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Synthese_AssModern_Cal-Site/SynthesePollenSequences/"/>
    </mc:Choice>
  </mc:AlternateContent>
  <xr:revisionPtr revIDLastSave="0" documentId="13_ncr:1_{8414E7C1-FA6A-2E49-A46F-5C6155CF6745}" xr6:coauthVersionLast="47" xr6:coauthVersionMax="47" xr10:uidLastSave="{00000000-0000-0000-0000-000000000000}"/>
  <bookViews>
    <workbookView xWindow="1260" yWindow="940" windowWidth="32860" windowHeight="20200" firstSheet="4" activeTab="9" xr2:uid="{F63AB3C2-72E0-6646-B611-167F63703CE6}"/>
  </bookViews>
  <sheets>
    <sheet name="Id_FossilSites" sheetId="2" r:id="rId1"/>
    <sheet name="TableSynthesis" sheetId="22" r:id="rId2"/>
    <sheet name="PollenAssemblages" sheetId="4" r:id="rId3"/>
    <sheet name="GlobaleCalibration" sheetId="23" r:id="rId4"/>
    <sheet name="Climate_BiomizationNOTWeighted" sheetId="15" r:id="rId5"/>
    <sheet name="Climate_BiomizationWeighted" sheetId="13" r:id="rId6"/>
    <sheet name="Climate_Megabiomizat°NOTWeighed" sheetId="16" r:id="rId7"/>
    <sheet name="Climate_MegabiomizationWeighted" sheetId="14" r:id="rId8"/>
    <sheet name="BIOME_ClimateSynthesis_19-23" sheetId="25" r:id="rId9"/>
    <sheet name="MEGBIOME_ClimateSynthesis_19-23" sheetId="31" r:id="rId10"/>
    <sheet name="Draft" sheetId="8" r:id="rId11"/>
  </sheets>
  <calcPr calcId="191029" iterateCount="1000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31" l="1"/>
  <c r="BR4" i="31"/>
  <c r="BR5" i="31"/>
  <c r="BR6" i="31"/>
  <c r="BR7" i="31"/>
  <c r="BR8" i="31"/>
  <c r="BR9" i="31"/>
  <c r="BR10" i="31"/>
  <c r="BR11" i="31"/>
  <c r="BR12" i="31"/>
  <c r="BR13" i="31"/>
  <c r="BR14" i="31"/>
  <c r="BR15" i="31"/>
  <c r="BR16" i="31"/>
  <c r="BR17" i="31"/>
  <c r="BR18" i="31"/>
  <c r="BR19" i="31"/>
  <c r="BR20" i="31"/>
  <c r="BR21" i="31"/>
  <c r="BR22" i="31"/>
  <c r="BR23" i="31"/>
  <c r="BR24" i="31"/>
  <c r="BR25" i="31"/>
  <c r="BR26" i="31"/>
  <c r="BR27" i="31"/>
  <c r="BR28" i="31"/>
  <c r="BR29" i="31"/>
  <c r="BR30" i="31"/>
  <c r="BR31" i="31"/>
  <c r="BR32" i="31"/>
  <c r="BR33" i="31"/>
  <c r="BR34" i="31"/>
  <c r="BR35" i="31"/>
  <c r="BR36" i="31"/>
  <c r="BR37" i="31"/>
  <c r="BR38" i="31"/>
  <c r="BR39" i="31"/>
  <c r="BR40" i="31"/>
  <c r="BR41" i="31"/>
  <c r="BR42" i="31"/>
  <c r="BR43" i="31"/>
  <c r="BR44" i="31"/>
  <c r="BR45" i="31"/>
  <c r="BR3" i="31"/>
  <c r="BI3" i="31"/>
  <c r="BD27" i="14"/>
  <c r="BF394" i="14"/>
  <c r="BE394" i="14"/>
  <c r="BD394" i="14"/>
  <c r="BF392" i="14"/>
  <c r="BE392" i="14"/>
  <c r="BD392" i="14"/>
  <c r="BF391" i="14"/>
  <c r="BE391" i="14"/>
  <c r="BD391" i="14"/>
  <c r="BF388" i="14"/>
  <c r="BE388" i="14"/>
  <c r="BD388" i="14"/>
  <c r="BF387" i="14"/>
  <c r="BE387" i="14"/>
  <c r="BD387" i="14"/>
  <c r="BF386" i="14"/>
  <c r="BE386" i="14"/>
  <c r="BD386" i="14"/>
  <c r="BF370" i="14"/>
  <c r="BE370" i="14"/>
  <c r="BD370" i="14"/>
  <c r="BF356" i="14"/>
  <c r="BE356" i="14"/>
  <c r="BD356" i="14"/>
  <c r="BF355" i="14"/>
  <c r="BE355" i="14"/>
  <c r="BD355" i="14"/>
  <c r="BF354" i="14"/>
  <c r="BE354" i="14"/>
  <c r="BD354" i="14"/>
  <c r="BF347" i="14"/>
  <c r="BE347" i="14"/>
  <c r="BD347" i="14"/>
  <c r="BF346" i="14"/>
  <c r="BE346" i="14"/>
  <c r="BD346" i="14"/>
  <c r="BF330" i="14"/>
  <c r="BE330" i="14"/>
  <c r="BD330" i="14"/>
  <c r="BF312" i="14"/>
  <c r="BE312" i="14"/>
  <c r="BD312" i="14"/>
  <c r="BF310" i="14"/>
  <c r="BE310" i="14"/>
  <c r="BD310" i="14"/>
  <c r="BF300" i="14"/>
  <c r="BE300" i="14"/>
  <c r="BD300" i="14"/>
  <c r="BF299" i="14"/>
  <c r="BE299" i="14"/>
  <c r="BD299" i="14"/>
  <c r="BF298" i="14"/>
  <c r="BE298" i="14"/>
  <c r="BD298" i="14"/>
  <c r="BF297" i="14"/>
  <c r="BE297" i="14"/>
  <c r="BD297" i="14"/>
  <c r="BF292" i="14"/>
  <c r="BE292" i="14"/>
  <c r="BD292" i="14"/>
  <c r="BF289" i="14"/>
  <c r="BE289" i="14"/>
  <c r="BD289" i="14"/>
  <c r="BF288" i="14"/>
  <c r="BE288" i="14"/>
  <c r="BD288" i="14"/>
  <c r="BF283" i="14"/>
  <c r="BE283" i="14"/>
  <c r="BD283" i="14"/>
  <c r="BF282" i="14"/>
  <c r="BE282" i="14"/>
  <c r="BD282" i="14"/>
  <c r="BF279" i="14"/>
  <c r="BE279" i="14"/>
  <c r="BD279" i="14"/>
  <c r="BF278" i="14"/>
  <c r="BE278" i="14"/>
  <c r="BD278" i="14"/>
  <c r="BF277" i="14"/>
  <c r="BE277" i="14"/>
  <c r="BD277" i="14"/>
  <c r="BF270" i="14"/>
  <c r="BE270" i="14"/>
  <c r="BD270" i="14"/>
  <c r="BF269" i="14"/>
  <c r="BE269" i="14"/>
  <c r="BD269" i="14"/>
  <c r="BF245" i="14"/>
  <c r="BE245" i="14"/>
  <c r="BD245" i="14"/>
  <c r="BF244" i="14"/>
  <c r="BE244" i="14"/>
  <c r="BD244" i="14"/>
  <c r="BF239" i="14"/>
  <c r="BE239" i="14"/>
  <c r="BD239" i="14"/>
  <c r="BF238" i="14"/>
  <c r="BE238" i="14"/>
  <c r="BD238" i="14"/>
  <c r="BF237" i="14"/>
  <c r="BE237" i="14"/>
  <c r="BD237" i="14"/>
  <c r="BF223" i="14"/>
  <c r="BE223" i="14"/>
  <c r="BD223" i="14"/>
  <c r="BF222" i="14"/>
  <c r="BE222" i="14"/>
  <c r="BD222" i="14"/>
  <c r="BF220" i="14"/>
  <c r="BE220" i="14"/>
  <c r="BD220" i="14"/>
  <c r="BF217" i="14"/>
  <c r="BE217" i="14"/>
  <c r="BD217" i="14"/>
  <c r="BF210" i="14"/>
  <c r="BE210" i="14"/>
  <c r="BD210" i="14"/>
  <c r="BF195" i="14"/>
  <c r="BE195" i="14"/>
  <c r="BD195" i="14"/>
  <c r="BF194" i="14"/>
  <c r="BE194" i="14"/>
  <c r="BD194" i="14"/>
  <c r="BF190" i="14"/>
  <c r="BE190" i="14"/>
  <c r="BD190" i="14"/>
  <c r="BF189" i="14"/>
  <c r="BE189" i="14"/>
  <c r="BD189" i="14"/>
  <c r="BF129" i="14"/>
  <c r="BE129" i="14"/>
  <c r="BD129" i="14"/>
  <c r="BF127" i="14"/>
  <c r="BE127" i="14"/>
  <c r="BD127" i="14"/>
  <c r="BF124" i="14"/>
  <c r="BE124" i="14"/>
  <c r="BD124" i="14"/>
  <c r="BF122" i="14"/>
  <c r="BE122" i="14"/>
  <c r="BD122" i="14"/>
  <c r="BF121" i="14"/>
  <c r="BE121" i="14"/>
  <c r="BD121" i="14"/>
  <c r="BF120" i="14"/>
  <c r="BE120" i="14"/>
  <c r="BD120" i="14"/>
  <c r="BF114" i="14"/>
  <c r="BE114" i="14"/>
  <c r="BD114" i="14"/>
  <c r="BF113" i="14"/>
  <c r="BE113" i="14"/>
  <c r="BD113" i="14"/>
  <c r="BF108" i="14"/>
  <c r="BE108" i="14"/>
  <c r="BD108" i="14"/>
  <c r="BF107" i="14"/>
  <c r="BE107" i="14"/>
  <c r="BD107" i="14"/>
  <c r="BF71" i="14"/>
  <c r="BE71" i="14"/>
  <c r="BD71" i="14"/>
  <c r="BF70" i="14"/>
  <c r="BE70" i="14"/>
  <c r="BD70" i="14"/>
  <c r="BF64" i="14"/>
  <c r="BE64" i="14"/>
  <c r="BD64" i="14"/>
  <c r="BF63" i="14"/>
  <c r="BE63" i="14"/>
  <c r="BD63" i="14"/>
  <c r="BF44" i="14"/>
  <c r="BE44" i="14"/>
  <c r="BD44" i="14"/>
  <c r="BF43" i="14"/>
  <c r="BE43" i="14"/>
  <c r="BD43" i="14"/>
  <c r="BF39" i="14"/>
  <c r="BE39" i="14"/>
  <c r="BD39" i="14"/>
  <c r="BF38" i="14"/>
  <c r="BE38" i="14"/>
  <c r="BD38" i="14"/>
  <c r="BF29" i="14"/>
  <c r="BE29" i="14"/>
  <c r="BD29" i="14"/>
  <c r="BF28" i="14"/>
  <c r="BE28" i="14"/>
  <c r="BD28" i="14"/>
  <c r="BF27" i="14"/>
  <c r="BE27" i="14"/>
  <c r="BC394" i="14"/>
  <c r="BC392" i="14"/>
  <c r="BC391" i="14"/>
  <c r="BC388" i="14"/>
  <c r="BC387" i="14"/>
  <c r="BC386" i="14"/>
  <c r="BC370" i="14"/>
  <c r="BC356" i="14"/>
  <c r="BC355" i="14"/>
  <c r="BC354" i="14"/>
  <c r="BC347" i="14"/>
  <c r="BC346" i="14"/>
  <c r="BC330" i="14"/>
  <c r="BC312" i="14"/>
  <c r="BC310" i="14"/>
  <c r="BC300" i="14"/>
  <c r="BC299" i="14"/>
  <c r="BC298" i="14"/>
  <c r="BC297" i="14"/>
  <c r="BC292" i="14"/>
  <c r="BC289" i="14"/>
  <c r="BC288" i="14"/>
  <c r="BC283" i="14"/>
  <c r="BC282" i="14"/>
  <c r="BC279" i="14"/>
  <c r="BC278" i="14"/>
  <c r="BC277" i="14"/>
  <c r="BC270" i="14"/>
  <c r="BC245" i="14"/>
  <c r="BC244" i="14"/>
  <c r="BC239" i="14"/>
  <c r="BC238" i="14"/>
  <c r="BC223" i="14"/>
  <c r="BC222" i="14"/>
  <c r="BC220" i="14"/>
  <c r="BC217" i="14"/>
  <c r="BC210" i="14"/>
  <c r="BC195" i="14"/>
  <c r="BC194" i="14"/>
  <c r="BC190" i="14"/>
  <c r="BC189" i="14"/>
  <c r="BC129" i="14"/>
  <c r="BC127" i="14"/>
  <c r="BC124" i="14"/>
  <c r="BC122" i="14"/>
  <c r="BC121" i="14"/>
  <c r="BC120" i="14"/>
  <c r="BC114" i="14"/>
  <c r="BC113" i="14"/>
  <c r="BC108" i="14"/>
  <c r="BC107" i="14"/>
  <c r="BC71" i="14"/>
  <c r="BC70" i="14"/>
  <c r="BC64" i="14"/>
  <c r="BC63" i="14"/>
  <c r="BC44" i="14"/>
  <c r="BC43" i="14"/>
  <c r="BC39" i="14"/>
  <c r="BC38" i="14"/>
  <c r="BC29" i="14"/>
  <c r="BC28" i="14"/>
  <c r="BC27" i="14"/>
  <c r="BB394" i="14"/>
  <c r="BB392" i="14"/>
  <c r="BB391" i="14"/>
  <c r="BB388" i="14"/>
  <c r="BB387" i="14"/>
  <c r="BB386" i="14"/>
  <c r="BB370" i="14"/>
  <c r="BB356" i="14"/>
  <c r="BB355" i="14"/>
  <c r="BB354" i="14"/>
  <c r="BB347" i="14"/>
  <c r="BB346" i="14"/>
  <c r="BB330" i="14"/>
  <c r="BB312" i="14"/>
  <c r="BB310" i="14"/>
  <c r="BB300" i="14"/>
  <c r="BB299" i="14"/>
  <c r="BB298" i="14"/>
  <c r="BB297" i="14"/>
  <c r="BB292" i="14"/>
  <c r="BB289" i="14"/>
  <c r="BB288" i="14"/>
  <c r="BB283" i="14"/>
  <c r="BB282" i="14"/>
  <c r="BB279" i="14"/>
  <c r="BB278" i="14"/>
  <c r="BB277" i="14"/>
  <c r="BB270" i="14"/>
  <c r="BB245" i="14"/>
  <c r="BB244" i="14"/>
  <c r="BB239" i="14"/>
  <c r="BB238" i="14"/>
  <c r="BB223" i="14"/>
  <c r="BB222" i="14"/>
  <c r="BB220" i="14"/>
  <c r="BB217" i="14"/>
  <c r="BB210" i="14"/>
  <c r="BB195" i="14"/>
  <c r="BB194" i="14"/>
  <c r="BB190" i="14"/>
  <c r="BB189" i="14"/>
  <c r="BB129" i="14"/>
  <c r="BB127" i="14"/>
  <c r="BB124" i="14"/>
  <c r="BB122" i="14"/>
  <c r="BB121" i="14"/>
  <c r="BB120" i="14"/>
  <c r="BB114" i="14"/>
  <c r="BB113" i="14"/>
  <c r="BB108" i="14"/>
  <c r="BB107" i="14"/>
  <c r="BB71" i="14"/>
  <c r="BB70" i="14"/>
  <c r="BB64" i="14"/>
  <c r="BB63" i="14"/>
  <c r="BB44" i="14"/>
  <c r="BB43" i="14"/>
  <c r="BB39" i="14"/>
  <c r="BB38" i="14"/>
  <c r="BB29" i="14"/>
  <c r="BB28" i="14"/>
  <c r="BB27" i="14"/>
  <c r="BA394" i="14"/>
  <c r="BA392" i="14"/>
  <c r="BA391" i="14"/>
  <c r="BA388" i="14"/>
  <c r="BA387" i="14"/>
  <c r="BA386" i="14"/>
  <c r="BA370" i="14"/>
  <c r="BA356" i="14"/>
  <c r="BA355" i="14"/>
  <c r="BA354" i="14"/>
  <c r="BA347" i="14"/>
  <c r="BA346" i="14"/>
  <c r="BA330" i="14"/>
  <c r="BA312" i="14"/>
  <c r="BA310" i="14"/>
  <c r="BA300" i="14"/>
  <c r="BA299" i="14"/>
  <c r="BA298" i="14"/>
  <c r="BA297" i="14"/>
  <c r="BA292" i="14"/>
  <c r="BA289" i="14"/>
  <c r="BA288" i="14"/>
  <c r="BA283" i="14"/>
  <c r="BA282" i="14"/>
  <c r="BA279" i="14"/>
  <c r="BA278" i="14"/>
  <c r="BA277" i="14"/>
  <c r="BA270" i="14"/>
  <c r="BA245" i="14"/>
  <c r="BA244" i="14"/>
  <c r="BA239" i="14"/>
  <c r="BA238" i="14"/>
  <c r="BA223" i="14"/>
  <c r="BA222" i="14"/>
  <c r="BA220" i="14"/>
  <c r="BA217" i="14"/>
  <c r="BA210" i="14"/>
  <c r="BA195" i="14"/>
  <c r="BA194" i="14"/>
  <c r="BA190" i="14"/>
  <c r="BA189" i="14"/>
  <c r="BA129" i="14"/>
  <c r="BA127" i="14"/>
  <c r="BA124" i="14"/>
  <c r="BA122" i="14"/>
  <c r="BA121" i="14"/>
  <c r="BA120" i="14"/>
  <c r="BA114" i="14"/>
  <c r="BA113" i="14"/>
  <c r="BA108" i="14"/>
  <c r="BA107" i="14"/>
  <c r="BA71" i="14"/>
  <c r="BA70" i="14"/>
  <c r="BA64" i="14"/>
  <c r="BA63" i="14"/>
  <c r="BA44" i="14"/>
  <c r="BA43" i="14"/>
  <c r="BA39" i="14"/>
  <c r="BA38" i="14"/>
  <c r="BA29" i="14"/>
  <c r="BA28" i="14"/>
  <c r="BA27" i="14"/>
  <c r="BA27" i="13"/>
  <c r="AZ27" i="16"/>
  <c r="BF3" i="31"/>
  <c r="BA3" i="31"/>
  <c r="BA4" i="31"/>
  <c r="BA5" i="31"/>
  <c r="BA6" i="31"/>
  <c r="BA7" i="31"/>
  <c r="BA8" i="31"/>
  <c r="BA9" i="31"/>
  <c r="BA10" i="31"/>
  <c r="BA11" i="31"/>
  <c r="BA12" i="31"/>
  <c r="BA13" i="31"/>
  <c r="BA14" i="31"/>
  <c r="BA15" i="31"/>
  <c r="BA16" i="31"/>
  <c r="BA17" i="31"/>
  <c r="BA18" i="31"/>
  <c r="BA19" i="31"/>
  <c r="BA20" i="31"/>
  <c r="BA21" i="31"/>
  <c r="BA22" i="31"/>
  <c r="BA23" i="31"/>
  <c r="BA24" i="31"/>
  <c r="BA25" i="31"/>
  <c r="BA26" i="31"/>
  <c r="BA27" i="31"/>
  <c r="BA28" i="31"/>
  <c r="BA29" i="31"/>
  <c r="BA30" i="31"/>
  <c r="BA31" i="31"/>
  <c r="BA32" i="31"/>
  <c r="BA33" i="31"/>
  <c r="BA34" i="31"/>
  <c r="BA35" i="31"/>
  <c r="BA36" i="31"/>
  <c r="BA37" i="31"/>
  <c r="BA38" i="31"/>
  <c r="BA39" i="31"/>
  <c r="BA40" i="31"/>
  <c r="BA41" i="31"/>
  <c r="BA42" i="31"/>
  <c r="BA43" i="31"/>
  <c r="BA44" i="31"/>
  <c r="BA45" i="31"/>
  <c r="BA3" i="25"/>
  <c r="BA4" i="25"/>
  <c r="BA5" i="25"/>
  <c r="BA6" i="25"/>
  <c r="BA7" i="25"/>
  <c r="BA8" i="25"/>
  <c r="BA9" i="25"/>
  <c r="BA10" i="25"/>
  <c r="BA11" i="25"/>
  <c r="BA12" i="25"/>
  <c r="BA13" i="25"/>
  <c r="BA14" i="25"/>
  <c r="BA15" i="25"/>
  <c r="BA16" i="25"/>
  <c r="BA17" i="25"/>
  <c r="BA18" i="25"/>
  <c r="BA19" i="25"/>
  <c r="BA20" i="25"/>
  <c r="BA21" i="25"/>
  <c r="BA22" i="25"/>
  <c r="BA23" i="25"/>
  <c r="BA24" i="25"/>
  <c r="BA25" i="25"/>
  <c r="BA26" i="25"/>
  <c r="BA27" i="25"/>
  <c r="BA28" i="25"/>
  <c r="BA29" i="25"/>
  <c r="BA30" i="25"/>
  <c r="BA31" i="25"/>
  <c r="BA32" i="25"/>
  <c r="BA33" i="25"/>
  <c r="BA34" i="25"/>
  <c r="BA35" i="25"/>
  <c r="BA36" i="25"/>
  <c r="BA37" i="25"/>
  <c r="BA38" i="25"/>
  <c r="BA39" i="25"/>
  <c r="BA40" i="25"/>
  <c r="BA41" i="25"/>
  <c r="BA42" i="25"/>
  <c r="BA43" i="25"/>
  <c r="BA44" i="25"/>
  <c r="BA45" i="25"/>
  <c r="AV3" i="31"/>
  <c r="AX3" i="31"/>
  <c r="AY4" i="31"/>
  <c r="AY5" i="31"/>
  <c r="AY6" i="31"/>
  <c r="AY7" i="31"/>
  <c r="AY8" i="31"/>
  <c r="AY9" i="31"/>
  <c r="AY10" i="31"/>
  <c r="AY11" i="31"/>
  <c r="AY12" i="31"/>
  <c r="AY13" i="31"/>
  <c r="AY14" i="31"/>
  <c r="AY15" i="31"/>
  <c r="AY16" i="31"/>
  <c r="AY17" i="31"/>
  <c r="AY18" i="31"/>
  <c r="AY19" i="31"/>
  <c r="AY20" i="31"/>
  <c r="AY21" i="31"/>
  <c r="AY22" i="31"/>
  <c r="AY23" i="31"/>
  <c r="AY24" i="31"/>
  <c r="AY25" i="31"/>
  <c r="AY26" i="31"/>
  <c r="AY27" i="31"/>
  <c r="AY28" i="31"/>
  <c r="AY29" i="31"/>
  <c r="AY30" i="31"/>
  <c r="AY31" i="31"/>
  <c r="AY32" i="31"/>
  <c r="AY33" i="31"/>
  <c r="AY34" i="31"/>
  <c r="AY35" i="31"/>
  <c r="AY36" i="31"/>
  <c r="AY37" i="31"/>
  <c r="AY38" i="31"/>
  <c r="AY39" i="31"/>
  <c r="AY40" i="31"/>
  <c r="AY41" i="31"/>
  <c r="AY42" i="31"/>
  <c r="AY43" i="31"/>
  <c r="AY44" i="31"/>
  <c r="AY45" i="31"/>
  <c r="AY3" i="31"/>
  <c r="AX4" i="31"/>
  <c r="AX5" i="31"/>
  <c r="AX6" i="31"/>
  <c r="AX7" i="31"/>
  <c r="AX8" i="31"/>
  <c r="AX9" i="31"/>
  <c r="AX10" i="31"/>
  <c r="AX11" i="31"/>
  <c r="AX12" i="31"/>
  <c r="AX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X27" i="31"/>
  <c r="AX28" i="31"/>
  <c r="AX29" i="31"/>
  <c r="AX30" i="31"/>
  <c r="AX31" i="31"/>
  <c r="AX32" i="31"/>
  <c r="AX33" i="31"/>
  <c r="AX34" i="31"/>
  <c r="AX35" i="31"/>
  <c r="AX36" i="31"/>
  <c r="AX37" i="31"/>
  <c r="AX38" i="31"/>
  <c r="AX39" i="31"/>
  <c r="AX40" i="31"/>
  <c r="AX41" i="31"/>
  <c r="AX42" i="31"/>
  <c r="AX43" i="31"/>
  <c r="AX44" i="31"/>
  <c r="AX45" i="31"/>
  <c r="AW4" i="31"/>
  <c r="AW5" i="31"/>
  <c r="AW6" i="31"/>
  <c r="AW7" i="31"/>
  <c r="AW8" i="31"/>
  <c r="AW9" i="31"/>
  <c r="AW10" i="31"/>
  <c r="AW11" i="31"/>
  <c r="AW12" i="31"/>
  <c r="AW13" i="31"/>
  <c r="AW14" i="31"/>
  <c r="AW15" i="31"/>
  <c r="AW16" i="31"/>
  <c r="AW17" i="31"/>
  <c r="AW18" i="31"/>
  <c r="AW19" i="31"/>
  <c r="AW20" i="31"/>
  <c r="AW21" i="31"/>
  <c r="AW22" i="31"/>
  <c r="AW23" i="31"/>
  <c r="AW24" i="31"/>
  <c r="AW25" i="31"/>
  <c r="AW26" i="31"/>
  <c r="AW27" i="31"/>
  <c r="AW28" i="31"/>
  <c r="AW29" i="31"/>
  <c r="AW30" i="31"/>
  <c r="AW31" i="31"/>
  <c r="AW32" i="31"/>
  <c r="AW33" i="31"/>
  <c r="AW34" i="31"/>
  <c r="AW35" i="31"/>
  <c r="AW36" i="31"/>
  <c r="AW37" i="31"/>
  <c r="AW38" i="31"/>
  <c r="AW39" i="31"/>
  <c r="AW40" i="31"/>
  <c r="AW41" i="31"/>
  <c r="AW42" i="31"/>
  <c r="AW43" i="31"/>
  <c r="AW44" i="31"/>
  <c r="AW45" i="31"/>
  <c r="AW3" i="31"/>
  <c r="AV4" i="31"/>
  <c r="AV5" i="31"/>
  <c r="AV6" i="31"/>
  <c r="AV7" i="31"/>
  <c r="AV8" i="31"/>
  <c r="AV9" i="31"/>
  <c r="AV10" i="31"/>
  <c r="AV11" i="31"/>
  <c r="AV12" i="31"/>
  <c r="AV13" i="31"/>
  <c r="AV14" i="31"/>
  <c r="AV15" i="31"/>
  <c r="AV16" i="31"/>
  <c r="AV17" i="31"/>
  <c r="AV18" i="31"/>
  <c r="AV19" i="31"/>
  <c r="AV20" i="31"/>
  <c r="AV21" i="31"/>
  <c r="AV22" i="31"/>
  <c r="AV23" i="31"/>
  <c r="AV24" i="31"/>
  <c r="AV25" i="31"/>
  <c r="AV26" i="31"/>
  <c r="AV27" i="31"/>
  <c r="AV28" i="31"/>
  <c r="AV29" i="31"/>
  <c r="AV30" i="31"/>
  <c r="AV31" i="31"/>
  <c r="AV32" i="31"/>
  <c r="AV33" i="31"/>
  <c r="AV34" i="31"/>
  <c r="AV35" i="31"/>
  <c r="AV36" i="31"/>
  <c r="AV37" i="31"/>
  <c r="AV38" i="31"/>
  <c r="AV39" i="31"/>
  <c r="AV40" i="31"/>
  <c r="AV41" i="31"/>
  <c r="AV42" i="31"/>
  <c r="AV43" i="31"/>
  <c r="AV44" i="31"/>
  <c r="AV45" i="31"/>
  <c r="AS4" i="31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27" i="31"/>
  <c r="AS28" i="31"/>
  <c r="AS29" i="31"/>
  <c r="AS30" i="31"/>
  <c r="AS31" i="31"/>
  <c r="AS32" i="31"/>
  <c r="AS33" i="31"/>
  <c r="AS34" i="31"/>
  <c r="AS35" i="31"/>
  <c r="AS36" i="31"/>
  <c r="AS37" i="31"/>
  <c r="AS38" i="31"/>
  <c r="AS39" i="31"/>
  <c r="AS40" i="31"/>
  <c r="AS41" i="31"/>
  <c r="AS42" i="31"/>
  <c r="AS43" i="31"/>
  <c r="AS44" i="31"/>
  <c r="AS45" i="31"/>
  <c r="AS3" i="31"/>
  <c r="AR3" i="3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27" i="31"/>
  <c r="AQ28" i="31"/>
  <c r="AQ29" i="31"/>
  <c r="AQ30" i="31"/>
  <c r="AQ31" i="31"/>
  <c r="AQ32" i="31"/>
  <c r="AQ33" i="31"/>
  <c r="AQ34" i="31"/>
  <c r="AQ35" i="31"/>
  <c r="AQ36" i="31"/>
  <c r="AQ37" i="31"/>
  <c r="AQ38" i="31"/>
  <c r="AQ39" i="31"/>
  <c r="AQ40" i="31"/>
  <c r="AQ41" i="31"/>
  <c r="AQ42" i="31"/>
  <c r="AQ43" i="31"/>
  <c r="AQ44" i="31"/>
  <c r="AQ45" i="31"/>
  <c r="AO4" i="31"/>
  <c r="AO5" i="31"/>
  <c r="AO6" i="31"/>
  <c r="AO7" i="31"/>
  <c r="AO8" i="31"/>
  <c r="AO9" i="31"/>
  <c r="AO10" i="31"/>
  <c r="AO11" i="31"/>
  <c r="AO12" i="31"/>
  <c r="AO13" i="31"/>
  <c r="AO14" i="31"/>
  <c r="AO15" i="31"/>
  <c r="AO16" i="31"/>
  <c r="AO17" i="31"/>
  <c r="AO18" i="31"/>
  <c r="AO19" i="31"/>
  <c r="AO20" i="31"/>
  <c r="AO21" i="31"/>
  <c r="AO22" i="31"/>
  <c r="AO23" i="31"/>
  <c r="AO24" i="31"/>
  <c r="AO25" i="31"/>
  <c r="AO26" i="31"/>
  <c r="AO27" i="31"/>
  <c r="AO28" i="31"/>
  <c r="AO29" i="31"/>
  <c r="AO30" i="31"/>
  <c r="AO31" i="31"/>
  <c r="AO32" i="31"/>
  <c r="AO33" i="31"/>
  <c r="AO34" i="31"/>
  <c r="AO35" i="31"/>
  <c r="AO36" i="31"/>
  <c r="AO37" i="31"/>
  <c r="AO38" i="31"/>
  <c r="AO39" i="31"/>
  <c r="AO40" i="31"/>
  <c r="AO41" i="31"/>
  <c r="AO42" i="31"/>
  <c r="AO43" i="31"/>
  <c r="AO44" i="31"/>
  <c r="AO45" i="31"/>
  <c r="AQ3" i="31"/>
  <c r="AO3" i="31"/>
  <c r="AK4" i="31"/>
  <c r="AK5" i="31"/>
  <c r="AK6" i="31"/>
  <c r="AK7" i="31"/>
  <c r="AK8" i="31"/>
  <c r="AK9" i="31"/>
  <c r="AK10" i="31"/>
  <c r="AK11" i="31"/>
  <c r="AK12" i="31"/>
  <c r="AK13" i="31"/>
  <c r="AK14" i="31"/>
  <c r="AK15" i="31"/>
  <c r="AK16" i="31"/>
  <c r="AK17" i="31"/>
  <c r="AK18" i="31"/>
  <c r="AK19" i="31"/>
  <c r="AK20" i="31"/>
  <c r="AK21" i="31"/>
  <c r="AK22" i="31"/>
  <c r="AK23" i="31"/>
  <c r="AK24" i="31"/>
  <c r="AK25" i="31"/>
  <c r="AK26" i="31"/>
  <c r="AK27" i="31"/>
  <c r="AK28" i="31"/>
  <c r="AK29" i="31"/>
  <c r="AK30" i="31"/>
  <c r="AK31" i="31"/>
  <c r="AK32" i="31"/>
  <c r="AK33" i="31"/>
  <c r="AK34" i="31"/>
  <c r="AK35" i="31"/>
  <c r="AK36" i="31"/>
  <c r="AK37" i="31"/>
  <c r="AK38" i="31"/>
  <c r="AK39" i="31"/>
  <c r="AK40" i="31"/>
  <c r="AK41" i="31"/>
  <c r="AK42" i="31"/>
  <c r="AK43" i="31"/>
  <c r="AK44" i="31"/>
  <c r="AK45" i="31"/>
  <c r="AM3" i="31"/>
  <c r="AK3" i="31"/>
  <c r="AP4" i="3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27" i="31"/>
  <c r="AP28" i="31"/>
  <c r="AP29" i="31"/>
  <c r="AP30" i="31"/>
  <c r="AP31" i="31"/>
  <c r="AP32" i="31"/>
  <c r="AP33" i="31"/>
  <c r="AP34" i="31"/>
  <c r="AP35" i="31"/>
  <c r="AP36" i="31"/>
  <c r="AP37" i="31"/>
  <c r="AP38" i="31"/>
  <c r="AP39" i="31"/>
  <c r="AP40" i="31"/>
  <c r="AP41" i="31"/>
  <c r="AP42" i="31"/>
  <c r="AP43" i="31"/>
  <c r="AP44" i="31"/>
  <c r="AP45" i="31"/>
  <c r="AN4" i="31"/>
  <c r="AN5" i="31"/>
  <c r="AN6" i="31"/>
  <c r="AN7" i="31"/>
  <c r="AN8" i="31"/>
  <c r="AN9" i="31"/>
  <c r="AN10" i="31"/>
  <c r="AN11" i="31"/>
  <c r="AN12" i="31"/>
  <c r="AN13" i="31"/>
  <c r="AN14" i="31"/>
  <c r="AN15" i="31"/>
  <c r="AN16" i="31"/>
  <c r="AN17" i="31"/>
  <c r="AN18" i="31"/>
  <c r="AN19" i="31"/>
  <c r="AN20" i="31"/>
  <c r="AN21" i="31"/>
  <c r="AN22" i="31"/>
  <c r="AN23" i="31"/>
  <c r="AN24" i="31"/>
  <c r="AN25" i="31"/>
  <c r="AN26" i="31"/>
  <c r="AN27" i="31"/>
  <c r="AN28" i="31"/>
  <c r="AN29" i="31"/>
  <c r="AN30" i="31"/>
  <c r="AN31" i="31"/>
  <c r="AN32" i="31"/>
  <c r="AN33" i="31"/>
  <c r="AN34" i="31"/>
  <c r="AN35" i="31"/>
  <c r="AN36" i="31"/>
  <c r="AN37" i="31"/>
  <c r="AN38" i="31"/>
  <c r="AN39" i="31"/>
  <c r="AN40" i="31"/>
  <c r="AN41" i="31"/>
  <c r="AN42" i="31"/>
  <c r="AN43" i="31"/>
  <c r="AN44" i="31"/>
  <c r="AN45" i="31"/>
  <c r="AP3" i="31"/>
  <c r="AT27" i="16"/>
  <c r="AJ3" i="31"/>
  <c r="AZ3" i="31"/>
  <c r="BM3" i="31"/>
  <c r="AL3" i="31"/>
  <c r="AJ4" i="31"/>
  <c r="AL4" i="31"/>
  <c r="AJ5" i="31"/>
  <c r="AL5" i="31"/>
  <c r="AJ6" i="31"/>
  <c r="AL6" i="31"/>
  <c r="AJ7" i="31"/>
  <c r="AL7" i="31"/>
  <c r="AJ8" i="31"/>
  <c r="AL8" i="31"/>
  <c r="AJ9" i="31"/>
  <c r="AL9" i="31"/>
  <c r="AJ10" i="31"/>
  <c r="AL10" i="31"/>
  <c r="AJ11" i="31"/>
  <c r="AL11" i="31"/>
  <c r="AJ12" i="31"/>
  <c r="AL12" i="31"/>
  <c r="AJ13" i="31"/>
  <c r="AL13" i="31"/>
  <c r="AJ14" i="31"/>
  <c r="AL14" i="31"/>
  <c r="AJ15" i="31"/>
  <c r="AL15" i="31"/>
  <c r="AJ16" i="31"/>
  <c r="AL16" i="31"/>
  <c r="AJ17" i="31"/>
  <c r="AL17" i="31"/>
  <c r="AJ18" i="31"/>
  <c r="AL18" i="31"/>
  <c r="AJ19" i="31"/>
  <c r="AL19" i="31"/>
  <c r="AJ20" i="31"/>
  <c r="AL20" i="31"/>
  <c r="AJ21" i="31"/>
  <c r="AL21" i="31"/>
  <c r="AJ22" i="31"/>
  <c r="AL22" i="31"/>
  <c r="AJ23" i="31"/>
  <c r="AL23" i="31"/>
  <c r="AJ24" i="31"/>
  <c r="AL24" i="31"/>
  <c r="AJ25" i="31"/>
  <c r="AL25" i="31"/>
  <c r="AJ26" i="31"/>
  <c r="AL26" i="31"/>
  <c r="AJ27" i="31"/>
  <c r="AL27" i="31"/>
  <c r="AJ28" i="31"/>
  <c r="AL28" i="31"/>
  <c r="AJ29" i="31"/>
  <c r="AL29" i="31"/>
  <c r="AJ30" i="31"/>
  <c r="AL30" i="31"/>
  <c r="AJ31" i="31"/>
  <c r="AL31" i="31"/>
  <c r="AJ32" i="31"/>
  <c r="AL32" i="31"/>
  <c r="AJ33" i="31"/>
  <c r="AL33" i="31"/>
  <c r="AJ34" i="31"/>
  <c r="AL34" i="31"/>
  <c r="AJ35" i="31"/>
  <c r="AL35" i="31"/>
  <c r="AJ36" i="31"/>
  <c r="AL36" i="31"/>
  <c r="AJ37" i="31"/>
  <c r="AL37" i="31"/>
  <c r="AJ38" i="31"/>
  <c r="AL38" i="31"/>
  <c r="AJ39" i="31"/>
  <c r="AL39" i="31"/>
  <c r="AJ40" i="31"/>
  <c r="AL40" i="31"/>
  <c r="AJ41" i="31"/>
  <c r="AL41" i="31"/>
  <c r="AJ42" i="31"/>
  <c r="AL42" i="31"/>
  <c r="AJ43" i="31"/>
  <c r="AL43" i="31"/>
  <c r="AJ44" i="31"/>
  <c r="AL44" i="31"/>
  <c r="AJ45" i="31"/>
  <c r="AL45" i="31"/>
  <c r="AJ48" i="31"/>
  <c r="AL48" i="31"/>
  <c r="AJ49" i="31"/>
  <c r="AM4" i="31"/>
  <c r="AL49" i="31"/>
  <c r="AJ50" i="31"/>
  <c r="AM5" i="31"/>
  <c r="AL50" i="31"/>
  <c r="AJ51" i="31"/>
  <c r="AM6" i="31"/>
  <c r="AL51" i="31"/>
  <c r="AJ52" i="31"/>
  <c r="AM7" i="31"/>
  <c r="AL52" i="31"/>
  <c r="AJ53" i="31"/>
  <c r="AM8" i="31"/>
  <c r="AL53" i="31"/>
  <c r="AJ54" i="31"/>
  <c r="AM9" i="31"/>
  <c r="AL54" i="31"/>
  <c r="AJ55" i="31"/>
  <c r="AM10" i="31"/>
  <c r="AL55" i="31"/>
  <c r="AJ56" i="31"/>
  <c r="AM11" i="31"/>
  <c r="AL56" i="31"/>
  <c r="AJ57" i="31"/>
  <c r="AM12" i="31"/>
  <c r="AL57" i="31"/>
  <c r="AJ58" i="31"/>
  <c r="AM13" i="31"/>
  <c r="AL58" i="31"/>
  <c r="AJ59" i="31"/>
  <c r="AM14" i="31"/>
  <c r="AL59" i="31"/>
  <c r="AJ60" i="31"/>
  <c r="AM15" i="31"/>
  <c r="AL60" i="31"/>
  <c r="AJ61" i="31"/>
  <c r="AM16" i="31"/>
  <c r="AL61" i="31"/>
  <c r="AJ62" i="31"/>
  <c r="AM17" i="31"/>
  <c r="AL62" i="31"/>
  <c r="AJ63" i="31"/>
  <c r="AM18" i="31"/>
  <c r="AL63" i="31"/>
  <c r="AJ64" i="31"/>
  <c r="AM19" i="31"/>
  <c r="AL64" i="31"/>
  <c r="AJ65" i="31"/>
  <c r="AM20" i="31"/>
  <c r="AL65" i="31"/>
  <c r="AJ66" i="31"/>
  <c r="AM21" i="31"/>
  <c r="AL66" i="31"/>
  <c r="AJ67" i="31"/>
  <c r="AM22" i="31"/>
  <c r="AL67" i="31"/>
  <c r="AJ68" i="31"/>
  <c r="AM23" i="31"/>
  <c r="AL68" i="31"/>
  <c r="AJ69" i="31"/>
  <c r="AM24" i="31"/>
  <c r="AL69" i="31"/>
  <c r="AJ70" i="31"/>
  <c r="AM25" i="31"/>
  <c r="AL70" i="31"/>
  <c r="AJ71" i="31"/>
  <c r="AM26" i="31"/>
  <c r="AL71" i="31"/>
  <c r="AJ72" i="31"/>
  <c r="AM27" i="31"/>
  <c r="AL72" i="31"/>
  <c r="AJ73" i="31"/>
  <c r="AM28" i="31"/>
  <c r="AL73" i="31"/>
  <c r="AJ74" i="31"/>
  <c r="AM29" i="31"/>
  <c r="AL74" i="31"/>
  <c r="AJ75" i="31"/>
  <c r="AM30" i="31"/>
  <c r="AL75" i="31"/>
  <c r="AJ76" i="31"/>
  <c r="AM31" i="31"/>
  <c r="AL76" i="31"/>
  <c r="AJ77" i="31"/>
  <c r="AM32" i="31"/>
  <c r="AL77" i="31"/>
  <c r="AJ78" i="31"/>
  <c r="AM33" i="31"/>
  <c r="AL78" i="31"/>
  <c r="AJ79" i="31"/>
  <c r="AM34" i="31"/>
  <c r="AL79" i="31"/>
  <c r="AJ80" i="31"/>
  <c r="AM35" i="31"/>
  <c r="AL80" i="31"/>
  <c r="AJ81" i="31"/>
  <c r="AM36" i="31"/>
  <c r="AL81" i="31"/>
  <c r="AJ82" i="31"/>
  <c r="AM37" i="31"/>
  <c r="AL82" i="31"/>
  <c r="AJ83" i="31"/>
  <c r="AM38" i="31"/>
  <c r="AL83" i="31"/>
  <c r="AJ84" i="31"/>
  <c r="AM39" i="31"/>
  <c r="AL84" i="31"/>
  <c r="AJ85" i="31"/>
  <c r="AM40" i="31"/>
  <c r="AL85" i="31"/>
  <c r="AJ86" i="31"/>
  <c r="AM41" i="31"/>
  <c r="AL86" i="31"/>
  <c r="AJ87" i="31"/>
  <c r="AM42" i="31"/>
  <c r="AL87" i="31"/>
  <c r="AJ88" i="31"/>
  <c r="AM43" i="31"/>
  <c r="AL88" i="31"/>
  <c r="AJ89" i="31"/>
  <c r="AM44" i="31"/>
  <c r="AL89" i="31"/>
  <c r="AJ90" i="31"/>
  <c r="AM45" i="31"/>
  <c r="AL90" i="31"/>
  <c r="BJ3" i="31"/>
  <c r="BJ4" i="31"/>
  <c r="BJ5" i="31"/>
  <c r="BJ6" i="31"/>
  <c r="BJ7" i="31"/>
  <c r="BJ8" i="31"/>
  <c r="BJ9" i="31"/>
  <c r="BJ10" i="31"/>
  <c r="BJ11" i="31"/>
  <c r="BJ12" i="31"/>
  <c r="BJ13" i="31"/>
  <c r="BJ14" i="31"/>
  <c r="BJ15" i="31"/>
  <c r="BJ16" i="31"/>
  <c r="BJ17" i="31"/>
  <c r="BJ18" i="31"/>
  <c r="BJ19" i="31"/>
  <c r="BJ20" i="31"/>
  <c r="BJ21" i="31"/>
  <c r="BJ22" i="31"/>
  <c r="BJ23" i="31"/>
  <c r="BJ24" i="31"/>
  <c r="BJ25" i="31"/>
  <c r="BJ26" i="31"/>
  <c r="BJ27" i="31"/>
  <c r="BJ28" i="31"/>
  <c r="BJ29" i="31"/>
  <c r="BJ30" i="31"/>
  <c r="BJ31" i="31"/>
  <c r="BJ32" i="31"/>
  <c r="BJ33" i="31"/>
  <c r="BJ34" i="31"/>
  <c r="BJ35" i="31"/>
  <c r="BJ36" i="31"/>
  <c r="BJ37" i="31"/>
  <c r="BJ38" i="31"/>
  <c r="BJ39" i="31"/>
  <c r="BJ40" i="31"/>
  <c r="BJ41" i="31"/>
  <c r="BJ42" i="31"/>
  <c r="BJ43" i="31"/>
  <c r="BJ44" i="31"/>
  <c r="BJ45" i="31"/>
  <c r="AZ394" i="14"/>
  <c r="AY394" i="14"/>
  <c r="AX394" i="14"/>
  <c r="AW394" i="14"/>
  <c r="AV394" i="14"/>
  <c r="AU394" i="14"/>
  <c r="AZ392" i="14"/>
  <c r="AY392" i="14"/>
  <c r="AX392" i="14"/>
  <c r="AW392" i="14"/>
  <c r="AV392" i="14"/>
  <c r="AU392" i="14"/>
  <c r="AZ391" i="14"/>
  <c r="AY391" i="14"/>
  <c r="AX391" i="14"/>
  <c r="AW391" i="14"/>
  <c r="AV391" i="14"/>
  <c r="AU391" i="14"/>
  <c r="AZ388" i="14"/>
  <c r="AY388" i="14"/>
  <c r="AX388" i="14"/>
  <c r="AW388" i="14"/>
  <c r="AV388" i="14"/>
  <c r="AU388" i="14"/>
  <c r="AZ387" i="14"/>
  <c r="AY387" i="14"/>
  <c r="AX387" i="14"/>
  <c r="AW387" i="14"/>
  <c r="AV387" i="14"/>
  <c r="AU387" i="14"/>
  <c r="AZ386" i="14"/>
  <c r="AY386" i="14"/>
  <c r="AX386" i="14"/>
  <c r="AW386" i="14"/>
  <c r="AV386" i="14"/>
  <c r="AU386" i="14"/>
  <c r="AZ370" i="14"/>
  <c r="AY370" i="14"/>
  <c r="AX370" i="14"/>
  <c r="AW370" i="14"/>
  <c r="AV370" i="14"/>
  <c r="AU370" i="14"/>
  <c r="AZ356" i="14"/>
  <c r="AY356" i="14"/>
  <c r="AX356" i="14"/>
  <c r="AW356" i="14"/>
  <c r="AV356" i="14"/>
  <c r="AU356" i="14"/>
  <c r="AZ355" i="14"/>
  <c r="AY355" i="14"/>
  <c r="AX355" i="14"/>
  <c r="AW355" i="14"/>
  <c r="AV355" i="14"/>
  <c r="AU355" i="14"/>
  <c r="AZ354" i="14"/>
  <c r="AY354" i="14"/>
  <c r="AX354" i="14"/>
  <c r="AW354" i="14"/>
  <c r="AV354" i="14"/>
  <c r="AU354" i="14"/>
  <c r="AZ347" i="14"/>
  <c r="AY347" i="14"/>
  <c r="AX347" i="14"/>
  <c r="AW347" i="14"/>
  <c r="AV347" i="14"/>
  <c r="AU347" i="14"/>
  <c r="AZ346" i="14"/>
  <c r="AY346" i="14"/>
  <c r="AX346" i="14"/>
  <c r="AW346" i="14"/>
  <c r="AV346" i="14"/>
  <c r="AU346" i="14"/>
  <c r="AZ330" i="14"/>
  <c r="AY330" i="14"/>
  <c r="AX330" i="14"/>
  <c r="AW330" i="14"/>
  <c r="AV330" i="14"/>
  <c r="AU330" i="14"/>
  <c r="AZ312" i="14"/>
  <c r="AY312" i="14"/>
  <c r="AX312" i="14"/>
  <c r="AW312" i="14"/>
  <c r="AV312" i="14"/>
  <c r="AU312" i="14"/>
  <c r="AZ310" i="14"/>
  <c r="AY310" i="14"/>
  <c r="AX310" i="14"/>
  <c r="AW310" i="14"/>
  <c r="AV310" i="14"/>
  <c r="AU310" i="14"/>
  <c r="AZ300" i="14"/>
  <c r="AY300" i="14"/>
  <c r="AX300" i="14"/>
  <c r="AW300" i="14"/>
  <c r="AV300" i="14"/>
  <c r="AU300" i="14"/>
  <c r="AZ299" i="14"/>
  <c r="AY299" i="14"/>
  <c r="AX299" i="14"/>
  <c r="AW299" i="14"/>
  <c r="AV299" i="14"/>
  <c r="AU299" i="14"/>
  <c r="AZ298" i="14"/>
  <c r="AY298" i="14"/>
  <c r="AX298" i="14"/>
  <c r="AW298" i="14"/>
  <c r="AV298" i="14"/>
  <c r="AU298" i="14"/>
  <c r="AZ297" i="14"/>
  <c r="AY297" i="14"/>
  <c r="AX297" i="14"/>
  <c r="AW297" i="14"/>
  <c r="AV297" i="14"/>
  <c r="AU297" i="14"/>
  <c r="AZ292" i="14"/>
  <c r="AY292" i="14"/>
  <c r="AX292" i="14"/>
  <c r="AW292" i="14"/>
  <c r="AV292" i="14"/>
  <c r="AU292" i="14"/>
  <c r="AZ289" i="14"/>
  <c r="AY289" i="14"/>
  <c r="AX289" i="14"/>
  <c r="AW289" i="14"/>
  <c r="AV289" i="14"/>
  <c r="AU289" i="14"/>
  <c r="AZ288" i="14"/>
  <c r="AY288" i="14"/>
  <c r="AX288" i="14"/>
  <c r="AW288" i="14"/>
  <c r="AV288" i="14"/>
  <c r="AU288" i="14"/>
  <c r="AZ283" i="14"/>
  <c r="AY283" i="14"/>
  <c r="AX283" i="14"/>
  <c r="AW283" i="14"/>
  <c r="AV283" i="14"/>
  <c r="AU283" i="14"/>
  <c r="AZ282" i="14"/>
  <c r="AY282" i="14"/>
  <c r="AX282" i="14"/>
  <c r="AW282" i="14"/>
  <c r="AV282" i="14"/>
  <c r="AU282" i="14"/>
  <c r="AZ279" i="14"/>
  <c r="AY279" i="14"/>
  <c r="AX279" i="14"/>
  <c r="AW279" i="14"/>
  <c r="AV279" i="14"/>
  <c r="AU279" i="14"/>
  <c r="AZ278" i="14"/>
  <c r="AY278" i="14"/>
  <c r="AX278" i="14"/>
  <c r="AW278" i="14"/>
  <c r="AV278" i="14"/>
  <c r="AU278" i="14"/>
  <c r="AZ277" i="14"/>
  <c r="AY277" i="14"/>
  <c r="AX277" i="14"/>
  <c r="AW277" i="14"/>
  <c r="AV277" i="14"/>
  <c r="AU277" i="14"/>
  <c r="AZ270" i="14"/>
  <c r="AY270" i="14"/>
  <c r="AX270" i="14"/>
  <c r="AW270" i="14"/>
  <c r="AV270" i="14"/>
  <c r="AU270" i="14"/>
  <c r="BC269" i="14"/>
  <c r="BB269" i="14"/>
  <c r="BA269" i="14"/>
  <c r="AZ269" i="14"/>
  <c r="AY269" i="14"/>
  <c r="AX269" i="14"/>
  <c r="AW269" i="14"/>
  <c r="AV269" i="14"/>
  <c r="AU269" i="14"/>
  <c r="AZ245" i="14"/>
  <c r="AY245" i="14"/>
  <c r="AX245" i="14"/>
  <c r="AW245" i="14"/>
  <c r="AV245" i="14"/>
  <c r="AU245" i="14"/>
  <c r="AZ244" i="14"/>
  <c r="AY244" i="14"/>
  <c r="AX244" i="14"/>
  <c r="AW244" i="14"/>
  <c r="AV244" i="14"/>
  <c r="AU244" i="14"/>
  <c r="AZ239" i="14"/>
  <c r="AY239" i="14"/>
  <c r="AX239" i="14"/>
  <c r="AW239" i="14"/>
  <c r="AV239" i="14"/>
  <c r="AU239" i="14"/>
  <c r="AZ238" i="14"/>
  <c r="AY238" i="14"/>
  <c r="AX238" i="14"/>
  <c r="AW238" i="14"/>
  <c r="AV238" i="14"/>
  <c r="AU238" i="14"/>
  <c r="BC237" i="14"/>
  <c r="BB237" i="14"/>
  <c r="BA237" i="14"/>
  <c r="AZ237" i="14"/>
  <c r="AY237" i="14"/>
  <c r="AX237" i="14"/>
  <c r="AW237" i="14"/>
  <c r="AV237" i="14"/>
  <c r="AU237" i="14"/>
  <c r="AZ223" i="14"/>
  <c r="AY223" i="14"/>
  <c r="AX223" i="14"/>
  <c r="AW223" i="14"/>
  <c r="AV223" i="14"/>
  <c r="AU223" i="14"/>
  <c r="AZ222" i="14"/>
  <c r="AY222" i="14"/>
  <c r="AX222" i="14"/>
  <c r="AW222" i="14"/>
  <c r="AV222" i="14"/>
  <c r="AU222" i="14"/>
  <c r="AZ220" i="14"/>
  <c r="AY220" i="14"/>
  <c r="AX220" i="14"/>
  <c r="AW220" i="14"/>
  <c r="AV220" i="14"/>
  <c r="AU220" i="14"/>
  <c r="AZ217" i="14"/>
  <c r="AY217" i="14"/>
  <c r="AX217" i="14"/>
  <c r="AW217" i="14"/>
  <c r="AV217" i="14"/>
  <c r="AU217" i="14"/>
  <c r="AZ210" i="14"/>
  <c r="AY210" i="14"/>
  <c r="AX210" i="14"/>
  <c r="AW210" i="14"/>
  <c r="AV210" i="14"/>
  <c r="AU210" i="14"/>
  <c r="AZ195" i="14"/>
  <c r="AY195" i="14"/>
  <c r="AX195" i="14"/>
  <c r="AW195" i="14"/>
  <c r="AV195" i="14"/>
  <c r="AU195" i="14"/>
  <c r="AZ194" i="14"/>
  <c r="AY194" i="14"/>
  <c r="AX194" i="14"/>
  <c r="AW194" i="14"/>
  <c r="AV194" i="14"/>
  <c r="AU194" i="14"/>
  <c r="AZ190" i="14"/>
  <c r="AY190" i="14"/>
  <c r="AX190" i="14"/>
  <c r="AW190" i="14"/>
  <c r="AV190" i="14"/>
  <c r="AU190" i="14"/>
  <c r="AZ189" i="14"/>
  <c r="AY189" i="14"/>
  <c r="AX189" i="14"/>
  <c r="AW189" i="14"/>
  <c r="AV189" i="14"/>
  <c r="AU189" i="14"/>
  <c r="AZ129" i="14"/>
  <c r="AY129" i="14"/>
  <c r="AX129" i="14"/>
  <c r="AW129" i="14"/>
  <c r="AV129" i="14"/>
  <c r="AU129" i="14"/>
  <c r="AZ127" i="14"/>
  <c r="AY127" i="14"/>
  <c r="AX127" i="14"/>
  <c r="AW127" i="14"/>
  <c r="AV127" i="14"/>
  <c r="AU127" i="14"/>
  <c r="AZ124" i="14"/>
  <c r="AY124" i="14"/>
  <c r="AX124" i="14"/>
  <c r="AW124" i="14"/>
  <c r="AV124" i="14"/>
  <c r="AU124" i="14"/>
  <c r="AZ122" i="14"/>
  <c r="AY122" i="14"/>
  <c r="AX122" i="14"/>
  <c r="AW122" i="14"/>
  <c r="AV122" i="14"/>
  <c r="AU122" i="14"/>
  <c r="AZ121" i="14"/>
  <c r="AY121" i="14"/>
  <c r="AX121" i="14"/>
  <c r="AW121" i="14"/>
  <c r="AV121" i="14"/>
  <c r="AU121" i="14"/>
  <c r="AZ120" i="14"/>
  <c r="AY120" i="14"/>
  <c r="AX120" i="14"/>
  <c r="AW120" i="14"/>
  <c r="AV120" i="14"/>
  <c r="AU120" i="14"/>
  <c r="AZ114" i="14"/>
  <c r="AY114" i="14"/>
  <c r="AX114" i="14"/>
  <c r="AW114" i="14"/>
  <c r="AV114" i="14"/>
  <c r="AU114" i="14"/>
  <c r="AZ113" i="14"/>
  <c r="AY113" i="14"/>
  <c r="AX113" i="14"/>
  <c r="AW113" i="14"/>
  <c r="AV113" i="14"/>
  <c r="AU113" i="14"/>
  <c r="AZ108" i="14"/>
  <c r="AY108" i="14"/>
  <c r="AX108" i="14"/>
  <c r="AW108" i="14"/>
  <c r="AV108" i="14"/>
  <c r="AU108" i="14"/>
  <c r="AZ107" i="14"/>
  <c r="AY107" i="14"/>
  <c r="AX107" i="14"/>
  <c r="AW107" i="14"/>
  <c r="AV107" i="14"/>
  <c r="AU107" i="14"/>
  <c r="AZ71" i="14"/>
  <c r="AY71" i="14"/>
  <c r="AX71" i="14"/>
  <c r="AW71" i="14"/>
  <c r="AV71" i="14"/>
  <c r="AU71" i="14"/>
  <c r="AZ70" i="14"/>
  <c r="AY70" i="14"/>
  <c r="AX70" i="14"/>
  <c r="AW70" i="14"/>
  <c r="AV70" i="14"/>
  <c r="AU70" i="14"/>
  <c r="AZ64" i="14"/>
  <c r="AY64" i="14"/>
  <c r="AX64" i="14"/>
  <c r="AW64" i="14"/>
  <c r="AV64" i="14"/>
  <c r="AU64" i="14"/>
  <c r="AZ63" i="14"/>
  <c r="AY63" i="14"/>
  <c r="AX63" i="14"/>
  <c r="AW63" i="14"/>
  <c r="AV63" i="14"/>
  <c r="AU63" i="14"/>
  <c r="AZ44" i="14"/>
  <c r="AY44" i="14"/>
  <c r="AX44" i="14"/>
  <c r="AW44" i="14"/>
  <c r="AV44" i="14"/>
  <c r="AU44" i="14"/>
  <c r="AZ43" i="14"/>
  <c r="AY43" i="14"/>
  <c r="AX43" i="14"/>
  <c r="AW43" i="14"/>
  <c r="AV43" i="14"/>
  <c r="AU43" i="14"/>
  <c r="AZ39" i="14"/>
  <c r="AY39" i="14"/>
  <c r="AX39" i="14"/>
  <c r="AW39" i="14"/>
  <c r="AV39" i="14"/>
  <c r="AU39" i="14"/>
  <c r="AZ38" i="14"/>
  <c r="AY38" i="14"/>
  <c r="AX38" i="14"/>
  <c r="AW38" i="14"/>
  <c r="AV38" i="14"/>
  <c r="AU38" i="14"/>
  <c r="AZ29" i="14"/>
  <c r="AY29" i="14"/>
  <c r="AX29" i="14"/>
  <c r="AW29" i="14"/>
  <c r="AV29" i="14"/>
  <c r="AU29" i="14"/>
  <c r="AZ28" i="14"/>
  <c r="AY28" i="14"/>
  <c r="AX28" i="14"/>
  <c r="AW28" i="14"/>
  <c r="AV28" i="14"/>
  <c r="AU28" i="14"/>
  <c r="AZ27" i="14"/>
  <c r="AY27" i="14"/>
  <c r="AX27" i="14"/>
  <c r="AW27" i="14"/>
  <c r="AV27" i="14"/>
  <c r="AU27" i="14"/>
  <c r="BI45" i="31"/>
  <c r="BS45" i="31"/>
  <c r="BT45" i="31"/>
  <c r="BS90" i="31"/>
  <c r="BF45" i="31"/>
  <c r="BQ45" i="31"/>
  <c r="BQ90" i="31"/>
  <c r="AT45" i="31"/>
  <c r="BC45" i="31"/>
  <c r="BO45" i="31"/>
  <c r="BD45" i="31"/>
  <c r="AU45" i="31"/>
  <c r="BP45" i="31"/>
  <c r="BO90" i="31"/>
  <c r="AR45" i="31"/>
  <c r="AZ45" i="31"/>
  <c r="BM45" i="31"/>
  <c r="BN45" i="31"/>
  <c r="BM90" i="31"/>
  <c r="BK45" i="31"/>
  <c r="BI90" i="31"/>
  <c r="BF90" i="31"/>
  <c r="BE45" i="31"/>
  <c r="BC90" i="31"/>
  <c r="BB45" i="31"/>
  <c r="AZ90" i="31"/>
  <c r="AX90" i="31"/>
  <c r="AV90" i="31"/>
  <c r="AT90" i="31"/>
  <c r="AR90" i="31"/>
  <c r="AP90" i="31"/>
  <c r="AN90" i="31"/>
  <c r="BI44" i="31"/>
  <c r="BS44" i="31"/>
  <c r="BT44" i="31"/>
  <c r="BS89" i="31"/>
  <c r="BF44" i="31"/>
  <c r="BQ44" i="31"/>
  <c r="BQ89" i="31"/>
  <c r="AT44" i="31"/>
  <c r="BC44" i="31"/>
  <c r="BO44" i="31"/>
  <c r="BD44" i="31"/>
  <c r="AU44" i="31"/>
  <c r="BP44" i="31"/>
  <c r="BO89" i="31"/>
  <c r="AR44" i="31"/>
  <c r="AZ44" i="31"/>
  <c r="BM44" i="31"/>
  <c r="BN44" i="31"/>
  <c r="BM89" i="31"/>
  <c r="BK44" i="31"/>
  <c r="BI89" i="31"/>
  <c r="BF89" i="31"/>
  <c r="BE44" i="31"/>
  <c r="BC89" i="31"/>
  <c r="BB44" i="31"/>
  <c r="AZ89" i="31"/>
  <c r="AX89" i="31"/>
  <c r="AV89" i="31"/>
  <c r="AT89" i="31"/>
  <c r="AR89" i="31"/>
  <c r="AP89" i="31"/>
  <c r="AN89" i="31"/>
  <c r="BI43" i="31"/>
  <c r="BS43" i="31"/>
  <c r="BT43" i="31"/>
  <c r="BS88" i="31"/>
  <c r="BF43" i="31"/>
  <c r="BQ43" i="31"/>
  <c r="BQ88" i="31"/>
  <c r="AT43" i="31"/>
  <c r="BC43" i="31"/>
  <c r="BO43" i="31"/>
  <c r="BD43" i="31"/>
  <c r="AU43" i="31"/>
  <c r="BP43" i="31"/>
  <c r="BO88" i="31"/>
  <c r="AR43" i="31"/>
  <c r="AZ43" i="31"/>
  <c r="BM43" i="31"/>
  <c r="BN43" i="31"/>
  <c r="BM88" i="31"/>
  <c r="BK43" i="31"/>
  <c r="BI88" i="31"/>
  <c r="BF88" i="31"/>
  <c r="BE43" i="31"/>
  <c r="BC88" i="31"/>
  <c r="BB43" i="31"/>
  <c r="AZ88" i="31"/>
  <c r="AX88" i="31"/>
  <c r="AV88" i="31"/>
  <c r="AT88" i="31"/>
  <c r="AR88" i="31"/>
  <c r="AP88" i="31"/>
  <c r="AN88" i="31"/>
  <c r="BI42" i="31"/>
  <c r="BS42" i="31"/>
  <c r="BT42" i="31"/>
  <c r="BS87" i="31"/>
  <c r="BF42" i="31"/>
  <c r="BQ42" i="31"/>
  <c r="BQ87" i="31"/>
  <c r="AT42" i="31"/>
  <c r="BC42" i="31"/>
  <c r="BO42" i="31"/>
  <c r="BD42" i="31"/>
  <c r="AU42" i="31"/>
  <c r="BP42" i="31"/>
  <c r="BO87" i="31"/>
  <c r="AR42" i="31"/>
  <c r="AZ42" i="31"/>
  <c r="BM42" i="31"/>
  <c r="BN42" i="31"/>
  <c r="BM87" i="31"/>
  <c r="BK42" i="31"/>
  <c r="BI87" i="31"/>
  <c r="BF87" i="31"/>
  <c r="BE42" i="31"/>
  <c r="BC87" i="31"/>
  <c r="BB42" i="31"/>
  <c r="AZ87" i="31"/>
  <c r="AX87" i="31"/>
  <c r="AV87" i="31"/>
  <c r="AT87" i="31"/>
  <c r="AR87" i="31"/>
  <c r="AP87" i="31"/>
  <c r="AN87" i="31"/>
  <c r="BI41" i="31"/>
  <c r="BS41" i="31"/>
  <c r="BT41" i="31"/>
  <c r="BS86" i="31"/>
  <c r="BF41" i="31"/>
  <c r="BQ41" i="31"/>
  <c r="BQ86" i="31"/>
  <c r="AT41" i="31"/>
  <c r="BC41" i="31"/>
  <c r="BO41" i="31"/>
  <c r="BD41" i="31"/>
  <c r="AU41" i="31"/>
  <c r="BP41" i="31"/>
  <c r="BO86" i="31"/>
  <c r="AR41" i="31"/>
  <c r="AZ41" i="31"/>
  <c r="BM41" i="31"/>
  <c r="BN41" i="31"/>
  <c r="BM86" i="31"/>
  <c r="BK41" i="31"/>
  <c r="BI86" i="31"/>
  <c r="BF86" i="31"/>
  <c r="BE41" i="31"/>
  <c r="BC86" i="31"/>
  <c r="BB41" i="31"/>
  <c r="AZ86" i="31"/>
  <c r="AX86" i="31"/>
  <c r="AV86" i="31"/>
  <c r="AT86" i="31"/>
  <c r="AR86" i="31"/>
  <c r="AP86" i="31"/>
  <c r="AN86" i="31"/>
  <c r="BI40" i="31"/>
  <c r="BS40" i="31"/>
  <c r="BT40" i="31"/>
  <c r="BS85" i="31"/>
  <c r="BF40" i="31"/>
  <c r="BQ40" i="31"/>
  <c r="BQ85" i="31"/>
  <c r="AT40" i="31"/>
  <c r="BC40" i="31"/>
  <c r="BO40" i="31"/>
  <c r="BD40" i="31"/>
  <c r="AU40" i="31"/>
  <c r="BP40" i="31"/>
  <c r="BO85" i="31"/>
  <c r="AR40" i="31"/>
  <c r="AZ40" i="31"/>
  <c r="BM40" i="31"/>
  <c r="BN40" i="31"/>
  <c r="BM85" i="31"/>
  <c r="BK40" i="31"/>
  <c r="BI85" i="31"/>
  <c r="BF85" i="31"/>
  <c r="BE40" i="31"/>
  <c r="BC85" i="31"/>
  <c r="BB40" i="31"/>
  <c r="AZ85" i="31"/>
  <c r="AX85" i="31"/>
  <c r="AV85" i="31"/>
  <c r="AT85" i="31"/>
  <c r="AR85" i="31"/>
  <c r="AP85" i="31"/>
  <c r="AN85" i="31"/>
  <c r="BI39" i="31"/>
  <c r="BS39" i="31"/>
  <c r="BT39" i="31"/>
  <c r="BS84" i="31"/>
  <c r="BF39" i="31"/>
  <c r="BQ39" i="31"/>
  <c r="BQ84" i="31"/>
  <c r="AT39" i="31"/>
  <c r="BC39" i="31"/>
  <c r="BO39" i="31"/>
  <c r="BD39" i="31"/>
  <c r="AU39" i="31"/>
  <c r="BP39" i="31"/>
  <c r="BO84" i="31"/>
  <c r="AR39" i="31"/>
  <c r="AZ39" i="31"/>
  <c r="BM39" i="31"/>
  <c r="BN39" i="31"/>
  <c r="BM84" i="31"/>
  <c r="BK39" i="31"/>
  <c r="BI84" i="31"/>
  <c r="BF84" i="31"/>
  <c r="BE39" i="31"/>
  <c r="BC84" i="31"/>
  <c r="BB39" i="31"/>
  <c r="AZ84" i="31"/>
  <c r="AX84" i="31"/>
  <c r="AV84" i="31"/>
  <c r="AT84" i="31"/>
  <c r="AR84" i="31"/>
  <c r="AP84" i="31"/>
  <c r="AN84" i="31"/>
  <c r="BI38" i="31"/>
  <c r="BS38" i="31"/>
  <c r="BT38" i="31"/>
  <c r="BS83" i="31"/>
  <c r="BF38" i="31"/>
  <c r="BQ38" i="31"/>
  <c r="BQ83" i="31"/>
  <c r="AT38" i="31"/>
  <c r="BC38" i="31"/>
  <c r="BO38" i="31"/>
  <c r="BD38" i="31"/>
  <c r="AU38" i="31"/>
  <c r="BP38" i="31"/>
  <c r="BO83" i="31"/>
  <c r="AR38" i="31"/>
  <c r="AZ38" i="31"/>
  <c r="BM38" i="31"/>
  <c r="BN38" i="31"/>
  <c r="BM83" i="31"/>
  <c r="BK38" i="31"/>
  <c r="BI83" i="31"/>
  <c r="BF83" i="31"/>
  <c r="BE38" i="31"/>
  <c r="BC83" i="31"/>
  <c r="BB38" i="31"/>
  <c r="AZ83" i="31"/>
  <c r="AX83" i="31"/>
  <c r="AV83" i="31"/>
  <c r="AT83" i="31"/>
  <c r="AR83" i="31"/>
  <c r="AP83" i="31"/>
  <c r="AN83" i="31"/>
  <c r="BI37" i="31"/>
  <c r="BS37" i="31"/>
  <c r="BT37" i="31"/>
  <c r="BS82" i="31"/>
  <c r="BF37" i="31"/>
  <c r="BQ37" i="31"/>
  <c r="BQ82" i="31"/>
  <c r="AT37" i="31"/>
  <c r="BC37" i="31"/>
  <c r="BO37" i="31"/>
  <c r="BD37" i="31"/>
  <c r="AU37" i="31"/>
  <c r="BP37" i="31"/>
  <c r="BO82" i="31"/>
  <c r="AR37" i="31"/>
  <c r="AZ37" i="31"/>
  <c r="BM37" i="31"/>
  <c r="BN37" i="31"/>
  <c r="BM82" i="31"/>
  <c r="BK37" i="31"/>
  <c r="BI82" i="31"/>
  <c r="BF82" i="31"/>
  <c r="BE37" i="31"/>
  <c r="BC82" i="31"/>
  <c r="BB37" i="31"/>
  <c r="AZ82" i="31"/>
  <c r="AX82" i="31"/>
  <c r="AV82" i="31"/>
  <c r="AT82" i="31"/>
  <c r="AR82" i="31"/>
  <c r="AP82" i="31"/>
  <c r="AN82" i="31"/>
  <c r="BI36" i="31"/>
  <c r="BS36" i="31"/>
  <c r="BT36" i="31"/>
  <c r="BS81" i="31"/>
  <c r="BF36" i="31"/>
  <c r="BQ36" i="31"/>
  <c r="BQ81" i="31"/>
  <c r="AT36" i="31"/>
  <c r="BC36" i="31"/>
  <c r="BO36" i="31"/>
  <c r="BD36" i="31"/>
  <c r="AU36" i="31"/>
  <c r="BP36" i="31"/>
  <c r="BO81" i="31"/>
  <c r="AR36" i="31"/>
  <c r="AZ36" i="31"/>
  <c r="BM36" i="31"/>
  <c r="BN36" i="31"/>
  <c r="BM81" i="31"/>
  <c r="BK36" i="31"/>
  <c r="BI81" i="31"/>
  <c r="BF81" i="31"/>
  <c r="BE36" i="31"/>
  <c r="BC81" i="31"/>
  <c r="BB36" i="31"/>
  <c r="AZ81" i="31"/>
  <c r="AX81" i="31"/>
  <c r="AV81" i="31"/>
  <c r="AT81" i="31"/>
  <c r="AR81" i="31"/>
  <c r="AP81" i="31"/>
  <c r="AN81" i="31"/>
  <c r="BI35" i="31"/>
  <c r="BS35" i="31"/>
  <c r="BT35" i="31"/>
  <c r="BS80" i="31"/>
  <c r="BF35" i="31"/>
  <c r="BQ35" i="31"/>
  <c r="BQ80" i="31"/>
  <c r="AT35" i="31"/>
  <c r="BC35" i="31"/>
  <c r="BO35" i="31"/>
  <c r="BD35" i="31"/>
  <c r="AU35" i="31"/>
  <c r="BP35" i="31"/>
  <c r="BO80" i="31"/>
  <c r="AR35" i="31"/>
  <c r="AZ35" i="31"/>
  <c r="BM35" i="31"/>
  <c r="BN35" i="31"/>
  <c r="BM80" i="31"/>
  <c r="BK35" i="31"/>
  <c r="BI80" i="31"/>
  <c r="BF80" i="31"/>
  <c r="BE35" i="31"/>
  <c r="BC80" i="31"/>
  <c r="BB35" i="31"/>
  <c r="AZ80" i="31"/>
  <c r="AX80" i="31"/>
  <c r="AV80" i="31"/>
  <c r="AT80" i="31"/>
  <c r="AR80" i="31"/>
  <c r="AP80" i="31"/>
  <c r="AN80" i="31"/>
  <c r="BI34" i="31"/>
  <c r="BS34" i="31"/>
  <c r="BT34" i="31"/>
  <c r="BS79" i="31"/>
  <c r="BF34" i="31"/>
  <c r="BQ34" i="31"/>
  <c r="BQ79" i="31"/>
  <c r="AT34" i="31"/>
  <c r="BC34" i="31"/>
  <c r="BO34" i="31"/>
  <c r="BD34" i="31"/>
  <c r="AU34" i="31"/>
  <c r="BP34" i="31"/>
  <c r="BO79" i="31"/>
  <c r="AR34" i="31"/>
  <c r="AZ34" i="31"/>
  <c r="BM34" i="31"/>
  <c r="BN34" i="31"/>
  <c r="BM79" i="31"/>
  <c r="BK34" i="31"/>
  <c r="BI79" i="31"/>
  <c r="BF79" i="31"/>
  <c r="BE34" i="31"/>
  <c r="BC79" i="31"/>
  <c r="BB34" i="31"/>
  <c r="AZ79" i="31"/>
  <c r="AX79" i="31"/>
  <c r="AV79" i="31"/>
  <c r="AT79" i="31"/>
  <c r="AR79" i="31"/>
  <c r="AP79" i="31"/>
  <c r="AN79" i="31"/>
  <c r="BI33" i="31"/>
  <c r="BS33" i="31"/>
  <c r="BT33" i="31"/>
  <c r="BS78" i="31"/>
  <c r="BF33" i="31"/>
  <c r="BQ33" i="31"/>
  <c r="BQ78" i="31"/>
  <c r="AT33" i="31"/>
  <c r="BC33" i="31"/>
  <c r="BO33" i="31"/>
  <c r="BD33" i="31"/>
  <c r="AU33" i="31"/>
  <c r="BP33" i="31"/>
  <c r="BO78" i="31"/>
  <c r="AR33" i="31"/>
  <c r="AZ33" i="31"/>
  <c r="BM33" i="31"/>
  <c r="BN33" i="31"/>
  <c r="BM78" i="31"/>
  <c r="BK33" i="31"/>
  <c r="BI78" i="31"/>
  <c r="BF78" i="31"/>
  <c r="BE33" i="31"/>
  <c r="BC78" i="31"/>
  <c r="BB33" i="31"/>
  <c r="AZ78" i="31"/>
  <c r="AX78" i="31"/>
  <c r="AV78" i="31"/>
  <c r="AT78" i="31"/>
  <c r="AR78" i="31"/>
  <c r="AP78" i="31"/>
  <c r="AN78" i="31"/>
  <c r="BI32" i="31"/>
  <c r="BS32" i="31"/>
  <c r="BT32" i="31"/>
  <c r="BS77" i="31"/>
  <c r="BF32" i="31"/>
  <c r="BQ32" i="31"/>
  <c r="BQ77" i="31"/>
  <c r="AT32" i="31"/>
  <c r="BC32" i="31"/>
  <c r="BO32" i="31"/>
  <c r="BD32" i="31"/>
  <c r="AU32" i="31"/>
  <c r="BP32" i="31"/>
  <c r="BO77" i="31"/>
  <c r="AR32" i="31"/>
  <c r="AZ32" i="31"/>
  <c r="BM32" i="31"/>
  <c r="BN32" i="31"/>
  <c r="BM77" i="31"/>
  <c r="BK32" i="31"/>
  <c r="BI77" i="31"/>
  <c r="BF77" i="31"/>
  <c r="BE32" i="31"/>
  <c r="BC77" i="31"/>
  <c r="BB32" i="31"/>
  <c r="AZ77" i="31"/>
  <c r="AX77" i="31"/>
  <c r="AV77" i="31"/>
  <c r="AT77" i="31"/>
  <c r="AR77" i="31"/>
  <c r="AP77" i="31"/>
  <c r="AN77" i="31"/>
  <c r="BI31" i="31"/>
  <c r="BS31" i="31"/>
  <c r="BT31" i="31"/>
  <c r="BS76" i="31"/>
  <c r="BF31" i="31"/>
  <c r="BQ31" i="31"/>
  <c r="BQ76" i="31"/>
  <c r="AT31" i="31"/>
  <c r="BC31" i="31"/>
  <c r="BO31" i="31"/>
  <c r="BD31" i="31"/>
  <c r="AU31" i="31"/>
  <c r="BP31" i="31"/>
  <c r="BO76" i="31"/>
  <c r="AR31" i="31"/>
  <c r="AZ31" i="31"/>
  <c r="BM31" i="31"/>
  <c r="BN31" i="31"/>
  <c r="BM76" i="31"/>
  <c r="BK31" i="31"/>
  <c r="BI76" i="31"/>
  <c r="BF76" i="31"/>
  <c r="BE31" i="31"/>
  <c r="BC76" i="31"/>
  <c r="BB31" i="31"/>
  <c r="AZ76" i="31"/>
  <c r="AX76" i="31"/>
  <c r="AV76" i="31"/>
  <c r="AT76" i="31"/>
  <c r="AR76" i="31"/>
  <c r="AP76" i="31"/>
  <c r="AN76" i="31"/>
  <c r="BI30" i="31"/>
  <c r="BS30" i="31"/>
  <c r="BT30" i="31"/>
  <c r="BS75" i="31"/>
  <c r="BF30" i="31"/>
  <c r="BQ30" i="31"/>
  <c r="BQ75" i="31"/>
  <c r="AT30" i="31"/>
  <c r="BC30" i="31"/>
  <c r="BO30" i="31"/>
  <c r="BD30" i="31"/>
  <c r="AU30" i="31"/>
  <c r="BP30" i="31"/>
  <c r="BO75" i="31"/>
  <c r="AR30" i="31"/>
  <c r="AZ30" i="31"/>
  <c r="BM30" i="31"/>
  <c r="BN30" i="31"/>
  <c r="BM75" i="31"/>
  <c r="BK30" i="31"/>
  <c r="BI75" i="31"/>
  <c r="BF75" i="31"/>
  <c r="BE30" i="31"/>
  <c r="BC75" i="31"/>
  <c r="BB30" i="31"/>
  <c r="AZ75" i="31"/>
  <c r="AX75" i="31"/>
  <c r="AV75" i="31"/>
  <c r="AT75" i="31"/>
  <c r="AR75" i="31"/>
  <c r="AP75" i="31"/>
  <c r="AN75" i="31"/>
  <c r="BI29" i="31"/>
  <c r="BS29" i="31"/>
  <c r="BT29" i="31"/>
  <c r="BS74" i="31"/>
  <c r="BF29" i="31"/>
  <c r="BQ29" i="31"/>
  <c r="BQ74" i="31"/>
  <c r="AT29" i="31"/>
  <c r="BC29" i="31"/>
  <c r="BO29" i="31"/>
  <c r="BD29" i="31"/>
  <c r="AU29" i="31"/>
  <c r="BP29" i="31"/>
  <c r="BO74" i="31"/>
  <c r="AR29" i="31"/>
  <c r="AZ29" i="31"/>
  <c r="BM29" i="31"/>
  <c r="BN29" i="31"/>
  <c r="BM74" i="31"/>
  <c r="BK29" i="31"/>
  <c r="BI74" i="31"/>
  <c r="BF74" i="31"/>
  <c r="BE29" i="31"/>
  <c r="BC74" i="31"/>
  <c r="BB29" i="31"/>
  <c r="AZ74" i="31"/>
  <c r="AX74" i="31"/>
  <c r="AV74" i="31"/>
  <c r="AT74" i="31"/>
  <c r="AR74" i="31"/>
  <c r="AP74" i="31"/>
  <c r="AN74" i="31"/>
  <c r="BI28" i="31"/>
  <c r="BS28" i="31"/>
  <c r="BT28" i="31"/>
  <c r="BS73" i="31"/>
  <c r="BF28" i="31"/>
  <c r="BQ28" i="31"/>
  <c r="BQ73" i="31"/>
  <c r="AT28" i="31"/>
  <c r="BC28" i="31"/>
  <c r="BO28" i="31"/>
  <c r="BD28" i="31"/>
  <c r="AU28" i="31"/>
  <c r="BP28" i="31"/>
  <c r="BO73" i="31"/>
  <c r="AR28" i="31"/>
  <c r="AZ28" i="31"/>
  <c r="BM28" i="31"/>
  <c r="BN28" i="31"/>
  <c r="BM73" i="31"/>
  <c r="BK28" i="31"/>
  <c r="BI73" i="31"/>
  <c r="BF73" i="31"/>
  <c r="BE28" i="31"/>
  <c r="BC73" i="31"/>
  <c r="BB28" i="31"/>
  <c r="AZ73" i="31"/>
  <c r="AX73" i="31"/>
  <c r="AV73" i="31"/>
  <c r="AT73" i="31"/>
  <c r="AR73" i="31"/>
  <c r="AP73" i="31"/>
  <c r="AN73" i="31"/>
  <c r="BI27" i="31"/>
  <c r="BS27" i="31"/>
  <c r="BT27" i="31"/>
  <c r="BS72" i="31"/>
  <c r="BF27" i="31"/>
  <c r="BQ27" i="31"/>
  <c r="BQ72" i="31"/>
  <c r="AT27" i="31"/>
  <c r="BC27" i="31"/>
  <c r="BO27" i="31"/>
  <c r="BD27" i="31"/>
  <c r="AU27" i="31"/>
  <c r="BP27" i="31"/>
  <c r="BO72" i="31"/>
  <c r="AR27" i="31"/>
  <c r="AZ27" i="31"/>
  <c r="BM27" i="31"/>
  <c r="BN27" i="31"/>
  <c r="BM72" i="31"/>
  <c r="BK27" i="31"/>
  <c r="BI72" i="31"/>
  <c r="BF72" i="31"/>
  <c r="BE27" i="31"/>
  <c r="BC72" i="31"/>
  <c r="BB27" i="31"/>
  <c r="AZ72" i="31"/>
  <c r="AX72" i="31"/>
  <c r="AV72" i="31"/>
  <c r="AT72" i="31"/>
  <c r="AR72" i="31"/>
  <c r="AP72" i="31"/>
  <c r="AN72" i="31"/>
  <c r="BI26" i="31"/>
  <c r="BS26" i="31"/>
  <c r="BT26" i="31"/>
  <c r="BS71" i="31"/>
  <c r="BF26" i="31"/>
  <c r="BQ26" i="31"/>
  <c r="BQ71" i="31"/>
  <c r="AT26" i="31"/>
  <c r="BC26" i="31"/>
  <c r="BO26" i="31"/>
  <c r="BD26" i="31"/>
  <c r="AU26" i="31"/>
  <c r="BP26" i="31"/>
  <c r="BO71" i="31"/>
  <c r="AR26" i="31"/>
  <c r="AZ26" i="31"/>
  <c r="BM26" i="31"/>
  <c r="BN26" i="31"/>
  <c r="BM71" i="31"/>
  <c r="BK26" i="31"/>
  <c r="BI71" i="31"/>
  <c r="BF71" i="31"/>
  <c r="BE26" i="31"/>
  <c r="BC71" i="31"/>
  <c r="BB26" i="31"/>
  <c r="AZ71" i="31"/>
  <c r="AX71" i="31"/>
  <c r="AV71" i="31"/>
  <c r="AT71" i="31"/>
  <c r="AR71" i="31"/>
  <c r="AP71" i="31"/>
  <c r="AN71" i="31"/>
  <c r="BI25" i="31"/>
  <c r="BS25" i="31"/>
  <c r="BT25" i="31"/>
  <c r="BS70" i="31"/>
  <c r="BF25" i="31"/>
  <c r="BQ25" i="31"/>
  <c r="BQ70" i="31"/>
  <c r="AT25" i="31"/>
  <c r="BC25" i="31"/>
  <c r="BO25" i="31"/>
  <c r="BD25" i="31"/>
  <c r="AU25" i="31"/>
  <c r="BP25" i="31"/>
  <c r="BO70" i="31"/>
  <c r="AR25" i="31"/>
  <c r="AZ25" i="31"/>
  <c r="BM25" i="31"/>
  <c r="BN25" i="31"/>
  <c r="BM70" i="31"/>
  <c r="BK25" i="31"/>
  <c r="BI70" i="31"/>
  <c r="BF70" i="31"/>
  <c r="BE25" i="31"/>
  <c r="BC70" i="31"/>
  <c r="BB25" i="31"/>
  <c r="AZ70" i="31"/>
  <c r="AX70" i="31"/>
  <c r="AV70" i="31"/>
  <c r="AT70" i="31"/>
  <c r="AR70" i="31"/>
  <c r="AP70" i="31"/>
  <c r="AN70" i="31"/>
  <c r="BI24" i="31"/>
  <c r="BS24" i="31"/>
  <c r="BT24" i="31"/>
  <c r="BS69" i="31"/>
  <c r="BF24" i="31"/>
  <c r="BQ24" i="31"/>
  <c r="BQ69" i="31"/>
  <c r="AT24" i="31"/>
  <c r="BC24" i="31"/>
  <c r="BO24" i="31"/>
  <c r="BD24" i="31"/>
  <c r="AU24" i="31"/>
  <c r="BP24" i="31"/>
  <c r="BO69" i="31"/>
  <c r="AR24" i="31"/>
  <c r="AZ24" i="31"/>
  <c r="BM24" i="31"/>
  <c r="BN24" i="31"/>
  <c r="BM69" i="31"/>
  <c r="BK24" i="31"/>
  <c r="BI69" i="31"/>
  <c r="BF69" i="31"/>
  <c r="BE24" i="31"/>
  <c r="BC69" i="31"/>
  <c r="BB24" i="31"/>
  <c r="AZ69" i="31"/>
  <c r="AX69" i="31"/>
  <c r="AV69" i="31"/>
  <c r="AT69" i="31"/>
  <c r="AR69" i="31"/>
  <c r="AP69" i="31"/>
  <c r="AN69" i="31"/>
  <c r="BI23" i="31"/>
  <c r="BS23" i="31"/>
  <c r="BT23" i="31"/>
  <c r="BS68" i="31"/>
  <c r="BF23" i="31"/>
  <c r="BQ23" i="31"/>
  <c r="BQ68" i="31"/>
  <c r="AT23" i="31"/>
  <c r="BC23" i="31"/>
  <c r="BO23" i="31"/>
  <c r="BD23" i="31"/>
  <c r="AU23" i="31"/>
  <c r="BP23" i="31"/>
  <c r="BO68" i="31"/>
  <c r="AR23" i="31"/>
  <c r="AZ23" i="31"/>
  <c r="BM23" i="31"/>
  <c r="BN23" i="31"/>
  <c r="BM68" i="31"/>
  <c r="BK23" i="31"/>
  <c r="BI68" i="31"/>
  <c r="BF68" i="31"/>
  <c r="BE23" i="31"/>
  <c r="BC68" i="31"/>
  <c r="BB23" i="31"/>
  <c r="AZ68" i="31"/>
  <c r="AX68" i="31"/>
  <c r="AV68" i="31"/>
  <c r="AT68" i="31"/>
  <c r="AR68" i="31"/>
  <c r="AP68" i="31"/>
  <c r="AN68" i="31"/>
  <c r="BI22" i="31"/>
  <c r="BS22" i="31"/>
  <c r="BT22" i="31"/>
  <c r="BS67" i="31"/>
  <c r="BF22" i="31"/>
  <c r="BQ22" i="31"/>
  <c r="BQ67" i="31"/>
  <c r="AT22" i="31"/>
  <c r="BC22" i="31"/>
  <c r="BO22" i="31"/>
  <c r="BD22" i="31"/>
  <c r="AU22" i="31"/>
  <c r="BP22" i="31"/>
  <c r="BO67" i="31"/>
  <c r="AR22" i="31"/>
  <c r="AZ22" i="31"/>
  <c r="BM22" i="31"/>
  <c r="BN22" i="31"/>
  <c r="BM67" i="31"/>
  <c r="BK22" i="31"/>
  <c r="BI67" i="31"/>
  <c r="BF67" i="31"/>
  <c r="BE22" i="31"/>
  <c r="BC67" i="31"/>
  <c r="BB22" i="31"/>
  <c r="AZ67" i="31"/>
  <c r="AX67" i="31"/>
  <c r="AV67" i="31"/>
  <c r="AT67" i="31"/>
  <c r="AR67" i="31"/>
  <c r="AP67" i="31"/>
  <c r="AN67" i="31"/>
  <c r="BI21" i="31"/>
  <c r="BS21" i="31"/>
  <c r="BT21" i="31"/>
  <c r="BS66" i="31"/>
  <c r="BF21" i="31"/>
  <c r="BQ21" i="31"/>
  <c r="BQ66" i="31"/>
  <c r="AT21" i="31"/>
  <c r="BC21" i="31"/>
  <c r="BO21" i="31"/>
  <c r="BD21" i="31"/>
  <c r="AU21" i="31"/>
  <c r="BP21" i="31"/>
  <c r="BO66" i="31"/>
  <c r="AR21" i="31"/>
  <c r="AZ21" i="31"/>
  <c r="BM21" i="31"/>
  <c r="BN21" i="31"/>
  <c r="BM66" i="31"/>
  <c r="BK21" i="31"/>
  <c r="BI66" i="31"/>
  <c r="BF66" i="31"/>
  <c r="BE21" i="31"/>
  <c r="BC66" i="31"/>
  <c r="BB21" i="31"/>
  <c r="AZ66" i="31"/>
  <c r="AX66" i="31"/>
  <c r="AV66" i="31"/>
  <c r="AT66" i="31"/>
  <c r="AR66" i="31"/>
  <c r="AP66" i="31"/>
  <c r="AN66" i="31"/>
  <c r="BI20" i="31"/>
  <c r="BS20" i="31"/>
  <c r="BT20" i="31"/>
  <c r="BS65" i="31"/>
  <c r="BF20" i="31"/>
  <c r="BQ20" i="31"/>
  <c r="BQ65" i="31"/>
  <c r="AT20" i="31"/>
  <c r="BC20" i="31"/>
  <c r="BO20" i="31"/>
  <c r="BD20" i="31"/>
  <c r="AU20" i="31"/>
  <c r="BP20" i="31"/>
  <c r="BO65" i="31"/>
  <c r="AR20" i="31"/>
  <c r="AZ20" i="31"/>
  <c r="BM20" i="31"/>
  <c r="BN20" i="31"/>
  <c r="BM65" i="31"/>
  <c r="BK20" i="31"/>
  <c r="BI65" i="31"/>
  <c r="BF65" i="31"/>
  <c r="BE20" i="31"/>
  <c r="BC65" i="31"/>
  <c r="BB20" i="31"/>
  <c r="AZ65" i="31"/>
  <c r="AX65" i="31"/>
  <c r="AV65" i="31"/>
  <c r="AT65" i="31"/>
  <c r="AR65" i="31"/>
  <c r="AP65" i="31"/>
  <c r="AN65" i="31"/>
  <c r="BI19" i="31"/>
  <c r="BS19" i="31"/>
  <c r="BT19" i="31"/>
  <c r="BS64" i="31"/>
  <c r="BF19" i="31"/>
  <c r="BQ19" i="31"/>
  <c r="BQ64" i="31"/>
  <c r="AT19" i="31"/>
  <c r="BC19" i="31"/>
  <c r="BO19" i="31"/>
  <c r="BD19" i="31"/>
  <c r="AU19" i="31"/>
  <c r="BP19" i="31"/>
  <c r="BO64" i="31"/>
  <c r="AR19" i="31"/>
  <c r="AZ19" i="31"/>
  <c r="BM19" i="31"/>
  <c r="BN19" i="31"/>
  <c r="BM64" i="31"/>
  <c r="BK19" i="31"/>
  <c r="BI64" i="31"/>
  <c r="BF64" i="31"/>
  <c r="BE19" i="31"/>
  <c r="BC64" i="31"/>
  <c r="BB19" i="31"/>
  <c r="AZ64" i="31"/>
  <c r="AX64" i="31"/>
  <c r="AV64" i="31"/>
  <c r="AT64" i="31"/>
  <c r="AR64" i="31"/>
  <c r="AP64" i="31"/>
  <c r="AN64" i="31"/>
  <c r="BI18" i="31"/>
  <c r="BS18" i="31"/>
  <c r="BT18" i="31"/>
  <c r="BS63" i="31"/>
  <c r="BF18" i="31"/>
  <c r="BQ18" i="31"/>
  <c r="BQ63" i="31"/>
  <c r="AT18" i="31"/>
  <c r="BC18" i="31"/>
  <c r="BO18" i="31"/>
  <c r="BD18" i="31"/>
  <c r="AU18" i="31"/>
  <c r="BP18" i="31"/>
  <c r="BO63" i="31"/>
  <c r="AR18" i="31"/>
  <c r="AZ18" i="31"/>
  <c r="BM18" i="31"/>
  <c r="BN18" i="31"/>
  <c r="BM63" i="31"/>
  <c r="BK18" i="31"/>
  <c r="BI63" i="31"/>
  <c r="BF63" i="31"/>
  <c r="BE18" i="31"/>
  <c r="BC63" i="31"/>
  <c r="BB18" i="31"/>
  <c r="AZ63" i="31"/>
  <c r="AX63" i="31"/>
  <c r="AV63" i="31"/>
  <c r="AT63" i="31"/>
  <c r="AR63" i="31"/>
  <c r="AP63" i="31"/>
  <c r="AN63" i="31"/>
  <c r="BI17" i="31"/>
  <c r="BS17" i="31"/>
  <c r="BT17" i="31"/>
  <c r="BS62" i="31"/>
  <c r="BF17" i="31"/>
  <c r="BQ17" i="31"/>
  <c r="BQ62" i="31"/>
  <c r="AT17" i="31"/>
  <c r="BC17" i="31"/>
  <c r="BO17" i="31"/>
  <c r="BD17" i="31"/>
  <c r="AU17" i="31"/>
  <c r="BP17" i="31"/>
  <c r="BO62" i="31"/>
  <c r="AR17" i="31"/>
  <c r="AZ17" i="31"/>
  <c r="BM17" i="31"/>
  <c r="BN17" i="31"/>
  <c r="BM62" i="31"/>
  <c r="BK17" i="31"/>
  <c r="BI62" i="31"/>
  <c r="BF62" i="31"/>
  <c r="BE17" i="31"/>
  <c r="BC62" i="31"/>
  <c r="BB17" i="31"/>
  <c r="AZ62" i="31"/>
  <c r="AX62" i="31"/>
  <c r="AV62" i="31"/>
  <c r="AT62" i="31"/>
  <c r="AR62" i="31"/>
  <c r="AP62" i="31"/>
  <c r="AN62" i="31"/>
  <c r="BI16" i="31"/>
  <c r="BS16" i="31"/>
  <c r="BT16" i="31"/>
  <c r="BS61" i="31"/>
  <c r="BF16" i="31"/>
  <c r="BQ16" i="31"/>
  <c r="BQ61" i="31"/>
  <c r="AT16" i="31"/>
  <c r="BC16" i="31"/>
  <c r="BO16" i="31"/>
  <c r="BD16" i="31"/>
  <c r="AU16" i="31"/>
  <c r="BP16" i="31"/>
  <c r="BO61" i="31"/>
  <c r="AR16" i="31"/>
  <c r="AZ16" i="31"/>
  <c r="BM16" i="31"/>
  <c r="BN16" i="31"/>
  <c r="BM61" i="31"/>
  <c r="BK16" i="31"/>
  <c r="BI61" i="31"/>
  <c r="BF61" i="31"/>
  <c r="BE16" i="31"/>
  <c r="BC61" i="31"/>
  <c r="BB16" i="31"/>
  <c r="AZ61" i="31"/>
  <c r="AX61" i="31"/>
  <c r="AV61" i="31"/>
  <c r="AT61" i="31"/>
  <c r="AR61" i="31"/>
  <c r="AP61" i="31"/>
  <c r="AN61" i="31"/>
  <c r="BI15" i="31"/>
  <c r="BS15" i="31"/>
  <c r="BT15" i="31"/>
  <c r="BS60" i="31"/>
  <c r="BF15" i="31"/>
  <c r="BQ15" i="31"/>
  <c r="BQ60" i="31"/>
  <c r="AT15" i="31"/>
  <c r="BC15" i="31"/>
  <c r="BO15" i="31"/>
  <c r="BD15" i="31"/>
  <c r="AU15" i="31"/>
  <c r="BP15" i="31"/>
  <c r="BO60" i="31"/>
  <c r="AR15" i="31"/>
  <c r="AZ15" i="31"/>
  <c r="BM15" i="31"/>
  <c r="BN15" i="31"/>
  <c r="BM60" i="31"/>
  <c r="BK15" i="31"/>
  <c r="BI60" i="31"/>
  <c r="BF60" i="31"/>
  <c r="BE15" i="31"/>
  <c r="BC60" i="31"/>
  <c r="BB15" i="31"/>
  <c r="AZ60" i="31"/>
  <c r="AX60" i="31"/>
  <c r="AV60" i="31"/>
  <c r="AT60" i="31"/>
  <c r="AR60" i="31"/>
  <c r="AP60" i="31"/>
  <c r="AN60" i="31"/>
  <c r="BI14" i="31"/>
  <c r="BS14" i="31"/>
  <c r="BT14" i="31"/>
  <c r="BS59" i="31"/>
  <c r="BF14" i="31"/>
  <c r="BQ14" i="31"/>
  <c r="BQ59" i="31"/>
  <c r="AT14" i="31"/>
  <c r="BC14" i="31"/>
  <c r="BO14" i="31"/>
  <c r="BD14" i="31"/>
  <c r="AU14" i="31"/>
  <c r="BP14" i="31"/>
  <c r="BO59" i="31"/>
  <c r="AR14" i="31"/>
  <c r="AZ14" i="31"/>
  <c r="BM14" i="31"/>
  <c r="BN14" i="31"/>
  <c r="BM59" i="31"/>
  <c r="BK14" i="31"/>
  <c r="BI59" i="31"/>
  <c r="BF59" i="31"/>
  <c r="BE14" i="31"/>
  <c r="BC59" i="31"/>
  <c r="BB14" i="31"/>
  <c r="AZ59" i="31"/>
  <c r="AX59" i="31"/>
  <c r="AV59" i="31"/>
  <c r="AT59" i="31"/>
  <c r="AR59" i="31"/>
  <c r="AP59" i="31"/>
  <c r="AN59" i="31"/>
  <c r="BI13" i="31"/>
  <c r="BS13" i="31"/>
  <c r="BT13" i="31"/>
  <c r="BS58" i="31"/>
  <c r="BF13" i="31"/>
  <c r="BQ13" i="31"/>
  <c r="BQ58" i="31"/>
  <c r="AT13" i="31"/>
  <c r="BC13" i="31"/>
  <c r="BO13" i="31"/>
  <c r="BD13" i="31"/>
  <c r="AU13" i="31"/>
  <c r="BP13" i="31"/>
  <c r="BO58" i="31"/>
  <c r="AR13" i="31"/>
  <c r="AZ13" i="31"/>
  <c r="BM13" i="31"/>
  <c r="BN13" i="31"/>
  <c r="BM58" i="31"/>
  <c r="BK13" i="31"/>
  <c r="BI58" i="31"/>
  <c r="BF58" i="31"/>
  <c r="BE13" i="31"/>
  <c r="BC58" i="31"/>
  <c r="BB13" i="31"/>
  <c r="AZ58" i="31"/>
  <c r="AX58" i="31"/>
  <c r="AV58" i="31"/>
  <c r="AT58" i="31"/>
  <c r="AR58" i="31"/>
  <c r="AP58" i="31"/>
  <c r="AN58" i="31"/>
  <c r="BI12" i="31"/>
  <c r="BS12" i="31"/>
  <c r="BT12" i="31"/>
  <c r="BS57" i="31"/>
  <c r="BF12" i="31"/>
  <c r="BQ12" i="31"/>
  <c r="BQ57" i="31"/>
  <c r="AT12" i="31"/>
  <c r="BC12" i="31"/>
  <c r="BO12" i="31"/>
  <c r="BD12" i="31"/>
  <c r="AU12" i="31"/>
  <c r="BP12" i="31"/>
  <c r="BO57" i="31"/>
  <c r="AR12" i="31"/>
  <c r="AZ12" i="31"/>
  <c r="BM12" i="31"/>
  <c r="BN12" i="31"/>
  <c r="BM57" i="31"/>
  <c r="BK12" i="31"/>
  <c r="BI57" i="31"/>
  <c r="BF57" i="31"/>
  <c r="BE12" i="31"/>
  <c r="BC57" i="31"/>
  <c r="BB12" i="31"/>
  <c r="AZ57" i="31"/>
  <c r="AX57" i="31"/>
  <c r="AV57" i="31"/>
  <c r="AT57" i="31"/>
  <c r="AR57" i="31"/>
  <c r="AP57" i="31"/>
  <c r="AN57" i="31"/>
  <c r="BI11" i="31"/>
  <c r="BS11" i="31"/>
  <c r="BT11" i="31"/>
  <c r="BS56" i="31"/>
  <c r="BF11" i="31"/>
  <c r="BQ11" i="31"/>
  <c r="BQ56" i="31"/>
  <c r="AT11" i="31"/>
  <c r="BC11" i="31"/>
  <c r="BO11" i="31"/>
  <c r="BD11" i="31"/>
  <c r="AU11" i="31"/>
  <c r="BP11" i="31"/>
  <c r="BO56" i="31"/>
  <c r="AR11" i="31"/>
  <c r="AZ11" i="31"/>
  <c r="BM11" i="31"/>
  <c r="BN11" i="31"/>
  <c r="BM56" i="31"/>
  <c r="BK11" i="31"/>
  <c r="BI56" i="31"/>
  <c r="BF56" i="31"/>
  <c r="BE11" i="31"/>
  <c r="BC56" i="31"/>
  <c r="BB11" i="31"/>
  <c r="AZ56" i="31"/>
  <c r="AX56" i="31"/>
  <c r="AV56" i="31"/>
  <c r="AT56" i="31"/>
  <c r="AR56" i="31"/>
  <c r="AP56" i="31"/>
  <c r="AN56" i="31"/>
  <c r="BI10" i="31"/>
  <c r="BS10" i="31"/>
  <c r="BT10" i="31"/>
  <c r="BS55" i="31"/>
  <c r="BF10" i="31"/>
  <c r="BQ10" i="31"/>
  <c r="BQ55" i="31"/>
  <c r="AT10" i="31"/>
  <c r="BC10" i="31"/>
  <c r="BO10" i="31"/>
  <c r="BD10" i="31"/>
  <c r="AU10" i="31"/>
  <c r="BP10" i="31"/>
  <c r="BO55" i="31"/>
  <c r="AR10" i="31"/>
  <c r="AZ10" i="31"/>
  <c r="BM10" i="31"/>
  <c r="BN10" i="31"/>
  <c r="BM55" i="31"/>
  <c r="BK10" i="31"/>
  <c r="BI55" i="31"/>
  <c r="BF55" i="31"/>
  <c r="BE10" i="31"/>
  <c r="BC55" i="31"/>
  <c r="BB10" i="31"/>
  <c r="AZ55" i="31"/>
  <c r="AX55" i="31"/>
  <c r="AV55" i="31"/>
  <c r="AT55" i="31"/>
  <c r="AR55" i="31"/>
  <c r="AP55" i="31"/>
  <c r="AN55" i="31"/>
  <c r="BI9" i="31"/>
  <c r="BS9" i="31"/>
  <c r="BT9" i="31"/>
  <c r="BS54" i="31"/>
  <c r="BF9" i="31"/>
  <c r="BQ9" i="31"/>
  <c r="BQ54" i="31"/>
  <c r="AT9" i="31"/>
  <c r="BC9" i="31"/>
  <c r="BO9" i="31"/>
  <c r="BD9" i="31"/>
  <c r="AU9" i="31"/>
  <c r="BP9" i="31"/>
  <c r="BO54" i="31"/>
  <c r="AR9" i="31"/>
  <c r="AZ9" i="31"/>
  <c r="BM9" i="31"/>
  <c r="BN9" i="31"/>
  <c r="BM54" i="31"/>
  <c r="BK9" i="31"/>
  <c r="BI54" i="31"/>
  <c r="BF54" i="31"/>
  <c r="BE9" i="31"/>
  <c r="BC54" i="31"/>
  <c r="BB9" i="31"/>
  <c r="AZ54" i="31"/>
  <c r="AX54" i="31"/>
  <c r="AV54" i="31"/>
  <c r="AT54" i="31"/>
  <c r="AR54" i="31"/>
  <c r="AP54" i="31"/>
  <c r="AN54" i="31"/>
  <c r="BI8" i="31"/>
  <c r="BS8" i="31"/>
  <c r="BT8" i="31"/>
  <c r="BS53" i="31"/>
  <c r="BF8" i="31"/>
  <c r="BQ8" i="31"/>
  <c r="BQ53" i="31"/>
  <c r="AT8" i="31"/>
  <c r="BC8" i="31"/>
  <c r="BO8" i="31"/>
  <c r="BD8" i="31"/>
  <c r="AU8" i="31"/>
  <c r="BP8" i="31"/>
  <c r="BO53" i="31"/>
  <c r="AR8" i="31"/>
  <c r="AZ8" i="31"/>
  <c r="BM8" i="31"/>
  <c r="BN8" i="31"/>
  <c r="BM53" i="31"/>
  <c r="BK8" i="31"/>
  <c r="BI53" i="31"/>
  <c r="BF53" i="31"/>
  <c r="BE8" i="31"/>
  <c r="BC53" i="31"/>
  <c r="BB8" i="31"/>
  <c r="AZ53" i="31"/>
  <c r="AX53" i="31"/>
  <c r="AV53" i="31"/>
  <c r="AT53" i="31"/>
  <c r="AR53" i="31"/>
  <c r="AP53" i="31"/>
  <c r="AN53" i="31"/>
  <c r="BI7" i="31"/>
  <c r="BS7" i="31"/>
  <c r="BT7" i="31"/>
  <c r="BS52" i="31"/>
  <c r="BF7" i="31"/>
  <c r="BQ7" i="31"/>
  <c r="BQ52" i="31"/>
  <c r="AT7" i="31"/>
  <c r="BC7" i="31"/>
  <c r="BO7" i="31"/>
  <c r="BD7" i="31"/>
  <c r="AU7" i="31"/>
  <c r="BP7" i="31"/>
  <c r="BO52" i="31"/>
  <c r="AR7" i="31"/>
  <c r="AZ7" i="31"/>
  <c r="BM7" i="31"/>
  <c r="BN7" i="31"/>
  <c r="BM52" i="31"/>
  <c r="BK7" i="31"/>
  <c r="BI52" i="31"/>
  <c r="BF52" i="31"/>
  <c r="BE7" i="31"/>
  <c r="BC52" i="31"/>
  <c r="BB7" i="31"/>
  <c r="AZ52" i="31"/>
  <c r="AX52" i="31"/>
  <c r="AV52" i="31"/>
  <c r="AT52" i="31"/>
  <c r="AR52" i="31"/>
  <c r="AP52" i="31"/>
  <c r="AN52" i="31"/>
  <c r="BI6" i="31"/>
  <c r="BS6" i="31"/>
  <c r="BT6" i="31"/>
  <c r="BS51" i="31"/>
  <c r="BF6" i="31"/>
  <c r="BQ6" i="31"/>
  <c r="BQ51" i="31"/>
  <c r="AT6" i="31"/>
  <c r="BC6" i="31"/>
  <c r="BO6" i="31"/>
  <c r="BD6" i="31"/>
  <c r="AU6" i="31"/>
  <c r="BP6" i="31"/>
  <c r="BO51" i="31"/>
  <c r="AR6" i="31"/>
  <c r="AZ6" i="31"/>
  <c r="BM6" i="31"/>
  <c r="BN6" i="31"/>
  <c r="BM51" i="31"/>
  <c r="BK6" i="31"/>
  <c r="BI51" i="31"/>
  <c r="BF51" i="31"/>
  <c r="BE6" i="31"/>
  <c r="BC51" i="31"/>
  <c r="BB6" i="31"/>
  <c r="AZ51" i="31"/>
  <c r="AX51" i="31"/>
  <c r="AV51" i="31"/>
  <c r="AT51" i="31"/>
  <c r="AR51" i="31"/>
  <c r="AP51" i="31"/>
  <c r="AN51" i="31"/>
  <c r="BI5" i="31"/>
  <c r="BS5" i="31"/>
  <c r="BT5" i="31"/>
  <c r="BS50" i="31"/>
  <c r="BF5" i="31"/>
  <c r="BQ5" i="31"/>
  <c r="BQ50" i="31"/>
  <c r="AT5" i="31"/>
  <c r="BC5" i="31"/>
  <c r="BO5" i="31"/>
  <c r="BD5" i="31"/>
  <c r="AU5" i="31"/>
  <c r="BP5" i="31"/>
  <c r="BO50" i="31"/>
  <c r="AR5" i="31"/>
  <c r="AZ5" i="31"/>
  <c r="BM5" i="31"/>
  <c r="BN5" i="31"/>
  <c r="BM50" i="31"/>
  <c r="BK5" i="31"/>
  <c r="BI50" i="31"/>
  <c r="BF50" i="31"/>
  <c r="BE5" i="31"/>
  <c r="BC50" i="31"/>
  <c r="BB5" i="31"/>
  <c r="AZ50" i="31"/>
  <c r="AX50" i="31"/>
  <c r="AV50" i="31"/>
  <c r="AT50" i="31"/>
  <c r="AR50" i="31"/>
  <c r="AP50" i="31"/>
  <c r="AN50" i="31"/>
  <c r="BI4" i="31"/>
  <c r="BS4" i="31"/>
  <c r="BT4" i="31"/>
  <c r="BS49" i="31"/>
  <c r="BF4" i="31"/>
  <c r="BQ4" i="31"/>
  <c r="BQ49" i="31"/>
  <c r="AT4" i="31"/>
  <c r="BC4" i="31"/>
  <c r="BO4" i="31"/>
  <c r="BD4" i="31"/>
  <c r="AU4" i="31"/>
  <c r="BP4" i="31"/>
  <c r="BO49" i="31"/>
  <c r="AR4" i="31"/>
  <c r="AZ4" i="31"/>
  <c r="BM4" i="31"/>
  <c r="BN4" i="31"/>
  <c r="BM49" i="31"/>
  <c r="BK4" i="31"/>
  <c r="BI49" i="31"/>
  <c r="BF49" i="31"/>
  <c r="BE4" i="31"/>
  <c r="BC49" i="31"/>
  <c r="BB4" i="31"/>
  <c r="AZ49" i="31"/>
  <c r="AX49" i="31"/>
  <c r="AV49" i="31"/>
  <c r="AT49" i="31"/>
  <c r="AR49" i="31"/>
  <c r="AP49" i="31"/>
  <c r="AN49" i="31"/>
  <c r="BS3" i="31"/>
  <c r="BT3" i="31"/>
  <c r="BS48" i="31"/>
  <c r="BQ3" i="31"/>
  <c r="BQ48" i="31"/>
  <c r="AT3" i="31"/>
  <c r="BC3" i="31"/>
  <c r="BO3" i="31"/>
  <c r="BD3" i="31"/>
  <c r="AU3" i="31"/>
  <c r="BP3" i="31"/>
  <c r="BO48" i="31"/>
  <c r="BN3" i="31"/>
  <c r="BM48" i="31"/>
  <c r="BK3" i="31"/>
  <c r="BI48" i="31"/>
  <c r="BH3" i="31"/>
  <c r="BF48" i="31"/>
  <c r="BE3" i="31"/>
  <c r="BC48" i="31"/>
  <c r="BB3" i="31"/>
  <c r="AZ48" i="31"/>
  <c r="AX48" i="31"/>
  <c r="AV48" i="31"/>
  <c r="AT48" i="31"/>
  <c r="AR48" i="31"/>
  <c r="AP48" i="31"/>
  <c r="AN48" i="31"/>
  <c r="BS46" i="31"/>
  <c r="BQ46" i="31"/>
  <c r="BM46" i="31"/>
  <c r="BG3" i="31"/>
  <c r="AZ3" i="25"/>
  <c r="AZ4" i="25"/>
  <c r="AZ5" i="25"/>
  <c r="AZ6" i="25"/>
  <c r="AZ7" i="25"/>
  <c r="AZ8" i="25"/>
  <c r="AZ9" i="25"/>
  <c r="AZ10" i="25"/>
  <c r="AZ11" i="25"/>
  <c r="AZ12" i="25"/>
  <c r="AZ13" i="25"/>
  <c r="AZ14" i="25"/>
  <c r="AZ15" i="25"/>
  <c r="AZ16" i="25"/>
  <c r="AZ17" i="25"/>
  <c r="AZ18" i="25"/>
  <c r="AZ19" i="25"/>
  <c r="AZ20" i="25"/>
  <c r="AZ21" i="25"/>
  <c r="AZ22" i="25"/>
  <c r="AZ23" i="25"/>
  <c r="AZ24" i="25"/>
  <c r="AZ25" i="25"/>
  <c r="AZ26" i="25"/>
  <c r="AZ27" i="25"/>
  <c r="AZ28" i="25"/>
  <c r="AZ29" i="25"/>
  <c r="AZ30" i="25"/>
  <c r="AZ31" i="25"/>
  <c r="AZ32" i="25"/>
  <c r="AZ33" i="25"/>
  <c r="AZ34" i="25"/>
  <c r="AZ35" i="25"/>
  <c r="AZ36" i="25"/>
  <c r="AZ37" i="25"/>
  <c r="AZ38" i="25"/>
  <c r="AZ39" i="25"/>
  <c r="AZ40" i="25"/>
  <c r="AZ41" i="25"/>
  <c r="AZ42" i="25"/>
  <c r="AZ43" i="25"/>
  <c r="AZ44" i="25"/>
  <c r="AZ45" i="25"/>
  <c r="AM3" i="25"/>
  <c r="AL3" i="25"/>
  <c r="AM4" i="25"/>
  <c r="BN3" i="25"/>
  <c r="AJ3" i="25"/>
  <c r="AR3" i="25"/>
  <c r="BM3" i="25"/>
  <c r="AP3" i="25"/>
  <c r="AX3" i="25"/>
  <c r="BI3" i="25"/>
  <c r="BS3" i="25"/>
  <c r="AT3" i="25"/>
  <c r="BC3" i="25"/>
  <c r="BO3" i="25"/>
  <c r="AJ4" i="25"/>
  <c r="AR4" i="25"/>
  <c r="BM4" i="25"/>
  <c r="AJ5" i="25"/>
  <c r="AR5" i="25"/>
  <c r="BM5" i="25"/>
  <c r="AJ6" i="25"/>
  <c r="AR6" i="25"/>
  <c r="BM6" i="25"/>
  <c r="AJ7" i="25"/>
  <c r="AR7" i="25"/>
  <c r="BM7" i="25"/>
  <c r="AJ8" i="25"/>
  <c r="AR8" i="25"/>
  <c r="BM8" i="25"/>
  <c r="AJ9" i="25"/>
  <c r="AR9" i="25"/>
  <c r="BM9" i="25"/>
  <c r="AJ10" i="25"/>
  <c r="AR10" i="25"/>
  <c r="BM10" i="25"/>
  <c r="AJ11" i="25"/>
  <c r="AR11" i="25"/>
  <c r="BM11" i="25"/>
  <c r="AJ12" i="25"/>
  <c r="AR12" i="25"/>
  <c r="BM12" i="25"/>
  <c r="AJ13" i="25"/>
  <c r="AR13" i="25"/>
  <c r="BM13" i="25"/>
  <c r="AJ14" i="25"/>
  <c r="AR14" i="25"/>
  <c r="BM14" i="25"/>
  <c r="AJ15" i="25"/>
  <c r="AR15" i="25"/>
  <c r="BM15" i="25"/>
  <c r="AJ16" i="25"/>
  <c r="AR16" i="25"/>
  <c r="BM16" i="25"/>
  <c r="AJ17" i="25"/>
  <c r="AR17" i="25"/>
  <c r="BM17" i="25"/>
  <c r="AJ18" i="25"/>
  <c r="AR18" i="25"/>
  <c r="BM18" i="25"/>
  <c r="AJ19" i="25"/>
  <c r="AR19" i="25"/>
  <c r="BM19" i="25"/>
  <c r="AJ20" i="25"/>
  <c r="AR20" i="25"/>
  <c r="BM20" i="25"/>
  <c r="AJ21" i="25"/>
  <c r="AR21" i="25"/>
  <c r="BM21" i="25"/>
  <c r="AJ22" i="25"/>
  <c r="AR22" i="25"/>
  <c r="BM22" i="25"/>
  <c r="AJ23" i="25"/>
  <c r="AR23" i="25"/>
  <c r="BM23" i="25"/>
  <c r="AJ24" i="25"/>
  <c r="AR24" i="25"/>
  <c r="BM24" i="25"/>
  <c r="AJ25" i="25"/>
  <c r="AR25" i="25"/>
  <c r="BM25" i="25"/>
  <c r="AJ26" i="25"/>
  <c r="AR26" i="25"/>
  <c r="BM26" i="25"/>
  <c r="AJ27" i="25"/>
  <c r="AR27" i="25"/>
  <c r="BM27" i="25"/>
  <c r="AJ28" i="25"/>
  <c r="AR28" i="25"/>
  <c r="BM28" i="25"/>
  <c r="AJ29" i="25"/>
  <c r="AR29" i="25"/>
  <c r="BM29" i="25"/>
  <c r="AJ30" i="25"/>
  <c r="AR30" i="25"/>
  <c r="BM30" i="25"/>
  <c r="AJ31" i="25"/>
  <c r="AR31" i="25"/>
  <c r="BM31" i="25"/>
  <c r="AJ32" i="25"/>
  <c r="AR32" i="25"/>
  <c r="BM32" i="25"/>
  <c r="AJ33" i="25"/>
  <c r="AR33" i="25"/>
  <c r="BM33" i="25"/>
  <c r="AJ34" i="25"/>
  <c r="AR34" i="25"/>
  <c r="BM34" i="25"/>
  <c r="AJ35" i="25"/>
  <c r="AR35" i="25"/>
  <c r="BM35" i="25"/>
  <c r="AJ36" i="25"/>
  <c r="AR36" i="25"/>
  <c r="BM36" i="25"/>
  <c r="AJ37" i="25"/>
  <c r="AR37" i="25"/>
  <c r="BM37" i="25"/>
  <c r="AJ38" i="25"/>
  <c r="AR38" i="25"/>
  <c r="BM38" i="25"/>
  <c r="AJ39" i="25"/>
  <c r="AR39" i="25"/>
  <c r="BM39" i="25"/>
  <c r="AJ40" i="25"/>
  <c r="AR40" i="25"/>
  <c r="BM40" i="25"/>
  <c r="AJ41" i="25"/>
  <c r="AR41" i="25"/>
  <c r="BM41" i="25"/>
  <c r="AJ42" i="25"/>
  <c r="AR42" i="25"/>
  <c r="BM42" i="25"/>
  <c r="AJ43" i="25"/>
  <c r="AR43" i="25"/>
  <c r="BM43" i="25"/>
  <c r="AJ44" i="25"/>
  <c r="AR44" i="25"/>
  <c r="BM44" i="25"/>
  <c r="AJ45" i="25"/>
  <c r="AR45" i="25"/>
  <c r="BM45" i="25"/>
  <c r="BM46" i="25"/>
  <c r="AP4" i="25"/>
  <c r="AX4" i="25"/>
  <c r="BI4" i="25"/>
  <c r="BS4" i="25"/>
  <c r="AP5" i="25"/>
  <c r="AX5" i="25"/>
  <c r="BI5" i="25"/>
  <c r="BS5" i="25"/>
  <c r="AP6" i="25"/>
  <c r="AX6" i="25"/>
  <c r="BI6" i="25"/>
  <c r="BS6" i="25"/>
  <c r="AP7" i="25"/>
  <c r="AX7" i="25"/>
  <c r="BI7" i="25"/>
  <c r="BS7" i="25"/>
  <c r="AP8" i="25"/>
  <c r="AX8" i="25"/>
  <c r="BI8" i="25"/>
  <c r="BS8" i="25"/>
  <c r="AP9" i="25"/>
  <c r="AX9" i="25"/>
  <c r="BI9" i="25"/>
  <c r="BS9" i="25"/>
  <c r="AP10" i="25"/>
  <c r="AX10" i="25"/>
  <c r="BI10" i="25"/>
  <c r="BS10" i="25"/>
  <c r="AP11" i="25"/>
  <c r="AX11" i="25"/>
  <c r="BI11" i="25"/>
  <c r="BS11" i="25"/>
  <c r="AP12" i="25"/>
  <c r="AX12" i="25"/>
  <c r="BI12" i="25"/>
  <c r="BS12" i="25"/>
  <c r="AP13" i="25"/>
  <c r="AX13" i="25"/>
  <c r="BI13" i="25"/>
  <c r="BS13" i="25"/>
  <c r="AP14" i="25"/>
  <c r="AX14" i="25"/>
  <c r="BI14" i="25"/>
  <c r="BS14" i="25"/>
  <c r="AP15" i="25"/>
  <c r="AX15" i="25"/>
  <c r="BI15" i="25"/>
  <c r="BS15" i="25"/>
  <c r="AP16" i="25"/>
  <c r="AX16" i="25"/>
  <c r="BI16" i="25"/>
  <c r="BS16" i="25"/>
  <c r="AP17" i="25"/>
  <c r="AX17" i="25"/>
  <c r="BI17" i="25"/>
  <c r="BS17" i="25"/>
  <c r="AP18" i="25"/>
  <c r="AX18" i="25"/>
  <c r="BI18" i="25"/>
  <c r="BS18" i="25"/>
  <c r="AP19" i="25"/>
  <c r="AX19" i="25"/>
  <c r="BI19" i="25"/>
  <c r="BS19" i="25"/>
  <c r="AP20" i="25"/>
  <c r="AX20" i="25"/>
  <c r="BI20" i="25"/>
  <c r="BS20" i="25"/>
  <c r="AP21" i="25"/>
  <c r="AX21" i="25"/>
  <c r="BI21" i="25"/>
  <c r="BS21" i="25"/>
  <c r="AP22" i="25"/>
  <c r="AX22" i="25"/>
  <c r="BI22" i="25"/>
  <c r="BS22" i="25"/>
  <c r="AP23" i="25"/>
  <c r="AX23" i="25"/>
  <c r="BI23" i="25"/>
  <c r="BS23" i="25"/>
  <c r="AP24" i="25"/>
  <c r="AX24" i="25"/>
  <c r="BI24" i="25"/>
  <c r="BS24" i="25"/>
  <c r="AP25" i="25"/>
  <c r="AX25" i="25"/>
  <c r="BI25" i="25"/>
  <c r="BS25" i="25"/>
  <c r="AP26" i="25"/>
  <c r="AX26" i="25"/>
  <c r="BI26" i="25"/>
  <c r="BS26" i="25"/>
  <c r="AP27" i="25"/>
  <c r="AX27" i="25"/>
  <c r="BI27" i="25"/>
  <c r="BS27" i="25"/>
  <c r="AP28" i="25"/>
  <c r="AX28" i="25"/>
  <c r="BI28" i="25"/>
  <c r="BS28" i="25"/>
  <c r="AP29" i="25"/>
  <c r="AX29" i="25"/>
  <c r="BI29" i="25"/>
  <c r="BS29" i="25"/>
  <c r="AP30" i="25"/>
  <c r="AX30" i="25"/>
  <c r="BI30" i="25"/>
  <c r="BS30" i="25"/>
  <c r="AP31" i="25"/>
  <c r="AX31" i="25"/>
  <c r="BI31" i="25"/>
  <c r="BS31" i="25"/>
  <c r="AP32" i="25"/>
  <c r="AX32" i="25"/>
  <c r="BI32" i="25"/>
  <c r="BS32" i="25"/>
  <c r="AP33" i="25"/>
  <c r="AX33" i="25"/>
  <c r="BI33" i="25"/>
  <c r="BS33" i="25"/>
  <c r="AP34" i="25"/>
  <c r="AX34" i="25"/>
  <c r="BI34" i="25"/>
  <c r="BS34" i="25"/>
  <c r="AP35" i="25"/>
  <c r="AX35" i="25"/>
  <c r="BI35" i="25"/>
  <c r="BS35" i="25"/>
  <c r="AP36" i="25"/>
  <c r="AX36" i="25"/>
  <c r="BI36" i="25"/>
  <c r="BS36" i="25"/>
  <c r="AP37" i="25"/>
  <c r="AX37" i="25"/>
  <c r="BI37" i="25"/>
  <c r="BS37" i="25"/>
  <c r="AP38" i="25"/>
  <c r="AX38" i="25"/>
  <c r="BI38" i="25"/>
  <c r="BS38" i="25"/>
  <c r="AP39" i="25"/>
  <c r="AX39" i="25"/>
  <c r="BI39" i="25"/>
  <c r="BS39" i="25"/>
  <c r="AP40" i="25"/>
  <c r="AX40" i="25"/>
  <c r="BI40" i="25"/>
  <c r="BS40" i="25"/>
  <c r="AP41" i="25"/>
  <c r="AX41" i="25"/>
  <c r="BI41" i="25"/>
  <c r="BS41" i="25"/>
  <c r="AP42" i="25"/>
  <c r="AX42" i="25"/>
  <c r="BI42" i="25"/>
  <c r="BS42" i="25"/>
  <c r="AP43" i="25"/>
  <c r="AX43" i="25"/>
  <c r="BI43" i="25"/>
  <c r="BS43" i="25"/>
  <c r="AP44" i="25"/>
  <c r="AX44" i="25"/>
  <c r="BI44" i="25"/>
  <c r="BS44" i="25"/>
  <c r="AP45" i="25"/>
  <c r="AX45" i="25"/>
  <c r="BI45" i="25"/>
  <c r="BS45" i="25"/>
  <c r="BS46" i="25"/>
  <c r="AN3" i="25"/>
  <c r="AV3" i="25"/>
  <c r="BF3" i="25"/>
  <c r="BQ3" i="25"/>
  <c r="AN4" i="25"/>
  <c r="AV4" i="25"/>
  <c r="BF4" i="25"/>
  <c r="BQ4" i="25"/>
  <c r="AN5" i="25"/>
  <c r="AV5" i="25"/>
  <c r="BF5" i="25"/>
  <c r="BQ5" i="25"/>
  <c r="AN6" i="25"/>
  <c r="AV6" i="25"/>
  <c r="BF6" i="25"/>
  <c r="BQ6" i="25"/>
  <c r="AN7" i="25"/>
  <c r="AV7" i="25"/>
  <c r="BF7" i="25"/>
  <c r="BQ7" i="25"/>
  <c r="AN8" i="25"/>
  <c r="AV8" i="25"/>
  <c r="BF8" i="25"/>
  <c r="BQ8" i="25"/>
  <c r="AN9" i="25"/>
  <c r="AV9" i="25"/>
  <c r="BF9" i="25"/>
  <c r="BQ9" i="25"/>
  <c r="AN10" i="25"/>
  <c r="AV10" i="25"/>
  <c r="BF10" i="25"/>
  <c r="BQ10" i="25"/>
  <c r="AN11" i="25"/>
  <c r="AV11" i="25"/>
  <c r="BF11" i="25"/>
  <c r="BQ11" i="25"/>
  <c r="AN12" i="25"/>
  <c r="AV12" i="25"/>
  <c r="BF12" i="25"/>
  <c r="BQ12" i="25"/>
  <c r="AN13" i="25"/>
  <c r="AV13" i="25"/>
  <c r="BF13" i="25"/>
  <c r="BQ13" i="25"/>
  <c r="AN14" i="25"/>
  <c r="AV14" i="25"/>
  <c r="BF14" i="25"/>
  <c r="BQ14" i="25"/>
  <c r="AN15" i="25"/>
  <c r="AV15" i="25"/>
  <c r="BF15" i="25"/>
  <c r="BQ15" i="25"/>
  <c r="AN16" i="25"/>
  <c r="AV16" i="25"/>
  <c r="BF16" i="25"/>
  <c r="BQ16" i="25"/>
  <c r="AN17" i="25"/>
  <c r="AV17" i="25"/>
  <c r="BF17" i="25"/>
  <c r="BQ17" i="25"/>
  <c r="AN18" i="25"/>
  <c r="AV18" i="25"/>
  <c r="BF18" i="25"/>
  <c r="BQ18" i="25"/>
  <c r="AN19" i="25"/>
  <c r="AV19" i="25"/>
  <c r="BF19" i="25"/>
  <c r="BQ19" i="25"/>
  <c r="AN20" i="25"/>
  <c r="AV20" i="25"/>
  <c r="BF20" i="25"/>
  <c r="BQ20" i="25"/>
  <c r="AN21" i="25"/>
  <c r="AV21" i="25"/>
  <c r="BF21" i="25"/>
  <c r="BQ21" i="25"/>
  <c r="AN22" i="25"/>
  <c r="AV22" i="25"/>
  <c r="BF22" i="25"/>
  <c r="BQ22" i="25"/>
  <c r="AN23" i="25"/>
  <c r="AV23" i="25"/>
  <c r="BF23" i="25"/>
  <c r="BQ23" i="25"/>
  <c r="AN24" i="25"/>
  <c r="AV24" i="25"/>
  <c r="BF24" i="25"/>
  <c r="BQ24" i="25"/>
  <c r="AN25" i="25"/>
  <c r="AV25" i="25"/>
  <c r="BF25" i="25"/>
  <c r="BQ25" i="25"/>
  <c r="AN26" i="25"/>
  <c r="AV26" i="25"/>
  <c r="BF26" i="25"/>
  <c r="BQ26" i="25"/>
  <c r="AN27" i="25"/>
  <c r="AV27" i="25"/>
  <c r="BF27" i="25"/>
  <c r="BQ27" i="25"/>
  <c r="AN28" i="25"/>
  <c r="AV28" i="25"/>
  <c r="BF28" i="25"/>
  <c r="BQ28" i="25"/>
  <c r="AN29" i="25"/>
  <c r="AV29" i="25"/>
  <c r="BF29" i="25"/>
  <c r="BQ29" i="25"/>
  <c r="AN30" i="25"/>
  <c r="AV30" i="25"/>
  <c r="BF30" i="25"/>
  <c r="BQ30" i="25"/>
  <c r="AN31" i="25"/>
  <c r="AV31" i="25"/>
  <c r="BF31" i="25"/>
  <c r="BQ31" i="25"/>
  <c r="AN32" i="25"/>
  <c r="AV32" i="25"/>
  <c r="BF32" i="25"/>
  <c r="BQ32" i="25"/>
  <c r="AN33" i="25"/>
  <c r="AV33" i="25"/>
  <c r="BF33" i="25"/>
  <c r="BQ33" i="25"/>
  <c r="AN34" i="25"/>
  <c r="AV34" i="25"/>
  <c r="BF34" i="25"/>
  <c r="BQ34" i="25"/>
  <c r="AN35" i="25"/>
  <c r="AV35" i="25"/>
  <c r="BF35" i="25"/>
  <c r="BQ35" i="25"/>
  <c r="AN36" i="25"/>
  <c r="AV36" i="25"/>
  <c r="BF36" i="25"/>
  <c r="BQ36" i="25"/>
  <c r="AN37" i="25"/>
  <c r="AV37" i="25"/>
  <c r="BF37" i="25"/>
  <c r="BQ37" i="25"/>
  <c r="AN38" i="25"/>
  <c r="AV38" i="25"/>
  <c r="BF38" i="25"/>
  <c r="BQ38" i="25"/>
  <c r="AN39" i="25"/>
  <c r="AV39" i="25"/>
  <c r="BF39" i="25"/>
  <c r="BQ39" i="25"/>
  <c r="AN40" i="25"/>
  <c r="AV40" i="25"/>
  <c r="BF40" i="25"/>
  <c r="BQ40" i="25"/>
  <c r="AN41" i="25"/>
  <c r="AV41" i="25"/>
  <c r="BF41" i="25"/>
  <c r="BQ41" i="25"/>
  <c r="AN42" i="25"/>
  <c r="AV42" i="25"/>
  <c r="BF42" i="25"/>
  <c r="BQ42" i="25"/>
  <c r="AN43" i="25"/>
  <c r="AV43" i="25"/>
  <c r="BF43" i="25"/>
  <c r="BQ43" i="25"/>
  <c r="AN44" i="25"/>
  <c r="AV44" i="25"/>
  <c r="BF44" i="25"/>
  <c r="BQ44" i="25"/>
  <c r="AN45" i="25"/>
  <c r="AV45" i="25"/>
  <c r="BF45" i="25"/>
  <c r="BQ45" i="25"/>
  <c r="BQ46" i="25"/>
  <c r="BB3" i="25"/>
  <c r="BB19" i="25"/>
  <c r="BB8" i="25"/>
  <c r="AZ48" i="25"/>
  <c r="BN4" i="25"/>
  <c r="BN5" i="25"/>
  <c r="BN6" i="25"/>
  <c r="BR4" i="25"/>
  <c r="BR5" i="25"/>
  <c r="BR6" i="25"/>
  <c r="BN7" i="25"/>
  <c r="BR7" i="25"/>
  <c r="BN8" i="25"/>
  <c r="BR8" i="25"/>
  <c r="BN9" i="25"/>
  <c r="BR9" i="25"/>
  <c r="BN10" i="25"/>
  <c r="BR10" i="25"/>
  <c r="BN11" i="25"/>
  <c r="BR11" i="25"/>
  <c r="BN12" i="25"/>
  <c r="BR12" i="25"/>
  <c r="BN13" i="25"/>
  <c r="BR13" i="25"/>
  <c r="BN14" i="25"/>
  <c r="BR14" i="25"/>
  <c r="BN15" i="25"/>
  <c r="BR15" i="25"/>
  <c r="BN16" i="25"/>
  <c r="BR16" i="25"/>
  <c r="BN17" i="25"/>
  <c r="BR17" i="25"/>
  <c r="BN18" i="25"/>
  <c r="BR18" i="25"/>
  <c r="BN19" i="25"/>
  <c r="BR19" i="25"/>
  <c r="BN20" i="25"/>
  <c r="BR20" i="25"/>
  <c r="BN21" i="25"/>
  <c r="BR21" i="25"/>
  <c r="BN22" i="25"/>
  <c r="BR22" i="25"/>
  <c r="BN23" i="25"/>
  <c r="BR23" i="25"/>
  <c r="BN24" i="25"/>
  <c r="BR24" i="25"/>
  <c r="BN25" i="25"/>
  <c r="BR25" i="25"/>
  <c r="BN26" i="25"/>
  <c r="BR26" i="25"/>
  <c r="BN27" i="25"/>
  <c r="BR27" i="25"/>
  <c r="BN28" i="25"/>
  <c r="BR28" i="25"/>
  <c r="BN29" i="25"/>
  <c r="BR29" i="25"/>
  <c r="BN30" i="25"/>
  <c r="BR30" i="25"/>
  <c r="BN31" i="25"/>
  <c r="BR31" i="25"/>
  <c r="BN32" i="25"/>
  <c r="BR32" i="25"/>
  <c r="BN33" i="25"/>
  <c r="BR33" i="25"/>
  <c r="BN34" i="25"/>
  <c r="BR34" i="25"/>
  <c r="BN35" i="25"/>
  <c r="BR35" i="25"/>
  <c r="BN36" i="25"/>
  <c r="BR36" i="25"/>
  <c r="BN37" i="25"/>
  <c r="BR37" i="25"/>
  <c r="BN38" i="25"/>
  <c r="BR38" i="25"/>
  <c r="BN39" i="25"/>
  <c r="BR39" i="25"/>
  <c r="BN40" i="25"/>
  <c r="BR40" i="25"/>
  <c r="BN41" i="25"/>
  <c r="BR41" i="25"/>
  <c r="BN42" i="25"/>
  <c r="BR42" i="25"/>
  <c r="BN43" i="25"/>
  <c r="BR43" i="25"/>
  <c r="BN44" i="25"/>
  <c r="BR44" i="25"/>
  <c r="BN45" i="25"/>
  <c r="BR45" i="25"/>
  <c r="BR3" i="25"/>
  <c r="BG3" i="25"/>
  <c r="BJ3" i="25"/>
  <c r="DT299" i="4"/>
  <c r="DT300" i="4"/>
  <c r="DT301" i="4"/>
  <c r="DS299" i="4"/>
  <c r="DS300" i="4"/>
  <c r="DS301" i="4"/>
  <c r="DR299" i="4"/>
  <c r="DR300" i="4"/>
  <c r="DR301" i="4"/>
  <c r="DQ299" i="4"/>
  <c r="DQ300" i="4"/>
  <c r="DQ301" i="4"/>
  <c r="DP299" i="4"/>
  <c r="DP300" i="4"/>
  <c r="DP301" i="4"/>
  <c r="DO299" i="4"/>
  <c r="DO300" i="4"/>
  <c r="DO301" i="4"/>
  <c r="DN299" i="4"/>
  <c r="DN300" i="4"/>
  <c r="DN301" i="4"/>
  <c r="DM299" i="4"/>
  <c r="DM300" i="4"/>
  <c r="DM301" i="4"/>
  <c r="DL299" i="4"/>
  <c r="DL300" i="4"/>
  <c r="DL301" i="4"/>
  <c r="DK299" i="4"/>
  <c r="DK300" i="4"/>
  <c r="DK301" i="4"/>
  <c r="DJ299" i="4"/>
  <c r="DJ300" i="4"/>
  <c r="DJ301" i="4"/>
  <c r="DI299" i="4"/>
  <c r="DI300" i="4"/>
  <c r="DI301" i="4"/>
  <c r="DH299" i="4"/>
  <c r="DH300" i="4"/>
  <c r="DH301" i="4"/>
  <c r="DG299" i="4"/>
  <c r="DG300" i="4"/>
  <c r="DG301" i="4"/>
  <c r="DF299" i="4"/>
  <c r="DF300" i="4"/>
  <c r="DF301" i="4"/>
  <c r="DE299" i="4"/>
  <c r="DE300" i="4"/>
  <c r="DE301" i="4"/>
  <c r="DD299" i="4"/>
  <c r="DD300" i="4"/>
  <c r="DD301" i="4"/>
  <c r="DC299" i="4"/>
  <c r="DC300" i="4"/>
  <c r="DC301" i="4"/>
  <c r="DB299" i="4"/>
  <c r="DB300" i="4"/>
  <c r="DB301" i="4"/>
  <c r="DA299" i="4"/>
  <c r="DA300" i="4"/>
  <c r="DA301" i="4"/>
  <c r="CZ299" i="4"/>
  <c r="CZ300" i="4"/>
  <c r="CZ301" i="4"/>
  <c r="CY299" i="4"/>
  <c r="CY300" i="4"/>
  <c r="CY301" i="4"/>
  <c r="CX299" i="4"/>
  <c r="CX300" i="4"/>
  <c r="CX301" i="4"/>
  <c r="CW299" i="4"/>
  <c r="CW300" i="4"/>
  <c r="CW301" i="4"/>
  <c r="CV299" i="4"/>
  <c r="CV300" i="4"/>
  <c r="CV301" i="4"/>
  <c r="CU299" i="4"/>
  <c r="CU300" i="4"/>
  <c r="CU301" i="4"/>
  <c r="CT299" i="4"/>
  <c r="CT300" i="4"/>
  <c r="CT301" i="4"/>
  <c r="CS299" i="4"/>
  <c r="CS300" i="4"/>
  <c r="CS301" i="4"/>
  <c r="CR299" i="4"/>
  <c r="CR300" i="4"/>
  <c r="CR301" i="4"/>
  <c r="CQ299" i="4"/>
  <c r="CQ300" i="4"/>
  <c r="CQ301" i="4"/>
  <c r="CP299" i="4"/>
  <c r="CP300" i="4"/>
  <c r="CP301" i="4"/>
  <c r="CO299" i="4"/>
  <c r="CO300" i="4"/>
  <c r="CO301" i="4"/>
  <c r="CN299" i="4"/>
  <c r="CN300" i="4"/>
  <c r="CN301" i="4"/>
  <c r="CM299" i="4"/>
  <c r="CM300" i="4"/>
  <c r="CM301" i="4"/>
  <c r="CL299" i="4"/>
  <c r="CL300" i="4"/>
  <c r="CL301" i="4"/>
  <c r="CK299" i="4"/>
  <c r="CK300" i="4"/>
  <c r="CK301" i="4"/>
  <c r="CJ299" i="4"/>
  <c r="CJ300" i="4"/>
  <c r="CJ301" i="4"/>
  <c r="CI299" i="4"/>
  <c r="CI300" i="4"/>
  <c r="CI301" i="4"/>
  <c r="CH299" i="4"/>
  <c r="CH300" i="4"/>
  <c r="CH301" i="4"/>
  <c r="CG299" i="4"/>
  <c r="CG300" i="4"/>
  <c r="CG301" i="4"/>
  <c r="CF299" i="4"/>
  <c r="CF300" i="4"/>
  <c r="CF301" i="4"/>
  <c r="CE299" i="4"/>
  <c r="CE300" i="4"/>
  <c r="CE301" i="4"/>
  <c r="CD299" i="4"/>
  <c r="CD300" i="4"/>
  <c r="CD301" i="4"/>
  <c r="CC299" i="4"/>
  <c r="CC300" i="4"/>
  <c r="CC301" i="4"/>
  <c r="CB299" i="4"/>
  <c r="CB300" i="4"/>
  <c r="CB301" i="4"/>
  <c r="CA299" i="4"/>
  <c r="CA300" i="4"/>
  <c r="CA301" i="4"/>
  <c r="BZ299" i="4"/>
  <c r="BZ300" i="4"/>
  <c r="BZ301" i="4"/>
  <c r="BY299" i="4"/>
  <c r="BY300" i="4"/>
  <c r="BY301" i="4"/>
  <c r="BX299" i="4"/>
  <c r="BX300" i="4"/>
  <c r="BX301" i="4"/>
  <c r="BW299" i="4"/>
  <c r="BW300" i="4"/>
  <c r="BW301" i="4"/>
  <c r="BV299" i="4"/>
  <c r="BV300" i="4"/>
  <c r="BV301" i="4"/>
  <c r="BU299" i="4"/>
  <c r="BU300" i="4"/>
  <c r="BU301" i="4"/>
  <c r="BT299" i="4"/>
  <c r="BT300" i="4"/>
  <c r="BT301" i="4"/>
  <c r="BS299" i="4"/>
  <c r="BS300" i="4"/>
  <c r="BS301" i="4"/>
  <c r="BR299" i="4"/>
  <c r="BR300" i="4"/>
  <c r="BR301" i="4"/>
  <c r="BQ299" i="4"/>
  <c r="BQ300" i="4"/>
  <c r="BQ301" i="4"/>
  <c r="BP299" i="4"/>
  <c r="BP300" i="4"/>
  <c r="BP301" i="4"/>
  <c r="BO299" i="4"/>
  <c r="BO300" i="4"/>
  <c r="BO301" i="4"/>
  <c r="BN299" i="4"/>
  <c r="BN300" i="4"/>
  <c r="BN301" i="4"/>
  <c r="BM299" i="4"/>
  <c r="BM300" i="4"/>
  <c r="BM301" i="4"/>
  <c r="BL299" i="4"/>
  <c r="BL300" i="4"/>
  <c r="BL301" i="4"/>
  <c r="BK299" i="4"/>
  <c r="BK300" i="4"/>
  <c r="BK301" i="4"/>
  <c r="BJ299" i="4"/>
  <c r="BJ300" i="4"/>
  <c r="BJ301" i="4"/>
  <c r="BI299" i="4"/>
  <c r="BI300" i="4"/>
  <c r="BI301" i="4"/>
  <c r="BH299" i="4"/>
  <c r="BH300" i="4"/>
  <c r="BH301" i="4"/>
  <c r="BG299" i="4"/>
  <c r="BG300" i="4"/>
  <c r="BG301" i="4"/>
  <c r="BF299" i="4"/>
  <c r="BF300" i="4"/>
  <c r="BF301" i="4"/>
  <c r="BE299" i="4"/>
  <c r="BE300" i="4"/>
  <c r="BE301" i="4"/>
  <c r="BD299" i="4"/>
  <c r="BD300" i="4"/>
  <c r="BD301" i="4"/>
  <c r="BC299" i="4"/>
  <c r="BC300" i="4"/>
  <c r="BC301" i="4"/>
  <c r="BB299" i="4"/>
  <c r="BB300" i="4"/>
  <c r="BB301" i="4"/>
  <c r="BA299" i="4"/>
  <c r="BA300" i="4"/>
  <c r="BA301" i="4"/>
  <c r="AZ299" i="4"/>
  <c r="AZ300" i="4"/>
  <c r="AZ301" i="4"/>
  <c r="AY299" i="4"/>
  <c r="AY300" i="4"/>
  <c r="AY301" i="4"/>
  <c r="AX299" i="4"/>
  <c r="AX300" i="4"/>
  <c r="AX301" i="4"/>
  <c r="O27" i="23"/>
  <c r="BE3" i="25"/>
  <c r="BD3" i="25"/>
  <c r="AU3" i="25"/>
  <c r="BJ4" i="25"/>
  <c r="BK4" i="25"/>
  <c r="BJ5" i="25"/>
  <c r="BK5" i="25"/>
  <c r="BJ6" i="25"/>
  <c r="BK6" i="25"/>
  <c r="BJ7" i="25"/>
  <c r="BK7" i="25"/>
  <c r="BJ8" i="25"/>
  <c r="BK8" i="25"/>
  <c r="BJ9" i="25"/>
  <c r="BK9" i="25"/>
  <c r="BJ10" i="25"/>
  <c r="BK10" i="25"/>
  <c r="BJ11" i="25"/>
  <c r="BK11" i="25"/>
  <c r="BJ12" i="25"/>
  <c r="BK12" i="25"/>
  <c r="BJ13" i="25"/>
  <c r="BK13" i="25"/>
  <c r="BJ14" i="25"/>
  <c r="BK14" i="25"/>
  <c r="BJ15" i="25"/>
  <c r="BK15" i="25"/>
  <c r="BJ16" i="25"/>
  <c r="BK16" i="25"/>
  <c r="BJ17" i="25"/>
  <c r="BK17" i="25"/>
  <c r="BJ18" i="25"/>
  <c r="BK18" i="25"/>
  <c r="BJ19" i="25"/>
  <c r="BK19" i="25"/>
  <c r="BJ20" i="25"/>
  <c r="BK20" i="25"/>
  <c r="BJ21" i="25"/>
  <c r="BK21" i="25"/>
  <c r="BJ22" i="25"/>
  <c r="BK22" i="25"/>
  <c r="BJ23" i="25"/>
  <c r="BK23" i="25"/>
  <c r="BJ24" i="25"/>
  <c r="BK24" i="25"/>
  <c r="BJ25" i="25"/>
  <c r="BK25" i="25"/>
  <c r="BJ26" i="25"/>
  <c r="BK26" i="25"/>
  <c r="BJ27" i="25"/>
  <c r="BK27" i="25"/>
  <c r="BJ28" i="25"/>
  <c r="BK28" i="25"/>
  <c r="BJ29" i="25"/>
  <c r="BK29" i="25"/>
  <c r="BJ30" i="25"/>
  <c r="BK30" i="25"/>
  <c r="BJ31" i="25"/>
  <c r="BK31" i="25"/>
  <c r="BJ32" i="25"/>
  <c r="BK32" i="25"/>
  <c r="BJ33" i="25"/>
  <c r="BK33" i="25"/>
  <c r="BJ34" i="25"/>
  <c r="BK34" i="25"/>
  <c r="BJ35" i="25"/>
  <c r="BK35" i="25"/>
  <c r="BJ36" i="25"/>
  <c r="BK36" i="25"/>
  <c r="BJ37" i="25"/>
  <c r="BK37" i="25"/>
  <c r="BJ38" i="25"/>
  <c r="BK38" i="25"/>
  <c r="BJ39" i="25"/>
  <c r="BK39" i="25"/>
  <c r="BJ40" i="25"/>
  <c r="BK40" i="25"/>
  <c r="BJ41" i="25"/>
  <c r="BK41" i="25"/>
  <c r="BJ42" i="25"/>
  <c r="BK42" i="25"/>
  <c r="BJ43" i="25"/>
  <c r="BK43" i="25"/>
  <c r="BJ44" i="25"/>
  <c r="BK44" i="25"/>
  <c r="BJ45" i="25"/>
  <c r="BK45" i="25"/>
  <c r="BK3" i="25"/>
  <c r="BH3" i="25"/>
  <c r="BT8" i="25"/>
  <c r="BT10" i="25"/>
  <c r="BT16" i="25"/>
  <c r="BT18" i="25"/>
  <c r="BT24" i="25"/>
  <c r="BT26" i="25"/>
  <c r="BT32" i="25"/>
  <c r="BT34" i="25"/>
  <c r="BT40" i="25"/>
  <c r="BT42" i="25"/>
  <c r="BF49" i="25"/>
  <c r="BF50" i="25"/>
  <c r="BF51" i="25"/>
  <c r="BF52" i="25"/>
  <c r="BF53" i="25"/>
  <c r="BF54" i="25"/>
  <c r="BF55" i="25"/>
  <c r="BF56" i="25"/>
  <c r="BF57" i="25"/>
  <c r="BF58" i="25"/>
  <c r="BF59" i="25"/>
  <c r="BF60" i="25"/>
  <c r="BF61" i="25"/>
  <c r="BF62" i="25"/>
  <c r="BF63" i="25"/>
  <c r="BF64" i="25"/>
  <c r="BF65" i="25"/>
  <c r="BF66" i="25"/>
  <c r="BF67" i="25"/>
  <c r="BF68" i="25"/>
  <c r="BF69" i="25"/>
  <c r="BF70" i="25"/>
  <c r="BF71" i="25"/>
  <c r="BF72" i="25"/>
  <c r="BF73" i="25"/>
  <c r="BF74" i="25"/>
  <c r="BF75" i="25"/>
  <c r="BF76" i="25"/>
  <c r="BF77" i="25"/>
  <c r="BF78" i="25"/>
  <c r="BF79" i="25"/>
  <c r="BF80" i="25"/>
  <c r="BF81" i="25"/>
  <c r="BF82" i="25"/>
  <c r="BF83" i="25"/>
  <c r="BF84" i="25"/>
  <c r="BF85" i="25"/>
  <c r="BF86" i="25"/>
  <c r="BF87" i="25"/>
  <c r="BF88" i="25"/>
  <c r="BF89" i="25"/>
  <c r="BF90" i="25"/>
  <c r="BF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V49" i="25"/>
  <c r="AV50" i="25"/>
  <c r="AV51" i="25"/>
  <c r="AV52" i="25"/>
  <c r="AV53" i="25"/>
  <c r="AV54" i="25"/>
  <c r="AV55" i="25"/>
  <c r="AV56" i="25"/>
  <c r="AV57" i="25"/>
  <c r="AV58" i="25"/>
  <c r="AV59" i="25"/>
  <c r="AV60" i="25"/>
  <c r="AV61" i="25"/>
  <c r="AV62" i="25"/>
  <c r="AV63" i="25"/>
  <c r="AV64" i="25"/>
  <c r="AV65" i="25"/>
  <c r="AV66" i="25"/>
  <c r="AV67" i="25"/>
  <c r="AV68" i="25"/>
  <c r="AV69" i="25"/>
  <c r="AV70" i="25"/>
  <c r="AV71" i="25"/>
  <c r="AV72" i="25"/>
  <c r="AV73" i="25"/>
  <c r="AV74" i="25"/>
  <c r="AV75" i="25"/>
  <c r="AV76" i="25"/>
  <c r="AV77" i="25"/>
  <c r="AV78" i="25"/>
  <c r="AV79" i="25"/>
  <c r="AV80" i="25"/>
  <c r="AV81" i="25"/>
  <c r="AV82" i="25"/>
  <c r="AV83" i="25"/>
  <c r="AV84" i="25"/>
  <c r="AV85" i="25"/>
  <c r="AV86" i="25"/>
  <c r="AV87" i="25"/>
  <c r="AV88" i="25"/>
  <c r="AV89" i="25"/>
  <c r="AV90" i="25"/>
  <c r="AX48" i="25"/>
  <c r="AV48" i="25"/>
  <c r="BD4" i="25"/>
  <c r="BE4" i="25"/>
  <c r="BD5" i="25"/>
  <c r="BE5" i="25"/>
  <c r="BD6" i="25"/>
  <c r="BE6" i="25"/>
  <c r="BD7" i="25"/>
  <c r="BE7" i="25"/>
  <c r="BD8" i="25"/>
  <c r="BE8" i="25"/>
  <c r="BD9" i="25"/>
  <c r="BE9" i="25"/>
  <c r="BD10" i="25"/>
  <c r="BE10" i="25"/>
  <c r="BD11" i="25"/>
  <c r="BE11" i="25"/>
  <c r="BD12" i="25"/>
  <c r="BE12" i="25"/>
  <c r="BD13" i="25"/>
  <c r="BE13" i="25"/>
  <c r="BD14" i="25"/>
  <c r="BE14" i="25"/>
  <c r="BD15" i="25"/>
  <c r="BE15" i="25"/>
  <c r="BD16" i="25"/>
  <c r="BE16" i="25"/>
  <c r="BD17" i="25"/>
  <c r="BE17" i="25"/>
  <c r="BD18" i="25"/>
  <c r="BE18" i="25"/>
  <c r="BD19" i="25"/>
  <c r="BE19" i="25"/>
  <c r="BD20" i="25"/>
  <c r="BE20" i="25"/>
  <c r="BD21" i="25"/>
  <c r="BE21" i="25"/>
  <c r="BD22" i="25"/>
  <c r="BE22" i="25"/>
  <c r="BD23" i="25"/>
  <c r="BE23" i="25"/>
  <c r="BD24" i="25"/>
  <c r="BE24" i="25"/>
  <c r="BD25" i="25"/>
  <c r="BE25" i="25"/>
  <c r="BD26" i="25"/>
  <c r="BE26" i="25"/>
  <c r="BD27" i="25"/>
  <c r="BE27" i="25"/>
  <c r="BD28" i="25"/>
  <c r="BE28" i="25"/>
  <c r="BD29" i="25"/>
  <c r="BE29" i="25"/>
  <c r="BD30" i="25"/>
  <c r="BE30" i="25"/>
  <c r="BD31" i="25"/>
  <c r="BE31" i="25"/>
  <c r="BD32" i="25"/>
  <c r="BE32" i="25"/>
  <c r="BD33" i="25"/>
  <c r="BE33" i="25"/>
  <c r="BD34" i="25"/>
  <c r="BE34" i="25"/>
  <c r="BD35" i="25"/>
  <c r="BE35" i="25"/>
  <c r="BD36" i="25"/>
  <c r="BE36" i="25"/>
  <c r="BD37" i="25"/>
  <c r="BE37" i="25"/>
  <c r="BD38" i="25"/>
  <c r="BE38" i="25"/>
  <c r="BD39" i="25"/>
  <c r="BE39" i="25"/>
  <c r="BD40" i="25"/>
  <c r="BE40" i="25"/>
  <c r="BD41" i="25"/>
  <c r="BE41" i="25"/>
  <c r="BD42" i="25"/>
  <c r="BE42" i="25"/>
  <c r="BD43" i="25"/>
  <c r="BE43" i="25"/>
  <c r="BD44" i="25"/>
  <c r="BE44" i="25"/>
  <c r="BD45" i="25"/>
  <c r="BE45" i="25"/>
  <c r="AU45" i="25"/>
  <c r="AU4" i="25"/>
  <c r="AU5" i="25"/>
  <c r="AU6" i="25"/>
  <c r="AU7" i="25"/>
  <c r="AU8" i="25"/>
  <c r="AU9" i="25"/>
  <c r="AU10" i="25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M5" i="25"/>
  <c r="AM6" i="25"/>
  <c r="AM7" i="25"/>
  <c r="AM8" i="25"/>
  <c r="AM9" i="25"/>
  <c r="AM10" i="25"/>
  <c r="AM11" i="25"/>
  <c r="AM12" i="25"/>
  <c r="AM13" i="25"/>
  <c r="AM14" i="25"/>
  <c r="AM15" i="25"/>
  <c r="AM16" i="25"/>
  <c r="AM17" i="25"/>
  <c r="AM18" i="25"/>
  <c r="AM19" i="25"/>
  <c r="AM20" i="25"/>
  <c r="AM21" i="25"/>
  <c r="AM22" i="25"/>
  <c r="AM23" i="25"/>
  <c r="AM24" i="25"/>
  <c r="AM25" i="25"/>
  <c r="AM26" i="25"/>
  <c r="AM27" i="25"/>
  <c r="AM28" i="25"/>
  <c r="AM29" i="25"/>
  <c r="AM30" i="25"/>
  <c r="AM31" i="25"/>
  <c r="AM32" i="25"/>
  <c r="AM33" i="25"/>
  <c r="AM34" i="25"/>
  <c r="AM35" i="25"/>
  <c r="AM36" i="25"/>
  <c r="AM37" i="25"/>
  <c r="AM38" i="25"/>
  <c r="AM39" i="25"/>
  <c r="AM40" i="25"/>
  <c r="AM41" i="25"/>
  <c r="AM42" i="25"/>
  <c r="AM43" i="25"/>
  <c r="AM44" i="25"/>
  <c r="AM45" i="25"/>
  <c r="BC4" i="25"/>
  <c r="BC49" i="25"/>
  <c r="BC5" i="25"/>
  <c r="BC50" i="25"/>
  <c r="BC6" i="25"/>
  <c r="BC7" i="25"/>
  <c r="BC8" i="25"/>
  <c r="BC9" i="25"/>
  <c r="BC10" i="25"/>
  <c r="BC11" i="25"/>
  <c r="BC12" i="25"/>
  <c r="BC57" i="25"/>
  <c r="BC13" i="25"/>
  <c r="BC58" i="25"/>
  <c r="BC14" i="25"/>
  <c r="BC15" i="25"/>
  <c r="BC60" i="25"/>
  <c r="BC16" i="25"/>
  <c r="BC17" i="25"/>
  <c r="BC18" i="25"/>
  <c r="BC19" i="25"/>
  <c r="BC20" i="25"/>
  <c r="BC65" i="25"/>
  <c r="BC21" i="25"/>
  <c r="BC66" i="25"/>
  <c r="BC22" i="25"/>
  <c r="BC23" i="25"/>
  <c r="BC68" i="25"/>
  <c r="BC24" i="25"/>
  <c r="BC25" i="25"/>
  <c r="BC26" i="25"/>
  <c r="BC27" i="25"/>
  <c r="BC28" i="25"/>
  <c r="BC73" i="25"/>
  <c r="BC29" i="25"/>
  <c r="BC74" i="25"/>
  <c r="BC30" i="25"/>
  <c r="BC31" i="25"/>
  <c r="BC76" i="25"/>
  <c r="BC32" i="25"/>
  <c r="BC33" i="25"/>
  <c r="BC34" i="25"/>
  <c r="BC35" i="25"/>
  <c r="BC36" i="25"/>
  <c r="BC81" i="25"/>
  <c r="BC37" i="25"/>
  <c r="BC82" i="25"/>
  <c r="BC38" i="25"/>
  <c r="BC39" i="25"/>
  <c r="BC84" i="25"/>
  <c r="BC40" i="25"/>
  <c r="BC41" i="25"/>
  <c r="BC42" i="25"/>
  <c r="BC43" i="25"/>
  <c r="BC44" i="25"/>
  <c r="BC89" i="25"/>
  <c r="BC45" i="25"/>
  <c r="BC90" i="25"/>
  <c r="BC48" i="25"/>
  <c r="AT4" i="25"/>
  <c r="AT49" i="25"/>
  <c r="AT5" i="25"/>
  <c r="AT50" i="25"/>
  <c r="AT6" i="25"/>
  <c r="AT51" i="25"/>
  <c r="AT7" i="25"/>
  <c r="AT52" i="25"/>
  <c r="AT8" i="25"/>
  <c r="AT53" i="25"/>
  <c r="AT9" i="25"/>
  <c r="AT54" i="25"/>
  <c r="AT10" i="25"/>
  <c r="AT55" i="25"/>
  <c r="AT11" i="25"/>
  <c r="AT56" i="25"/>
  <c r="AT12" i="25"/>
  <c r="AT57" i="25"/>
  <c r="AT13" i="25"/>
  <c r="AT58" i="25"/>
  <c r="AT14" i="25"/>
  <c r="AT59" i="25"/>
  <c r="AT15" i="25"/>
  <c r="AT60" i="25"/>
  <c r="AT16" i="25"/>
  <c r="AT61" i="25"/>
  <c r="AT17" i="25"/>
  <c r="AT62" i="25"/>
  <c r="AT18" i="25"/>
  <c r="AT63" i="25"/>
  <c r="AT19" i="25"/>
  <c r="AT64" i="25"/>
  <c r="AT20" i="25"/>
  <c r="AT65" i="25"/>
  <c r="AT21" i="25"/>
  <c r="AT66" i="25"/>
  <c r="AT22" i="25"/>
  <c r="AT67" i="25"/>
  <c r="AT23" i="25"/>
  <c r="AT68" i="25"/>
  <c r="AT24" i="25"/>
  <c r="AT69" i="25"/>
  <c r="AT25" i="25"/>
  <c r="AT70" i="25"/>
  <c r="AT26" i="25"/>
  <c r="AT71" i="25"/>
  <c r="AT27" i="25"/>
  <c r="AT72" i="25"/>
  <c r="AT28" i="25"/>
  <c r="AT73" i="25"/>
  <c r="AT29" i="25"/>
  <c r="AT74" i="25"/>
  <c r="AT30" i="25"/>
  <c r="AT75" i="25"/>
  <c r="AT31" i="25"/>
  <c r="AT76" i="25"/>
  <c r="AT32" i="25"/>
  <c r="AT77" i="25"/>
  <c r="AT33" i="25"/>
  <c r="AT78" i="25"/>
  <c r="AT34" i="25"/>
  <c r="AT79" i="25"/>
  <c r="AT35" i="25"/>
  <c r="AT80" i="25"/>
  <c r="AT36" i="25"/>
  <c r="AT81" i="25"/>
  <c r="AT37" i="25"/>
  <c r="AT82" i="25"/>
  <c r="AT38" i="25"/>
  <c r="AT83" i="25"/>
  <c r="AT39" i="25"/>
  <c r="AT84" i="25"/>
  <c r="AT40" i="25"/>
  <c r="AT85" i="25"/>
  <c r="AT41" i="25"/>
  <c r="AT86" i="25"/>
  <c r="AT42" i="25"/>
  <c r="AT87" i="25"/>
  <c r="AT43" i="25"/>
  <c r="AT88" i="25"/>
  <c r="AT44" i="25"/>
  <c r="AT89" i="25"/>
  <c r="AT45" i="25"/>
  <c r="AT48" i="25"/>
  <c r="AL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BB4" i="25"/>
  <c r="BB5" i="25"/>
  <c r="BB6" i="25"/>
  <c r="BB7" i="25"/>
  <c r="BB9" i="25"/>
  <c r="BB10" i="25"/>
  <c r="BB11" i="25"/>
  <c r="BB12" i="25"/>
  <c r="BB13" i="25"/>
  <c r="BB14" i="25"/>
  <c r="BB15" i="25"/>
  <c r="BB16" i="25"/>
  <c r="BB17" i="25"/>
  <c r="BB18" i="25"/>
  <c r="BB20" i="25"/>
  <c r="BB21" i="25"/>
  <c r="BB22" i="25"/>
  <c r="BB23" i="25"/>
  <c r="BB24" i="25"/>
  <c r="BB25" i="25"/>
  <c r="BB26" i="25"/>
  <c r="BB27" i="25"/>
  <c r="BB28" i="25"/>
  <c r="BB29" i="25"/>
  <c r="BB30" i="25"/>
  <c r="BB31" i="25"/>
  <c r="BB32" i="25"/>
  <c r="BB33" i="25"/>
  <c r="BB34" i="25"/>
  <c r="BB35" i="25"/>
  <c r="BB36" i="25"/>
  <c r="BB37" i="25"/>
  <c r="BB38" i="25"/>
  <c r="BB39" i="25"/>
  <c r="BB40" i="25"/>
  <c r="BB41" i="25"/>
  <c r="BB42" i="25"/>
  <c r="BB43" i="25"/>
  <c r="BB44" i="25"/>
  <c r="BB45" i="25"/>
  <c r="AZ64" i="25"/>
  <c r="AZ68" i="25"/>
  <c r="AZ72" i="25"/>
  <c r="AZ76" i="25"/>
  <c r="AZ80" i="25"/>
  <c r="AZ84" i="25"/>
  <c r="AZ88" i="25"/>
  <c r="AR49" i="25"/>
  <c r="AR50" i="25"/>
  <c r="AR51" i="25"/>
  <c r="AR52" i="25"/>
  <c r="AR53" i="25"/>
  <c r="AR54" i="25"/>
  <c r="AR55" i="25"/>
  <c r="AR56" i="25"/>
  <c r="AR57" i="25"/>
  <c r="AR58" i="25"/>
  <c r="AR59" i="25"/>
  <c r="AR60" i="25"/>
  <c r="AR61" i="25"/>
  <c r="AR62" i="25"/>
  <c r="AR63" i="25"/>
  <c r="AR64" i="25"/>
  <c r="AR65" i="25"/>
  <c r="AR66" i="25"/>
  <c r="AR67" i="25"/>
  <c r="AR68" i="25"/>
  <c r="AR69" i="25"/>
  <c r="AR70" i="25"/>
  <c r="AR71" i="25"/>
  <c r="AR72" i="25"/>
  <c r="AR73" i="25"/>
  <c r="AR74" i="25"/>
  <c r="AR75" i="25"/>
  <c r="AR76" i="25"/>
  <c r="AR77" i="25"/>
  <c r="AR78" i="25"/>
  <c r="AR79" i="25"/>
  <c r="AR80" i="25"/>
  <c r="AR81" i="25"/>
  <c r="AR82" i="25"/>
  <c r="AR83" i="25"/>
  <c r="AR84" i="25"/>
  <c r="AR85" i="25"/>
  <c r="AR86" i="25"/>
  <c r="AR87" i="25"/>
  <c r="AR88" i="25"/>
  <c r="AR89" i="25"/>
  <c r="AR90" i="25"/>
  <c r="AR48" i="25"/>
  <c r="BF27" i="13"/>
  <c r="BF28" i="13"/>
  <c r="BF29" i="13"/>
  <c r="BF38" i="13"/>
  <c r="BF39" i="13"/>
  <c r="BF43" i="13"/>
  <c r="BF44" i="13"/>
  <c r="BF63" i="13"/>
  <c r="BF64" i="13"/>
  <c r="BF70" i="13"/>
  <c r="BF71" i="13"/>
  <c r="BF107" i="13"/>
  <c r="BF108" i="13"/>
  <c r="BF113" i="13"/>
  <c r="BF114" i="13"/>
  <c r="BF120" i="13"/>
  <c r="BF121" i="13"/>
  <c r="BF122" i="13"/>
  <c r="BF124" i="13"/>
  <c r="BF127" i="13"/>
  <c r="BF129" i="13"/>
  <c r="BF189" i="13"/>
  <c r="BF190" i="13"/>
  <c r="BF194" i="13"/>
  <c r="BF195" i="13"/>
  <c r="BF210" i="13"/>
  <c r="BF217" i="13"/>
  <c r="BF220" i="13"/>
  <c r="BF222" i="13"/>
  <c r="BF223" i="13"/>
  <c r="BF238" i="13"/>
  <c r="BF237" i="13"/>
  <c r="BF239" i="13"/>
  <c r="BF244" i="13"/>
  <c r="BF245" i="13"/>
  <c r="BF270" i="13"/>
  <c r="BF269" i="13"/>
  <c r="BF277" i="13"/>
  <c r="BF278" i="13"/>
  <c r="BF279" i="13"/>
  <c r="BF282" i="13"/>
  <c r="BF283" i="13"/>
  <c r="BF288" i="13"/>
  <c r="BF289" i="13"/>
  <c r="BF292" i="13"/>
  <c r="BF297" i="13"/>
  <c r="BF298" i="13"/>
  <c r="BF299" i="13"/>
  <c r="BF300" i="13"/>
  <c r="BF310" i="13"/>
  <c r="BF312" i="13"/>
  <c r="BF330" i="13"/>
  <c r="BF346" i="13"/>
  <c r="BF347" i="13"/>
  <c r="BF354" i="13"/>
  <c r="BF355" i="13"/>
  <c r="BF356" i="13"/>
  <c r="BF370" i="13"/>
  <c r="BF386" i="13"/>
  <c r="BF387" i="13"/>
  <c r="BF388" i="13"/>
  <c r="BF391" i="13"/>
  <c r="BF392" i="13"/>
  <c r="BF394" i="13"/>
  <c r="AW27" i="13"/>
  <c r="AW28" i="13"/>
  <c r="AW29" i="13"/>
  <c r="AW38" i="13"/>
  <c r="AW39" i="13"/>
  <c r="AW43" i="13"/>
  <c r="AW44" i="13"/>
  <c r="AW63" i="13"/>
  <c r="AW64" i="13"/>
  <c r="AW70" i="13"/>
  <c r="AW71" i="13"/>
  <c r="AW107" i="13"/>
  <c r="AW108" i="13"/>
  <c r="AW113" i="13"/>
  <c r="AW114" i="13"/>
  <c r="AW120" i="13"/>
  <c r="AW121" i="13"/>
  <c r="AW122" i="13"/>
  <c r="AW124" i="13"/>
  <c r="AW127" i="13"/>
  <c r="AW129" i="13"/>
  <c r="AW189" i="13"/>
  <c r="AW190" i="13"/>
  <c r="AW194" i="13"/>
  <c r="AW195" i="13"/>
  <c r="AW210" i="13"/>
  <c r="AW217" i="13"/>
  <c r="AW220" i="13"/>
  <c r="AW222" i="13"/>
  <c r="AW223" i="13"/>
  <c r="AW237" i="13"/>
  <c r="AW238" i="13"/>
  <c r="AW239" i="13"/>
  <c r="AW244" i="13"/>
  <c r="AW245" i="13"/>
  <c r="AW269" i="13"/>
  <c r="AW270" i="13"/>
  <c r="AW277" i="13"/>
  <c r="AW278" i="13"/>
  <c r="AW279" i="13"/>
  <c r="AW282" i="13"/>
  <c r="AW283" i="13"/>
  <c r="AW288" i="13"/>
  <c r="AW289" i="13"/>
  <c r="AW292" i="13"/>
  <c r="AW297" i="13"/>
  <c r="AW298" i="13"/>
  <c r="AW299" i="13"/>
  <c r="AW300" i="13"/>
  <c r="AW310" i="13"/>
  <c r="AW312" i="13"/>
  <c r="AW330" i="13"/>
  <c r="AW346" i="13"/>
  <c r="AW347" i="13"/>
  <c r="AW354" i="13"/>
  <c r="AW355" i="13"/>
  <c r="AW356" i="13"/>
  <c r="AW370" i="13"/>
  <c r="AW386" i="13"/>
  <c r="AW387" i="13"/>
  <c r="AW388" i="13"/>
  <c r="AW391" i="13"/>
  <c r="AW392" i="13"/>
  <c r="AW394" i="13"/>
  <c r="BC27" i="13"/>
  <c r="BC28" i="13"/>
  <c r="BC29" i="13"/>
  <c r="BC38" i="13"/>
  <c r="BC39" i="13"/>
  <c r="BC43" i="13"/>
  <c r="BC44" i="13"/>
  <c r="BC63" i="13"/>
  <c r="BC64" i="13"/>
  <c r="BC70" i="13"/>
  <c r="BC71" i="13"/>
  <c r="BC107" i="13"/>
  <c r="BC108" i="13"/>
  <c r="BC113" i="13"/>
  <c r="BC114" i="13"/>
  <c r="BC120" i="13"/>
  <c r="BC121" i="13"/>
  <c r="BC122" i="13"/>
  <c r="BC124" i="13"/>
  <c r="BC127" i="13"/>
  <c r="BC129" i="13"/>
  <c r="BC189" i="13"/>
  <c r="BC190" i="13"/>
  <c r="BC194" i="13"/>
  <c r="BC195" i="13"/>
  <c r="BC210" i="13"/>
  <c r="BC217" i="13"/>
  <c r="BC220" i="13"/>
  <c r="BC222" i="13"/>
  <c r="BC223" i="13"/>
  <c r="BC238" i="13"/>
  <c r="BC237" i="13"/>
  <c r="BC239" i="13"/>
  <c r="BC244" i="13"/>
  <c r="BC245" i="13"/>
  <c r="BC270" i="13"/>
  <c r="BC269" i="13"/>
  <c r="BC277" i="13"/>
  <c r="BC278" i="13"/>
  <c r="BC279" i="13"/>
  <c r="BC282" i="13"/>
  <c r="BC283" i="13"/>
  <c r="BC288" i="13"/>
  <c r="BC289" i="13"/>
  <c r="BC292" i="13"/>
  <c r="BC297" i="13"/>
  <c r="BC298" i="13"/>
  <c r="BC299" i="13"/>
  <c r="BC300" i="13"/>
  <c r="BC310" i="13"/>
  <c r="BC312" i="13"/>
  <c r="BC330" i="13"/>
  <c r="BC346" i="13"/>
  <c r="BC347" i="13"/>
  <c r="BC354" i="13"/>
  <c r="BC355" i="13"/>
  <c r="BC356" i="13"/>
  <c r="BC370" i="13"/>
  <c r="BC386" i="13"/>
  <c r="BC387" i="13"/>
  <c r="BC388" i="13"/>
  <c r="BC391" i="13"/>
  <c r="BC392" i="13"/>
  <c r="BC394" i="13"/>
  <c r="AZ27" i="13"/>
  <c r="AZ28" i="13"/>
  <c r="AZ29" i="13"/>
  <c r="AZ38" i="13"/>
  <c r="AZ39" i="13"/>
  <c r="AZ43" i="13"/>
  <c r="AZ44" i="13"/>
  <c r="AZ63" i="13"/>
  <c r="AZ64" i="13"/>
  <c r="AZ70" i="13"/>
  <c r="AZ71" i="13"/>
  <c r="AZ107" i="13"/>
  <c r="AZ108" i="13"/>
  <c r="AZ113" i="13"/>
  <c r="AZ114" i="13"/>
  <c r="AZ120" i="13"/>
  <c r="AZ121" i="13"/>
  <c r="AZ122" i="13"/>
  <c r="AZ124" i="13"/>
  <c r="AZ127" i="13"/>
  <c r="AZ129" i="13"/>
  <c r="AZ189" i="13"/>
  <c r="AZ190" i="13"/>
  <c r="AZ194" i="13"/>
  <c r="AZ195" i="13"/>
  <c r="AZ210" i="13"/>
  <c r="AZ217" i="13"/>
  <c r="AZ220" i="13"/>
  <c r="AZ222" i="13"/>
  <c r="AZ223" i="13"/>
  <c r="AZ238" i="13"/>
  <c r="AZ237" i="13"/>
  <c r="AZ239" i="13"/>
  <c r="AZ244" i="13"/>
  <c r="AZ245" i="13"/>
  <c r="AZ270" i="13"/>
  <c r="AZ269" i="13"/>
  <c r="AZ277" i="13"/>
  <c r="AZ278" i="13"/>
  <c r="AZ279" i="13"/>
  <c r="AZ282" i="13"/>
  <c r="AZ283" i="13"/>
  <c r="AZ288" i="13"/>
  <c r="AZ289" i="13"/>
  <c r="AZ292" i="13"/>
  <c r="AZ297" i="13"/>
  <c r="AZ298" i="13"/>
  <c r="AZ299" i="13"/>
  <c r="AZ300" i="13"/>
  <c r="AZ310" i="13"/>
  <c r="AZ312" i="13"/>
  <c r="AZ330" i="13"/>
  <c r="AZ346" i="13"/>
  <c r="AZ347" i="13"/>
  <c r="AZ354" i="13"/>
  <c r="AZ355" i="13"/>
  <c r="AZ356" i="13"/>
  <c r="AZ370" i="13"/>
  <c r="AZ386" i="13"/>
  <c r="AZ387" i="13"/>
  <c r="AZ388" i="13"/>
  <c r="AZ391" i="13"/>
  <c r="AZ392" i="13"/>
  <c r="AZ394" i="13"/>
  <c r="AY27" i="13"/>
  <c r="J27" i="23"/>
  <c r="J28" i="23"/>
  <c r="J29" i="23"/>
  <c r="J38" i="23"/>
  <c r="J39" i="23"/>
  <c r="J43" i="23"/>
  <c r="J44" i="23"/>
  <c r="J63" i="23"/>
  <c r="J64" i="23"/>
  <c r="J70" i="23"/>
  <c r="J71" i="23"/>
  <c r="J107" i="23"/>
  <c r="J108" i="23"/>
  <c r="J113" i="23"/>
  <c r="J114" i="23"/>
  <c r="J120" i="23"/>
  <c r="J121" i="23"/>
  <c r="J122" i="23"/>
  <c r="J124" i="23"/>
  <c r="J127" i="23"/>
  <c r="J129" i="23"/>
  <c r="J189" i="23"/>
  <c r="J190" i="23"/>
  <c r="J194" i="23"/>
  <c r="J195" i="23"/>
  <c r="J210" i="23"/>
  <c r="J217" i="23"/>
  <c r="J220" i="23"/>
  <c r="J222" i="23"/>
  <c r="J223" i="23"/>
  <c r="J238" i="23"/>
  <c r="J237" i="23"/>
  <c r="J239" i="23"/>
  <c r="J244" i="23"/>
  <c r="J245" i="23"/>
  <c r="J270" i="23"/>
  <c r="J269" i="23"/>
  <c r="J277" i="23"/>
  <c r="J278" i="23"/>
  <c r="J279" i="23"/>
  <c r="J282" i="23"/>
  <c r="J283" i="23"/>
  <c r="J288" i="23"/>
  <c r="J289" i="23"/>
  <c r="J292" i="23"/>
  <c r="J297" i="23"/>
  <c r="J298" i="23"/>
  <c r="J299" i="23"/>
  <c r="J300" i="23"/>
  <c r="J310" i="23"/>
  <c r="J312" i="23"/>
  <c r="J330" i="23"/>
  <c r="J346" i="23"/>
  <c r="J347" i="23"/>
  <c r="J354" i="23"/>
  <c r="J355" i="23"/>
  <c r="J356" i="23"/>
  <c r="J370" i="23"/>
  <c r="J386" i="23"/>
  <c r="J387" i="23"/>
  <c r="J388" i="23"/>
  <c r="J391" i="23"/>
  <c r="J392" i="23"/>
  <c r="J394" i="23"/>
  <c r="O394" i="23"/>
  <c r="N394" i="23"/>
  <c r="M394" i="23"/>
  <c r="L394" i="23"/>
  <c r="K394" i="23"/>
  <c r="O392" i="23"/>
  <c r="N392" i="23"/>
  <c r="M392" i="23"/>
  <c r="L392" i="23"/>
  <c r="K392" i="23"/>
  <c r="O391" i="23"/>
  <c r="N391" i="23"/>
  <c r="M391" i="23"/>
  <c r="L391" i="23"/>
  <c r="K391" i="23"/>
  <c r="O388" i="23"/>
  <c r="N388" i="23"/>
  <c r="M388" i="23"/>
  <c r="L388" i="23"/>
  <c r="K388" i="23"/>
  <c r="O387" i="23"/>
  <c r="N387" i="23"/>
  <c r="M387" i="23"/>
  <c r="L387" i="23"/>
  <c r="K387" i="23"/>
  <c r="O386" i="23"/>
  <c r="N386" i="23"/>
  <c r="M386" i="23"/>
  <c r="L386" i="23"/>
  <c r="K386" i="23"/>
  <c r="O370" i="23"/>
  <c r="N370" i="23"/>
  <c r="M370" i="23"/>
  <c r="L370" i="23"/>
  <c r="K370" i="23"/>
  <c r="O356" i="23"/>
  <c r="N356" i="23"/>
  <c r="M356" i="23"/>
  <c r="L356" i="23"/>
  <c r="K356" i="23"/>
  <c r="O355" i="23"/>
  <c r="N355" i="23"/>
  <c r="M355" i="23"/>
  <c r="L355" i="23"/>
  <c r="K355" i="23"/>
  <c r="O354" i="23"/>
  <c r="N354" i="23"/>
  <c r="M354" i="23"/>
  <c r="L354" i="23"/>
  <c r="K354" i="23"/>
  <c r="O347" i="23"/>
  <c r="N347" i="23"/>
  <c r="M347" i="23"/>
  <c r="L347" i="23"/>
  <c r="K347" i="23"/>
  <c r="O346" i="23"/>
  <c r="N346" i="23"/>
  <c r="M346" i="23"/>
  <c r="L346" i="23"/>
  <c r="K346" i="23"/>
  <c r="O330" i="23"/>
  <c r="N330" i="23"/>
  <c r="M330" i="23"/>
  <c r="L330" i="23"/>
  <c r="K330" i="23"/>
  <c r="O312" i="23"/>
  <c r="N312" i="23"/>
  <c r="M312" i="23"/>
  <c r="L312" i="23"/>
  <c r="K312" i="23"/>
  <c r="O310" i="23"/>
  <c r="N310" i="23"/>
  <c r="M310" i="23"/>
  <c r="L310" i="23"/>
  <c r="K310" i="23"/>
  <c r="O300" i="23"/>
  <c r="N300" i="23"/>
  <c r="M300" i="23"/>
  <c r="L300" i="23"/>
  <c r="K300" i="23"/>
  <c r="O299" i="23"/>
  <c r="N299" i="23"/>
  <c r="M299" i="23"/>
  <c r="L299" i="23"/>
  <c r="K299" i="23"/>
  <c r="O298" i="23"/>
  <c r="N298" i="23"/>
  <c r="M298" i="23"/>
  <c r="L298" i="23"/>
  <c r="K298" i="23"/>
  <c r="O297" i="23"/>
  <c r="N297" i="23"/>
  <c r="M297" i="23"/>
  <c r="L297" i="23"/>
  <c r="K297" i="23"/>
  <c r="O292" i="23"/>
  <c r="N292" i="23"/>
  <c r="M292" i="23"/>
  <c r="L292" i="23"/>
  <c r="K292" i="23"/>
  <c r="O289" i="23"/>
  <c r="N289" i="23"/>
  <c r="M289" i="23"/>
  <c r="L289" i="23"/>
  <c r="K289" i="23"/>
  <c r="O288" i="23"/>
  <c r="N288" i="23"/>
  <c r="M288" i="23"/>
  <c r="L288" i="23"/>
  <c r="K288" i="23"/>
  <c r="O283" i="23"/>
  <c r="N283" i="23"/>
  <c r="M283" i="23"/>
  <c r="L283" i="23"/>
  <c r="K283" i="23"/>
  <c r="O282" i="23"/>
  <c r="N282" i="23"/>
  <c r="M282" i="23"/>
  <c r="L282" i="23"/>
  <c r="K282" i="23"/>
  <c r="O279" i="23"/>
  <c r="N279" i="23"/>
  <c r="M279" i="23"/>
  <c r="L279" i="23"/>
  <c r="K279" i="23"/>
  <c r="O278" i="23"/>
  <c r="N278" i="23"/>
  <c r="M278" i="23"/>
  <c r="L278" i="23"/>
  <c r="K278" i="23"/>
  <c r="O277" i="23"/>
  <c r="N277" i="23"/>
  <c r="M277" i="23"/>
  <c r="L277" i="23"/>
  <c r="K277" i="23"/>
  <c r="O270" i="23"/>
  <c r="O269" i="23"/>
  <c r="N270" i="23"/>
  <c r="N269" i="23"/>
  <c r="M270" i="23"/>
  <c r="M269" i="23"/>
  <c r="L270" i="23"/>
  <c r="L269" i="23"/>
  <c r="K270" i="23"/>
  <c r="K269" i="23"/>
  <c r="O245" i="23"/>
  <c r="N245" i="23"/>
  <c r="M245" i="23"/>
  <c r="L245" i="23"/>
  <c r="K245" i="23"/>
  <c r="O244" i="23"/>
  <c r="N244" i="23"/>
  <c r="M244" i="23"/>
  <c r="L244" i="23"/>
  <c r="K244" i="23"/>
  <c r="O239" i="23"/>
  <c r="N239" i="23"/>
  <c r="M239" i="23"/>
  <c r="L239" i="23"/>
  <c r="K239" i="23"/>
  <c r="O238" i="23"/>
  <c r="O237" i="23"/>
  <c r="N238" i="23"/>
  <c r="N237" i="23"/>
  <c r="M238" i="23"/>
  <c r="M237" i="23"/>
  <c r="L238" i="23"/>
  <c r="L237" i="23"/>
  <c r="K238" i="23"/>
  <c r="K237" i="23"/>
  <c r="O223" i="23"/>
  <c r="N223" i="23"/>
  <c r="M223" i="23"/>
  <c r="L223" i="23"/>
  <c r="K223" i="23"/>
  <c r="O222" i="23"/>
  <c r="N222" i="23"/>
  <c r="M222" i="23"/>
  <c r="L222" i="23"/>
  <c r="K222" i="23"/>
  <c r="O220" i="23"/>
  <c r="N220" i="23"/>
  <c r="M220" i="23"/>
  <c r="L220" i="23"/>
  <c r="K220" i="23"/>
  <c r="O217" i="23"/>
  <c r="N217" i="23"/>
  <c r="M217" i="23"/>
  <c r="L217" i="23"/>
  <c r="K217" i="23"/>
  <c r="O210" i="23"/>
  <c r="N210" i="23"/>
  <c r="M210" i="23"/>
  <c r="L210" i="23"/>
  <c r="K210" i="23"/>
  <c r="O195" i="23"/>
  <c r="N195" i="23"/>
  <c r="M195" i="23"/>
  <c r="L195" i="23"/>
  <c r="K195" i="23"/>
  <c r="O194" i="23"/>
  <c r="N194" i="23"/>
  <c r="M194" i="23"/>
  <c r="L194" i="23"/>
  <c r="K194" i="23"/>
  <c r="O190" i="23"/>
  <c r="N190" i="23"/>
  <c r="M190" i="23"/>
  <c r="L190" i="23"/>
  <c r="K190" i="23"/>
  <c r="O189" i="23"/>
  <c r="N189" i="23"/>
  <c r="M189" i="23"/>
  <c r="L189" i="23"/>
  <c r="K189" i="23"/>
  <c r="O129" i="23"/>
  <c r="N129" i="23"/>
  <c r="M129" i="23"/>
  <c r="L129" i="23"/>
  <c r="K129" i="23"/>
  <c r="O127" i="23"/>
  <c r="N127" i="23"/>
  <c r="M127" i="23"/>
  <c r="L127" i="23"/>
  <c r="K127" i="23"/>
  <c r="O124" i="23"/>
  <c r="N124" i="23"/>
  <c r="M124" i="23"/>
  <c r="L124" i="23"/>
  <c r="K124" i="23"/>
  <c r="O122" i="23"/>
  <c r="N122" i="23"/>
  <c r="M122" i="23"/>
  <c r="L122" i="23"/>
  <c r="K122" i="23"/>
  <c r="O121" i="23"/>
  <c r="N121" i="23"/>
  <c r="M121" i="23"/>
  <c r="L121" i="23"/>
  <c r="K121" i="23"/>
  <c r="O120" i="23"/>
  <c r="N120" i="23"/>
  <c r="M120" i="23"/>
  <c r="L120" i="23"/>
  <c r="K120" i="23"/>
  <c r="O114" i="23"/>
  <c r="N114" i="23"/>
  <c r="M114" i="23"/>
  <c r="L114" i="23"/>
  <c r="K114" i="23"/>
  <c r="O113" i="23"/>
  <c r="N113" i="23"/>
  <c r="M113" i="23"/>
  <c r="L113" i="23"/>
  <c r="K113" i="23"/>
  <c r="O108" i="23"/>
  <c r="N108" i="23"/>
  <c r="M108" i="23"/>
  <c r="L108" i="23"/>
  <c r="K108" i="23"/>
  <c r="O107" i="23"/>
  <c r="N107" i="23"/>
  <c r="M107" i="23"/>
  <c r="L107" i="23"/>
  <c r="K107" i="23"/>
  <c r="O71" i="23"/>
  <c r="N71" i="23"/>
  <c r="M71" i="23"/>
  <c r="L71" i="23"/>
  <c r="K71" i="23"/>
  <c r="O70" i="23"/>
  <c r="N70" i="23"/>
  <c r="M70" i="23"/>
  <c r="L70" i="23"/>
  <c r="K70" i="23"/>
  <c r="O64" i="23"/>
  <c r="N64" i="23"/>
  <c r="M64" i="23"/>
  <c r="L64" i="23"/>
  <c r="K64" i="23"/>
  <c r="O63" i="23"/>
  <c r="N63" i="23"/>
  <c r="M63" i="23"/>
  <c r="L63" i="23"/>
  <c r="K63" i="23"/>
  <c r="O44" i="23"/>
  <c r="N44" i="23"/>
  <c r="M44" i="23"/>
  <c r="L44" i="23"/>
  <c r="K44" i="23"/>
  <c r="O43" i="23"/>
  <c r="N43" i="23"/>
  <c r="M43" i="23"/>
  <c r="L43" i="23"/>
  <c r="K43" i="23"/>
  <c r="O39" i="23"/>
  <c r="N39" i="23"/>
  <c r="M39" i="23"/>
  <c r="L39" i="23"/>
  <c r="K39" i="23"/>
  <c r="O38" i="23"/>
  <c r="N38" i="23"/>
  <c r="M38" i="23"/>
  <c r="L38" i="23"/>
  <c r="K38" i="23"/>
  <c r="O29" i="23"/>
  <c r="N29" i="23"/>
  <c r="M29" i="23"/>
  <c r="L29" i="23"/>
  <c r="K29" i="23"/>
  <c r="O28" i="23"/>
  <c r="N28" i="23"/>
  <c r="M28" i="23"/>
  <c r="L28" i="23"/>
  <c r="K28" i="23"/>
  <c r="N27" i="23"/>
  <c r="M27" i="23"/>
  <c r="L27" i="23"/>
  <c r="K27" i="23"/>
  <c r="X21" i="2"/>
  <c r="X3" i="2"/>
  <c r="X24" i="2"/>
  <c r="V44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X19" i="2"/>
  <c r="X15" i="2"/>
  <c r="X13" i="2"/>
  <c r="X30" i="2"/>
  <c r="X33" i="2"/>
  <c r="X41" i="2"/>
  <c r="X8" i="2"/>
  <c r="X9" i="2"/>
  <c r="X10" i="2"/>
  <c r="X7" i="2"/>
  <c r="AS27" i="14"/>
  <c r="AT27" i="14"/>
  <c r="AU27" i="16"/>
  <c r="AV27" i="16"/>
  <c r="AW27" i="16"/>
  <c r="AX27" i="16"/>
  <c r="AY27" i="16"/>
  <c r="BA27" i="16"/>
  <c r="BB27" i="16"/>
  <c r="AU28" i="16"/>
  <c r="AV28" i="16"/>
  <c r="AW28" i="16"/>
  <c r="AX28" i="16"/>
  <c r="AY28" i="16"/>
  <c r="AZ28" i="16"/>
  <c r="BA28" i="16"/>
  <c r="BB28" i="16"/>
  <c r="AU29" i="16"/>
  <c r="AV29" i="16"/>
  <c r="AW29" i="16"/>
  <c r="AX29" i="16"/>
  <c r="AY29" i="16"/>
  <c r="AZ29" i="16"/>
  <c r="BA29" i="16"/>
  <c r="BB29" i="16"/>
  <c r="AU38" i="16"/>
  <c r="AV38" i="16"/>
  <c r="AW38" i="16"/>
  <c r="AX38" i="16"/>
  <c r="AY38" i="16"/>
  <c r="AZ38" i="16"/>
  <c r="BA38" i="16"/>
  <c r="BB38" i="16"/>
  <c r="AU39" i="16"/>
  <c r="AV39" i="16"/>
  <c r="AW39" i="16"/>
  <c r="AX39" i="16"/>
  <c r="AY39" i="16"/>
  <c r="AZ39" i="16"/>
  <c r="BA39" i="16"/>
  <c r="BB39" i="16"/>
  <c r="AU43" i="16"/>
  <c r="AV43" i="16"/>
  <c r="AW43" i="16"/>
  <c r="AX43" i="16"/>
  <c r="AY43" i="16"/>
  <c r="AZ43" i="16"/>
  <c r="BA43" i="16"/>
  <c r="BB43" i="16"/>
  <c r="AU44" i="16"/>
  <c r="AV44" i="16"/>
  <c r="AW44" i="16"/>
  <c r="AX44" i="16"/>
  <c r="AY44" i="16"/>
  <c r="AZ44" i="16"/>
  <c r="BA44" i="16"/>
  <c r="BB44" i="16"/>
  <c r="AU63" i="16"/>
  <c r="AV63" i="16"/>
  <c r="AW63" i="16"/>
  <c r="AX63" i="16"/>
  <c r="AY63" i="16"/>
  <c r="AZ63" i="16"/>
  <c r="BA63" i="16"/>
  <c r="BB63" i="16"/>
  <c r="AU64" i="16"/>
  <c r="AV64" i="16"/>
  <c r="AW64" i="16"/>
  <c r="AX64" i="16"/>
  <c r="AY64" i="16"/>
  <c r="AZ64" i="16"/>
  <c r="BA64" i="16"/>
  <c r="BB64" i="16"/>
  <c r="AU70" i="16"/>
  <c r="AV70" i="16"/>
  <c r="AW70" i="16"/>
  <c r="AX70" i="16"/>
  <c r="AY70" i="16"/>
  <c r="AZ70" i="16"/>
  <c r="BA70" i="16"/>
  <c r="BB70" i="16"/>
  <c r="AU71" i="16"/>
  <c r="AV71" i="16"/>
  <c r="AW71" i="16"/>
  <c r="AX71" i="16"/>
  <c r="AY71" i="16"/>
  <c r="AZ71" i="16"/>
  <c r="BA71" i="16"/>
  <c r="BB71" i="16"/>
  <c r="AU107" i="16"/>
  <c r="AV107" i="16"/>
  <c r="AW107" i="16"/>
  <c r="AX107" i="16"/>
  <c r="AY107" i="16"/>
  <c r="AZ107" i="16"/>
  <c r="BA107" i="16"/>
  <c r="BB107" i="16"/>
  <c r="AU108" i="16"/>
  <c r="AV108" i="16"/>
  <c r="AW108" i="16"/>
  <c r="AX108" i="16"/>
  <c r="AY108" i="16"/>
  <c r="AZ108" i="16"/>
  <c r="BA108" i="16"/>
  <c r="BB108" i="16"/>
  <c r="AU113" i="16"/>
  <c r="AV113" i="16"/>
  <c r="AW113" i="16"/>
  <c r="AX113" i="16"/>
  <c r="AY113" i="16"/>
  <c r="AZ113" i="16"/>
  <c r="BA113" i="16"/>
  <c r="BB113" i="16"/>
  <c r="AU114" i="16"/>
  <c r="AV114" i="16"/>
  <c r="AW114" i="16"/>
  <c r="AX114" i="16"/>
  <c r="AY114" i="16"/>
  <c r="AZ114" i="16"/>
  <c r="BA114" i="16"/>
  <c r="BB114" i="16"/>
  <c r="AU120" i="16"/>
  <c r="AV120" i="16"/>
  <c r="AW120" i="16"/>
  <c r="AX120" i="16"/>
  <c r="AY120" i="16"/>
  <c r="AZ120" i="16"/>
  <c r="BA120" i="16"/>
  <c r="BB120" i="16"/>
  <c r="AU121" i="16"/>
  <c r="AV121" i="16"/>
  <c r="AW121" i="16"/>
  <c r="AX121" i="16"/>
  <c r="AY121" i="16"/>
  <c r="AZ121" i="16"/>
  <c r="BA121" i="16"/>
  <c r="BB121" i="16"/>
  <c r="AU122" i="16"/>
  <c r="AV122" i="16"/>
  <c r="AW122" i="16"/>
  <c r="AX122" i="16"/>
  <c r="AY122" i="16"/>
  <c r="AZ122" i="16"/>
  <c r="BA122" i="16"/>
  <c r="BB122" i="16"/>
  <c r="AU124" i="16"/>
  <c r="AV124" i="16"/>
  <c r="AW124" i="16"/>
  <c r="AX124" i="16"/>
  <c r="AY124" i="16"/>
  <c r="AZ124" i="16"/>
  <c r="BA124" i="16"/>
  <c r="BB124" i="16"/>
  <c r="AU127" i="16"/>
  <c r="AV127" i="16"/>
  <c r="AW127" i="16"/>
  <c r="AX127" i="16"/>
  <c r="AY127" i="16"/>
  <c r="AZ127" i="16"/>
  <c r="BA127" i="16"/>
  <c r="BB127" i="16"/>
  <c r="AU129" i="16"/>
  <c r="AV129" i="16"/>
  <c r="AW129" i="16"/>
  <c r="AX129" i="16"/>
  <c r="AY129" i="16"/>
  <c r="AZ129" i="16"/>
  <c r="BA129" i="16"/>
  <c r="BB129" i="16"/>
  <c r="AU189" i="16"/>
  <c r="AV189" i="16"/>
  <c r="AW189" i="16"/>
  <c r="AX189" i="16"/>
  <c r="AY189" i="16"/>
  <c r="AZ189" i="16"/>
  <c r="BA189" i="16"/>
  <c r="BB189" i="16"/>
  <c r="AU190" i="16"/>
  <c r="AV190" i="16"/>
  <c r="AW190" i="16"/>
  <c r="AX190" i="16"/>
  <c r="AY190" i="16"/>
  <c r="AZ190" i="16"/>
  <c r="BA190" i="16"/>
  <c r="BB190" i="16"/>
  <c r="AU194" i="16"/>
  <c r="AV194" i="16"/>
  <c r="AW194" i="16"/>
  <c r="AX194" i="16"/>
  <c r="AY194" i="16"/>
  <c r="AZ194" i="16"/>
  <c r="BA194" i="16"/>
  <c r="BB194" i="16"/>
  <c r="AU195" i="16"/>
  <c r="AV195" i="16"/>
  <c r="AW195" i="16"/>
  <c r="AX195" i="16"/>
  <c r="AY195" i="16"/>
  <c r="AZ195" i="16"/>
  <c r="BA195" i="16"/>
  <c r="BB195" i="16"/>
  <c r="AU210" i="16"/>
  <c r="AV210" i="16"/>
  <c r="AW210" i="16"/>
  <c r="AX210" i="16"/>
  <c r="AY210" i="16"/>
  <c r="AZ210" i="16"/>
  <c r="BA210" i="16"/>
  <c r="BB210" i="16"/>
  <c r="AU217" i="16"/>
  <c r="AV217" i="16"/>
  <c r="AW217" i="16"/>
  <c r="AX217" i="16"/>
  <c r="AY217" i="16"/>
  <c r="AZ217" i="16"/>
  <c r="BA217" i="16"/>
  <c r="BB217" i="16"/>
  <c r="AU220" i="16"/>
  <c r="AV220" i="16"/>
  <c r="AW220" i="16"/>
  <c r="AX220" i="16"/>
  <c r="AY220" i="16"/>
  <c r="AZ220" i="16"/>
  <c r="BA220" i="16"/>
  <c r="BB220" i="16"/>
  <c r="AU222" i="16"/>
  <c r="AV222" i="16"/>
  <c r="AW222" i="16"/>
  <c r="AX222" i="16"/>
  <c r="AY222" i="16"/>
  <c r="AZ222" i="16"/>
  <c r="BA222" i="16"/>
  <c r="BB222" i="16"/>
  <c r="AU223" i="16"/>
  <c r="AV223" i="16"/>
  <c r="AW223" i="16"/>
  <c r="AX223" i="16"/>
  <c r="AY223" i="16"/>
  <c r="AZ223" i="16"/>
  <c r="BA223" i="16"/>
  <c r="BB223" i="16"/>
  <c r="AU238" i="16"/>
  <c r="AU237" i="16"/>
  <c r="AV238" i="16"/>
  <c r="AV237" i="16"/>
  <c r="AW238" i="16"/>
  <c r="AW237" i="16"/>
  <c r="AX238" i="16"/>
  <c r="AX237" i="16"/>
  <c r="AY238" i="16"/>
  <c r="AY237" i="16"/>
  <c r="AZ238" i="16"/>
  <c r="AZ237" i="16"/>
  <c r="BA238" i="16"/>
  <c r="BA237" i="16"/>
  <c r="BB238" i="16"/>
  <c r="BB237" i="16"/>
  <c r="AU239" i="16"/>
  <c r="AV239" i="16"/>
  <c r="AW239" i="16"/>
  <c r="AX239" i="16"/>
  <c r="AY239" i="16"/>
  <c r="AZ239" i="16"/>
  <c r="BA239" i="16"/>
  <c r="BB239" i="16"/>
  <c r="AU244" i="16"/>
  <c r="AV244" i="16"/>
  <c r="AW244" i="16"/>
  <c r="AX244" i="16"/>
  <c r="AY244" i="16"/>
  <c r="AZ244" i="16"/>
  <c r="BA244" i="16"/>
  <c r="BB244" i="16"/>
  <c r="AU245" i="16"/>
  <c r="AV245" i="16"/>
  <c r="AW245" i="16"/>
  <c r="AX245" i="16"/>
  <c r="AY245" i="16"/>
  <c r="AZ245" i="16"/>
  <c r="BA245" i="16"/>
  <c r="BB245" i="16"/>
  <c r="AU270" i="16"/>
  <c r="AU269" i="16"/>
  <c r="AV270" i="16"/>
  <c r="AV269" i="16"/>
  <c r="AW270" i="16"/>
  <c r="AW269" i="16"/>
  <c r="AX270" i="16"/>
  <c r="AX269" i="16"/>
  <c r="AY270" i="16"/>
  <c r="AY269" i="16"/>
  <c r="AZ270" i="16"/>
  <c r="AZ269" i="16"/>
  <c r="BA270" i="16"/>
  <c r="BA269" i="16"/>
  <c r="BB270" i="16"/>
  <c r="BB269" i="16"/>
  <c r="AU277" i="16"/>
  <c r="AV277" i="16"/>
  <c r="AW277" i="16"/>
  <c r="AX277" i="16"/>
  <c r="AY277" i="16"/>
  <c r="AZ277" i="16"/>
  <c r="BA277" i="16"/>
  <c r="BB277" i="16"/>
  <c r="AU278" i="16"/>
  <c r="AV278" i="16"/>
  <c r="AW278" i="16"/>
  <c r="AX278" i="16"/>
  <c r="AY278" i="16"/>
  <c r="AZ278" i="16"/>
  <c r="BA278" i="16"/>
  <c r="BB278" i="16"/>
  <c r="AU279" i="16"/>
  <c r="AV279" i="16"/>
  <c r="AW279" i="16"/>
  <c r="AX279" i="16"/>
  <c r="AY279" i="16"/>
  <c r="AZ279" i="16"/>
  <c r="BA279" i="16"/>
  <c r="BB279" i="16"/>
  <c r="AU282" i="16"/>
  <c r="AV282" i="16"/>
  <c r="AW282" i="16"/>
  <c r="AX282" i="16"/>
  <c r="AY282" i="16"/>
  <c r="AZ282" i="16"/>
  <c r="BA282" i="16"/>
  <c r="BB282" i="16"/>
  <c r="AU283" i="16"/>
  <c r="AV283" i="16"/>
  <c r="AW283" i="16"/>
  <c r="AX283" i="16"/>
  <c r="AY283" i="16"/>
  <c r="AZ283" i="16"/>
  <c r="BA283" i="16"/>
  <c r="BB283" i="16"/>
  <c r="AU288" i="16"/>
  <c r="AV288" i="16"/>
  <c r="AW288" i="16"/>
  <c r="AX288" i="16"/>
  <c r="AY288" i="16"/>
  <c r="AZ288" i="16"/>
  <c r="BA288" i="16"/>
  <c r="BB288" i="16"/>
  <c r="AU289" i="16"/>
  <c r="AV289" i="16"/>
  <c r="AW289" i="16"/>
  <c r="AX289" i="16"/>
  <c r="AY289" i="16"/>
  <c r="AZ289" i="16"/>
  <c r="BA289" i="16"/>
  <c r="BB289" i="16"/>
  <c r="AU292" i="16"/>
  <c r="AV292" i="16"/>
  <c r="AW292" i="16"/>
  <c r="AX292" i="16"/>
  <c r="AY292" i="16"/>
  <c r="AZ292" i="16"/>
  <c r="BA292" i="16"/>
  <c r="BB292" i="16"/>
  <c r="AU297" i="16"/>
  <c r="AV297" i="16"/>
  <c r="AW297" i="16"/>
  <c r="AX297" i="16"/>
  <c r="AY297" i="16"/>
  <c r="AZ297" i="16"/>
  <c r="BA297" i="16"/>
  <c r="BB297" i="16"/>
  <c r="AU298" i="16"/>
  <c r="AV298" i="16"/>
  <c r="AW298" i="16"/>
  <c r="AX298" i="16"/>
  <c r="AY298" i="16"/>
  <c r="AZ298" i="16"/>
  <c r="BA298" i="16"/>
  <c r="BB298" i="16"/>
  <c r="AU299" i="16"/>
  <c r="AV299" i="16"/>
  <c r="AW299" i="16"/>
  <c r="AX299" i="16"/>
  <c r="AY299" i="16"/>
  <c r="AZ299" i="16"/>
  <c r="BA299" i="16"/>
  <c r="BB299" i="16"/>
  <c r="AU300" i="16"/>
  <c r="AV300" i="16"/>
  <c r="AW300" i="16"/>
  <c r="AX300" i="16"/>
  <c r="AY300" i="16"/>
  <c r="AZ300" i="16"/>
  <c r="BA300" i="16"/>
  <c r="BB300" i="16"/>
  <c r="AU310" i="16"/>
  <c r="AV310" i="16"/>
  <c r="AW310" i="16"/>
  <c r="AX310" i="16"/>
  <c r="AY310" i="16"/>
  <c r="AZ310" i="16"/>
  <c r="BA310" i="16"/>
  <c r="BB310" i="16"/>
  <c r="AU312" i="16"/>
  <c r="AV312" i="16"/>
  <c r="AW312" i="16"/>
  <c r="AX312" i="16"/>
  <c r="AY312" i="16"/>
  <c r="AZ312" i="16"/>
  <c r="BA312" i="16"/>
  <c r="BB312" i="16"/>
  <c r="AU330" i="16"/>
  <c r="AV330" i="16"/>
  <c r="AW330" i="16"/>
  <c r="AX330" i="16"/>
  <c r="AY330" i="16"/>
  <c r="AZ330" i="16"/>
  <c r="BA330" i="16"/>
  <c r="BB330" i="16"/>
  <c r="AU346" i="16"/>
  <c r="AV346" i="16"/>
  <c r="AW346" i="16"/>
  <c r="AX346" i="16"/>
  <c r="AY346" i="16"/>
  <c r="AZ346" i="16"/>
  <c r="BA346" i="16"/>
  <c r="BB346" i="16"/>
  <c r="AU347" i="16"/>
  <c r="AV347" i="16"/>
  <c r="AW347" i="16"/>
  <c r="AX347" i="16"/>
  <c r="AY347" i="16"/>
  <c r="AZ347" i="16"/>
  <c r="BA347" i="16"/>
  <c r="BB347" i="16"/>
  <c r="AU354" i="16"/>
  <c r="AV354" i="16"/>
  <c r="AW354" i="16"/>
  <c r="AX354" i="16"/>
  <c r="AY354" i="16"/>
  <c r="AZ354" i="16"/>
  <c r="BA354" i="16"/>
  <c r="BB354" i="16"/>
  <c r="AU355" i="16"/>
  <c r="AV355" i="16"/>
  <c r="AW355" i="16"/>
  <c r="AX355" i="16"/>
  <c r="AY355" i="16"/>
  <c r="AZ355" i="16"/>
  <c r="BA355" i="16"/>
  <c r="BB355" i="16"/>
  <c r="AU356" i="16"/>
  <c r="AV356" i="16"/>
  <c r="AW356" i="16"/>
  <c r="AX356" i="16"/>
  <c r="AY356" i="16"/>
  <c r="AZ356" i="16"/>
  <c r="BA356" i="16"/>
  <c r="BB356" i="16"/>
  <c r="AU370" i="16"/>
  <c r="AV370" i="16"/>
  <c r="AW370" i="16"/>
  <c r="AX370" i="16"/>
  <c r="AY370" i="16"/>
  <c r="AZ370" i="16"/>
  <c r="BA370" i="16"/>
  <c r="BB370" i="16"/>
  <c r="AU386" i="16"/>
  <c r="AV386" i="16"/>
  <c r="AW386" i="16"/>
  <c r="AX386" i="16"/>
  <c r="AY386" i="16"/>
  <c r="AZ386" i="16"/>
  <c r="BA386" i="16"/>
  <c r="BB386" i="16"/>
  <c r="AU387" i="16"/>
  <c r="AV387" i="16"/>
  <c r="AW387" i="16"/>
  <c r="AX387" i="16"/>
  <c r="AY387" i="16"/>
  <c r="AZ387" i="16"/>
  <c r="BA387" i="16"/>
  <c r="BB387" i="16"/>
  <c r="AU388" i="16"/>
  <c r="AV388" i="16"/>
  <c r="AW388" i="16"/>
  <c r="AX388" i="16"/>
  <c r="AY388" i="16"/>
  <c r="AZ388" i="16"/>
  <c r="BA388" i="16"/>
  <c r="BB388" i="16"/>
  <c r="AU391" i="16"/>
  <c r="AV391" i="16"/>
  <c r="AW391" i="16"/>
  <c r="AX391" i="16"/>
  <c r="AY391" i="16"/>
  <c r="AZ391" i="16"/>
  <c r="BA391" i="16"/>
  <c r="BB391" i="16"/>
  <c r="AU392" i="16"/>
  <c r="AV392" i="16"/>
  <c r="AW392" i="16"/>
  <c r="AX392" i="16"/>
  <c r="AY392" i="16"/>
  <c r="AZ392" i="16"/>
  <c r="BA392" i="16"/>
  <c r="BB392" i="16"/>
  <c r="AU394" i="16"/>
  <c r="AV394" i="16"/>
  <c r="AW394" i="16"/>
  <c r="AX394" i="16"/>
  <c r="AY394" i="16"/>
  <c r="AZ394" i="16"/>
  <c r="BA394" i="16"/>
  <c r="BB394" i="16"/>
  <c r="AN27" i="16"/>
  <c r="AO27" i="16"/>
  <c r="AP27" i="16"/>
  <c r="AQ27" i="16"/>
  <c r="AR27" i="16"/>
  <c r="AS27" i="16"/>
  <c r="AN28" i="16"/>
  <c r="AO28" i="16"/>
  <c r="AP28" i="16"/>
  <c r="AQ28" i="16"/>
  <c r="AR28" i="16"/>
  <c r="AS28" i="16"/>
  <c r="AT28" i="16"/>
  <c r="AN29" i="16"/>
  <c r="AO29" i="16"/>
  <c r="AP29" i="16"/>
  <c r="AQ29" i="16"/>
  <c r="AR29" i="16"/>
  <c r="AS29" i="16"/>
  <c r="AT29" i="16"/>
  <c r="AN38" i="16"/>
  <c r="AO38" i="16"/>
  <c r="AP38" i="16"/>
  <c r="AQ38" i="16"/>
  <c r="AR38" i="16"/>
  <c r="AS38" i="16"/>
  <c r="AT38" i="16"/>
  <c r="AN39" i="16"/>
  <c r="AO39" i="16"/>
  <c r="AP39" i="16"/>
  <c r="AQ39" i="16"/>
  <c r="AR39" i="16"/>
  <c r="AS39" i="16"/>
  <c r="AT39" i="16"/>
  <c r="AN43" i="16"/>
  <c r="AO43" i="16"/>
  <c r="AP43" i="16"/>
  <c r="AQ43" i="16"/>
  <c r="AR43" i="16"/>
  <c r="AS43" i="16"/>
  <c r="AT43" i="16"/>
  <c r="AN44" i="16"/>
  <c r="AO44" i="16"/>
  <c r="AP44" i="16"/>
  <c r="AQ44" i="16"/>
  <c r="AR44" i="16"/>
  <c r="AS44" i="16"/>
  <c r="AT44" i="16"/>
  <c r="AN63" i="16"/>
  <c r="AO63" i="16"/>
  <c r="AP63" i="16"/>
  <c r="AQ63" i="16"/>
  <c r="AR63" i="16"/>
  <c r="AS63" i="16"/>
  <c r="AT63" i="16"/>
  <c r="AN64" i="16"/>
  <c r="AO64" i="16"/>
  <c r="AP64" i="16"/>
  <c r="AQ64" i="16"/>
  <c r="AR64" i="16"/>
  <c r="AS64" i="16"/>
  <c r="AT64" i="16"/>
  <c r="AN70" i="16"/>
  <c r="AO70" i="16"/>
  <c r="AP70" i="16"/>
  <c r="AQ70" i="16"/>
  <c r="AR70" i="16"/>
  <c r="AS70" i="16"/>
  <c r="AT70" i="16"/>
  <c r="AN71" i="16"/>
  <c r="AO71" i="16"/>
  <c r="AP71" i="16"/>
  <c r="AQ71" i="16"/>
  <c r="AR71" i="16"/>
  <c r="AS71" i="16"/>
  <c r="AT71" i="16"/>
  <c r="AN107" i="16"/>
  <c r="AO107" i="16"/>
  <c r="AP107" i="16"/>
  <c r="AQ107" i="16"/>
  <c r="AR107" i="16"/>
  <c r="AS107" i="16"/>
  <c r="AT107" i="16"/>
  <c r="AN108" i="16"/>
  <c r="AO108" i="16"/>
  <c r="AP108" i="16"/>
  <c r="AQ108" i="16"/>
  <c r="AR108" i="16"/>
  <c r="AS108" i="16"/>
  <c r="AT108" i="16"/>
  <c r="AN113" i="16"/>
  <c r="AO113" i="16"/>
  <c r="AP113" i="16"/>
  <c r="AQ113" i="16"/>
  <c r="AR113" i="16"/>
  <c r="AS113" i="16"/>
  <c r="AT113" i="16"/>
  <c r="AN114" i="16"/>
  <c r="AO114" i="16"/>
  <c r="AP114" i="16"/>
  <c r="AQ114" i="16"/>
  <c r="AR114" i="16"/>
  <c r="AS114" i="16"/>
  <c r="AT114" i="16"/>
  <c r="AN120" i="16"/>
  <c r="AO120" i="16"/>
  <c r="AP120" i="16"/>
  <c r="AQ120" i="16"/>
  <c r="AR120" i="16"/>
  <c r="AS120" i="16"/>
  <c r="AT120" i="16"/>
  <c r="AN121" i="16"/>
  <c r="AO121" i="16"/>
  <c r="AP121" i="16"/>
  <c r="AQ121" i="16"/>
  <c r="AR121" i="16"/>
  <c r="AS121" i="16"/>
  <c r="AT121" i="16"/>
  <c r="AN122" i="16"/>
  <c r="AO122" i="16"/>
  <c r="AP122" i="16"/>
  <c r="AQ122" i="16"/>
  <c r="AR122" i="16"/>
  <c r="AS122" i="16"/>
  <c r="AT122" i="16"/>
  <c r="AN124" i="16"/>
  <c r="AO124" i="16"/>
  <c r="AP124" i="16"/>
  <c r="AQ124" i="16"/>
  <c r="AR124" i="16"/>
  <c r="AS124" i="16"/>
  <c r="AT124" i="16"/>
  <c r="AN127" i="16"/>
  <c r="AO127" i="16"/>
  <c r="AP127" i="16"/>
  <c r="AQ127" i="16"/>
  <c r="AR127" i="16"/>
  <c r="AS127" i="16"/>
  <c r="AT127" i="16"/>
  <c r="AN129" i="16"/>
  <c r="AO129" i="16"/>
  <c r="AP129" i="16"/>
  <c r="AQ129" i="16"/>
  <c r="AR129" i="16"/>
  <c r="AS129" i="16"/>
  <c r="AT129" i="16"/>
  <c r="AN189" i="16"/>
  <c r="AO189" i="16"/>
  <c r="AP189" i="16"/>
  <c r="AQ189" i="16"/>
  <c r="AR189" i="16"/>
  <c r="AS189" i="16"/>
  <c r="AT189" i="16"/>
  <c r="AN190" i="16"/>
  <c r="AO190" i="16"/>
  <c r="AP190" i="16"/>
  <c r="AQ190" i="16"/>
  <c r="AR190" i="16"/>
  <c r="AS190" i="16"/>
  <c r="AT190" i="16"/>
  <c r="AN194" i="16"/>
  <c r="AO194" i="16"/>
  <c r="AP194" i="16"/>
  <c r="AQ194" i="16"/>
  <c r="AR194" i="16"/>
  <c r="AS194" i="16"/>
  <c r="AT194" i="16"/>
  <c r="AN195" i="16"/>
  <c r="AO195" i="16"/>
  <c r="AP195" i="16"/>
  <c r="AQ195" i="16"/>
  <c r="AR195" i="16"/>
  <c r="AS195" i="16"/>
  <c r="AT195" i="16"/>
  <c r="AN210" i="16"/>
  <c r="AO210" i="16"/>
  <c r="AP210" i="16"/>
  <c r="AQ210" i="16"/>
  <c r="AR210" i="16"/>
  <c r="AS210" i="16"/>
  <c r="AT210" i="16"/>
  <c r="AN217" i="16"/>
  <c r="AO217" i="16"/>
  <c r="AP217" i="16"/>
  <c r="AQ217" i="16"/>
  <c r="AR217" i="16"/>
  <c r="AS217" i="16"/>
  <c r="AT217" i="16"/>
  <c r="AN220" i="16"/>
  <c r="AO220" i="16"/>
  <c r="AP220" i="16"/>
  <c r="AQ220" i="16"/>
  <c r="AR220" i="16"/>
  <c r="AS220" i="16"/>
  <c r="AT220" i="16"/>
  <c r="AN222" i="16"/>
  <c r="AO222" i="16"/>
  <c r="AP222" i="16"/>
  <c r="AQ222" i="16"/>
  <c r="AR222" i="16"/>
  <c r="AS222" i="16"/>
  <c r="AT222" i="16"/>
  <c r="AN223" i="16"/>
  <c r="AO223" i="16"/>
  <c r="AP223" i="16"/>
  <c r="AQ223" i="16"/>
  <c r="AR223" i="16"/>
  <c r="AS223" i="16"/>
  <c r="AT223" i="16"/>
  <c r="AN238" i="16"/>
  <c r="AN237" i="16"/>
  <c r="AO238" i="16"/>
  <c r="AO237" i="16"/>
  <c r="AP238" i="16"/>
  <c r="AP237" i="16"/>
  <c r="AR238" i="16"/>
  <c r="AR237" i="16"/>
  <c r="AQ238" i="16"/>
  <c r="AQ237" i="16"/>
  <c r="AS238" i="16"/>
  <c r="AS237" i="16"/>
  <c r="AT238" i="16"/>
  <c r="AT237" i="16"/>
  <c r="AN239" i="16"/>
  <c r="AO239" i="16"/>
  <c r="AP239" i="16"/>
  <c r="AQ239" i="16"/>
  <c r="AR239" i="16"/>
  <c r="AS239" i="16"/>
  <c r="AT239" i="16"/>
  <c r="AN244" i="16"/>
  <c r="AO244" i="16"/>
  <c r="AP244" i="16"/>
  <c r="AQ244" i="16"/>
  <c r="AR244" i="16"/>
  <c r="AS244" i="16"/>
  <c r="AT244" i="16"/>
  <c r="AN245" i="16"/>
  <c r="AO245" i="16"/>
  <c r="AP245" i="16"/>
  <c r="AQ245" i="16"/>
  <c r="AR245" i="16"/>
  <c r="AS245" i="16"/>
  <c r="AT245" i="16"/>
  <c r="AO270" i="16"/>
  <c r="AO269" i="16"/>
  <c r="AS270" i="16"/>
  <c r="AS269" i="16"/>
  <c r="AT270" i="16"/>
  <c r="AT269" i="16"/>
  <c r="AN270" i="16"/>
  <c r="AN269" i="16"/>
  <c r="AP270" i="16"/>
  <c r="AP269" i="16"/>
  <c r="AQ270" i="16"/>
  <c r="AQ269" i="16"/>
  <c r="AR270" i="16"/>
  <c r="AR269" i="16"/>
  <c r="AN277" i="16"/>
  <c r="AO277" i="16"/>
  <c r="AP277" i="16"/>
  <c r="AQ277" i="16"/>
  <c r="AR277" i="16"/>
  <c r="AS277" i="16"/>
  <c r="AT277" i="16"/>
  <c r="AN278" i="16"/>
  <c r="AO278" i="16"/>
  <c r="AP278" i="16"/>
  <c r="AQ278" i="16"/>
  <c r="AR278" i="16"/>
  <c r="AS278" i="16"/>
  <c r="AT278" i="16"/>
  <c r="AN279" i="16"/>
  <c r="AO279" i="16"/>
  <c r="AP279" i="16"/>
  <c r="AQ279" i="16"/>
  <c r="AR279" i="16"/>
  <c r="AS279" i="16"/>
  <c r="AT279" i="16"/>
  <c r="AN282" i="16"/>
  <c r="AO282" i="16"/>
  <c r="AP282" i="16"/>
  <c r="AQ282" i="16"/>
  <c r="AR282" i="16"/>
  <c r="AS282" i="16"/>
  <c r="AT282" i="16"/>
  <c r="AN283" i="16"/>
  <c r="AO283" i="16"/>
  <c r="AP283" i="16"/>
  <c r="AQ283" i="16"/>
  <c r="AR283" i="16"/>
  <c r="AS283" i="16"/>
  <c r="AT283" i="16"/>
  <c r="AN288" i="16"/>
  <c r="AO288" i="16"/>
  <c r="AP288" i="16"/>
  <c r="AQ288" i="16"/>
  <c r="AR288" i="16"/>
  <c r="AS288" i="16"/>
  <c r="AT288" i="16"/>
  <c r="AN289" i="16"/>
  <c r="AO289" i="16"/>
  <c r="AP289" i="16"/>
  <c r="AQ289" i="16"/>
  <c r="AR289" i="16"/>
  <c r="AS289" i="16"/>
  <c r="AT289" i="16"/>
  <c r="AN292" i="16"/>
  <c r="AO292" i="16"/>
  <c r="AP292" i="16"/>
  <c r="AQ292" i="16"/>
  <c r="AR292" i="16"/>
  <c r="AS292" i="16"/>
  <c r="AT292" i="16"/>
  <c r="AN297" i="16"/>
  <c r="AO297" i="16"/>
  <c r="AP297" i="16"/>
  <c r="AQ297" i="16"/>
  <c r="AR297" i="16"/>
  <c r="AS297" i="16"/>
  <c r="AT297" i="16"/>
  <c r="AN298" i="16"/>
  <c r="AO298" i="16"/>
  <c r="AP298" i="16"/>
  <c r="AQ298" i="16"/>
  <c r="AR298" i="16"/>
  <c r="AS298" i="16"/>
  <c r="AT298" i="16"/>
  <c r="AN299" i="16"/>
  <c r="AO299" i="16"/>
  <c r="AP299" i="16"/>
  <c r="AQ299" i="16"/>
  <c r="AR299" i="16"/>
  <c r="AS299" i="16"/>
  <c r="AT299" i="16"/>
  <c r="AN300" i="16"/>
  <c r="AO300" i="16"/>
  <c r="AP300" i="16"/>
  <c r="AQ300" i="16"/>
  <c r="AR300" i="16"/>
  <c r="AS300" i="16"/>
  <c r="AT300" i="16"/>
  <c r="AN310" i="16"/>
  <c r="AO310" i="16"/>
  <c r="AP310" i="16"/>
  <c r="AQ310" i="16"/>
  <c r="AR310" i="16"/>
  <c r="AS310" i="16"/>
  <c r="AT310" i="16"/>
  <c r="AN312" i="16"/>
  <c r="AO312" i="16"/>
  <c r="AP312" i="16"/>
  <c r="AQ312" i="16"/>
  <c r="AR312" i="16"/>
  <c r="AS312" i="16"/>
  <c r="AT312" i="16"/>
  <c r="AN330" i="16"/>
  <c r="AO330" i="16"/>
  <c r="AP330" i="16"/>
  <c r="AQ330" i="16"/>
  <c r="AR330" i="16"/>
  <c r="AS330" i="16"/>
  <c r="AT330" i="16"/>
  <c r="AN346" i="16"/>
  <c r="AO346" i="16"/>
  <c r="AP346" i="16"/>
  <c r="AQ346" i="16"/>
  <c r="AR346" i="16"/>
  <c r="AS346" i="16"/>
  <c r="AT346" i="16"/>
  <c r="AN347" i="16"/>
  <c r="AO347" i="16"/>
  <c r="AP347" i="16"/>
  <c r="AQ347" i="16"/>
  <c r="AR347" i="16"/>
  <c r="AS347" i="16"/>
  <c r="AT347" i="16"/>
  <c r="AN354" i="16"/>
  <c r="AO354" i="16"/>
  <c r="AP354" i="16"/>
  <c r="AQ354" i="16"/>
  <c r="AR354" i="16"/>
  <c r="AS354" i="16"/>
  <c r="AT354" i="16"/>
  <c r="AN355" i="16"/>
  <c r="AO355" i="16"/>
  <c r="AP355" i="16"/>
  <c r="AQ355" i="16"/>
  <c r="AR355" i="16"/>
  <c r="AS355" i="16"/>
  <c r="AT355" i="16"/>
  <c r="AN356" i="16"/>
  <c r="AO356" i="16"/>
  <c r="AP356" i="16"/>
  <c r="AQ356" i="16"/>
  <c r="AR356" i="16"/>
  <c r="AS356" i="16"/>
  <c r="AT356" i="16"/>
  <c r="AN370" i="16"/>
  <c r="AO370" i="16"/>
  <c r="AP370" i="16"/>
  <c r="AQ370" i="16"/>
  <c r="AR370" i="16"/>
  <c r="AS370" i="16"/>
  <c r="AT370" i="16"/>
  <c r="AN386" i="16"/>
  <c r="AO386" i="16"/>
  <c r="AP386" i="16"/>
  <c r="AQ386" i="16"/>
  <c r="AR386" i="16"/>
  <c r="AS386" i="16"/>
  <c r="AT386" i="16"/>
  <c r="AN387" i="16"/>
  <c r="AO387" i="16"/>
  <c r="AP387" i="16"/>
  <c r="AQ387" i="16"/>
  <c r="AR387" i="16"/>
  <c r="AS387" i="16"/>
  <c r="AT387" i="16"/>
  <c r="AN388" i="16"/>
  <c r="AO388" i="16"/>
  <c r="AP388" i="16"/>
  <c r="AQ388" i="16"/>
  <c r="AR388" i="16"/>
  <c r="AS388" i="16"/>
  <c r="AT388" i="16"/>
  <c r="AN391" i="16"/>
  <c r="AO391" i="16"/>
  <c r="AP391" i="16"/>
  <c r="AQ391" i="16"/>
  <c r="AR391" i="16"/>
  <c r="AS391" i="16"/>
  <c r="AT391" i="16"/>
  <c r="AN392" i="16"/>
  <c r="AO392" i="16"/>
  <c r="AP392" i="16"/>
  <c r="AQ392" i="16"/>
  <c r="AR392" i="16"/>
  <c r="AS392" i="16"/>
  <c r="AT392" i="16"/>
  <c r="AN394" i="16"/>
  <c r="AO394" i="16"/>
  <c r="AP394" i="16"/>
  <c r="AQ394" i="16"/>
  <c r="AR394" i="16"/>
  <c r="AS394" i="16"/>
  <c r="AT394" i="16"/>
  <c r="AM27" i="16"/>
  <c r="AE27" i="16"/>
  <c r="FR26" i="4"/>
  <c r="FS26" i="4"/>
  <c r="FT26" i="4"/>
  <c r="FU26" i="4"/>
  <c r="FV26" i="4"/>
  <c r="FW26" i="4"/>
  <c r="FR27" i="4"/>
  <c r="FS27" i="4"/>
  <c r="FT27" i="4"/>
  <c r="FU27" i="4"/>
  <c r="FV27" i="4"/>
  <c r="FW27" i="4"/>
  <c r="FR28" i="4"/>
  <c r="FS28" i="4"/>
  <c r="FT28" i="4"/>
  <c r="FU28" i="4"/>
  <c r="FV28" i="4"/>
  <c r="FW28" i="4"/>
  <c r="FR37" i="4"/>
  <c r="FS37" i="4"/>
  <c r="FT37" i="4"/>
  <c r="FU37" i="4"/>
  <c r="FV37" i="4"/>
  <c r="FW37" i="4"/>
  <c r="FR38" i="4"/>
  <c r="FS38" i="4"/>
  <c r="FT38" i="4"/>
  <c r="FU38" i="4"/>
  <c r="FV38" i="4"/>
  <c r="FW38" i="4"/>
  <c r="FR42" i="4"/>
  <c r="FS42" i="4"/>
  <c r="FT42" i="4"/>
  <c r="FU42" i="4"/>
  <c r="FV42" i="4"/>
  <c r="FW42" i="4"/>
  <c r="FR43" i="4"/>
  <c r="FS43" i="4"/>
  <c r="FT43" i="4"/>
  <c r="FU43" i="4"/>
  <c r="FV43" i="4"/>
  <c r="FW43" i="4"/>
  <c r="FR62" i="4"/>
  <c r="FS62" i="4"/>
  <c r="FT62" i="4"/>
  <c r="FU62" i="4"/>
  <c r="FV62" i="4"/>
  <c r="FW62" i="4"/>
  <c r="FR63" i="4"/>
  <c r="FS63" i="4"/>
  <c r="FT63" i="4"/>
  <c r="FU63" i="4"/>
  <c r="FV63" i="4"/>
  <c r="FW63" i="4"/>
  <c r="FR69" i="4"/>
  <c r="FS69" i="4"/>
  <c r="FT69" i="4"/>
  <c r="FU69" i="4"/>
  <c r="FV69" i="4"/>
  <c r="FW69" i="4"/>
  <c r="FR70" i="4"/>
  <c r="FS70" i="4"/>
  <c r="FT70" i="4"/>
  <c r="FU70" i="4"/>
  <c r="FV70" i="4"/>
  <c r="FW70" i="4"/>
  <c r="FR106" i="4"/>
  <c r="FS106" i="4"/>
  <c r="FT106" i="4"/>
  <c r="FU106" i="4"/>
  <c r="FV106" i="4"/>
  <c r="FW106" i="4"/>
  <c r="FR107" i="4"/>
  <c r="FS107" i="4"/>
  <c r="FT107" i="4"/>
  <c r="FU107" i="4"/>
  <c r="FV107" i="4"/>
  <c r="FW107" i="4"/>
  <c r="FR112" i="4"/>
  <c r="FS112" i="4"/>
  <c r="FT112" i="4"/>
  <c r="FU112" i="4"/>
  <c r="FV112" i="4"/>
  <c r="FW112" i="4"/>
  <c r="FR113" i="4"/>
  <c r="FS113" i="4"/>
  <c r="FT113" i="4"/>
  <c r="FU113" i="4"/>
  <c r="FV113" i="4"/>
  <c r="FW113" i="4"/>
  <c r="FR119" i="4"/>
  <c r="FS119" i="4"/>
  <c r="FT119" i="4"/>
  <c r="FU119" i="4"/>
  <c r="FV119" i="4"/>
  <c r="FW119" i="4"/>
  <c r="FR120" i="4"/>
  <c r="FS120" i="4"/>
  <c r="FT120" i="4"/>
  <c r="FU120" i="4"/>
  <c r="FV120" i="4"/>
  <c r="FW120" i="4"/>
  <c r="FR121" i="4"/>
  <c r="FS121" i="4"/>
  <c r="FT121" i="4"/>
  <c r="FU121" i="4"/>
  <c r="FV121" i="4"/>
  <c r="FW121" i="4"/>
  <c r="FR123" i="4"/>
  <c r="FS123" i="4"/>
  <c r="FT123" i="4"/>
  <c r="FU123" i="4"/>
  <c r="FV123" i="4"/>
  <c r="FW123" i="4"/>
  <c r="FR126" i="4"/>
  <c r="FS126" i="4"/>
  <c r="FT126" i="4"/>
  <c r="FU126" i="4"/>
  <c r="FV126" i="4"/>
  <c r="FW126" i="4"/>
  <c r="FR128" i="4"/>
  <c r="FS128" i="4"/>
  <c r="FT128" i="4"/>
  <c r="FU128" i="4"/>
  <c r="FV128" i="4"/>
  <c r="FW128" i="4"/>
  <c r="FR188" i="4"/>
  <c r="FS188" i="4"/>
  <c r="FT188" i="4"/>
  <c r="FU188" i="4"/>
  <c r="FV188" i="4"/>
  <c r="FW188" i="4"/>
  <c r="FR189" i="4"/>
  <c r="FS189" i="4"/>
  <c r="FT189" i="4"/>
  <c r="FU189" i="4"/>
  <c r="FV189" i="4"/>
  <c r="FW189" i="4"/>
  <c r="FR193" i="4"/>
  <c r="FS193" i="4"/>
  <c r="FT193" i="4"/>
  <c r="FU193" i="4"/>
  <c r="FV193" i="4"/>
  <c r="FW193" i="4"/>
  <c r="FR194" i="4"/>
  <c r="FS194" i="4"/>
  <c r="FT194" i="4"/>
  <c r="FU194" i="4"/>
  <c r="FV194" i="4"/>
  <c r="FW194" i="4"/>
  <c r="FR209" i="4"/>
  <c r="FS209" i="4"/>
  <c r="FT209" i="4"/>
  <c r="FU209" i="4"/>
  <c r="FV209" i="4"/>
  <c r="FW209" i="4"/>
  <c r="FR216" i="4"/>
  <c r="FS216" i="4"/>
  <c r="FT216" i="4"/>
  <c r="FU216" i="4"/>
  <c r="FV216" i="4"/>
  <c r="FW216" i="4"/>
  <c r="FR219" i="4"/>
  <c r="FS219" i="4"/>
  <c r="FT219" i="4"/>
  <c r="FU219" i="4"/>
  <c r="FV219" i="4"/>
  <c r="FW219" i="4"/>
  <c r="FR221" i="4"/>
  <c r="FS221" i="4"/>
  <c r="FT221" i="4"/>
  <c r="FU221" i="4"/>
  <c r="FV221" i="4"/>
  <c r="FW221" i="4"/>
  <c r="FR222" i="4"/>
  <c r="FS222" i="4"/>
  <c r="FT222" i="4"/>
  <c r="FU222" i="4"/>
  <c r="FV222" i="4"/>
  <c r="FW222" i="4"/>
  <c r="FW237" i="4"/>
  <c r="FW236" i="4"/>
  <c r="FR237" i="4"/>
  <c r="FR236" i="4"/>
  <c r="FS237" i="4"/>
  <c r="FS236" i="4"/>
  <c r="FT237" i="4"/>
  <c r="FT236" i="4"/>
  <c r="FU237" i="4"/>
  <c r="FU236" i="4"/>
  <c r="FV237" i="4"/>
  <c r="FV236" i="4"/>
  <c r="FR238" i="4"/>
  <c r="FS238" i="4"/>
  <c r="FT238" i="4"/>
  <c r="FU238" i="4"/>
  <c r="FV238" i="4"/>
  <c r="FW238" i="4"/>
  <c r="FR243" i="4"/>
  <c r="FS243" i="4"/>
  <c r="FT243" i="4"/>
  <c r="FU243" i="4"/>
  <c r="FV243" i="4"/>
  <c r="FW243" i="4"/>
  <c r="FR244" i="4"/>
  <c r="FS244" i="4"/>
  <c r="FT244" i="4"/>
  <c r="FU244" i="4"/>
  <c r="FV244" i="4"/>
  <c r="FW244" i="4"/>
  <c r="FR269" i="4"/>
  <c r="FR268" i="4"/>
  <c r="FV269" i="4"/>
  <c r="FV268" i="4"/>
  <c r="FW269" i="4"/>
  <c r="FW268" i="4"/>
  <c r="FS269" i="4"/>
  <c r="FS268" i="4"/>
  <c r="FT269" i="4"/>
  <c r="FT268" i="4"/>
  <c r="FU269" i="4"/>
  <c r="FU268" i="4"/>
  <c r="FR276" i="4"/>
  <c r="FS276" i="4"/>
  <c r="FT276" i="4"/>
  <c r="FU276" i="4"/>
  <c r="FV276" i="4"/>
  <c r="FW276" i="4"/>
  <c r="FR277" i="4"/>
  <c r="FS277" i="4"/>
  <c r="FT277" i="4"/>
  <c r="FU277" i="4"/>
  <c r="FV277" i="4"/>
  <c r="FW277" i="4"/>
  <c r="FR278" i="4"/>
  <c r="FS278" i="4"/>
  <c r="FT278" i="4"/>
  <c r="FU278" i="4"/>
  <c r="FV278" i="4"/>
  <c r="FW278" i="4"/>
  <c r="FR281" i="4"/>
  <c r="FS281" i="4"/>
  <c r="FT281" i="4"/>
  <c r="FU281" i="4"/>
  <c r="FV281" i="4"/>
  <c r="FW281" i="4"/>
  <c r="FR282" i="4"/>
  <c r="FS282" i="4"/>
  <c r="FT282" i="4"/>
  <c r="FU282" i="4"/>
  <c r="FV282" i="4"/>
  <c r="FW282" i="4"/>
  <c r="FR287" i="4"/>
  <c r="FS287" i="4"/>
  <c r="FT287" i="4"/>
  <c r="FU287" i="4"/>
  <c r="FV287" i="4"/>
  <c r="FW287" i="4"/>
  <c r="FR288" i="4"/>
  <c r="FS288" i="4"/>
  <c r="FT288" i="4"/>
  <c r="FU288" i="4"/>
  <c r="FV288" i="4"/>
  <c r="FW288" i="4"/>
  <c r="FR291" i="4"/>
  <c r="FS291" i="4"/>
  <c r="FT291" i="4"/>
  <c r="FU291" i="4"/>
  <c r="FV291" i="4"/>
  <c r="FW291" i="4"/>
  <c r="FR296" i="4"/>
  <c r="FS296" i="4"/>
  <c r="FT296" i="4"/>
  <c r="FU296" i="4"/>
  <c r="FV296" i="4"/>
  <c r="FW296" i="4"/>
  <c r="FR297" i="4"/>
  <c r="FS297" i="4"/>
  <c r="FT297" i="4"/>
  <c r="FU297" i="4"/>
  <c r="FV297" i="4"/>
  <c r="FW297" i="4"/>
  <c r="FR298" i="4"/>
  <c r="FS298" i="4"/>
  <c r="FT298" i="4"/>
  <c r="FU298" i="4"/>
  <c r="FV298" i="4"/>
  <c r="FW298" i="4"/>
  <c r="FR299" i="4"/>
  <c r="FS299" i="4"/>
  <c r="FT299" i="4"/>
  <c r="FU299" i="4"/>
  <c r="FV299" i="4"/>
  <c r="FW299" i="4"/>
  <c r="FR309" i="4"/>
  <c r="FS309" i="4"/>
  <c r="FT309" i="4"/>
  <c r="FU309" i="4"/>
  <c r="FV309" i="4"/>
  <c r="FW309" i="4"/>
  <c r="FR311" i="4"/>
  <c r="FS311" i="4"/>
  <c r="FT311" i="4"/>
  <c r="FU311" i="4"/>
  <c r="FV311" i="4"/>
  <c r="FW311" i="4"/>
  <c r="FR329" i="4"/>
  <c r="FS329" i="4"/>
  <c r="FT329" i="4"/>
  <c r="FU329" i="4"/>
  <c r="FV329" i="4"/>
  <c r="FW329" i="4"/>
  <c r="FR345" i="4"/>
  <c r="FS345" i="4"/>
  <c r="FT345" i="4"/>
  <c r="FU345" i="4"/>
  <c r="FV345" i="4"/>
  <c r="FW345" i="4"/>
  <c r="FR346" i="4"/>
  <c r="FS346" i="4"/>
  <c r="FT346" i="4"/>
  <c r="FU346" i="4"/>
  <c r="FV346" i="4"/>
  <c r="FW346" i="4"/>
  <c r="FR353" i="4"/>
  <c r="FS353" i="4"/>
  <c r="FT353" i="4"/>
  <c r="FU353" i="4"/>
  <c r="FV353" i="4"/>
  <c r="FW353" i="4"/>
  <c r="FR354" i="4"/>
  <c r="FS354" i="4"/>
  <c r="FT354" i="4"/>
  <c r="FU354" i="4"/>
  <c r="FV354" i="4"/>
  <c r="FW354" i="4"/>
  <c r="FR355" i="4"/>
  <c r="FS355" i="4"/>
  <c r="FT355" i="4"/>
  <c r="FU355" i="4"/>
  <c r="FV355" i="4"/>
  <c r="FW355" i="4"/>
  <c r="FR369" i="4"/>
  <c r="FS369" i="4"/>
  <c r="FT369" i="4"/>
  <c r="FU369" i="4"/>
  <c r="FV369" i="4"/>
  <c r="FW369" i="4"/>
  <c r="FR385" i="4"/>
  <c r="FS385" i="4"/>
  <c r="FT385" i="4"/>
  <c r="FU385" i="4"/>
  <c r="FV385" i="4"/>
  <c r="FW385" i="4"/>
  <c r="FR386" i="4"/>
  <c r="FS386" i="4"/>
  <c r="FT386" i="4"/>
  <c r="FU386" i="4"/>
  <c r="FV386" i="4"/>
  <c r="FW386" i="4"/>
  <c r="FR387" i="4"/>
  <c r="FS387" i="4"/>
  <c r="FT387" i="4"/>
  <c r="FU387" i="4"/>
  <c r="FV387" i="4"/>
  <c r="FW387" i="4"/>
  <c r="FR390" i="4"/>
  <c r="FS390" i="4"/>
  <c r="FT390" i="4"/>
  <c r="FU390" i="4"/>
  <c r="FV390" i="4"/>
  <c r="FW390" i="4"/>
  <c r="FR391" i="4"/>
  <c r="FS391" i="4"/>
  <c r="FT391" i="4"/>
  <c r="FU391" i="4"/>
  <c r="FV391" i="4"/>
  <c r="FW391" i="4"/>
  <c r="FR393" i="4"/>
  <c r="FS393" i="4"/>
  <c r="FT393" i="4"/>
  <c r="FU393" i="4"/>
  <c r="FV393" i="4"/>
  <c r="FW393" i="4"/>
  <c r="FQ393" i="4"/>
  <c r="FQ391" i="4"/>
  <c r="FQ390" i="4"/>
  <c r="FQ387" i="4"/>
  <c r="FQ386" i="4"/>
  <c r="FQ385" i="4"/>
  <c r="FQ369" i="4"/>
  <c r="FQ355" i="4"/>
  <c r="FQ354" i="4"/>
  <c r="FQ353" i="4"/>
  <c r="FQ346" i="4"/>
  <c r="FQ345" i="4"/>
  <c r="FQ329" i="4"/>
  <c r="FQ311" i="4"/>
  <c r="FQ309" i="4"/>
  <c r="FQ299" i="4"/>
  <c r="FQ298" i="4"/>
  <c r="FQ297" i="4"/>
  <c r="FQ296" i="4"/>
  <c r="FQ291" i="4"/>
  <c r="FQ288" i="4"/>
  <c r="FQ287" i="4"/>
  <c r="FQ282" i="4"/>
  <c r="FQ281" i="4"/>
  <c r="FQ278" i="4"/>
  <c r="FQ277" i="4"/>
  <c r="FQ276" i="4"/>
  <c r="FQ269" i="4"/>
  <c r="FQ268" i="4"/>
  <c r="FQ244" i="4"/>
  <c r="FQ243" i="4"/>
  <c r="FQ238" i="4"/>
  <c r="FQ237" i="4"/>
  <c r="FQ222" i="4"/>
  <c r="FQ221" i="4"/>
  <c r="FQ219" i="4"/>
  <c r="FQ216" i="4"/>
  <c r="FQ209" i="4"/>
  <c r="FQ194" i="4"/>
  <c r="FQ193" i="4"/>
  <c r="FQ189" i="4"/>
  <c r="FQ188" i="4"/>
  <c r="FQ128" i="4"/>
  <c r="FQ126" i="4"/>
  <c r="FQ123" i="4"/>
  <c r="FQ121" i="4"/>
  <c r="FQ120" i="4"/>
  <c r="FQ119" i="4"/>
  <c r="FQ113" i="4"/>
  <c r="FQ112" i="4"/>
  <c r="FQ107" i="4"/>
  <c r="FQ106" i="4"/>
  <c r="FQ70" i="4"/>
  <c r="FQ69" i="4"/>
  <c r="FQ63" i="4"/>
  <c r="FQ62" i="4"/>
  <c r="FQ43" i="4"/>
  <c r="FQ42" i="4"/>
  <c r="FQ38" i="4"/>
  <c r="FQ37" i="4"/>
  <c r="FQ28" i="4"/>
  <c r="FQ27" i="4"/>
  <c r="FQ26" i="4"/>
  <c r="FQ236" i="4"/>
  <c r="AF27" i="16"/>
  <c r="AG27" i="16"/>
  <c r="AH27" i="16"/>
  <c r="AE28" i="16"/>
  <c r="AF28" i="16"/>
  <c r="AG28" i="16"/>
  <c r="AH28" i="16"/>
  <c r="AE29" i="16"/>
  <c r="AF29" i="16"/>
  <c r="AG29" i="16"/>
  <c r="AH29" i="16"/>
  <c r="AE38" i="16"/>
  <c r="AF38" i="16"/>
  <c r="AG38" i="16"/>
  <c r="AH38" i="16"/>
  <c r="AE39" i="16"/>
  <c r="AF39" i="16"/>
  <c r="AG39" i="16"/>
  <c r="AH39" i="16"/>
  <c r="AE43" i="16"/>
  <c r="AF43" i="16"/>
  <c r="AG43" i="16"/>
  <c r="AH43" i="16"/>
  <c r="AE44" i="16"/>
  <c r="AF44" i="16"/>
  <c r="AG44" i="16"/>
  <c r="AH44" i="16"/>
  <c r="AE63" i="16"/>
  <c r="AF63" i="16"/>
  <c r="AG63" i="16"/>
  <c r="AH63" i="16"/>
  <c r="AE64" i="16"/>
  <c r="AF64" i="16"/>
  <c r="AG64" i="16"/>
  <c r="AH64" i="16"/>
  <c r="AE70" i="16"/>
  <c r="AF70" i="16"/>
  <c r="AG70" i="16"/>
  <c r="AH70" i="16"/>
  <c r="AE71" i="16"/>
  <c r="AF71" i="16"/>
  <c r="AG71" i="16"/>
  <c r="AH71" i="16"/>
  <c r="AE107" i="16"/>
  <c r="AF107" i="16"/>
  <c r="AG107" i="16"/>
  <c r="AH107" i="16"/>
  <c r="AE108" i="16"/>
  <c r="AF108" i="16"/>
  <c r="AG108" i="16"/>
  <c r="AH108" i="16"/>
  <c r="AE113" i="16"/>
  <c r="AF113" i="16"/>
  <c r="AG113" i="16"/>
  <c r="AH113" i="16"/>
  <c r="AE114" i="16"/>
  <c r="AF114" i="16"/>
  <c r="AG114" i="16"/>
  <c r="AH114" i="16"/>
  <c r="AE120" i="16"/>
  <c r="AF120" i="16"/>
  <c r="AG120" i="16"/>
  <c r="AH120" i="16"/>
  <c r="AE121" i="16"/>
  <c r="AF121" i="16"/>
  <c r="AG121" i="16"/>
  <c r="AH121" i="16"/>
  <c r="AE122" i="16"/>
  <c r="AF122" i="16"/>
  <c r="AG122" i="16"/>
  <c r="AH122" i="16"/>
  <c r="AE124" i="16"/>
  <c r="AF124" i="16"/>
  <c r="AG124" i="16"/>
  <c r="AH124" i="16"/>
  <c r="AE127" i="16"/>
  <c r="AF127" i="16"/>
  <c r="AG127" i="16"/>
  <c r="AH127" i="16"/>
  <c r="AE129" i="16"/>
  <c r="AF129" i="16"/>
  <c r="AG129" i="16"/>
  <c r="AH129" i="16"/>
  <c r="AE189" i="16"/>
  <c r="AF189" i="16"/>
  <c r="AG189" i="16"/>
  <c r="AH189" i="16"/>
  <c r="AE190" i="16"/>
  <c r="AF190" i="16"/>
  <c r="AG190" i="16"/>
  <c r="AH190" i="16"/>
  <c r="AE194" i="16"/>
  <c r="AF194" i="16"/>
  <c r="AG194" i="16"/>
  <c r="AH194" i="16"/>
  <c r="AE195" i="16"/>
  <c r="AF195" i="16"/>
  <c r="AG195" i="16"/>
  <c r="AH195" i="16"/>
  <c r="AE210" i="16"/>
  <c r="AF210" i="16"/>
  <c r="AG210" i="16"/>
  <c r="AH210" i="16"/>
  <c r="AE217" i="16"/>
  <c r="AF217" i="16"/>
  <c r="AG217" i="16"/>
  <c r="AH217" i="16"/>
  <c r="AE220" i="16"/>
  <c r="AF220" i="16"/>
  <c r="AG220" i="16"/>
  <c r="AH220" i="16"/>
  <c r="AE222" i="16"/>
  <c r="AF222" i="16"/>
  <c r="AG222" i="16"/>
  <c r="AH222" i="16"/>
  <c r="AE223" i="16"/>
  <c r="AF223" i="16"/>
  <c r="AG223" i="16"/>
  <c r="AH223" i="16"/>
  <c r="AE238" i="16"/>
  <c r="AE237" i="16"/>
  <c r="AF238" i="16"/>
  <c r="AF237" i="16"/>
  <c r="AG238" i="16"/>
  <c r="AG237" i="16"/>
  <c r="AH238" i="16"/>
  <c r="AH237" i="16"/>
  <c r="AE239" i="16"/>
  <c r="AF239" i="16"/>
  <c r="AG239" i="16"/>
  <c r="AH239" i="16"/>
  <c r="AE244" i="16"/>
  <c r="AF244" i="16"/>
  <c r="AG244" i="16"/>
  <c r="AH244" i="16"/>
  <c r="AE245" i="16"/>
  <c r="AF245" i="16"/>
  <c r="AG245" i="16"/>
  <c r="AH245" i="16"/>
  <c r="AE270" i="16"/>
  <c r="AE269" i="16"/>
  <c r="AF270" i="16"/>
  <c r="AF269" i="16"/>
  <c r="AG270" i="16"/>
  <c r="AG269" i="16"/>
  <c r="AH270" i="16"/>
  <c r="AH269" i="16"/>
  <c r="AE277" i="16"/>
  <c r="AF277" i="16"/>
  <c r="AG277" i="16"/>
  <c r="AH277" i="16"/>
  <c r="AE278" i="16"/>
  <c r="AF278" i="16"/>
  <c r="AG278" i="16"/>
  <c r="AH278" i="16"/>
  <c r="AE279" i="16"/>
  <c r="AF279" i="16"/>
  <c r="AG279" i="16"/>
  <c r="AH279" i="16"/>
  <c r="AE282" i="16"/>
  <c r="AF282" i="16"/>
  <c r="AG282" i="16"/>
  <c r="AH282" i="16"/>
  <c r="AE283" i="16"/>
  <c r="AF283" i="16"/>
  <c r="AG283" i="16"/>
  <c r="AH283" i="16"/>
  <c r="AE288" i="16"/>
  <c r="AF288" i="16"/>
  <c r="AG288" i="16"/>
  <c r="AH288" i="16"/>
  <c r="AE289" i="16"/>
  <c r="AF289" i="16"/>
  <c r="AG289" i="16"/>
  <c r="AH289" i="16"/>
  <c r="AE292" i="16"/>
  <c r="AF292" i="16"/>
  <c r="AG292" i="16"/>
  <c r="AH292" i="16"/>
  <c r="AE297" i="16"/>
  <c r="AF297" i="16"/>
  <c r="AG297" i="16"/>
  <c r="AH297" i="16"/>
  <c r="AE298" i="16"/>
  <c r="AF298" i="16"/>
  <c r="AG298" i="16"/>
  <c r="AH298" i="16"/>
  <c r="AE299" i="16"/>
  <c r="AF299" i="16"/>
  <c r="AG299" i="16"/>
  <c r="AH299" i="16"/>
  <c r="AE300" i="16"/>
  <c r="AF300" i="16"/>
  <c r="AG300" i="16"/>
  <c r="AH300" i="16"/>
  <c r="AE310" i="16"/>
  <c r="AF310" i="16"/>
  <c r="AG310" i="16"/>
  <c r="AH310" i="16"/>
  <c r="AE312" i="16"/>
  <c r="AF312" i="16"/>
  <c r="AG312" i="16"/>
  <c r="AH312" i="16"/>
  <c r="AE330" i="16"/>
  <c r="AF330" i="16"/>
  <c r="AG330" i="16"/>
  <c r="AH330" i="16"/>
  <c r="AE346" i="16"/>
  <c r="AF346" i="16"/>
  <c r="AG346" i="16"/>
  <c r="AH346" i="16"/>
  <c r="AE347" i="16"/>
  <c r="AF347" i="16"/>
  <c r="AG347" i="16"/>
  <c r="AH347" i="16"/>
  <c r="AE354" i="16"/>
  <c r="AF354" i="16"/>
  <c r="AG354" i="16"/>
  <c r="AH354" i="16"/>
  <c r="AE355" i="16"/>
  <c r="AF355" i="16"/>
  <c r="AG355" i="16"/>
  <c r="AH355" i="16"/>
  <c r="AE356" i="16"/>
  <c r="AF356" i="16"/>
  <c r="AG356" i="16"/>
  <c r="AH356" i="16"/>
  <c r="AE370" i="16"/>
  <c r="AF370" i="16"/>
  <c r="AG370" i="16"/>
  <c r="AH370" i="16"/>
  <c r="AE386" i="16"/>
  <c r="AF386" i="16"/>
  <c r="AG386" i="16"/>
  <c r="AH386" i="16"/>
  <c r="AE387" i="16"/>
  <c r="AF387" i="16"/>
  <c r="AG387" i="16"/>
  <c r="AH387" i="16"/>
  <c r="AE388" i="16"/>
  <c r="AF388" i="16"/>
  <c r="AG388" i="16"/>
  <c r="AH388" i="16"/>
  <c r="AE391" i="16"/>
  <c r="AF391" i="16"/>
  <c r="AG391" i="16"/>
  <c r="AH391" i="16"/>
  <c r="AE392" i="16"/>
  <c r="AF392" i="16"/>
  <c r="AG392" i="16"/>
  <c r="AH392" i="16"/>
  <c r="AE394" i="16"/>
  <c r="AF394" i="16"/>
  <c r="AG394" i="16"/>
  <c r="AH394" i="16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F238" i="14"/>
  <c r="AF237" i="14"/>
  <c r="AG238" i="14"/>
  <c r="AG237" i="14"/>
  <c r="AH238" i="14"/>
  <c r="AH237" i="14"/>
  <c r="AI238" i="14"/>
  <c r="AI237" i="14"/>
  <c r="AJ238" i="14"/>
  <c r="AJ237" i="14"/>
  <c r="AK238" i="14"/>
  <c r="AK237" i="14"/>
  <c r="AL238" i="14"/>
  <c r="AL237" i="14"/>
  <c r="AM238" i="14"/>
  <c r="AM237" i="14"/>
  <c r="AN238" i="14"/>
  <c r="AN237" i="14"/>
  <c r="AO238" i="14"/>
  <c r="AO237" i="14"/>
  <c r="AP238" i="14"/>
  <c r="AP237" i="14"/>
  <c r="AQ238" i="14"/>
  <c r="AQ237" i="14"/>
  <c r="AR238" i="14"/>
  <c r="AR237" i="14"/>
  <c r="AS238" i="14"/>
  <c r="AS237" i="14"/>
  <c r="AT238" i="14"/>
  <c r="AT237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F270" i="14"/>
  <c r="AF269" i="14"/>
  <c r="AG270" i="14"/>
  <c r="AG269" i="14"/>
  <c r="AH270" i="14"/>
  <c r="AH269" i="14"/>
  <c r="AI270" i="14"/>
  <c r="AI269" i="14"/>
  <c r="AJ270" i="14"/>
  <c r="AJ269" i="14"/>
  <c r="AK270" i="14"/>
  <c r="AK269" i="14"/>
  <c r="AL270" i="14"/>
  <c r="AL269" i="14"/>
  <c r="AM270" i="14"/>
  <c r="AM269" i="14"/>
  <c r="AN270" i="14"/>
  <c r="AN269" i="14"/>
  <c r="AO270" i="14"/>
  <c r="AO269" i="14"/>
  <c r="AP270" i="14"/>
  <c r="AP269" i="14"/>
  <c r="AQ270" i="14"/>
  <c r="AQ269" i="14"/>
  <c r="AR270" i="14"/>
  <c r="AR269" i="14"/>
  <c r="AS270" i="14"/>
  <c r="AS269" i="14"/>
  <c r="AT270" i="14"/>
  <c r="AT269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E394" i="14"/>
  <c r="AE392" i="14"/>
  <c r="AE391" i="14"/>
  <c r="AE388" i="14"/>
  <c r="AE387" i="14"/>
  <c r="AE386" i="14"/>
  <c r="AE370" i="14"/>
  <c r="AE356" i="14"/>
  <c r="AE355" i="14"/>
  <c r="AE354" i="14"/>
  <c r="AE347" i="14"/>
  <c r="AE346" i="14"/>
  <c r="AE330" i="14"/>
  <c r="AE312" i="14"/>
  <c r="AE310" i="14"/>
  <c r="AE300" i="14"/>
  <c r="AE299" i="14"/>
  <c r="AE298" i="14"/>
  <c r="AE297" i="14"/>
  <c r="AE292" i="14"/>
  <c r="AE289" i="14"/>
  <c r="AE288" i="14"/>
  <c r="AE283" i="14"/>
  <c r="AE282" i="14"/>
  <c r="AE279" i="14"/>
  <c r="AE278" i="14"/>
  <c r="AE277" i="14"/>
  <c r="AE270" i="14"/>
  <c r="AE269" i="14"/>
  <c r="AE245" i="14"/>
  <c r="AE244" i="14"/>
  <c r="AE239" i="14"/>
  <c r="AE238" i="14"/>
  <c r="AE237" i="14"/>
  <c r="AE223" i="14"/>
  <c r="AE222" i="14"/>
  <c r="AE220" i="14"/>
  <c r="AE217" i="14"/>
  <c r="AE210" i="14"/>
  <c r="AE195" i="14"/>
  <c r="AE194" i="14"/>
  <c r="AE190" i="14"/>
  <c r="AE189" i="14"/>
  <c r="AE129" i="14"/>
  <c r="AE127" i="14"/>
  <c r="AE124" i="14"/>
  <c r="AE122" i="14"/>
  <c r="AE121" i="14"/>
  <c r="AE120" i="14"/>
  <c r="AE114" i="14"/>
  <c r="AE113" i="14"/>
  <c r="AE108" i="14"/>
  <c r="AE107" i="14"/>
  <c r="AE71" i="14"/>
  <c r="AE70" i="14"/>
  <c r="AE64" i="14"/>
  <c r="AE63" i="14"/>
  <c r="AE44" i="14"/>
  <c r="AE43" i="14"/>
  <c r="AE39" i="14"/>
  <c r="AE38" i="14"/>
  <c r="AE29" i="14"/>
  <c r="AE28" i="14"/>
  <c r="AE27" i="14"/>
  <c r="BB27" i="15"/>
  <c r="BB28" i="15"/>
  <c r="BB29" i="15"/>
  <c r="BB38" i="15"/>
  <c r="BB39" i="15"/>
  <c r="BB43" i="15"/>
  <c r="BB44" i="15"/>
  <c r="BB63" i="15"/>
  <c r="BB64" i="15"/>
  <c r="BB70" i="15"/>
  <c r="BB71" i="15"/>
  <c r="BB107" i="15"/>
  <c r="BB108" i="15"/>
  <c r="BB113" i="15"/>
  <c r="BB114" i="15"/>
  <c r="BB120" i="15"/>
  <c r="BB121" i="15"/>
  <c r="BB122" i="15"/>
  <c r="BB124" i="15"/>
  <c r="BB127" i="15"/>
  <c r="BB129" i="15"/>
  <c r="BB189" i="15"/>
  <c r="BB190" i="15"/>
  <c r="BB194" i="15"/>
  <c r="BB195" i="15"/>
  <c r="BB210" i="15"/>
  <c r="BB217" i="15"/>
  <c r="BB220" i="15"/>
  <c r="BB222" i="15"/>
  <c r="BB223" i="15"/>
  <c r="BB238" i="15"/>
  <c r="BB237" i="15"/>
  <c r="BB239" i="15"/>
  <c r="BB244" i="15"/>
  <c r="BB245" i="15"/>
  <c r="BB270" i="15"/>
  <c r="BB269" i="15"/>
  <c r="BB277" i="15"/>
  <c r="BB278" i="15"/>
  <c r="BB279" i="15"/>
  <c r="BB282" i="15"/>
  <c r="BB283" i="15"/>
  <c r="BB288" i="15"/>
  <c r="BB289" i="15"/>
  <c r="BB292" i="15"/>
  <c r="BB297" i="15"/>
  <c r="BB298" i="15"/>
  <c r="BB299" i="15"/>
  <c r="BB300" i="15"/>
  <c r="BB310" i="15"/>
  <c r="BB312" i="15"/>
  <c r="BB330" i="15"/>
  <c r="BB346" i="15"/>
  <c r="BB347" i="15"/>
  <c r="BB354" i="15"/>
  <c r="BB355" i="15"/>
  <c r="BB356" i="15"/>
  <c r="BB370" i="15"/>
  <c r="BB386" i="15"/>
  <c r="BB387" i="15"/>
  <c r="BB388" i="15"/>
  <c r="BB391" i="15"/>
  <c r="BB392" i="15"/>
  <c r="BB394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AF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S124" i="15"/>
  <c r="AT124" i="15"/>
  <c r="AU124" i="15"/>
  <c r="AV124" i="15"/>
  <c r="AW124" i="15"/>
  <c r="AX124" i="15"/>
  <c r="AY124" i="15"/>
  <c r="AZ124" i="15"/>
  <c r="BA124" i="15"/>
  <c r="AF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S127" i="15"/>
  <c r="AT127" i="15"/>
  <c r="AU127" i="15"/>
  <c r="AV127" i="15"/>
  <c r="AW127" i="15"/>
  <c r="AX127" i="15"/>
  <c r="AY127" i="15"/>
  <c r="AZ127" i="15"/>
  <c r="BA127" i="15"/>
  <c r="AF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S129" i="15"/>
  <c r="AT129" i="15"/>
  <c r="AU129" i="15"/>
  <c r="AV129" i="15"/>
  <c r="AW129" i="15"/>
  <c r="AX129" i="15"/>
  <c r="AY129" i="15"/>
  <c r="AZ129" i="15"/>
  <c r="BA129" i="15"/>
  <c r="AF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S189" i="15"/>
  <c r="AT189" i="15"/>
  <c r="AU189" i="15"/>
  <c r="AV189" i="15"/>
  <c r="AW189" i="15"/>
  <c r="AX189" i="15"/>
  <c r="AY189" i="15"/>
  <c r="AZ189" i="15"/>
  <c r="BA189" i="15"/>
  <c r="AF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S190" i="15"/>
  <c r="AT190" i="15"/>
  <c r="AU190" i="15"/>
  <c r="AV190" i="15"/>
  <c r="AW190" i="15"/>
  <c r="AX190" i="15"/>
  <c r="AY190" i="15"/>
  <c r="AZ190" i="15"/>
  <c r="BA190" i="15"/>
  <c r="AF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S194" i="15"/>
  <c r="AT194" i="15"/>
  <c r="AU194" i="15"/>
  <c r="AV194" i="15"/>
  <c r="AW194" i="15"/>
  <c r="AX194" i="15"/>
  <c r="AY194" i="15"/>
  <c r="AZ194" i="15"/>
  <c r="BA194" i="15"/>
  <c r="AF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S195" i="15"/>
  <c r="AT195" i="15"/>
  <c r="AU195" i="15"/>
  <c r="AV195" i="15"/>
  <c r="AW195" i="15"/>
  <c r="AX195" i="15"/>
  <c r="AY195" i="15"/>
  <c r="AZ195" i="15"/>
  <c r="BA195" i="15"/>
  <c r="AF210" i="15"/>
  <c r="AG210" i="15"/>
  <c r="AH210" i="15"/>
  <c r="AI210" i="15"/>
  <c r="AJ210" i="15"/>
  <c r="AK210" i="15"/>
  <c r="AL210" i="15"/>
  <c r="AM210" i="15"/>
  <c r="AN210" i="15"/>
  <c r="AO210" i="15"/>
  <c r="AP210" i="15"/>
  <c r="AQ210" i="15"/>
  <c r="AR210" i="15"/>
  <c r="AS210" i="15"/>
  <c r="AT210" i="15"/>
  <c r="AU210" i="15"/>
  <c r="AV210" i="15"/>
  <c r="AW210" i="15"/>
  <c r="AX210" i="15"/>
  <c r="AY210" i="15"/>
  <c r="AZ210" i="15"/>
  <c r="BA210" i="15"/>
  <c r="AF217" i="15"/>
  <c r="AG217" i="15"/>
  <c r="AH217" i="15"/>
  <c r="AI217" i="15"/>
  <c r="AJ217" i="15"/>
  <c r="AK217" i="15"/>
  <c r="AL217" i="15"/>
  <c r="AM217" i="15"/>
  <c r="AN217" i="15"/>
  <c r="AO217" i="15"/>
  <c r="AP217" i="15"/>
  <c r="AQ217" i="15"/>
  <c r="AR217" i="15"/>
  <c r="AS217" i="15"/>
  <c r="AT217" i="15"/>
  <c r="AU217" i="15"/>
  <c r="AV217" i="15"/>
  <c r="AW217" i="15"/>
  <c r="AX217" i="15"/>
  <c r="AY217" i="15"/>
  <c r="AZ217" i="15"/>
  <c r="BA217" i="15"/>
  <c r="AF220" i="15"/>
  <c r="AG220" i="15"/>
  <c r="AH220" i="15"/>
  <c r="AI220" i="15"/>
  <c r="AJ220" i="15"/>
  <c r="AK220" i="15"/>
  <c r="AL220" i="15"/>
  <c r="AM220" i="15"/>
  <c r="AN220" i="15"/>
  <c r="AO220" i="15"/>
  <c r="AP220" i="15"/>
  <c r="AQ220" i="15"/>
  <c r="AR220" i="15"/>
  <c r="AS220" i="15"/>
  <c r="AT220" i="15"/>
  <c r="AU220" i="15"/>
  <c r="AV220" i="15"/>
  <c r="AW220" i="15"/>
  <c r="AX220" i="15"/>
  <c r="AY220" i="15"/>
  <c r="AZ220" i="15"/>
  <c r="BA220" i="15"/>
  <c r="AF222" i="15"/>
  <c r="AG222" i="15"/>
  <c r="AH222" i="15"/>
  <c r="AI222" i="15"/>
  <c r="AJ222" i="15"/>
  <c r="AK222" i="15"/>
  <c r="AL222" i="15"/>
  <c r="AM222" i="15"/>
  <c r="AN222" i="15"/>
  <c r="AO222" i="15"/>
  <c r="AP222" i="15"/>
  <c r="AQ222" i="15"/>
  <c r="AR222" i="15"/>
  <c r="AS222" i="15"/>
  <c r="AT222" i="15"/>
  <c r="AU222" i="15"/>
  <c r="AV222" i="15"/>
  <c r="AW222" i="15"/>
  <c r="AX222" i="15"/>
  <c r="AY222" i="15"/>
  <c r="AZ222" i="15"/>
  <c r="BA222" i="15"/>
  <c r="AF223" i="15"/>
  <c r="AG223" i="15"/>
  <c r="AH223" i="15"/>
  <c r="AI223" i="15"/>
  <c r="AJ223" i="15"/>
  <c r="AK223" i="15"/>
  <c r="AL223" i="15"/>
  <c r="AM223" i="15"/>
  <c r="AN223" i="15"/>
  <c r="AO223" i="15"/>
  <c r="AP223" i="15"/>
  <c r="AQ223" i="15"/>
  <c r="AR223" i="15"/>
  <c r="AS223" i="15"/>
  <c r="AT223" i="15"/>
  <c r="AU223" i="15"/>
  <c r="AV223" i="15"/>
  <c r="AW223" i="15"/>
  <c r="AX223" i="15"/>
  <c r="AY223" i="15"/>
  <c r="AZ223" i="15"/>
  <c r="BA223" i="15"/>
  <c r="AF238" i="15"/>
  <c r="AF237" i="15"/>
  <c r="AG238" i="15"/>
  <c r="AG237" i="15"/>
  <c r="AH238" i="15"/>
  <c r="AH237" i="15"/>
  <c r="AI238" i="15"/>
  <c r="AI237" i="15"/>
  <c r="AJ238" i="15"/>
  <c r="AJ237" i="15"/>
  <c r="AK238" i="15"/>
  <c r="AK237" i="15"/>
  <c r="AL238" i="15"/>
  <c r="AL237" i="15"/>
  <c r="AM238" i="15"/>
  <c r="AM237" i="15"/>
  <c r="AN238" i="15"/>
  <c r="AN237" i="15"/>
  <c r="AO238" i="15"/>
  <c r="AO237" i="15"/>
  <c r="AP238" i="15"/>
  <c r="AP237" i="15"/>
  <c r="AQ238" i="15"/>
  <c r="AQ237" i="15"/>
  <c r="AR238" i="15"/>
  <c r="AR237" i="15"/>
  <c r="AS238" i="15"/>
  <c r="AS237" i="15"/>
  <c r="AT238" i="15"/>
  <c r="AT237" i="15"/>
  <c r="AU238" i="15"/>
  <c r="AU237" i="15"/>
  <c r="AV238" i="15"/>
  <c r="AV237" i="15"/>
  <c r="AW238" i="15"/>
  <c r="AW237" i="15"/>
  <c r="AX238" i="15"/>
  <c r="AX237" i="15"/>
  <c r="AY238" i="15"/>
  <c r="AY237" i="15"/>
  <c r="AZ238" i="15"/>
  <c r="AZ237" i="15"/>
  <c r="BA238" i="15"/>
  <c r="BA237" i="15"/>
  <c r="AF239" i="15"/>
  <c r="AG239" i="15"/>
  <c r="AH239" i="15"/>
  <c r="AI239" i="15"/>
  <c r="AJ239" i="15"/>
  <c r="AK239" i="15"/>
  <c r="AL239" i="15"/>
  <c r="AM239" i="15"/>
  <c r="AN239" i="15"/>
  <c r="AO239" i="15"/>
  <c r="AP239" i="15"/>
  <c r="AQ239" i="15"/>
  <c r="AR239" i="15"/>
  <c r="AS239" i="15"/>
  <c r="AT239" i="15"/>
  <c r="AU239" i="15"/>
  <c r="AV239" i="15"/>
  <c r="AW239" i="15"/>
  <c r="AX239" i="15"/>
  <c r="AY239" i="15"/>
  <c r="AZ239" i="15"/>
  <c r="BA239" i="15"/>
  <c r="AF244" i="15"/>
  <c r="AG244" i="15"/>
  <c r="AH244" i="15"/>
  <c r="AI244" i="15"/>
  <c r="AJ244" i="15"/>
  <c r="AK244" i="15"/>
  <c r="AL244" i="15"/>
  <c r="AM244" i="15"/>
  <c r="AN244" i="15"/>
  <c r="AO244" i="15"/>
  <c r="AP244" i="15"/>
  <c r="AQ244" i="15"/>
  <c r="AR244" i="15"/>
  <c r="AS244" i="15"/>
  <c r="AT244" i="15"/>
  <c r="AU244" i="15"/>
  <c r="AV244" i="15"/>
  <c r="AW244" i="15"/>
  <c r="AX244" i="15"/>
  <c r="AY244" i="15"/>
  <c r="AZ244" i="15"/>
  <c r="BA244" i="15"/>
  <c r="AF245" i="15"/>
  <c r="AG245" i="15"/>
  <c r="AH245" i="15"/>
  <c r="AI245" i="15"/>
  <c r="AJ245" i="15"/>
  <c r="AK245" i="15"/>
  <c r="AL245" i="15"/>
  <c r="AM245" i="15"/>
  <c r="AN245" i="15"/>
  <c r="AO245" i="15"/>
  <c r="AP245" i="15"/>
  <c r="AQ245" i="15"/>
  <c r="AR245" i="15"/>
  <c r="AS245" i="15"/>
  <c r="AT245" i="15"/>
  <c r="AU245" i="15"/>
  <c r="AV245" i="15"/>
  <c r="AW245" i="15"/>
  <c r="AX245" i="15"/>
  <c r="AY245" i="15"/>
  <c r="AZ245" i="15"/>
  <c r="BA245" i="15"/>
  <c r="AF270" i="15"/>
  <c r="AF269" i="15"/>
  <c r="AG270" i="15"/>
  <c r="AG269" i="15"/>
  <c r="AH270" i="15"/>
  <c r="AH269" i="15"/>
  <c r="AI270" i="15"/>
  <c r="AI269" i="15"/>
  <c r="AJ270" i="15"/>
  <c r="AJ269" i="15"/>
  <c r="AK270" i="15"/>
  <c r="AK269" i="15"/>
  <c r="AL270" i="15"/>
  <c r="AL269" i="15"/>
  <c r="AM270" i="15"/>
  <c r="AM269" i="15"/>
  <c r="AN270" i="15"/>
  <c r="AN269" i="15"/>
  <c r="AO270" i="15"/>
  <c r="AO269" i="15"/>
  <c r="AP270" i="15"/>
  <c r="AP269" i="15"/>
  <c r="AQ270" i="15"/>
  <c r="AQ269" i="15"/>
  <c r="AR270" i="15"/>
  <c r="AR269" i="15"/>
  <c r="AS270" i="15"/>
  <c r="AS269" i="15"/>
  <c r="AT270" i="15"/>
  <c r="AT269" i="15"/>
  <c r="AU270" i="15"/>
  <c r="AU269" i="15"/>
  <c r="AV270" i="15"/>
  <c r="AV269" i="15"/>
  <c r="AW270" i="15"/>
  <c r="AW269" i="15"/>
  <c r="AX270" i="15"/>
  <c r="AX269" i="15"/>
  <c r="AY270" i="15"/>
  <c r="AY269" i="15"/>
  <c r="AZ270" i="15"/>
  <c r="AZ269" i="15"/>
  <c r="BA270" i="15"/>
  <c r="BA269" i="15"/>
  <c r="AF277" i="15"/>
  <c r="AG277" i="15"/>
  <c r="AH277" i="15"/>
  <c r="AI277" i="15"/>
  <c r="AJ277" i="15"/>
  <c r="AK277" i="15"/>
  <c r="AL277" i="15"/>
  <c r="AM277" i="15"/>
  <c r="AN277" i="15"/>
  <c r="AO277" i="15"/>
  <c r="AP277" i="15"/>
  <c r="AQ277" i="15"/>
  <c r="AR277" i="15"/>
  <c r="AS277" i="15"/>
  <c r="AT277" i="15"/>
  <c r="AU277" i="15"/>
  <c r="AV277" i="15"/>
  <c r="AW277" i="15"/>
  <c r="AX277" i="15"/>
  <c r="AY277" i="15"/>
  <c r="AZ277" i="15"/>
  <c r="BA277" i="15"/>
  <c r="AF278" i="15"/>
  <c r="AG278" i="15"/>
  <c r="AH278" i="15"/>
  <c r="AI278" i="15"/>
  <c r="AJ278" i="15"/>
  <c r="AK278" i="15"/>
  <c r="AL278" i="15"/>
  <c r="AM278" i="15"/>
  <c r="AN278" i="15"/>
  <c r="AO278" i="15"/>
  <c r="AP278" i="15"/>
  <c r="AQ278" i="15"/>
  <c r="AR278" i="15"/>
  <c r="AS278" i="15"/>
  <c r="AT278" i="15"/>
  <c r="AU278" i="15"/>
  <c r="AV278" i="15"/>
  <c r="AW278" i="15"/>
  <c r="AX278" i="15"/>
  <c r="AY278" i="15"/>
  <c r="AZ278" i="15"/>
  <c r="BA278" i="15"/>
  <c r="AF279" i="15"/>
  <c r="AG279" i="15"/>
  <c r="AH279" i="15"/>
  <c r="AI279" i="15"/>
  <c r="AJ279" i="15"/>
  <c r="AK279" i="15"/>
  <c r="AL279" i="15"/>
  <c r="AM279" i="15"/>
  <c r="AN279" i="15"/>
  <c r="AO279" i="15"/>
  <c r="AP279" i="15"/>
  <c r="AQ279" i="15"/>
  <c r="AR279" i="15"/>
  <c r="AS279" i="15"/>
  <c r="AT279" i="15"/>
  <c r="AU279" i="15"/>
  <c r="AV279" i="15"/>
  <c r="AW279" i="15"/>
  <c r="AX279" i="15"/>
  <c r="AY279" i="15"/>
  <c r="AZ279" i="15"/>
  <c r="BA279" i="15"/>
  <c r="AF282" i="15"/>
  <c r="AG282" i="15"/>
  <c r="AH282" i="15"/>
  <c r="AI282" i="15"/>
  <c r="AJ282" i="15"/>
  <c r="AK282" i="15"/>
  <c r="AL282" i="15"/>
  <c r="AM282" i="15"/>
  <c r="AN282" i="15"/>
  <c r="AO282" i="15"/>
  <c r="AP282" i="15"/>
  <c r="AQ282" i="15"/>
  <c r="AR282" i="15"/>
  <c r="AS282" i="15"/>
  <c r="AT282" i="15"/>
  <c r="AU282" i="15"/>
  <c r="AV282" i="15"/>
  <c r="AW282" i="15"/>
  <c r="AX282" i="15"/>
  <c r="AY282" i="15"/>
  <c r="AZ282" i="15"/>
  <c r="BA282" i="15"/>
  <c r="AF283" i="15"/>
  <c r="AG283" i="15"/>
  <c r="AH283" i="15"/>
  <c r="AI283" i="15"/>
  <c r="AJ283" i="15"/>
  <c r="AK283" i="15"/>
  <c r="AL283" i="15"/>
  <c r="AM283" i="15"/>
  <c r="AN283" i="15"/>
  <c r="AO283" i="15"/>
  <c r="AP283" i="15"/>
  <c r="AQ283" i="15"/>
  <c r="AR283" i="15"/>
  <c r="AS283" i="15"/>
  <c r="AT283" i="15"/>
  <c r="AU283" i="15"/>
  <c r="AV283" i="15"/>
  <c r="AW283" i="15"/>
  <c r="AX283" i="15"/>
  <c r="AY283" i="15"/>
  <c r="AZ283" i="15"/>
  <c r="BA283" i="15"/>
  <c r="AF288" i="15"/>
  <c r="AG288" i="15"/>
  <c r="AH288" i="15"/>
  <c r="AI288" i="15"/>
  <c r="AJ288" i="15"/>
  <c r="AK288" i="15"/>
  <c r="AL288" i="15"/>
  <c r="AM288" i="15"/>
  <c r="AN288" i="15"/>
  <c r="AO288" i="15"/>
  <c r="AP288" i="15"/>
  <c r="AQ288" i="15"/>
  <c r="AR288" i="15"/>
  <c r="AS288" i="15"/>
  <c r="AT288" i="15"/>
  <c r="AU288" i="15"/>
  <c r="AV288" i="15"/>
  <c r="AW288" i="15"/>
  <c r="AX288" i="15"/>
  <c r="AY288" i="15"/>
  <c r="AZ288" i="15"/>
  <c r="BA288" i="15"/>
  <c r="AF289" i="15"/>
  <c r="AG289" i="15"/>
  <c r="AH289" i="15"/>
  <c r="AI289" i="15"/>
  <c r="AJ289" i="15"/>
  <c r="AK289" i="15"/>
  <c r="AL289" i="15"/>
  <c r="AM289" i="15"/>
  <c r="AN289" i="15"/>
  <c r="AO289" i="15"/>
  <c r="AP289" i="15"/>
  <c r="AQ289" i="15"/>
  <c r="AR289" i="15"/>
  <c r="AS289" i="15"/>
  <c r="AT289" i="15"/>
  <c r="AU289" i="15"/>
  <c r="AV289" i="15"/>
  <c r="AW289" i="15"/>
  <c r="AX289" i="15"/>
  <c r="AY289" i="15"/>
  <c r="AZ289" i="15"/>
  <c r="BA289" i="15"/>
  <c r="AF292" i="15"/>
  <c r="AG292" i="15"/>
  <c r="AH292" i="15"/>
  <c r="AI292" i="15"/>
  <c r="AJ292" i="15"/>
  <c r="AK292" i="15"/>
  <c r="AL292" i="15"/>
  <c r="AM292" i="15"/>
  <c r="AN292" i="15"/>
  <c r="AO292" i="15"/>
  <c r="AP292" i="15"/>
  <c r="AQ292" i="15"/>
  <c r="AR292" i="15"/>
  <c r="AS292" i="15"/>
  <c r="AT292" i="15"/>
  <c r="AU292" i="15"/>
  <c r="AV292" i="15"/>
  <c r="AW292" i="15"/>
  <c r="AX292" i="15"/>
  <c r="AY292" i="15"/>
  <c r="AZ292" i="15"/>
  <c r="BA292" i="15"/>
  <c r="AF297" i="15"/>
  <c r="AG297" i="15"/>
  <c r="AH297" i="15"/>
  <c r="AI297" i="15"/>
  <c r="AJ297" i="15"/>
  <c r="AK297" i="15"/>
  <c r="AL297" i="15"/>
  <c r="AM297" i="15"/>
  <c r="AN297" i="15"/>
  <c r="AO297" i="15"/>
  <c r="AP297" i="15"/>
  <c r="AQ297" i="15"/>
  <c r="AR297" i="15"/>
  <c r="AS297" i="15"/>
  <c r="AT297" i="15"/>
  <c r="AU297" i="15"/>
  <c r="AV297" i="15"/>
  <c r="AW297" i="15"/>
  <c r="AX297" i="15"/>
  <c r="AY297" i="15"/>
  <c r="AZ297" i="15"/>
  <c r="BA297" i="15"/>
  <c r="AF298" i="15"/>
  <c r="AG298" i="15"/>
  <c r="AH298" i="15"/>
  <c r="AI298" i="15"/>
  <c r="AJ298" i="15"/>
  <c r="AK298" i="15"/>
  <c r="AL298" i="15"/>
  <c r="AM298" i="15"/>
  <c r="AN298" i="15"/>
  <c r="AO298" i="15"/>
  <c r="AP298" i="15"/>
  <c r="AQ298" i="15"/>
  <c r="AR298" i="15"/>
  <c r="AS298" i="15"/>
  <c r="AT298" i="15"/>
  <c r="AU298" i="15"/>
  <c r="AV298" i="15"/>
  <c r="AW298" i="15"/>
  <c r="AX298" i="15"/>
  <c r="AY298" i="15"/>
  <c r="AZ298" i="15"/>
  <c r="BA298" i="15"/>
  <c r="AF299" i="15"/>
  <c r="AG299" i="15"/>
  <c r="AH299" i="15"/>
  <c r="AI299" i="15"/>
  <c r="AJ299" i="15"/>
  <c r="AK299" i="15"/>
  <c r="AL299" i="15"/>
  <c r="AM299" i="15"/>
  <c r="AN299" i="15"/>
  <c r="AO299" i="15"/>
  <c r="AP299" i="15"/>
  <c r="AQ299" i="15"/>
  <c r="AR299" i="15"/>
  <c r="AS299" i="15"/>
  <c r="AT299" i="15"/>
  <c r="AU299" i="15"/>
  <c r="AV299" i="15"/>
  <c r="AW299" i="15"/>
  <c r="AX299" i="15"/>
  <c r="AY299" i="15"/>
  <c r="AZ299" i="15"/>
  <c r="BA299" i="15"/>
  <c r="AF300" i="15"/>
  <c r="AG300" i="15"/>
  <c r="AH300" i="15"/>
  <c r="AI300" i="15"/>
  <c r="AJ300" i="15"/>
  <c r="AK300" i="15"/>
  <c r="AL300" i="15"/>
  <c r="AM300" i="15"/>
  <c r="AN300" i="15"/>
  <c r="AO300" i="15"/>
  <c r="AP300" i="15"/>
  <c r="AQ300" i="15"/>
  <c r="AR300" i="15"/>
  <c r="AS300" i="15"/>
  <c r="AT300" i="15"/>
  <c r="AU300" i="15"/>
  <c r="AV300" i="15"/>
  <c r="AW300" i="15"/>
  <c r="AX300" i="15"/>
  <c r="AY300" i="15"/>
  <c r="AZ300" i="15"/>
  <c r="BA300" i="15"/>
  <c r="AF310" i="15"/>
  <c r="AG310" i="15"/>
  <c r="AH310" i="15"/>
  <c r="AI310" i="15"/>
  <c r="AJ310" i="15"/>
  <c r="AK310" i="15"/>
  <c r="AL310" i="15"/>
  <c r="AM310" i="15"/>
  <c r="AN310" i="15"/>
  <c r="AO310" i="15"/>
  <c r="AP310" i="15"/>
  <c r="AQ310" i="15"/>
  <c r="AR310" i="15"/>
  <c r="AS310" i="15"/>
  <c r="AT310" i="15"/>
  <c r="AU310" i="15"/>
  <c r="AV310" i="15"/>
  <c r="AW310" i="15"/>
  <c r="AX310" i="15"/>
  <c r="AY310" i="15"/>
  <c r="AZ310" i="15"/>
  <c r="BA310" i="15"/>
  <c r="AF312" i="15"/>
  <c r="AG312" i="15"/>
  <c r="AH312" i="15"/>
  <c r="AI312" i="15"/>
  <c r="AJ312" i="15"/>
  <c r="AK312" i="15"/>
  <c r="AL312" i="15"/>
  <c r="AM312" i="15"/>
  <c r="AN312" i="15"/>
  <c r="AO312" i="15"/>
  <c r="AP312" i="15"/>
  <c r="AQ312" i="15"/>
  <c r="AR312" i="15"/>
  <c r="AS312" i="15"/>
  <c r="AT312" i="15"/>
  <c r="AU312" i="15"/>
  <c r="AV312" i="15"/>
  <c r="AW312" i="15"/>
  <c r="AX312" i="15"/>
  <c r="AY312" i="15"/>
  <c r="AZ312" i="15"/>
  <c r="BA312" i="15"/>
  <c r="AF330" i="15"/>
  <c r="AG330" i="15"/>
  <c r="AH330" i="15"/>
  <c r="AI330" i="15"/>
  <c r="AJ330" i="15"/>
  <c r="AK330" i="15"/>
  <c r="AL330" i="15"/>
  <c r="AM330" i="15"/>
  <c r="AN330" i="15"/>
  <c r="AO330" i="15"/>
  <c r="AP330" i="15"/>
  <c r="AQ330" i="15"/>
  <c r="AR330" i="15"/>
  <c r="AS330" i="15"/>
  <c r="AT330" i="15"/>
  <c r="AU330" i="15"/>
  <c r="AV330" i="15"/>
  <c r="AW330" i="15"/>
  <c r="AX330" i="15"/>
  <c r="AY330" i="15"/>
  <c r="AZ330" i="15"/>
  <c r="BA330" i="15"/>
  <c r="AF346" i="15"/>
  <c r="AG346" i="15"/>
  <c r="AH346" i="15"/>
  <c r="AI346" i="15"/>
  <c r="AJ346" i="15"/>
  <c r="AK346" i="15"/>
  <c r="AL346" i="15"/>
  <c r="AM346" i="15"/>
  <c r="AN346" i="15"/>
  <c r="AO346" i="15"/>
  <c r="AP346" i="15"/>
  <c r="AQ346" i="15"/>
  <c r="AR346" i="15"/>
  <c r="AS346" i="15"/>
  <c r="AT346" i="15"/>
  <c r="AU346" i="15"/>
  <c r="AV346" i="15"/>
  <c r="AW346" i="15"/>
  <c r="AX346" i="15"/>
  <c r="AY346" i="15"/>
  <c r="AZ346" i="15"/>
  <c r="BA346" i="15"/>
  <c r="AF347" i="15"/>
  <c r="AG347" i="15"/>
  <c r="AH347" i="15"/>
  <c r="AI347" i="15"/>
  <c r="AJ347" i="15"/>
  <c r="AK347" i="15"/>
  <c r="AL347" i="15"/>
  <c r="AM347" i="15"/>
  <c r="AN347" i="15"/>
  <c r="AO347" i="15"/>
  <c r="AP347" i="15"/>
  <c r="AQ347" i="15"/>
  <c r="AR347" i="15"/>
  <c r="AS347" i="15"/>
  <c r="AT347" i="15"/>
  <c r="AU347" i="15"/>
  <c r="AV347" i="15"/>
  <c r="AW347" i="15"/>
  <c r="AX347" i="15"/>
  <c r="AY347" i="15"/>
  <c r="AZ347" i="15"/>
  <c r="BA347" i="15"/>
  <c r="AF354" i="15"/>
  <c r="AG354" i="15"/>
  <c r="AH354" i="15"/>
  <c r="AI354" i="15"/>
  <c r="AJ354" i="15"/>
  <c r="AK354" i="15"/>
  <c r="AL354" i="15"/>
  <c r="AM354" i="15"/>
  <c r="AN354" i="15"/>
  <c r="AO354" i="15"/>
  <c r="AP354" i="15"/>
  <c r="AQ354" i="15"/>
  <c r="AR354" i="15"/>
  <c r="AS354" i="15"/>
  <c r="AT354" i="15"/>
  <c r="AU354" i="15"/>
  <c r="AV354" i="15"/>
  <c r="AW354" i="15"/>
  <c r="AX354" i="15"/>
  <c r="AY354" i="15"/>
  <c r="AZ354" i="15"/>
  <c r="BA354" i="15"/>
  <c r="AF355" i="15"/>
  <c r="AG355" i="15"/>
  <c r="AH355" i="15"/>
  <c r="AI355" i="15"/>
  <c r="AJ355" i="15"/>
  <c r="AK355" i="15"/>
  <c r="AL355" i="15"/>
  <c r="AM355" i="15"/>
  <c r="AN355" i="15"/>
  <c r="AO355" i="15"/>
  <c r="AP355" i="15"/>
  <c r="AQ355" i="15"/>
  <c r="AR355" i="15"/>
  <c r="AS355" i="15"/>
  <c r="AT355" i="15"/>
  <c r="AU355" i="15"/>
  <c r="AV355" i="15"/>
  <c r="AW355" i="15"/>
  <c r="AX355" i="15"/>
  <c r="AY355" i="15"/>
  <c r="AZ355" i="15"/>
  <c r="BA355" i="15"/>
  <c r="AF356" i="15"/>
  <c r="AG356" i="15"/>
  <c r="AH356" i="15"/>
  <c r="AI356" i="15"/>
  <c r="AJ356" i="15"/>
  <c r="AK356" i="15"/>
  <c r="AL356" i="15"/>
  <c r="AM356" i="15"/>
  <c r="AN356" i="15"/>
  <c r="AO356" i="15"/>
  <c r="AP356" i="15"/>
  <c r="AQ356" i="15"/>
  <c r="AR356" i="15"/>
  <c r="AS356" i="15"/>
  <c r="AT356" i="15"/>
  <c r="AU356" i="15"/>
  <c r="AV356" i="15"/>
  <c r="AW356" i="15"/>
  <c r="AX356" i="15"/>
  <c r="AY356" i="15"/>
  <c r="AZ356" i="15"/>
  <c r="BA356" i="15"/>
  <c r="AF370" i="15"/>
  <c r="AG370" i="15"/>
  <c r="AH370" i="15"/>
  <c r="AI370" i="15"/>
  <c r="AJ370" i="15"/>
  <c r="AK370" i="15"/>
  <c r="AL370" i="15"/>
  <c r="AM370" i="15"/>
  <c r="AN370" i="15"/>
  <c r="AO370" i="15"/>
  <c r="AP370" i="15"/>
  <c r="AQ370" i="15"/>
  <c r="AR370" i="15"/>
  <c r="AS370" i="15"/>
  <c r="AT370" i="15"/>
  <c r="AU370" i="15"/>
  <c r="AV370" i="15"/>
  <c r="AW370" i="15"/>
  <c r="AX370" i="15"/>
  <c r="AY370" i="15"/>
  <c r="AZ370" i="15"/>
  <c r="BA370" i="15"/>
  <c r="AF386" i="15"/>
  <c r="AG386" i="15"/>
  <c r="AH386" i="15"/>
  <c r="AI386" i="15"/>
  <c r="AJ386" i="15"/>
  <c r="AK386" i="15"/>
  <c r="AL386" i="15"/>
  <c r="AM386" i="15"/>
  <c r="AN386" i="15"/>
  <c r="AO386" i="15"/>
  <c r="AP386" i="15"/>
  <c r="AQ386" i="15"/>
  <c r="AR386" i="15"/>
  <c r="AS386" i="15"/>
  <c r="AT386" i="15"/>
  <c r="AU386" i="15"/>
  <c r="AV386" i="15"/>
  <c r="AW386" i="15"/>
  <c r="AX386" i="15"/>
  <c r="AY386" i="15"/>
  <c r="AZ386" i="15"/>
  <c r="BA386" i="15"/>
  <c r="AF387" i="15"/>
  <c r="AG387" i="15"/>
  <c r="AH387" i="15"/>
  <c r="AI387" i="15"/>
  <c r="AJ387" i="15"/>
  <c r="AK387" i="15"/>
  <c r="AL387" i="15"/>
  <c r="AM387" i="15"/>
  <c r="AN387" i="15"/>
  <c r="AO387" i="15"/>
  <c r="AP387" i="15"/>
  <c r="AQ387" i="15"/>
  <c r="AR387" i="15"/>
  <c r="AS387" i="15"/>
  <c r="AT387" i="15"/>
  <c r="AU387" i="15"/>
  <c r="AV387" i="15"/>
  <c r="AW387" i="15"/>
  <c r="AX387" i="15"/>
  <c r="AY387" i="15"/>
  <c r="AZ387" i="15"/>
  <c r="BA387" i="15"/>
  <c r="AF388" i="15"/>
  <c r="AG388" i="15"/>
  <c r="AH388" i="15"/>
  <c r="AI388" i="15"/>
  <c r="AJ388" i="15"/>
  <c r="AK388" i="15"/>
  <c r="AL388" i="15"/>
  <c r="AM388" i="15"/>
  <c r="AN388" i="15"/>
  <c r="AO388" i="15"/>
  <c r="AP388" i="15"/>
  <c r="AQ388" i="15"/>
  <c r="AR388" i="15"/>
  <c r="AS388" i="15"/>
  <c r="AT388" i="15"/>
  <c r="AU388" i="15"/>
  <c r="AV388" i="15"/>
  <c r="AW388" i="15"/>
  <c r="AX388" i="15"/>
  <c r="AY388" i="15"/>
  <c r="AZ388" i="15"/>
  <c r="BA388" i="15"/>
  <c r="AF391" i="15"/>
  <c r="AG391" i="15"/>
  <c r="AH391" i="15"/>
  <c r="AI391" i="15"/>
  <c r="AJ391" i="15"/>
  <c r="AK391" i="15"/>
  <c r="AL391" i="15"/>
  <c r="AM391" i="15"/>
  <c r="AN391" i="15"/>
  <c r="AO391" i="15"/>
  <c r="AP391" i="15"/>
  <c r="AQ391" i="15"/>
  <c r="AR391" i="15"/>
  <c r="AS391" i="15"/>
  <c r="AT391" i="15"/>
  <c r="AU391" i="15"/>
  <c r="AV391" i="15"/>
  <c r="AW391" i="15"/>
  <c r="AX391" i="15"/>
  <c r="AY391" i="15"/>
  <c r="AZ391" i="15"/>
  <c r="BA391" i="15"/>
  <c r="AF392" i="15"/>
  <c r="AG392" i="15"/>
  <c r="AH392" i="15"/>
  <c r="AI392" i="15"/>
  <c r="AJ392" i="15"/>
  <c r="AK392" i="15"/>
  <c r="AL392" i="15"/>
  <c r="AM392" i="15"/>
  <c r="AN392" i="15"/>
  <c r="AO392" i="15"/>
  <c r="AP392" i="15"/>
  <c r="AQ392" i="15"/>
  <c r="AR392" i="15"/>
  <c r="AS392" i="15"/>
  <c r="AT392" i="15"/>
  <c r="AU392" i="15"/>
  <c r="AV392" i="15"/>
  <c r="AW392" i="15"/>
  <c r="AX392" i="15"/>
  <c r="AY392" i="15"/>
  <c r="AZ392" i="15"/>
  <c r="BA392" i="15"/>
  <c r="AF394" i="15"/>
  <c r="AG394" i="15"/>
  <c r="AH394" i="15"/>
  <c r="AI394" i="15"/>
  <c r="AJ394" i="15"/>
  <c r="AK394" i="15"/>
  <c r="AL394" i="15"/>
  <c r="AM394" i="15"/>
  <c r="AN394" i="15"/>
  <c r="AO394" i="15"/>
  <c r="AP394" i="15"/>
  <c r="AQ394" i="15"/>
  <c r="AR394" i="15"/>
  <c r="AS394" i="15"/>
  <c r="AT394" i="15"/>
  <c r="AU394" i="15"/>
  <c r="AV394" i="15"/>
  <c r="AW394" i="15"/>
  <c r="AX394" i="15"/>
  <c r="AY394" i="15"/>
  <c r="AZ394" i="15"/>
  <c r="BA394" i="15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X27" i="13"/>
  <c r="BB27" i="13"/>
  <c r="BD27" i="13"/>
  <c r="BE27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X28" i="13"/>
  <c r="AY28" i="13"/>
  <c r="BA28" i="13"/>
  <c r="BB28" i="13"/>
  <c r="BD28" i="13"/>
  <c r="BE28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X29" i="13"/>
  <c r="AY29" i="13"/>
  <c r="BA29" i="13"/>
  <c r="BB29" i="13"/>
  <c r="BD29" i="13"/>
  <c r="BE29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X38" i="13"/>
  <c r="AY38" i="13"/>
  <c r="BA38" i="13"/>
  <c r="BB38" i="13"/>
  <c r="BD38" i="13"/>
  <c r="BE38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X39" i="13"/>
  <c r="AY39" i="13"/>
  <c r="BA39" i="13"/>
  <c r="BB39" i="13"/>
  <c r="BD39" i="13"/>
  <c r="BE39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X43" i="13"/>
  <c r="AY43" i="13"/>
  <c r="BA43" i="13"/>
  <c r="BB43" i="13"/>
  <c r="BD43" i="13"/>
  <c r="BE43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X44" i="13"/>
  <c r="AY44" i="13"/>
  <c r="BA44" i="13"/>
  <c r="BB44" i="13"/>
  <c r="BD44" i="13"/>
  <c r="BE44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X63" i="13"/>
  <c r="AY63" i="13"/>
  <c r="BA63" i="13"/>
  <c r="BB63" i="13"/>
  <c r="BD63" i="13"/>
  <c r="BE63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X64" i="13"/>
  <c r="AY64" i="13"/>
  <c r="BA64" i="13"/>
  <c r="BB64" i="13"/>
  <c r="BD64" i="13"/>
  <c r="BE64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X70" i="13"/>
  <c r="AY70" i="13"/>
  <c r="BA70" i="13"/>
  <c r="BB70" i="13"/>
  <c r="BD70" i="13"/>
  <c r="BE70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X71" i="13"/>
  <c r="AY71" i="13"/>
  <c r="BA71" i="13"/>
  <c r="BB71" i="13"/>
  <c r="BD71" i="13"/>
  <c r="BE71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X107" i="13"/>
  <c r="AY107" i="13"/>
  <c r="BA107" i="13"/>
  <c r="BB107" i="13"/>
  <c r="BD107" i="13"/>
  <c r="BE107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X108" i="13"/>
  <c r="AY108" i="13"/>
  <c r="BA108" i="13"/>
  <c r="BB108" i="13"/>
  <c r="BD108" i="13"/>
  <c r="BE108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X113" i="13"/>
  <c r="AY113" i="13"/>
  <c r="BA113" i="13"/>
  <c r="BB113" i="13"/>
  <c r="BD113" i="13"/>
  <c r="BE113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X114" i="13"/>
  <c r="AY114" i="13"/>
  <c r="BA114" i="13"/>
  <c r="BB114" i="13"/>
  <c r="BD114" i="13"/>
  <c r="BE114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X120" i="13"/>
  <c r="AY120" i="13"/>
  <c r="BA120" i="13"/>
  <c r="BB120" i="13"/>
  <c r="BD120" i="13"/>
  <c r="BE120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X121" i="13"/>
  <c r="AY121" i="13"/>
  <c r="BA121" i="13"/>
  <c r="BB121" i="13"/>
  <c r="BD121" i="13"/>
  <c r="BE121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X122" i="13"/>
  <c r="AY122" i="13"/>
  <c r="BA122" i="13"/>
  <c r="BB122" i="13"/>
  <c r="BD122" i="13"/>
  <c r="BE122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X124" i="13"/>
  <c r="AY124" i="13"/>
  <c r="BA124" i="13"/>
  <c r="BB124" i="13"/>
  <c r="BD124" i="13"/>
  <c r="BE124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X127" i="13"/>
  <c r="AY127" i="13"/>
  <c r="BA127" i="13"/>
  <c r="BB127" i="13"/>
  <c r="BD127" i="13"/>
  <c r="BE127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X129" i="13"/>
  <c r="AY129" i="13"/>
  <c r="BA129" i="13"/>
  <c r="BB129" i="13"/>
  <c r="BD129" i="13"/>
  <c r="BE12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X189" i="13"/>
  <c r="AY189" i="13"/>
  <c r="BA189" i="13"/>
  <c r="BB189" i="13"/>
  <c r="BD189" i="13"/>
  <c r="BE189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X190" i="13"/>
  <c r="AY190" i="13"/>
  <c r="BA190" i="13"/>
  <c r="BB190" i="13"/>
  <c r="BD190" i="13"/>
  <c r="BE190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X194" i="13"/>
  <c r="AY194" i="13"/>
  <c r="BA194" i="13"/>
  <c r="BB194" i="13"/>
  <c r="BD194" i="13"/>
  <c r="BE194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X195" i="13"/>
  <c r="AY195" i="13"/>
  <c r="BA195" i="13"/>
  <c r="BB195" i="13"/>
  <c r="BD195" i="13"/>
  <c r="BE195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X210" i="13"/>
  <c r="AY210" i="13"/>
  <c r="BA210" i="13"/>
  <c r="BB210" i="13"/>
  <c r="BD210" i="13"/>
  <c r="BE210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X217" i="13"/>
  <c r="AY217" i="13"/>
  <c r="BA217" i="13"/>
  <c r="BB217" i="13"/>
  <c r="BD217" i="13"/>
  <c r="BE217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X220" i="13"/>
  <c r="AY220" i="13"/>
  <c r="BA220" i="13"/>
  <c r="BB220" i="13"/>
  <c r="BD220" i="13"/>
  <c r="BE220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X222" i="13"/>
  <c r="AY222" i="13"/>
  <c r="BA222" i="13"/>
  <c r="BB222" i="13"/>
  <c r="BD222" i="13"/>
  <c r="BE222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X223" i="13"/>
  <c r="AY223" i="13"/>
  <c r="BA223" i="13"/>
  <c r="BB223" i="13"/>
  <c r="BD223" i="13"/>
  <c r="BE223" i="13"/>
  <c r="AF238" i="13"/>
  <c r="AF237" i="13"/>
  <c r="AG238" i="13"/>
  <c r="AG237" i="13"/>
  <c r="AH238" i="13"/>
  <c r="AH237" i="13"/>
  <c r="AI238" i="13"/>
  <c r="AI237" i="13"/>
  <c r="AJ238" i="13"/>
  <c r="AJ237" i="13"/>
  <c r="AK238" i="13"/>
  <c r="AK237" i="13"/>
  <c r="AL238" i="13"/>
  <c r="AL237" i="13"/>
  <c r="AM238" i="13"/>
  <c r="AM237" i="13"/>
  <c r="AN238" i="13"/>
  <c r="AN237" i="13"/>
  <c r="AO238" i="13"/>
  <c r="AO237" i="13"/>
  <c r="AP238" i="13"/>
  <c r="AP237" i="13"/>
  <c r="AQ238" i="13"/>
  <c r="AQ237" i="13"/>
  <c r="AR238" i="13"/>
  <c r="AR237" i="13"/>
  <c r="AS238" i="13"/>
  <c r="AS237" i="13"/>
  <c r="AT238" i="13"/>
  <c r="AT237" i="13"/>
  <c r="AU238" i="13"/>
  <c r="AU237" i="13"/>
  <c r="AV238" i="13"/>
  <c r="AV237" i="13"/>
  <c r="AX238" i="13"/>
  <c r="AX237" i="13"/>
  <c r="AY238" i="13"/>
  <c r="AY237" i="13"/>
  <c r="BA238" i="13"/>
  <c r="BA237" i="13"/>
  <c r="BB238" i="13"/>
  <c r="BB237" i="13"/>
  <c r="BD238" i="13"/>
  <c r="BD237" i="13"/>
  <c r="BE238" i="13"/>
  <c r="BE237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X239" i="13"/>
  <c r="AY239" i="13"/>
  <c r="BA239" i="13"/>
  <c r="BB239" i="13"/>
  <c r="BD239" i="13"/>
  <c r="BE239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X244" i="13"/>
  <c r="AY244" i="13"/>
  <c r="BA244" i="13"/>
  <c r="BB244" i="13"/>
  <c r="BD244" i="13"/>
  <c r="BE244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X245" i="13"/>
  <c r="AY245" i="13"/>
  <c r="BA245" i="13"/>
  <c r="BB245" i="13"/>
  <c r="BD245" i="13"/>
  <c r="BE245" i="13"/>
  <c r="AF270" i="13"/>
  <c r="AF269" i="13"/>
  <c r="AG270" i="13"/>
  <c r="AG269" i="13"/>
  <c r="AH270" i="13"/>
  <c r="AH269" i="13"/>
  <c r="AI270" i="13"/>
  <c r="AI269" i="13"/>
  <c r="AJ270" i="13"/>
  <c r="AJ269" i="13"/>
  <c r="AK270" i="13"/>
  <c r="AK269" i="13"/>
  <c r="AL270" i="13"/>
  <c r="AL269" i="13"/>
  <c r="AM270" i="13"/>
  <c r="AM269" i="13"/>
  <c r="AN270" i="13"/>
  <c r="AN269" i="13"/>
  <c r="AO270" i="13"/>
  <c r="AO269" i="13"/>
  <c r="AP270" i="13"/>
  <c r="AP269" i="13"/>
  <c r="AQ270" i="13"/>
  <c r="AQ269" i="13"/>
  <c r="AR270" i="13"/>
  <c r="AR269" i="13"/>
  <c r="AS270" i="13"/>
  <c r="AS269" i="13"/>
  <c r="AT270" i="13"/>
  <c r="AT269" i="13"/>
  <c r="AU270" i="13"/>
  <c r="AU269" i="13"/>
  <c r="AV270" i="13"/>
  <c r="AV269" i="13"/>
  <c r="AX270" i="13"/>
  <c r="AX269" i="13"/>
  <c r="AY270" i="13"/>
  <c r="AY269" i="13"/>
  <c r="BA270" i="13"/>
  <c r="BA269" i="13"/>
  <c r="BB270" i="13"/>
  <c r="BB269" i="13"/>
  <c r="BD270" i="13"/>
  <c r="BD269" i="13"/>
  <c r="BE270" i="13"/>
  <c r="BE269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X277" i="13"/>
  <c r="AY277" i="13"/>
  <c r="BA277" i="13"/>
  <c r="BB277" i="13"/>
  <c r="BD277" i="13"/>
  <c r="BE277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X278" i="13"/>
  <c r="AY278" i="13"/>
  <c r="BA278" i="13"/>
  <c r="BB278" i="13"/>
  <c r="BD278" i="13"/>
  <c r="BE278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X279" i="13"/>
  <c r="AY279" i="13"/>
  <c r="BA279" i="13"/>
  <c r="BB279" i="13"/>
  <c r="BD279" i="13"/>
  <c r="BE279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X282" i="13"/>
  <c r="AY282" i="13"/>
  <c r="BA282" i="13"/>
  <c r="BB282" i="13"/>
  <c r="BD282" i="13"/>
  <c r="BE282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X283" i="13"/>
  <c r="AY283" i="13"/>
  <c r="BA283" i="13"/>
  <c r="BB283" i="13"/>
  <c r="BD283" i="13"/>
  <c r="BE283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X288" i="13"/>
  <c r="AY288" i="13"/>
  <c r="BA288" i="13"/>
  <c r="BB288" i="13"/>
  <c r="BD288" i="13"/>
  <c r="BE288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X289" i="13"/>
  <c r="AY289" i="13"/>
  <c r="BA289" i="13"/>
  <c r="BB289" i="13"/>
  <c r="BD289" i="13"/>
  <c r="BE289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X292" i="13"/>
  <c r="AY292" i="13"/>
  <c r="BA292" i="13"/>
  <c r="BB292" i="13"/>
  <c r="BD292" i="13"/>
  <c r="BE292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X297" i="13"/>
  <c r="AY297" i="13"/>
  <c r="BA297" i="13"/>
  <c r="BB297" i="13"/>
  <c r="BD297" i="13"/>
  <c r="BE297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X298" i="13"/>
  <c r="AY298" i="13"/>
  <c r="BA298" i="13"/>
  <c r="BB298" i="13"/>
  <c r="BD298" i="13"/>
  <c r="BE298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X299" i="13"/>
  <c r="AY299" i="13"/>
  <c r="BA299" i="13"/>
  <c r="BB299" i="13"/>
  <c r="BD299" i="13"/>
  <c r="BE299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X300" i="13"/>
  <c r="AY300" i="13"/>
  <c r="BA300" i="13"/>
  <c r="BB300" i="13"/>
  <c r="BD300" i="13"/>
  <c r="BE30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X310" i="13"/>
  <c r="AY310" i="13"/>
  <c r="BA310" i="13"/>
  <c r="BB310" i="13"/>
  <c r="BD310" i="13"/>
  <c r="BE310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X312" i="13"/>
  <c r="AY312" i="13"/>
  <c r="BA312" i="13"/>
  <c r="BB312" i="13"/>
  <c r="BD312" i="13"/>
  <c r="BE312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X330" i="13"/>
  <c r="AY330" i="13"/>
  <c r="BA330" i="13"/>
  <c r="BB330" i="13"/>
  <c r="BD330" i="13"/>
  <c r="BE330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X346" i="13"/>
  <c r="AY346" i="13"/>
  <c r="BA346" i="13"/>
  <c r="BB346" i="13"/>
  <c r="BD346" i="13"/>
  <c r="BE346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X347" i="13"/>
  <c r="AY347" i="13"/>
  <c r="BA347" i="13"/>
  <c r="BB347" i="13"/>
  <c r="BD347" i="13"/>
  <c r="BE347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X354" i="13"/>
  <c r="AY354" i="13"/>
  <c r="BA354" i="13"/>
  <c r="BB354" i="13"/>
  <c r="BD354" i="13"/>
  <c r="BE354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X355" i="13"/>
  <c r="AY355" i="13"/>
  <c r="BA355" i="13"/>
  <c r="BB355" i="13"/>
  <c r="BD355" i="13"/>
  <c r="BE355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X356" i="13"/>
  <c r="AY356" i="13"/>
  <c r="BA356" i="13"/>
  <c r="BB356" i="13"/>
  <c r="BD356" i="13"/>
  <c r="BE356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X370" i="13"/>
  <c r="AY370" i="13"/>
  <c r="BA370" i="13"/>
  <c r="BB370" i="13"/>
  <c r="BD370" i="13"/>
  <c r="BE370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X386" i="13"/>
  <c r="AY386" i="13"/>
  <c r="BA386" i="13"/>
  <c r="BB386" i="13"/>
  <c r="BD386" i="13"/>
  <c r="BE386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X387" i="13"/>
  <c r="AY387" i="13"/>
  <c r="BA387" i="13"/>
  <c r="BB387" i="13"/>
  <c r="BD387" i="13"/>
  <c r="BE387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X388" i="13"/>
  <c r="AY388" i="13"/>
  <c r="BA388" i="13"/>
  <c r="BB388" i="13"/>
  <c r="BD388" i="13"/>
  <c r="BE388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X391" i="13"/>
  <c r="AY391" i="13"/>
  <c r="BA391" i="13"/>
  <c r="BB391" i="13"/>
  <c r="BD391" i="13"/>
  <c r="BE391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X392" i="13"/>
  <c r="AY392" i="13"/>
  <c r="BA392" i="13"/>
  <c r="BB392" i="13"/>
  <c r="BD392" i="13"/>
  <c r="BE392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X394" i="13"/>
  <c r="AY394" i="13"/>
  <c r="BA394" i="13"/>
  <c r="BB394" i="13"/>
  <c r="BD394" i="13"/>
  <c r="BE394" i="13"/>
  <c r="AI27" i="16"/>
  <c r="AJ27" i="16"/>
  <c r="AK27" i="16"/>
  <c r="AL27" i="16"/>
  <c r="AI28" i="16"/>
  <c r="AJ28" i="16"/>
  <c r="AK28" i="16"/>
  <c r="AL28" i="16"/>
  <c r="AM28" i="16"/>
  <c r="AI29" i="16"/>
  <c r="AJ29" i="16"/>
  <c r="AK29" i="16"/>
  <c r="AL29" i="16"/>
  <c r="AM29" i="16"/>
  <c r="AI38" i="16"/>
  <c r="AJ38" i="16"/>
  <c r="AK38" i="16"/>
  <c r="AL38" i="16"/>
  <c r="AM38" i="16"/>
  <c r="AI39" i="16"/>
  <c r="AJ39" i="16"/>
  <c r="AK39" i="16"/>
  <c r="AL39" i="16"/>
  <c r="AM39" i="16"/>
  <c r="AI43" i="16"/>
  <c r="AJ43" i="16"/>
  <c r="AK43" i="16"/>
  <c r="AL43" i="16"/>
  <c r="AM43" i="16"/>
  <c r="AI44" i="16"/>
  <c r="AJ44" i="16"/>
  <c r="AK44" i="16"/>
  <c r="AL44" i="16"/>
  <c r="AM44" i="16"/>
  <c r="AI63" i="16"/>
  <c r="AJ63" i="16"/>
  <c r="AK63" i="16"/>
  <c r="AL63" i="16"/>
  <c r="AM63" i="16"/>
  <c r="AI64" i="16"/>
  <c r="AJ64" i="16"/>
  <c r="AK64" i="16"/>
  <c r="AL64" i="16"/>
  <c r="AM64" i="16"/>
  <c r="AI70" i="16"/>
  <c r="AJ70" i="16"/>
  <c r="AK70" i="16"/>
  <c r="AL70" i="16"/>
  <c r="AM70" i="16"/>
  <c r="AI71" i="16"/>
  <c r="AJ71" i="16"/>
  <c r="AK71" i="16"/>
  <c r="AL71" i="16"/>
  <c r="AM71" i="16"/>
  <c r="AI107" i="16"/>
  <c r="AJ107" i="16"/>
  <c r="AK107" i="16"/>
  <c r="AL107" i="16"/>
  <c r="AM107" i="16"/>
  <c r="AI108" i="16"/>
  <c r="AJ108" i="16"/>
  <c r="AK108" i="16"/>
  <c r="AL108" i="16"/>
  <c r="AM108" i="16"/>
  <c r="AI113" i="16"/>
  <c r="AJ113" i="16"/>
  <c r="AK113" i="16"/>
  <c r="AL113" i="16"/>
  <c r="AM113" i="16"/>
  <c r="AI114" i="16"/>
  <c r="AJ114" i="16"/>
  <c r="AK114" i="16"/>
  <c r="AL114" i="16"/>
  <c r="AM114" i="16"/>
  <c r="AI120" i="16"/>
  <c r="AJ120" i="16"/>
  <c r="AK120" i="16"/>
  <c r="AL120" i="16"/>
  <c r="AM120" i="16"/>
  <c r="AI121" i="16"/>
  <c r="AJ121" i="16"/>
  <c r="AK121" i="16"/>
  <c r="AL121" i="16"/>
  <c r="AM121" i="16"/>
  <c r="AI122" i="16"/>
  <c r="AJ122" i="16"/>
  <c r="AK122" i="16"/>
  <c r="AL122" i="16"/>
  <c r="AM122" i="16"/>
  <c r="AI124" i="16"/>
  <c r="AJ124" i="16"/>
  <c r="AK124" i="16"/>
  <c r="AL124" i="16"/>
  <c r="AM124" i="16"/>
  <c r="AI127" i="16"/>
  <c r="AJ127" i="16"/>
  <c r="AK127" i="16"/>
  <c r="AL127" i="16"/>
  <c r="AM127" i="16"/>
  <c r="AI129" i="16"/>
  <c r="AJ129" i="16"/>
  <c r="AK129" i="16"/>
  <c r="AL129" i="16"/>
  <c r="AM129" i="16"/>
  <c r="AI189" i="16"/>
  <c r="AJ189" i="16"/>
  <c r="AK189" i="16"/>
  <c r="AL189" i="16"/>
  <c r="AM189" i="16"/>
  <c r="AI190" i="16"/>
  <c r="AJ190" i="16"/>
  <c r="AK190" i="16"/>
  <c r="AL190" i="16"/>
  <c r="AM190" i="16"/>
  <c r="AI194" i="16"/>
  <c r="AJ194" i="16"/>
  <c r="AK194" i="16"/>
  <c r="AL194" i="16"/>
  <c r="AM194" i="16"/>
  <c r="AI195" i="16"/>
  <c r="AJ195" i="16"/>
  <c r="AK195" i="16"/>
  <c r="AL195" i="16"/>
  <c r="AM195" i="16"/>
  <c r="AI210" i="16"/>
  <c r="AJ210" i="16"/>
  <c r="AK210" i="16"/>
  <c r="AL210" i="16"/>
  <c r="AM210" i="16"/>
  <c r="AI217" i="16"/>
  <c r="AJ217" i="16"/>
  <c r="AK217" i="16"/>
  <c r="AL217" i="16"/>
  <c r="AM217" i="16"/>
  <c r="AI220" i="16"/>
  <c r="AJ220" i="16"/>
  <c r="AK220" i="16"/>
  <c r="AL220" i="16"/>
  <c r="AM220" i="16"/>
  <c r="AI222" i="16"/>
  <c r="AJ222" i="16"/>
  <c r="AK222" i="16"/>
  <c r="AL222" i="16"/>
  <c r="AM222" i="16"/>
  <c r="AI223" i="16"/>
  <c r="AJ223" i="16"/>
  <c r="AK223" i="16"/>
  <c r="AL223" i="16"/>
  <c r="AM223" i="16"/>
  <c r="AI238" i="16"/>
  <c r="AI237" i="16"/>
  <c r="AJ238" i="16"/>
  <c r="AJ237" i="16"/>
  <c r="AK238" i="16"/>
  <c r="AK237" i="16"/>
  <c r="AL238" i="16"/>
  <c r="AL237" i="16"/>
  <c r="AM238" i="16"/>
  <c r="AM237" i="16"/>
  <c r="AI239" i="16"/>
  <c r="AJ239" i="16"/>
  <c r="AK239" i="16"/>
  <c r="AL239" i="16"/>
  <c r="AM239" i="16"/>
  <c r="AI244" i="16"/>
  <c r="AJ244" i="16"/>
  <c r="AK244" i="16"/>
  <c r="AL244" i="16"/>
  <c r="AM244" i="16"/>
  <c r="AI245" i="16"/>
  <c r="AJ245" i="16"/>
  <c r="AK245" i="16"/>
  <c r="AL245" i="16"/>
  <c r="AM245" i="16"/>
  <c r="AI270" i="16"/>
  <c r="AI269" i="16"/>
  <c r="AJ270" i="16"/>
  <c r="AJ269" i="16"/>
  <c r="AK270" i="16"/>
  <c r="AK269" i="16"/>
  <c r="AL270" i="16"/>
  <c r="AL269" i="16"/>
  <c r="AM270" i="16"/>
  <c r="AM269" i="16"/>
  <c r="AI277" i="16"/>
  <c r="AJ277" i="16"/>
  <c r="AK277" i="16"/>
  <c r="AL277" i="16"/>
  <c r="AM277" i="16"/>
  <c r="AI278" i="16"/>
  <c r="AJ278" i="16"/>
  <c r="AK278" i="16"/>
  <c r="AL278" i="16"/>
  <c r="AM278" i="16"/>
  <c r="AI279" i="16"/>
  <c r="AJ279" i="16"/>
  <c r="AK279" i="16"/>
  <c r="AL279" i="16"/>
  <c r="AM279" i="16"/>
  <c r="AI282" i="16"/>
  <c r="AJ282" i="16"/>
  <c r="AK282" i="16"/>
  <c r="AL282" i="16"/>
  <c r="AM282" i="16"/>
  <c r="AI283" i="16"/>
  <c r="AJ283" i="16"/>
  <c r="AK283" i="16"/>
  <c r="AL283" i="16"/>
  <c r="AM283" i="16"/>
  <c r="AI288" i="16"/>
  <c r="AJ288" i="16"/>
  <c r="AK288" i="16"/>
  <c r="AL288" i="16"/>
  <c r="AM288" i="16"/>
  <c r="AI289" i="16"/>
  <c r="AJ289" i="16"/>
  <c r="AK289" i="16"/>
  <c r="AL289" i="16"/>
  <c r="AM289" i="16"/>
  <c r="AI292" i="16"/>
  <c r="AJ292" i="16"/>
  <c r="AK292" i="16"/>
  <c r="AL292" i="16"/>
  <c r="AM292" i="16"/>
  <c r="AI297" i="16"/>
  <c r="AJ297" i="16"/>
  <c r="AK297" i="16"/>
  <c r="AL297" i="16"/>
  <c r="AM297" i="16"/>
  <c r="AI298" i="16"/>
  <c r="AJ298" i="16"/>
  <c r="AK298" i="16"/>
  <c r="AL298" i="16"/>
  <c r="AM298" i="16"/>
  <c r="AI299" i="16"/>
  <c r="AJ299" i="16"/>
  <c r="AK299" i="16"/>
  <c r="AL299" i="16"/>
  <c r="AM299" i="16"/>
  <c r="AI300" i="16"/>
  <c r="AJ300" i="16"/>
  <c r="AK300" i="16"/>
  <c r="AL300" i="16"/>
  <c r="AM300" i="16"/>
  <c r="AI310" i="16"/>
  <c r="AJ310" i="16"/>
  <c r="AK310" i="16"/>
  <c r="AL310" i="16"/>
  <c r="AM310" i="16"/>
  <c r="AI312" i="16"/>
  <c r="AJ312" i="16"/>
  <c r="AK312" i="16"/>
  <c r="AL312" i="16"/>
  <c r="AM312" i="16"/>
  <c r="AI330" i="16"/>
  <c r="AJ330" i="16"/>
  <c r="AK330" i="16"/>
  <c r="AL330" i="16"/>
  <c r="AM330" i="16"/>
  <c r="AI346" i="16"/>
  <c r="AJ346" i="16"/>
  <c r="AK346" i="16"/>
  <c r="AL346" i="16"/>
  <c r="AM346" i="16"/>
  <c r="AI347" i="16"/>
  <c r="AJ347" i="16"/>
  <c r="AK347" i="16"/>
  <c r="AL347" i="16"/>
  <c r="AM347" i="16"/>
  <c r="AI354" i="16"/>
  <c r="AJ354" i="16"/>
  <c r="AK354" i="16"/>
  <c r="AL354" i="16"/>
  <c r="AM354" i="16"/>
  <c r="AI355" i="16"/>
  <c r="AJ355" i="16"/>
  <c r="AK355" i="16"/>
  <c r="AL355" i="16"/>
  <c r="AM355" i="16"/>
  <c r="AI356" i="16"/>
  <c r="AJ356" i="16"/>
  <c r="AK356" i="16"/>
  <c r="AL356" i="16"/>
  <c r="AM356" i="16"/>
  <c r="AI370" i="16"/>
  <c r="AJ370" i="16"/>
  <c r="AK370" i="16"/>
  <c r="AL370" i="16"/>
  <c r="AM370" i="16"/>
  <c r="AI386" i="16"/>
  <c r="AJ386" i="16"/>
  <c r="AK386" i="16"/>
  <c r="AL386" i="16"/>
  <c r="AM386" i="16"/>
  <c r="AI387" i="16"/>
  <c r="AJ387" i="16"/>
  <c r="AK387" i="16"/>
  <c r="AL387" i="16"/>
  <c r="AM387" i="16"/>
  <c r="AI388" i="16"/>
  <c r="AJ388" i="16"/>
  <c r="AK388" i="16"/>
  <c r="AL388" i="16"/>
  <c r="AM388" i="16"/>
  <c r="AI391" i="16"/>
  <c r="AJ391" i="16"/>
  <c r="AK391" i="16"/>
  <c r="AL391" i="16"/>
  <c r="AM391" i="16"/>
  <c r="AI392" i="16"/>
  <c r="AJ392" i="16"/>
  <c r="AK392" i="16"/>
  <c r="AL392" i="16"/>
  <c r="AM392" i="16"/>
  <c r="AI394" i="16"/>
  <c r="AJ394" i="16"/>
  <c r="AK394" i="16"/>
  <c r="AL394" i="16"/>
  <c r="AM394" i="16"/>
  <c r="EO387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FC70" i="4"/>
  <c r="FD70" i="4"/>
  <c r="EP106" i="4"/>
  <c r="EQ106" i="4"/>
  <c r="ER106" i="4"/>
  <c r="ES106" i="4"/>
  <c r="ET106" i="4"/>
  <c r="EU106" i="4"/>
  <c r="EV106" i="4"/>
  <c r="EW106" i="4"/>
  <c r="EX106" i="4"/>
  <c r="EY106" i="4"/>
  <c r="EZ106" i="4"/>
  <c r="FA106" i="4"/>
  <c r="FB106" i="4"/>
  <c r="FC106" i="4"/>
  <c r="FD106" i="4"/>
  <c r="EP107" i="4"/>
  <c r="EQ107" i="4"/>
  <c r="ER107" i="4"/>
  <c r="ES107" i="4"/>
  <c r="ET107" i="4"/>
  <c r="EU107" i="4"/>
  <c r="EV107" i="4"/>
  <c r="EW107" i="4"/>
  <c r="EX107" i="4"/>
  <c r="EY107" i="4"/>
  <c r="EZ107" i="4"/>
  <c r="FA107" i="4"/>
  <c r="FB107" i="4"/>
  <c r="FC107" i="4"/>
  <c r="FD107" i="4"/>
  <c r="EP112" i="4"/>
  <c r="EQ112" i="4"/>
  <c r="ER112" i="4"/>
  <c r="ES112" i="4"/>
  <c r="ET112" i="4"/>
  <c r="EU112" i="4"/>
  <c r="EV112" i="4"/>
  <c r="EW112" i="4"/>
  <c r="EX112" i="4"/>
  <c r="EY112" i="4"/>
  <c r="EZ112" i="4"/>
  <c r="FA112" i="4"/>
  <c r="FB112" i="4"/>
  <c r="FC112" i="4"/>
  <c r="FD112" i="4"/>
  <c r="EP113" i="4"/>
  <c r="EQ113" i="4"/>
  <c r="ER113" i="4"/>
  <c r="ES113" i="4"/>
  <c r="ET113" i="4"/>
  <c r="EU113" i="4"/>
  <c r="EV113" i="4"/>
  <c r="EW113" i="4"/>
  <c r="EX113" i="4"/>
  <c r="EY113" i="4"/>
  <c r="EZ113" i="4"/>
  <c r="FA113" i="4"/>
  <c r="FB113" i="4"/>
  <c r="FC113" i="4"/>
  <c r="FD113" i="4"/>
  <c r="EP119" i="4"/>
  <c r="EQ119" i="4"/>
  <c r="ER119" i="4"/>
  <c r="ES119" i="4"/>
  <c r="ET119" i="4"/>
  <c r="EU119" i="4"/>
  <c r="EV119" i="4"/>
  <c r="EW119" i="4"/>
  <c r="EX119" i="4"/>
  <c r="EY119" i="4"/>
  <c r="EZ119" i="4"/>
  <c r="FA119" i="4"/>
  <c r="FB119" i="4"/>
  <c r="FC119" i="4"/>
  <c r="FD119" i="4"/>
  <c r="EP120" i="4"/>
  <c r="EQ120" i="4"/>
  <c r="ER120" i="4"/>
  <c r="ES120" i="4"/>
  <c r="ET120" i="4"/>
  <c r="EU120" i="4"/>
  <c r="EV120" i="4"/>
  <c r="EW120" i="4"/>
  <c r="EX120" i="4"/>
  <c r="EY120" i="4"/>
  <c r="EZ120" i="4"/>
  <c r="FA120" i="4"/>
  <c r="FB120" i="4"/>
  <c r="FC120" i="4"/>
  <c r="FD120" i="4"/>
  <c r="EP121" i="4"/>
  <c r="EQ121" i="4"/>
  <c r="ER121" i="4"/>
  <c r="ES121" i="4"/>
  <c r="ET121" i="4"/>
  <c r="EU121" i="4"/>
  <c r="EV121" i="4"/>
  <c r="EW121" i="4"/>
  <c r="EX121" i="4"/>
  <c r="EY121" i="4"/>
  <c r="EZ121" i="4"/>
  <c r="FA121" i="4"/>
  <c r="FB121" i="4"/>
  <c r="FC121" i="4"/>
  <c r="FD121" i="4"/>
  <c r="EP123" i="4"/>
  <c r="EQ123" i="4"/>
  <c r="ER123" i="4"/>
  <c r="ES123" i="4"/>
  <c r="ET123" i="4"/>
  <c r="EU123" i="4"/>
  <c r="EV123" i="4"/>
  <c r="EW123" i="4"/>
  <c r="EX123" i="4"/>
  <c r="EY123" i="4"/>
  <c r="EZ123" i="4"/>
  <c r="FA123" i="4"/>
  <c r="FB123" i="4"/>
  <c r="FC123" i="4"/>
  <c r="FD123" i="4"/>
  <c r="EP126" i="4"/>
  <c r="EQ126" i="4"/>
  <c r="ER126" i="4"/>
  <c r="ES126" i="4"/>
  <c r="ET126" i="4"/>
  <c r="EU126" i="4"/>
  <c r="EV126" i="4"/>
  <c r="EW126" i="4"/>
  <c r="EX126" i="4"/>
  <c r="EY126" i="4"/>
  <c r="EZ126" i="4"/>
  <c r="FA126" i="4"/>
  <c r="FB126" i="4"/>
  <c r="FC126" i="4"/>
  <c r="FD126" i="4"/>
  <c r="EP128" i="4"/>
  <c r="EQ128" i="4"/>
  <c r="ER128" i="4"/>
  <c r="ES128" i="4"/>
  <c r="ET128" i="4"/>
  <c r="EU128" i="4"/>
  <c r="EV128" i="4"/>
  <c r="EW128" i="4"/>
  <c r="EX128" i="4"/>
  <c r="EY128" i="4"/>
  <c r="EZ128" i="4"/>
  <c r="FA128" i="4"/>
  <c r="FB128" i="4"/>
  <c r="FC128" i="4"/>
  <c r="FD128" i="4"/>
  <c r="EP188" i="4"/>
  <c r="EQ188" i="4"/>
  <c r="ER188" i="4"/>
  <c r="ES188" i="4"/>
  <c r="ET188" i="4"/>
  <c r="EU188" i="4"/>
  <c r="EV188" i="4"/>
  <c r="EW188" i="4"/>
  <c r="EX188" i="4"/>
  <c r="EY188" i="4"/>
  <c r="EZ188" i="4"/>
  <c r="FA188" i="4"/>
  <c r="FB188" i="4"/>
  <c r="FC188" i="4"/>
  <c r="FD188" i="4"/>
  <c r="EP189" i="4"/>
  <c r="EQ189" i="4"/>
  <c r="ER189" i="4"/>
  <c r="ES189" i="4"/>
  <c r="ET189" i="4"/>
  <c r="EU189" i="4"/>
  <c r="EV189" i="4"/>
  <c r="EW189" i="4"/>
  <c r="EX189" i="4"/>
  <c r="EY189" i="4"/>
  <c r="EZ189" i="4"/>
  <c r="FA189" i="4"/>
  <c r="FB189" i="4"/>
  <c r="FC189" i="4"/>
  <c r="FD189" i="4"/>
  <c r="EP193" i="4"/>
  <c r="EQ193" i="4"/>
  <c r="ER193" i="4"/>
  <c r="ES193" i="4"/>
  <c r="ET193" i="4"/>
  <c r="EU193" i="4"/>
  <c r="EV193" i="4"/>
  <c r="EW193" i="4"/>
  <c r="EX193" i="4"/>
  <c r="EY193" i="4"/>
  <c r="EZ193" i="4"/>
  <c r="FA193" i="4"/>
  <c r="FB193" i="4"/>
  <c r="FC193" i="4"/>
  <c r="FD193" i="4"/>
  <c r="EP194" i="4"/>
  <c r="EQ194" i="4"/>
  <c r="ER194" i="4"/>
  <c r="ES194" i="4"/>
  <c r="ET194" i="4"/>
  <c r="EU194" i="4"/>
  <c r="EV194" i="4"/>
  <c r="EW194" i="4"/>
  <c r="EX194" i="4"/>
  <c r="EY194" i="4"/>
  <c r="EZ194" i="4"/>
  <c r="FA194" i="4"/>
  <c r="FB194" i="4"/>
  <c r="FC194" i="4"/>
  <c r="FD194" i="4"/>
  <c r="EP209" i="4"/>
  <c r="EQ209" i="4"/>
  <c r="ER209" i="4"/>
  <c r="ES209" i="4"/>
  <c r="ET209" i="4"/>
  <c r="EU209" i="4"/>
  <c r="EV209" i="4"/>
  <c r="EW209" i="4"/>
  <c r="EX209" i="4"/>
  <c r="EY209" i="4"/>
  <c r="EZ209" i="4"/>
  <c r="FA209" i="4"/>
  <c r="FB209" i="4"/>
  <c r="FC209" i="4"/>
  <c r="FD209" i="4"/>
  <c r="EP216" i="4"/>
  <c r="EQ216" i="4"/>
  <c r="ER216" i="4"/>
  <c r="ES216" i="4"/>
  <c r="ET216" i="4"/>
  <c r="EU216" i="4"/>
  <c r="EV216" i="4"/>
  <c r="EW216" i="4"/>
  <c r="EX216" i="4"/>
  <c r="EY216" i="4"/>
  <c r="EZ216" i="4"/>
  <c r="FA216" i="4"/>
  <c r="FB216" i="4"/>
  <c r="FC216" i="4"/>
  <c r="FD216" i="4"/>
  <c r="EP219" i="4"/>
  <c r="EQ219" i="4"/>
  <c r="ER219" i="4"/>
  <c r="ES219" i="4"/>
  <c r="ET219" i="4"/>
  <c r="EU219" i="4"/>
  <c r="EV219" i="4"/>
  <c r="EW219" i="4"/>
  <c r="EX219" i="4"/>
  <c r="EY219" i="4"/>
  <c r="EZ219" i="4"/>
  <c r="FA219" i="4"/>
  <c r="FB219" i="4"/>
  <c r="FC219" i="4"/>
  <c r="FD219" i="4"/>
  <c r="EP221" i="4"/>
  <c r="EQ221" i="4"/>
  <c r="ER221" i="4"/>
  <c r="ES221" i="4"/>
  <c r="ET221" i="4"/>
  <c r="EU221" i="4"/>
  <c r="EV221" i="4"/>
  <c r="EW221" i="4"/>
  <c r="EX221" i="4"/>
  <c r="EY221" i="4"/>
  <c r="EZ221" i="4"/>
  <c r="FA221" i="4"/>
  <c r="FB221" i="4"/>
  <c r="FC221" i="4"/>
  <c r="FD221" i="4"/>
  <c r="EP222" i="4"/>
  <c r="EQ222" i="4"/>
  <c r="ER222" i="4"/>
  <c r="ES222" i="4"/>
  <c r="ET222" i="4"/>
  <c r="EU222" i="4"/>
  <c r="EV222" i="4"/>
  <c r="EW222" i="4"/>
  <c r="EX222" i="4"/>
  <c r="EY222" i="4"/>
  <c r="EZ222" i="4"/>
  <c r="FA222" i="4"/>
  <c r="FB222" i="4"/>
  <c r="FC222" i="4"/>
  <c r="FD222" i="4"/>
  <c r="EP237" i="4"/>
  <c r="EP236" i="4"/>
  <c r="EQ237" i="4"/>
  <c r="EQ236" i="4"/>
  <c r="ER237" i="4"/>
  <c r="ER236" i="4"/>
  <c r="ES237" i="4"/>
  <c r="ES236" i="4"/>
  <c r="ET237" i="4"/>
  <c r="ET236" i="4"/>
  <c r="EU237" i="4"/>
  <c r="EU236" i="4"/>
  <c r="EV237" i="4"/>
  <c r="EV236" i="4"/>
  <c r="EW237" i="4"/>
  <c r="EW236" i="4"/>
  <c r="EX237" i="4"/>
  <c r="EX236" i="4"/>
  <c r="EY237" i="4"/>
  <c r="EY236" i="4"/>
  <c r="EZ237" i="4"/>
  <c r="EZ236" i="4"/>
  <c r="FA237" i="4"/>
  <c r="FA236" i="4"/>
  <c r="FB237" i="4"/>
  <c r="FB236" i="4"/>
  <c r="FC237" i="4"/>
  <c r="FC236" i="4"/>
  <c r="FD237" i="4"/>
  <c r="FD236" i="4"/>
  <c r="EP238" i="4"/>
  <c r="EQ238" i="4"/>
  <c r="ER238" i="4"/>
  <c r="ES238" i="4"/>
  <c r="ET238" i="4"/>
  <c r="EU238" i="4"/>
  <c r="EV238" i="4"/>
  <c r="EW238" i="4"/>
  <c r="EX238" i="4"/>
  <c r="EY238" i="4"/>
  <c r="EZ238" i="4"/>
  <c r="FA238" i="4"/>
  <c r="FB238" i="4"/>
  <c r="FC238" i="4"/>
  <c r="FD238" i="4"/>
  <c r="EP243" i="4"/>
  <c r="EQ243" i="4"/>
  <c r="ER243" i="4"/>
  <c r="ES243" i="4"/>
  <c r="ET243" i="4"/>
  <c r="EU243" i="4"/>
  <c r="EV243" i="4"/>
  <c r="EW243" i="4"/>
  <c r="EX243" i="4"/>
  <c r="EY243" i="4"/>
  <c r="EZ243" i="4"/>
  <c r="FA243" i="4"/>
  <c r="FB243" i="4"/>
  <c r="FC243" i="4"/>
  <c r="FD243" i="4"/>
  <c r="EP244" i="4"/>
  <c r="EQ244" i="4"/>
  <c r="ER244" i="4"/>
  <c r="ES244" i="4"/>
  <c r="ET244" i="4"/>
  <c r="EU244" i="4"/>
  <c r="EV244" i="4"/>
  <c r="EW244" i="4"/>
  <c r="EX244" i="4"/>
  <c r="EY244" i="4"/>
  <c r="EZ244" i="4"/>
  <c r="FA244" i="4"/>
  <c r="FB244" i="4"/>
  <c r="FC244" i="4"/>
  <c r="FD244" i="4"/>
  <c r="EP269" i="4"/>
  <c r="EP268" i="4"/>
  <c r="EQ269" i="4"/>
  <c r="EQ268" i="4"/>
  <c r="ER269" i="4"/>
  <c r="ER268" i="4"/>
  <c r="ES269" i="4"/>
  <c r="ES268" i="4"/>
  <c r="ET269" i="4"/>
  <c r="ET268" i="4"/>
  <c r="EU269" i="4"/>
  <c r="EU268" i="4"/>
  <c r="EV269" i="4"/>
  <c r="EV268" i="4"/>
  <c r="EW269" i="4"/>
  <c r="EW268" i="4"/>
  <c r="EX269" i="4"/>
  <c r="EX268" i="4"/>
  <c r="EY269" i="4"/>
  <c r="EY268" i="4"/>
  <c r="EZ269" i="4"/>
  <c r="EZ268" i="4"/>
  <c r="FA269" i="4"/>
  <c r="FA268" i="4"/>
  <c r="FB269" i="4"/>
  <c r="FB268" i="4"/>
  <c r="FC269" i="4"/>
  <c r="FC268" i="4"/>
  <c r="FD269" i="4"/>
  <c r="FD268" i="4"/>
  <c r="EP276" i="4"/>
  <c r="EQ276" i="4"/>
  <c r="ER276" i="4"/>
  <c r="ES276" i="4"/>
  <c r="ET276" i="4"/>
  <c r="EU276" i="4"/>
  <c r="EV276" i="4"/>
  <c r="EW276" i="4"/>
  <c r="EX276" i="4"/>
  <c r="EY276" i="4"/>
  <c r="EZ276" i="4"/>
  <c r="FA276" i="4"/>
  <c r="FB276" i="4"/>
  <c r="FC276" i="4"/>
  <c r="FD276" i="4"/>
  <c r="EP277" i="4"/>
  <c r="EQ277" i="4"/>
  <c r="ER277" i="4"/>
  <c r="ES277" i="4"/>
  <c r="ET277" i="4"/>
  <c r="EU277" i="4"/>
  <c r="EV277" i="4"/>
  <c r="EW277" i="4"/>
  <c r="EX277" i="4"/>
  <c r="EY277" i="4"/>
  <c r="EZ277" i="4"/>
  <c r="FA277" i="4"/>
  <c r="FB277" i="4"/>
  <c r="FC277" i="4"/>
  <c r="FD277" i="4"/>
  <c r="EP278" i="4"/>
  <c r="EQ278" i="4"/>
  <c r="ER278" i="4"/>
  <c r="ES278" i="4"/>
  <c r="ET278" i="4"/>
  <c r="EU278" i="4"/>
  <c r="EV278" i="4"/>
  <c r="EW278" i="4"/>
  <c r="EX278" i="4"/>
  <c r="EY278" i="4"/>
  <c r="EZ278" i="4"/>
  <c r="FA278" i="4"/>
  <c r="FB278" i="4"/>
  <c r="FC278" i="4"/>
  <c r="FD278" i="4"/>
  <c r="EP281" i="4"/>
  <c r="EQ281" i="4"/>
  <c r="ER281" i="4"/>
  <c r="ES281" i="4"/>
  <c r="ET281" i="4"/>
  <c r="EU281" i="4"/>
  <c r="EV281" i="4"/>
  <c r="EW281" i="4"/>
  <c r="EX281" i="4"/>
  <c r="EY281" i="4"/>
  <c r="EZ281" i="4"/>
  <c r="FA281" i="4"/>
  <c r="FB281" i="4"/>
  <c r="FC281" i="4"/>
  <c r="FD281" i="4"/>
  <c r="EP282" i="4"/>
  <c r="EQ282" i="4"/>
  <c r="ER282" i="4"/>
  <c r="ES282" i="4"/>
  <c r="ET282" i="4"/>
  <c r="EU282" i="4"/>
  <c r="EV282" i="4"/>
  <c r="EW282" i="4"/>
  <c r="EX282" i="4"/>
  <c r="EY282" i="4"/>
  <c r="EZ282" i="4"/>
  <c r="FA282" i="4"/>
  <c r="FB282" i="4"/>
  <c r="FC282" i="4"/>
  <c r="FD282" i="4"/>
  <c r="EP287" i="4"/>
  <c r="EQ287" i="4"/>
  <c r="ER287" i="4"/>
  <c r="ES287" i="4"/>
  <c r="ET287" i="4"/>
  <c r="EU287" i="4"/>
  <c r="EV287" i="4"/>
  <c r="EW287" i="4"/>
  <c r="EX287" i="4"/>
  <c r="EY287" i="4"/>
  <c r="EZ287" i="4"/>
  <c r="FA287" i="4"/>
  <c r="FB287" i="4"/>
  <c r="FC287" i="4"/>
  <c r="FD287" i="4"/>
  <c r="EP288" i="4"/>
  <c r="EQ288" i="4"/>
  <c r="ER288" i="4"/>
  <c r="ES288" i="4"/>
  <c r="ET288" i="4"/>
  <c r="EU288" i="4"/>
  <c r="EV288" i="4"/>
  <c r="EW288" i="4"/>
  <c r="EX288" i="4"/>
  <c r="EY288" i="4"/>
  <c r="EZ288" i="4"/>
  <c r="FA288" i="4"/>
  <c r="FB288" i="4"/>
  <c r="FC288" i="4"/>
  <c r="FD288" i="4"/>
  <c r="EP291" i="4"/>
  <c r="EQ291" i="4"/>
  <c r="ER291" i="4"/>
  <c r="ES291" i="4"/>
  <c r="ET291" i="4"/>
  <c r="EU291" i="4"/>
  <c r="EV291" i="4"/>
  <c r="EW291" i="4"/>
  <c r="EX291" i="4"/>
  <c r="EY291" i="4"/>
  <c r="EZ291" i="4"/>
  <c r="FA291" i="4"/>
  <c r="FB291" i="4"/>
  <c r="FC291" i="4"/>
  <c r="FD291" i="4"/>
  <c r="EP296" i="4"/>
  <c r="EQ296" i="4"/>
  <c r="ER296" i="4"/>
  <c r="ES296" i="4"/>
  <c r="ET296" i="4"/>
  <c r="EU296" i="4"/>
  <c r="EV296" i="4"/>
  <c r="EW296" i="4"/>
  <c r="EX296" i="4"/>
  <c r="EY296" i="4"/>
  <c r="EZ296" i="4"/>
  <c r="FA296" i="4"/>
  <c r="FB296" i="4"/>
  <c r="FC296" i="4"/>
  <c r="FD296" i="4"/>
  <c r="EP297" i="4"/>
  <c r="EQ297" i="4"/>
  <c r="ER297" i="4"/>
  <c r="ES297" i="4"/>
  <c r="ET297" i="4"/>
  <c r="EU297" i="4"/>
  <c r="EV297" i="4"/>
  <c r="EW297" i="4"/>
  <c r="EX297" i="4"/>
  <c r="EY297" i="4"/>
  <c r="EZ297" i="4"/>
  <c r="FA297" i="4"/>
  <c r="FB297" i="4"/>
  <c r="FC297" i="4"/>
  <c r="FD297" i="4"/>
  <c r="EP298" i="4"/>
  <c r="EQ298" i="4"/>
  <c r="ER298" i="4"/>
  <c r="ES298" i="4"/>
  <c r="ET298" i="4"/>
  <c r="EU298" i="4"/>
  <c r="EV298" i="4"/>
  <c r="EW298" i="4"/>
  <c r="EX298" i="4"/>
  <c r="EY298" i="4"/>
  <c r="EZ298" i="4"/>
  <c r="FA298" i="4"/>
  <c r="FB298" i="4"/>
  <c r="FC298" i="4"/>
  <c r="FD298" i="4"/>
  <c r="EP299" i="4"/>
  <c r="EQ299" i="4"/>
  <c r="ER299" i="4"/>
  <c r="ES299" i="4"/>
  <c r="ET299" i="4"/>
  <c r="EU299" i="4"/>
  <c r="EV299" i="4"/>
  <c r="EW299" i="4"/>
  <c r="EX299" i="4"/>
  <c r="EY299" i="4"/>
  <c r="EZ299" i="4"/>
  <c r="FA299" i="4"/>
  <c r="FB299" i="4"/>
  <c r="FC299" i="4"/>
  <c r="FD299" i="4"/>
  <c r="EP309" i="4"/>
  <c r="EQ309" i="4"/>
  <c r="ER309" i="4"/>
  <c r="ES309" i="4"/>
  <c r="ET309" i="4"/>
  <c r="EU309" i="4"/>
  <c r="EV309" i="4"/>
  <c r="EW309" i="4"/>
  <c r="EX309" i="4"/>
  <c r="EY309" i="4"/>
  <c r="EZ309" i="4"/>
  <c r="FA309" i="4"/>
  <c r="FB309" i="4"/>
  <c r="FC309" i="4"/>
  <c r="FD309" i="4"/>
  <c r="EP311" i="4"/>
  <c r="EQ311" i="4"/>
  <c r="ER311" i="4"/>
  <c r="ES311" i="4"/>
  <c r="ET311" i="4"/>
  <c r="EU311" i="4"/>
  <c r="EV311" i="4"/>
  <c r="EW311" i="4"/>
  <c r="EX311" i="4"/>
  <c r="EY311" i="4"/>
  <c r="EZ311" i="4"/>
  <c r="FA311" i="4"/>
  <c r="FB311" i="4"/>
  <c r="FC311" i="4"/>
  <c r="FD311" i="4"/>
  <c r="EP329" i="4"/>
  <c r="EQ329" i="4"/>
  <c r="ER329" i="4"/>
  <c r="ES329" i="4"/>
  <c r="ET329" i="4"/>
  <c r="EU329" i="4"/>
  <c r="EV329" i="4"/>
  <c r="EW329" i="4"/>
  <c r="EX329" i="4"/>
  <c r="EY329" i="4"/>
  <c r="EZ329" i="4"/>
  <c r="FA329" i="4"/>
  <c r="FB329" i="4"/>
  <c r="FC329" i="4"/>
  <c r="FD329" i="4"/>
  <c r="EP345" i="4"/>
  <c r="EQ345" i="4"/>
  <c r="ER345" i="4"/>
  <c r="ES345" i="4"/>
  <c r="ET345" i="4"/>
  <c r="EU345" i="4"/>
  <c r="EV345" i="4"/>
  <c r="EW345" i="4"/>
  <c r="EX345" i="4"/>
  <c r="EY345" i="4"/>
  <c r="EZ345" i="4"/>
  <c r="FA345" i="4"/>
  <c r="FB345" i="4"/>
  <c r="FC345" i="4"/>
  <c r="FD345" i="4"/>
  <c r="EP346" i="4"/>
  <c r="EQ346" i="4"/>
  <c r="ER346" i="4"/>
  <c r="ES346" i="4"/>
  <c r="ET346" i="4"/>
  <c r="EU346" i="4"/>
  <c r="EV346" i="4"/>
  <c r="EW346" i="4"/>
  <c r="EX346" i="4"/>
  <c r="EY346" i="4"/>
  <c r="EZ346" i="4"/>
  <c r="FA346" i="4"/>
  <c r="FB346" i="4"/>
  <c r="FC346" i="4"/>
  <c r="FD346" i="4"/>
  <c r="EP353" i="4"/>
  <c r="EQ353" i="4"/>
  <c r="ER353" i="4"/>
  <c r="ES353" i="4"/>
  <c r="ET353" i="4"/>
  <c r="EU353" i="4"/>
  <c r="EV353" i="4"/>
  <c r="EW353" i="4"/>
  <c r="EX353" i="4"/>
  <c r="EY353" i="4"/>
  <c r="EZ353" i="4"/>
  <c r="FA353" i="4"/>
  <c r="FB353" i="4"/>
  <c r="FC353" i="4"/>
  <c r="FD353" i="4"/>
  <c r="EP354" i="4"/>
  <c r="EQ354" i="4"/>
  <c r="ER354" i="4"/>
  <c r="ES354" i="4"/>
  <c r="ET354" i="4"/>
  <c r="EU354" i="4"/>
  <c r="EV354" i="4"/>
  <c r="EW354" i="4"/>
  <c r="EX354" i="4"/>
  <c r="EY354" i="4"/>
  <c r="EZ354" i="4"/>
  <c r="FA354" i="4"/>
  <c r="FB354" i="4"/>
  <c r="FC354" i="4"/>
  <c r="FD354" i="4"/>
  <c r="EP355" i="4"/>
  <c r="EQ355" i="4"/>
  <c r="ER355" i="4"/>
  <c r="ES355" i="4"/>
  <c r="ET355" i="4"/>
  <c r="EU355" i="4"/>
  <c r="EV355" i="4"/>
  <c r="EW355" i="4"/>
  <c r="EX355" i="4"/>
  <c r="EY355" i="4"/>
  <c r="EZ355" i="4"/>
  <c r="FA355" i="4"/>
  <c r="FB355" i="4"/>
  <c r="FC355" i="4"/>
  <c r="FD355" i="4"/>
  <c r="EP369" i="4"/>
  <c r="EQ369" i="4"/>
  <c r="ER369" i="4"/>
  <c r="ES369" i="4"/>
  <c r="ET369" i="4"/>
  <c r="EU369" i="4"/>
  <c r="EV369" i="4"/>
  <c r="EW369" i="4"/>
  <c r="EX369" i="4"/>
  <c r="EY369" i="4"/>
  <c r="EZ369" i="4"/>
  <c r="FA369" i="4"/>
  <c r="FB369" i="4"/>
  <c r="FC369" i="4"/>
  <c r="FD369" i="4"/>
  <c r="EP385" i="4"/>
  <c r="EQ385" i="4"/>
  <c r="ER385" i="4"/>
  <c r="ES385" i="4"/>
  <c r="ET385" i="4"/>
  <c r="EU385" i="4"/>
  <c r="EV385" i="4"/>
  <c r="EW385" i="4"/>
  <c r="EX385" i="4"/>
  <c r="EY385" i="4"/>
  <c r="EZ385" i="4"/>
  <c r="FA385" i="4"/>
  <c r="FB385" i="4"/>
  <c r="FC385" i="4"/>
  <c r="FD385" i="4"/>
  <c r="EP386" i="4"/>
  <c r="EQ386" i="4"/>
  <c r="ER386" i="4"/>
  <c r="ES386" i="4"/>
  <c r="ET386" i="4"/>
  <c r="EU386" i="4"/>
  <c r="EV386" i="4"/>
  <c r="EW386" i="4"/>
  <c r="EX386" i="4"/>
  <c r="EY386" i="4"/>
  <c r="EZ386" i="4"/>
  <c r="FA386" i="4"/>
  <c r="FB386" i="4"/>
  <c r="FC386" i="4"/>
  <c r="FD386" i="4"/>
  <c r="EP387" i="4"/>
  <c r="EQ387" i="4"/>
  <c r="ER387" i="4"/>
  <c r="ES387" i="4"/>
  <c r="ET387" i="4"/>
  <c r="EU387" i="4"/>
  <c r="EV387" i="4"/>
  <c r="EW387" i="4"/>
  <c r="EX387" i="4"/>
  <c r="EY387" i="4"/>
  <c r="EZ387" i="4"/>
  <c r="FA387" i="4"/>
  <c r="FB387" i="4"/>
  <c r="FC387" i="4"/>
  <c r="FD387" i="4"/>
  <c r="EP390" i="4"/>
  <c r="EQ390" i="4"/>
  <c r="ER390" i="4"/>
  <c r="ES390" i="4"/>
  <c r="ET390" i="4"/>
  <c r="EU390" i="4"/>
  <c r="EV390" i="4"/>
  <c r="EW390" i="4"/>
  <c r="EX390" i="4"/>
  <c r="EY390" i="4"/>
  <c r="EZ390" i="4"/>
  <c r="FA390" i="4"/>
  <c r="FB390" i="4"/>
  <c r="FC390" i="4"/>
  <c r="FD390" i="4"/>
  <c r="EP391" i="4"/>
  <c r="EQ391" i="4"/>
  <c r="ER391" i="4"/>
  <c r="ES391" i="4"/>
  <c r="ET391" i="4"/>
  <c r="EU391" i="4"/>
  <c r="EV391" i="4"/>
  <c r="EW391" i="4"/>
  <c r="EX391" i="4"/>
  <c r="EY391" i="4"/>
  <c r="EZ391" i="4"/>
  <c r="FA391" i="4"/>
  <c r="FB391" i="4"/>
  <c r="FC391" i="4"/>
  <c r="FD391" i="4"/>
  <c r="EP393" i="4"/>
  <c r="EQ393" i="4"/>
  <c r="ER393" i="4"/>
  <c r="ES393" i="4"/>
  <c r="ET393" i="4"/>
  <c r="EU393" i="4"/>
  <c r="EV393" i="4"/>
  <c r="EW393" i="4"/>
  <c r="EX393" i="4"/>
  <c r="EY393" i="4"/>
  <c r="EZ393" i="4"/>
  <c r="FA393" i="4"/>
  <c r="FB393" i="4"/>
  <c r="FC393" i="4"/>
  <c r="FD393" i="4"/>
  <c r="EO393" i="4"/>
  <c r="EO391" i="4"/>
  <c r="EO390" i="4"/>
  <c r="EO386" i="4"/>
  <c r="EO385" i="4"/>
  <c r="EO369" i="4"/>
  <c r="EO355" i="4"/>
  <c r="EO354" i="4"/>
  <c r="EO353" i="4"/>
  <c r="EO346" i="4"/>
  <c r="EO345" i="4"/>
  <c r="EO329" i="4"/>
  <c r="EO311" i="4"/>
  <c r="EO309" i="4"/>
  <c r="EO299" i="4"/>
  <c r="EO298" i="4"/>
  <c r="EO297" i="4"/>
  <c r="EO296" i="4"/>
  <c r="EO291" i="4"/>
  <c r="EO288" i="4"/>
  <c r="EO287" i="4"/>
  <c r="EO282" i="4"/>
  <c r="EO281" i="4"/>
  <c r="EO278" i="4"/>
  <c r="EO277" i="4"/>
  <c r="EO276" i="4"/>
  <c r="EO269" i="4"/>
  <c r="EO268" i="4"/>
  <c r="EO244" i="4"/>
  <c r="EO243" i="4"/>
  <c r="EO238" i="4"/>
  <c r="EO237" i="4"/>
  <c r="EO236" i="4"/>
  <c r="EO222" i="4"/>
  <c r="EO221" i="4"/>
  <c r="EO219" i="4"/>
  <c r="EO216" i="4"/>
  <c r="EO209" i="4"/>
  <c r="EO194" i="4"/>
  <c r="EO193" i="4"/>
  <c r="EO189" i="4"/>
  <c r="EO188" i="4"/>
  <c r="EO128" i="4"/>
  <c r="EO126" i="4"/>
  <c r="EO123" i="4"/>
  <c r="EO121" i="4"/>
  <c r="EO120" i="4"/>
  <c r="EO119" i="4"/>
  <c r="EO113" i="4"/>
  <c r="EO112" i="4"/>
  <c r="EO107" i="4"/>
  <c r="EO106" i="4"/>
  <c r="EO70" i="4"/>
  <c r="EO69" i="4"/>
  <c r="EO63" i="4"/>
  <c r="EO62" i="4"/>
  <c r="EO43" i="4"/>
  <c r="EO42" i="4"/>
  <c r="EO38" i="4"/>
  <c r="EO37" i="4"/>
  <c r="EO28" i="4"/>
  <c r="EO27" i="4"/>
  <c r="EO26" i="4"/>
  <c r="DU3" i="4"/>
  <c r="DU2" i="4"/>
  <c r="AE394" i="15"/>
  <c r="AE392" i="15"/>
  <c r="AE391" i="15"/>
  <c r="AE388" i="15"/>
  <c r="AE387" i="15"/>
  <c r="AE386" i="15"/>
  <c r="AE370" i="15"/>
  <c r="AE356" i="15"/>
  <c r="AE355" i="15"/>
  <c r="AE354" i="15"/>
  <c r="AE347" i="15"/>
  <c r="AE346" i="15"/>
  <c r="AE330" i="15"/>
  <c r="AE312" i="15"/>
  <c r="AE310" i="15"/>
  <c r="AE300" i="15"/>
  <c r="AE299" i="15"/>
  <c r="AE298" i="15"/>
  <c r="AE297" i="15"/>
  <c r="AE292" i="15"/>
  <c r="AE289" i="15"/>
  <c r="AE288" i="15"/>
  <c r="AE283" i="15"/>
  <c r="AE282" i="15"/>
  <c r="AE279" i="15"/>
  <c r="AE278" i="15"/>
  <c r="AE277" i="15"/>
  <c r="AE270" i="15"/>
  <c r="AE269" i="15"/>
  <c r="AE245" i="15"/>
  <c r="AE244" i="15"/>
  <c r="AE239" i="15"/>
  <c r="AE238" i="15"/>
  <c r="AE237" i="15"/>
  <c r="AE223" i="15"/>
  <c r="AE222" i="15"/>
  <c r="AE220" i="15"/>
  <c r="AE217" i="15"/>
  <c r="AE210" i="15"/>
  <c r="AE195" i="15"/>
  <c r="AE194" i="15"/>
  <c r="AE190" i="15"/>
  <c r="AE189" i="15"/>
  <c r="AE129" i="15"/>
  <c r="AE127" i="15"/>
  <c r="AE124" i="15"/>
  <c r="AE122" i="15"/>
  <c r="AE121" i="15"/>
  <c r="AE120" i="15"/>
  <c r="AE114" i="15"/>
  <c r="AE113" i="15"/>
  <c r="AE108" i="15"/>
  <c r="AE107" i="15"/>
  <c r="AE71" i="15"/>
  <c r="AE70" i="15"/>
  <c r="AE64" i="15"/>
  <c r="AE63" i="15"/>
  <c r="AE44" i="15"/>
  <c r="AE43" i="15"/>
  <c r="AE39" i="15"/>
  <c r="AE38" i="15"/>
  <c r="AE29" i="15"/>
  <c r="AE28" i="15"/>
  <c r="AE27" i="15"/>
  <c r="AE394" i="13"/>
  <c r="AE391" i="13"/>
  <c r="AE392" i="13"/>
  <c r="AE388" i="13"/>
  <c r="AE387" i="13"/>
  <c r="AE386" i="13"/>
  <c r="AE289" i="13"/>
  <c r="AE288" i="13"/>
  <c r="AE220" i="13"/>
  <c r="AE300" i="13"/>
  <c r="AE299" i="13"/>
  <c r="AE298" i="13"/>
  <c r="AE297" i="13"/>
  <c r="AE370" i="13"/>
  <c r="AE356" i="13"/>
  <c r="AE355" i="13"/>
  <c r="AE354" i="13"/>
  <c r="AE347" i="13"/>
  <c r="AE346" i="13"/>
  <c r="AE330" i="13"/>
  <c r="AE312" i="13"/>
  <c r="AE310" i="13"/>
  <c r="AE292" i="13"/>
  <c r="AE283" i="13"/>
  <c r="AE282" i="13"/>
  <c r="AE279" i="13"/>
  <c r="AE278" i="13"/>
  <c r="AE277" i="13"/>
  <c r="AE245" i="13"/>
  <c r="AE244" i="13"/>
  <c r="AE270" i="13"/>
  <c r="AE269" i="13"/>
  <c r="AE239" i="13"/>
  <c r="AE238" i="13"/>
  <c r="AE237" i="13"/>
  <c r="AE223" i="13"/>
  <c r="AE222" i="13"/>
  <c r="AE195" i="13"/>
  <c r="AE190" i="13"/>
  <c r="AE189" i="13"/>
  <c r="AE129" i="13"/>
  <c r="AE194" i="13"/>
  <c r="AE29" i="13"/>
  <c r="AE124" i="13"/>
  <c r="AE122" i="13"/>
  <c r="AE210" i="13"/>
  <c r="AE217" i="13"/>
  <c r="AE127" i="13"/>
  <c r="AE107" i="13"/>
  <c r="AE64" i="13"/>
  <c r="AE63" i="13"/>
  <c r="AE44" i="13"/>
  <c r="AE43" i="13"/>
  <c r="AE39" i="13"/>
  <c r="AE38" i="13"/>
  <c r="AE28" i="13"/>
  <c r="AE27" i="13"/>
  <c r="AE121" i="13"/>
  <c r="AE120" i="13"/>
  <c r="AE114" i="13"/>
  <c r="AE113" i="13"/>
  <c r="AE108" i="13"/>
  <c r="AE71" i="13"/>
  <c r="AE70" i="13"/>
  <c r="DU392" i="4"/>
  <c r="DU393" i="4"/>
  <c r="AZ56" i="25"/>
  <c r="AT90" i="25"/>
  <c r="AJ48" i="25"/>
  <c r="BM48" i="25"/>
  <c r="AZ60" i="25"/>
  <c r="AZ52" i="25"/>
  <c r="BC85" i="25"/>
  <c r="BC77" i="25"/>
  <c r="BC69" i="25"/>
  <c r="BC61" i="25"/>
  <c r="BC53" i="25"/>
  <c r="BP39" i="25"/>
  <c r="BP31" i="25"/>
  <c r="BP23" i="25"/>
  <c r="BP15" i="25"/>
  <c r="BP45" i="25"/>
  <c r="AZ89" i="25"/>
  <c r="AZ81" i="25"/>
  <c r="AZ73" i="25"/>
  <c r="AZ65" i="25"/>
  <c r="AZ57" i="25"/>
  <c r="AZ49" i="25"/>
  <c r="BC86" i="25"/>
  <c r="BC78" i="25"/>
  <c r="BC70" i="25"/>
  <c r="BC62" i="25"/>
  <c r="BC54" i="25"/>
  <c r="BP7" i="25"/>
  <c r="BC52" i="25"/>
  <c r="AJ88" i="25"/>
  <c r="BM88" i="25"/>
  <c r="AJ80" i="25"/>
  <c r="BM80" i="25"/>
  <c r="AJ72" i="25"/>
  <c r="BM72" i="25"/>
  <c r="AJ64" i="25"/>
  <c r="BM64" i="25"/>
  <c r="AJ56" i="25"/>
  <c r="BM56" i="25"/>
  <c r="AZ86" i="25"/>
  <c r="AZ78" i="25"/>
  <c r="AZ70" i="25"/>
  <c r="AZ62" i="25"/>
  <c r="AZ54" i="25"/>
  <c r="AL85" i="25"/>
  <c r="BO40" i="25"/>
  <c r="BP40" i="25"/>
  <c r="BO85" i="25"/>
  <c r="AL77" i="25"/>
  <c r="BO32" i="25"/>
  <c r="AL69" i="25"/>
  <c r="BO24" i="25"/>
  <c r="AL61" i="25"/>
  <c r="BO16" i="25"/>
  <c r="AL53" i="25"/>
  <c r="BO8" i="25"/>
  <c r="BP8" i="25"/>
  <c r="BO53" i="25"/>
  <c r="BP42" i="25"/>
  <c r="BP38" i="25"/>
  <c r="BP34" i="25"/>
  <c r="BP30" i="25"/>
  <c r="BP26" i="25"/>
  <c r="BP22" i="25"/>
  <c r="BP18" i="25"/>
  <c r="BP14" i="25"/>
  <c r="BP10" i="25"/>
  <c r="BP6" i="25"/>
  <c r="AN89" i="25"/>
  <c r="BQ89" i="25"/>
  <c r="AN81" i="25"/>
  <c r="BQ81" i="25"/>
  <c r="AN73" i="25"/>
  <c r="BQ73" i="25"/>
  <c r="AN65" i="25"/>
  <c r="BQ65" i="25"/>
  <c r="AN57" i="25"/>
  <c r="BQ57" i="25"/>
  <c r="AN49" i="25"/>
  <c r="BQ49" i="25"/>
  <c r="AP83" i="25"/>
  <c r="AP75" i="25"/>
  <c r="AP67" i="25"/>
  <c r="AP59" i="25"/>
  <c r="BT14" i="25"/>
  <c r="BS59" i="25"/>
  <c r="AP51" i="25"/>
  <c r="AL88" i="25"/>
  <c r="BO43" i="25"/>
  <c r="AL64" i="25"/>
  <c r="BO19" i="25"/>
  <c r="AL56" i="25"/>
  <c r="BO11" i="25"/>
  <c r="AL63" i="25"/>
  <c r="BO18" i="25"/>
  <c r="BO63" i="25"/>
  <c r="AN48" i="25"/>
  <c r="BQ48" i="25"/>
  <c r="AP85" i="25"/>
  <c r="BS85" i="25"/>
  <c r="AJ73" i="25"/>
  <c r="BM73" i="25"/>
  <c r="AZ63" i="25"/>
  <c r="AN82" i="25"/>
  <c r="BQ82" i="25"/>
  <c r="AP68" i="25"/>
  <c r="AJ87" i="25"/>
  <c r="BM87" i="25"/>
  <c r="AJ79" i="25"/>
  <c r="BM79" i="25"/>
  <c r="AJ71" i="25"/>
  <c r="BM71" i="25"/>
  <c r="AJ63" i="25"/>
  <c r="BM63" i="25"/>
  <c r="AJ55" i="25"/>
  <c r="BM55" i="25"/>
  <c r="AL84" i="25"/>
  <c r="BO39" i="25"/>
  <c r="BO84" i="25"/>
  <c r="AL76" i="25"/>
  <c r="BO31" i="25"/>
  <c r="BO76" i="25"/>
  <c r="AL68" i="25"/>
  <c r="BO23" i="25"/>
  <c r="AL60" i="25"/>
  <c r="BO15" i="25"/>
  <c r="AL52" i="25"/>
  <c r="BO7" i="25"/>
  <c r="BO52" i="25"/>
  <c r="AN88" i="25"/>
  <c r="BQ88" i="25"/>
  <c r="AN80" i="25"/>
  <c r="BQ80" i="25"/>
  <c r="AN72" i="25"/>
  <c r="BQ72" i="25"/>
  <c r="AN64" i="25"/>
  <c r="BQ64" i="25"/>
  <c r="AN56" i="25"/>
  <c r="BQ56" i="25"/>
  <c r="AP90" i="25"/>
  <c r="AP82" i="25"/>
  <c r="AP74" i="25"/>
  <c r="BT29" i="25"/>
  <c r="BS74" i="25"/>
  <c r="AP66" i="25"/>
  <c r="BT21" i="25"/>
  <c r="BS66" i="25"/>
  <c r="AP58" i="25"/>
  <c r="AP50" i="25"/>
  <c r="BI86" i="25"/>
  <c r="BT41" i="25"/>
  <c r="BI78" i="25"/>
  <c r="BT33" i="25"/>
  <c r="BI70" i="25"/>
  <c r="BT25" i="25"/>
  <c r="BI62" i="25"/>
  <c r="BT17" i="25"/>
  <c r="BI54" i="25"/>
  <c r="BT9" i="25"/>
  <c r="BP43" i="25"/>
  <c r="BP35" i="25"/>
  <c r="BP27" i="25"/>
  <c r="AJ57" i="25"/>
  <c r="BM57" i="25"/>
  <c r="AJ78" i="25"/>
  <c r="BM78" i="25"/>
  <c r="AJ62" i="25"/>
  <c r="BM62" i="25"/>
  <c r="AJ54" i="25"/>
  <c r="BM54" i="25"/>
  <c r="AL83" i="25"/>
  <c r="BO38" i="25"/>
  <c r="BO83" i="25"/>
  <c r="AL75" i="25"/>
  <c r="BO30" i="25"/>
  <c r="BO75" i="25"/>
  <c r="AL67" i="25"/>
  <c r="BO22" i="25"/>
  <c r="BO67" i="25"/>
  <c r="AL59" i="25"/>
  <c r="BO14" i="25"/>
  <c r="AL51" i="25"/>
  <c r="BO6" i="25"/>
  <c r="BO51" i="25"/>
  <c r="BP41" i="25"/>
  <c r="BP37" i="25"/>
  <c r="BP33" i="25"/>
  <c r="BP29" i="25"/>
  <c r="BP25" i="25"/>
  <c r="BP21" i="25"/>
  <c r="BP17" i="25"/>
  <c r="BP13" i="25"/>
  <c r="BP9" i="25"/>
  <c r="BP5" i="25"/>
  <c r="AN87" i="25"/>
  <c r="BQ87" i="25"/>
  <c r="AN79" i="25"/>
  <c r="BQ79" i="25"/>
  <c r="AN71" i="25"/>
  <c r="BQ71" i="25"/>
  <c r="AN63" i="25"/>
  <c r="BQ63" i="25"/>
  <c r="AN55" i="25"/>
  <c r="BQ55" i="25"/>
  <c r="AP89" i="25"/>
  <c r="AP81" i="25"/>
  <c r="AP73" i="25"/>
  <c r="AP65" i="25"/>
  <c r="AP57" i="25"/>
  <c r="AP49" i="25"/>
  <c r="BI48" i="25"/>
  <c r="BT3" i="25"/>
  <c r="AJ75" i="25"/>
  <c r="BM75" i="25"/>
  <c r="AJ59" i="25"/>
  <c r="BM59" i="25"/>
  <c r="AJ74" i="25"/>
  <c r="BM74" i="25"/>
  <c r="AJ50" i="25"/>
  <c r="BM50" i="25"/>
  <c r="AJ49" i="25"/>
  <c r="BM49" i="25"/>
  <c r="AJ86" i="25"/>
  <c r="BM86" i="25"/>
  <c r="AJ85" i="25"/>
  <c r="BM85" i="25"/>
  <c r="AJ77" i="25"/>
  <c r="BM77" i="25"/>
  <c r="AJ69" i="25"/>
  <c r="BM69" i="25"/>
  <c r="AJ61" i="25"/>
  <c r="BM61" i="25"/>
  <c r="AJ53" i="25"/>
  <c r="BM53" i="25"/>
  <c r="BO45" i="25"/>
  <c r="BO90" i="25"/>
  <c r="BO37" i="25"/>
  <c r="BO29" i="25"/>
  <c r="BO74" i="25"/>
  <c r="BO21" i="25"/>
  <c r="BO66" i="25"/>
  <c r="BO13" i="25"/>
  <c r="BO58" i="25"/>
  <c r="BO5" i="25"/>
  <c r="AN86" i="25"/>
  <c r="BQ86" i="25"/>
  <c r="AN78" i="25"/>
  <c r="BQ78" i="25"/>
  <c r="AN70" i="25"/>
  <c r="BQ70" i="25"/>
  <c r="AN62" i="25"/>
  <c r="BQ62" i="25"/>
  <c r="AN54" i="25"/>
  <c r="BQ54" i="25"/>
  <c r="AP88" i="25"/>
  <c r="AP80" i="25"/>
  <c r="BT35" i="25"/>
  <c r="BS80" i="25"/>
  <c r="AP72" i="25"/>
  <c r="AP64" i="25"/>
  <c r="AP56" i="25"/>
  <c r="BT11" i="25"/>
  <c r="BS56" i="25"/>
  <c r="BI84" i="25"/>
  <c r="BT39" i="25"/>
  <c r="BT31" i="25"/>
  <c r="BT23" i="25"/>
  <c r="BT15" i="25"/>
  <c r="BT7" i="25"/>
  <c r="AJ90" i="25"/>
  <c r="BM90" i="25"/>
  <c r="AJ66" i="25"/>
  <c r="BM66" i="25"/>
  <c r="AL71" i="25"/>
  <c r="BO26" i="25"/>
  <c r="BO71" i="25"/>
  <c r="AJ70" i="25"/>
  <c r="AJ84" i="25"/>
  <c r="BM84" i="25"/>
  <c r="AJ76" i="25"/>
  <c r="BM76" i="25"/>
  <c r="AJ68" i="25"/>
  <c r="BM68" i="25"/>
  <c r="AJ60" i="25"/>
  <c r="BM60" i="25"/>
  <c r="AJ52" i="25"/>
  <c r="BM52" i="25"/>
  <c r="AL89" i="25"/>
  <c r="BO44" i="25"/>
  <c r="AL81" i="25"/>
  <c r="BO36" i="25"/>
  <c r="AL73" i="25"/>
  <c r="BO28" i="25"/>
  <c r="AL65" i="25"/>
  <c r="BO20" i="25"/>
  <c r="AL57" i="25"/>
  <c r="BO12" i="25"/>
  <c r="BP12" i="25"/>
  <c r="BO57" i="25"/>
  <c r="AL49" i="25"/>
  <c r="BO4" i="25"/>
  <c r="BC87" i="25"/>
  <c r="BC79" i="25"/>
  <c r="BC71" i="25"/>
  <c r="BC63" i="25"/>
  <c r="BC55" i="25"/>
  <c r="BP44" i="25"/>
  <c r="BP36" i="25"/>
  <c r="BP32" i="25"/>
  <c r="BP28" i="25"/>
  <c r="BP24" i="25"/>
  <c r="BP20" i="25"/>
  <c r="BP16" i="25"/>
  <c r="BP4" i="25"/>
  <c r="AN85" i="25"/>
  <c r="BQ85" i="25"/>
  <c r="AN77" i="25"/>
  <c r="BQ77" i="25"/>
  <c r="AN69" i="25"/>
  <c r="BQ69" i="25"/>
  <c r="AN61" i="25"/>
  <c r="BQ61" i="25"/>
  <c r="AN53" i="25"/>
  <c r="BQ53" i="25"/>
  <c r="AP87" i="25"/>
  <c r="BS87" i="25"/>
  <c r="AP79" i="25"/>
  <c r="BS79" i="25"/>
  <c r="AP71" i="25"/>
  <c r="BS71" i="25"/>
  <c r="AP63" i="25"/>
  <c r="BS63" i="25"/>
  <c r="AP55" i="25"/>
  <c r="BS55" i="25"/>
  <c r="BT38" i="25"/>
  <c r="BI75" i="25"/>
  <c r="BT30" i="25"/>
  <c r="BI67" i="25"/>
  <c r="BT22" i="25"/>
  <c r="BI51" i="25"/>
  <c r="BT6" i="25"/>
  <c r="AP48" i="25"/>
  <c r="BS48" i="25"/>
  <c r="AN84" i="25"/>
  <c r="BQ84" i="25"/>
  <c r="AN76" i="25"/>
  <c r="BQ76" i="25"/>
  <c r="AN68" i="25"/>
  <c r="BQ68" i="25"/>
  <c r="AN60" i="25"/>
  <c r="BQ60" i="25"/>
  <c r="AN52" i="25"/>
  <c r="BQ52" i="25"/>
  <c r="AP86" i="25"/>
  <c r="AP78" i="25"/>
  <c r="AP70" i="25"/>
  <c r="BS70" i="25"/>
  <c r="AP62" i="25"/>
  <c r="BS62" i="25"/>
  <c r="AP54" i="25"/>
  <c r="BI90" i="25"/>
  <c r="BT45" i="25"/>
  <c r="BI82" i="25"/>
  <c r="BT37" i="25"/>
  <c r="BI74" i="25"/>
  <c r="BI66" i="25"/>
  <c r="BI58" i="25"/>
  <c r="BT13" i="25"/>
  <c r="BI50" i="25"/>
  <c r="BT5" i="25"/>
  <c r="BI89" i="25"/>
  <c r="BT44" i="25"/>
  <c r="BI81" i="25"/>
  <c r="BT36" i="25"/>
  <c r="BI73" i="25"/>
  <c r="BT28" i="25"/>
  <c r="BI65" i="25"/>
  <c r="BT20" i="25"/>
  <c r="BI57" i="25"/>
  <c r="BT12" i="25"/>
  <c r="BI49" i="25"/>
  <c r="BT4" i="25"/>
  <c r="BP3" i="25"/>
  <c r="AJ83" i="25"/>
  <c r="BM83" i="25"/>
  <c r="AJ67" i="25"/>
  <c r="BM67" i="25"/>
  <c r="AJ51" i="25"/>
  <c r="BM51" i="25"/>
  <c r="AL80" i="25"/>
  <c r="BO35" i="25"/>
  <c r="AL72" i="25"/>
  <c r="BO27" i="25"/>
  <c r="BO72" i="25"/>
  <c r="AJ82" i="25"/>
  <c r="AJ58" i="25"/>
  <c r="BM58" i="25"/>
  <c r="AL87" i="25"/>
  <c r="BO42" i="25"/>
  <c r="AL79" i="25"/>
  <c r="BO34" i="25"/>
  <c r="BO79" i="25"/>
  <c r="AL55" i="25"/>
  <c r="BO10" i="25"/>
  <c r="BP19" i="25"/>
  <c r="BP11" i="25"/>
  <c r="AN83" i="25"/>
  <c r="BQ83" i="25"/>
  <c r="AN75" i="25"/>
  <c r="BQ75" i="25"/>
  <c r="AN67" i="25"/>
  <c r="BQ67" i="25"/>
  <c r="AN59" i="25"/>
  <c r="BQ59" i="25"/>
  <c r="AN51" i="25"/>
  <c r="BQ51" i="25"/>
  <c r="AP77" i="25"/>
  <c r="BS77" i="25"/>
  <c r="AP69" i="25"/>
  <c r="BS69" i="25"/>
  <c r="AP61" i="25"/>
  <c r="BS61" i="25"/>
  <c r="AP53" i="25"/>
  <c r="BS53" i="25"/>
  <c r="AJ89" i="25"/>
  <c r="BM89" i="25"/>
  <c r="AJ81" i="25"/>
  <c r="BM81" i="25"/>
  <c r="AJ65" i="25"/>
  <c r="BM65" i="25"/>
  <c r="AZ87" i="25"/>
  <c r="AZ79" i="25"/>
  <c r="AZ71" i="25"/>
  <c r="AZ55" i="25"/>
  <c r="AL86" i="25"/>
  <c r="BO41" i="25"/>
  <c r="BO86" i="25"/>
  <c r="AL78" i="25"/>
  <c r="BO33" i="25"/>
  <c r="AL70" i="25"/>
  <c r="BO25" i="25"/>
  <c r="AL62" i="25"/>
  <c r="BO17" i="25"/>
  <c r="BO62" i="25"/>
  <c r="AL54" i="25"/>
  <c r="BO9" i="25"/>
  <c r="BO54" i="25"/>
  <c r="AN90" i="25"/>
  <c r="BQ90" i="25"/>
  <c r="AN74" i="25"/>
  <c r="BQ74" i="25"/>
  <c r="AN66" i="25"/>
  <c r="BQ66" i="25"/>
  <c r="AN58" i="25"/>
  <c r="BQ58" i="25"/>
  <c r="AN50" i="25"/>
  <c r="BQ50" i="25"/>
  <c r="AP84" i="25"/>
  <c r="AP76" i="25"/>
  <c r="BS76" i="25"/>
  <c r="AP60" i="25"/>
  <c r="BS60" i="25"/>
  <c r="AP52" i="25"/>
  <c r="BS52" i="25"/>
  <c r="BI88" i="25"/>
  <c r="BT43" i="25"/>
  <c r="BI80" i="25"/>
  <c r="BI72" i="25"/>
  <c r="BT27" i="25"/>
  <c r="BI64" i="25"/>
  <c r="BT19" i="25"/>
  <c r="BI56" i="25"/>
  <c r="AZ90" i="25"/>
  <c r="AZ82" i="25"/>
  <c r="AZ74" i="25"/>
  <c r="AZ66" i="25"/>
  <c r="AZ58" i="25"/>
  <c r="AZ50" i="25"/>
  <c r="AL90" i="25"/>
  <c r="AL82" i="25"/>
  <c r="AL74" i="25"/>
  <c r="AL66" i="25"/>
  <c r="AL58" i="25"/>
  <c r="AL50" i="25"/>
  <c r="BC88" i="25"/>
  <c r="BC80" i="25"/>
  <c r="BC72" i="25"/>
  <c r="BC64" i="25"/>
  <c r="BC56" i="25"/>
  <c r="AL48" i="25"/>
  <c r="BI60" i="25"/>
  <c r="AZ85" i="25"/>
  <c r="AZ77" i="25"/>
  <c r="AZ69" i="25"/>
  <c r="AZ61" i="25"/>
  <c r="AZ53" i="25"/>
  <c r="BC83" i="25"/>
  <c r="BC75" i="25"/>
  <c r="BC67" i="25"/>
  <c r="BC59" i="25"/>
  <c r="BC51" i="25"/>
  <c r="AZ83" i="25"/>
  <c r="AZ75" i="25"/>
  <c r="AZ67" i="25"/>
  <c r="AZ59" i="25"/>
  <c r="AZ51" i="25"/>
  <c r="BI85" i="25"/>
  <c r="BI77" i="25"/>
  <c r="BI69" i="25"/>
  <c r="BI61" i="25"/>
  <c r="BI53" i="25"/>
  <c r="BI87" i="25"/>
  <c r="BI79" i="25"/>
  <c r="BI71" i="25"/>
  <c r="BI63" i="25"/>
  <c r="BI55" i="25"/>
  <c r="BI83" i="25"/>
  <c r="BI59" i="25"/>
  <c r="BI76" i="25"/>
  <c r="BI68" i="25"/>
  <c r="BI52" i="25"/>
  <c r="X4" i="2"/>
  <c r="X5" i="2"/>
  <c r="X6" i="2"/>
  <c r="X11" i="2"/>
  <c r="X12" i="2"/>
  <c r="X14" i="2"/>
  <c r="X16" i="2"/>
  <c r="X17" i="2"/>
  <c r="X18" i="2"/>
  <c r="X20" i="2"/>
  <c r="X22" i="2"/>
  <c r="X23" i="2"/>
  <c r="X25" i="2"/>
  <c r="X26" i="2"/>
  <c r="X27" i="2"/>
  <c r="X28" i="2"/>
  <c r="X29" i="2"/>
  <c r="X31" i="2"/>
  <c r="X32" i="2"/>
  <c r="X34" i="2"/>
  <c r="X35" i="2"/>
  <c r="X36" i="2"/>
  <c r="X37" i="2"/>
  <c r="X38" i="2"/>
  <c r="X39" i="2"/>
  <c r="X40" i="2"/>
  <c r="V42" i="2"/>
  <c r="X42" i="2"/>
  <c r="V43" i="2"/>
  <c r="X43" i="2"/>
  <c r="X44" i="2"/>
  <c r="X2" i="2"/>
  <c r="DU125" i="4"/>
  <c r="DU126" i="4"/>
  <c r="DU127" i="4"/>
  <c r="DU128" i="4"/>
  <c r="BS84" i="25"/>
  <c r="BO80" i="25"/>
  <c r="BS73" i="25"/>
  <c r="BO55" i="25"/>
  <c r="BM82" i="25"/>
  <c r="BO50" i="25"/>
  <c r="BS57" i="25"/>
  <c r="BS89" i="25"/>
  <c r="BO59" i="25"/>
  <c r="BO88" i="25"/>
  <c r="BS75" i="25"/>
  <c r="BO77" i="25"/>
  <c r="BS65" i="25"/>
  <c r="BS51" i="25"/>
  <c r="BS83" i="25"/>
  <c r="BS78" i="25"/>
  <c r="BS88" i="25"/>
  <c r="BO56" i="25"/>
  <c r="BO61" i="25"/>
  <c r="BO65" i="25"/>
  <c r="BS54" i="25"/>
  <c r="BS86" i="25"/>
  <c r="BO73" i="25"/>
  <c r="BM70" i="25"/>
  <c r="BS64" i="25"/>
  <c r="BS50" i="25"/>
  <c r="BS82" i="25"/>
  <c r="BO60" i="25"/>
  <c r="BO70" i="25"/>
  <c r="BO82" i="25"/>
  <c r="BO78" i="25"/>
  <c r="BS49" i="25"/>
  <c r="BS81" i="25"/>
  <c r="BO64" i="25"/>
  <c r="BS67" i="25"/>
  <c r="BO69" i="25"/>
  <c r="BO89" i="25"/>
  <c r="BO87" i="25"/>
  <c r="BO49" i="25"/>
  <c r="BO81" i="25"/>
  <c r="BS72" i="25"/>
  <c r="BO48" i="25"/>
  <c r="BS58" i="25"/>
  <c r="BS90" i="25"/>
  <c r="BO68" i="25"/>
  <c r="BS68" i="25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DU78" i="4"/>
  <c r="DU79" i="4"/>
  <c r="DU80" i="4"/>
  <c r="DU81" i="4"/>
  <c r="DU82" i="4"/>
  <c r="DU83" i="4"/>
  <c r="DU84" i="4"/>
  <c r="DU85" i="4"/>
  <c r="DU86" i="4"/>
  <c r="DU87" i="4"/>
  <c r="DU88" i="4"/>
  <c r="DU89" i="4"/>
  <c r="DU90" i="4"/>
  <c r="DU91" i="4"/>
  <c r="DU92" i="4"/>
  <c r="DU93" i="4"/>
  <c r="DU94" i="4"/>
  <c r="DU95" i="4"/>
  <c r="DU96" i="4"/>
  <c r="DU97" i="4"/>
  <c r="DU98" i="4"/>
  <c r="DU99" i="4"/>
  <c r="DU100" i="4"/>
  <c r="DU101" i="4"/>
  <c r="DU102" i="4"/>
  <c r="DU103" i="4"/>
  <c r="DU104" i="4"/>
  <c r="DU105" i="4"/>
  <c r="DU106" i="4"/>
  <c r="DU107" i="4"/>
  <c r="DU108" i="4"/>
  <c r="DU109" i="4"/>
  <c r="DU110" i="4"/>
  <c r="DU111" i="4"/>
  <c r="DU112" i="4"/>
  <c r="DU113" i="4"/>
  <c r="DU114" i="4"/>
  <c r="DU115" i="4"/>
  <c r="DU116" i="4"/>
  <c r="DU117" i="4"/>
  <c r="DU118" i="4"/>
  <c r="DU119" i="4"/>
  <c r="DU120" i="4"/>
  <c r="DU121" i="4"/>
  <c r="DV121" i="4"/>
  <c r="DU122" i="4"/>
  <c r="DU123" i="4"/>
  <c r="DU124" i="4"/>
  <c r="DU129" i="4"/>
  <c r="DU130" i="4"/>
  <c r="DU131" i="4"/>
  <c r="DU132" i="4"/>
  <c r="DU133" i="4"/>
  <c r="DU134" i="4"/>
  <c r="DU135" i="4"/>
  <c r="DU136" i="4"/>
  <c r="DU137" i="4"/>
  <c r="DU138" i="4"/>
  <c r="DU139" i="4"/>
  <c r="DU140" i="4"/>
  <c r="DU141" i="4"/>
  <c r="DU142" i="4"/>
  <c r="DU143" i="4"/>
  <c r="DU144" i="4"/>
  <c r="DU145" i="4"/>
  <c r="DU146" i="4"/>
  <c r="DU147" i="4"/>
  <c r="DU148" i="4"/>
  <c r="DU149" i="4"/>
  <c r="DU150" i="4"/>
  <c r="DU151" i="4"/>
  <c r="DU152" i="4"/>
  <c r="DU153" i="4"/>
  <c r="DU154" i="4"/>
  <c r="DU155" i="4"/>
  <c r="DU156" i="4"/>
  <c r="DU157" i="4"/>
  <c r="DU158" i="4"/>
  <c r="DU159" i="4"/>
  <c r="DU160" i="4"/>
  <c r="DU161" i="4"/>
  <c r="DU162" i="4"/>
  <c r="DU163" i="4"/>
  <c r="DU164" i="4"/>
  <c r="DU165" i="4"/>
  <c r="DU166" i="4"/>
  <c r="DU167" i="4"/>
  <c r="DU168" i="4"/>
  <c r="DU169" i="4"/>
  <c r="DU170" i="4"/>
  <c r="DU171" i="4"/>
  <c r="DU172" i="4"/>
  <c r="DU173" i="4"/>
  <c r="DU174" i="4"/>
  <c r="DU175" i="4"/>
  <c r="DU176" i="4"/>
  <c r="DU177" i="4"/>
  <c r="DU178" i="4"/>
  <c r="DU179" i="4"/>
  <c r="DU180" i="4"/>
  <c r="DU181" i="4"/>
  <c r="DU182" i="4"/>
  <c r="DU183" i="4"/>
  <c r="DU184" i="4"/>
  <c r="DU185" i="4"/>
  <c r="DU186" i="4"/>
  <c r="DU187" i="4"/>
  <c r="DU188" i="4"/>
  <c r="DU189" i="4"/>
  <c r="DU190" i="4"/>
  <c r="DU191" i="4"/>
  <c r="DU192" i="4"/>
  <c r="DU193" i="4"/>
  <c r="DU194" i="4"/>
  <c r="DU195" i="4"/>
  <c r="DU196" i="4"/>
  <c r="DU197" i="4"/>
  <c r="DU198" i="4"/>
  <c r="DU199" i="4"/>
  <c r="DU200" i="4"/>
  <c r="DU201" i="4"/>
  <c r="DU202" i="4"/>
  <c r="DU203" i="4"/>
  <c r="DU204" i="4"/>
  <c r="DU205" i="4"/>
  <c r="DU206" i="4"/>
  <c r="DU207" i="4"/>
  <c r="DU208" i="4"/>
  <c r="DU209" i="4"/>
  <c r="DU210" i="4"/>
  <c r="DU211" i="4"/>
  <c r="DU212" i="4"/>
  <c r="DU213" i="4"/>
  <c r="DU214" i="4"/>
  <c r="DU215" i="4"/>
  <c r="DU216" i="4"/>
  <c r="DU217" i="4"/>
  <c r="DU218" i="4"/>
  <c r="DU219" i="4"/>
  <c r="DU220" i="4"/>
  <c r="DU221" i="4"/>
  <c r="DU222" i="4"/>
  <c r="DU223" i="4"/>
  <c r="DU224" i="4"/>
  <c r="DW222" i="4"/>
  <c r="DU225" i="4"/>
  <c r="DU226" i="4"/>
  <c r="DU227" i="4"/>
  <c r="DU228" i="4"/>
  <c r="DU229" i="4"/>
  <c r="DU230" i="4"/>
  <c r="DU231" i="4"/>
  <c r="DU232" i="4"/>
  <c r="DU233" i="4"/>
  <c r="DU234" i="4"/>
  <c r="DU235" i="4"/>
  <c r="DU236" i="4"/>
  <c r="DU237" i="4"/>
  <c r="DU238" i="4"/>
  <c r="DU239" i="4"/>
  <c r="DU240" i="4"/>
  <c r="DW238" i="4"/>
  <c r="DU241" i="4"/>
  <c r="DU242" i="4"/>
  <c r="DU243" i="4"/>
  <c r="DU244" i="4"/>
  <c r="DU245" i="4"/>
  <c r="DU246" i="4"/>
  <c r="DU247" i="4"/>
  <c r="DU248" i="4"/>
  <c r="DU249" i="4"/>
  <c r="DU250" i="4"/>
  <c r="DU251" i="4"/>
  <c r="DU252" i="4"/>
  <c r="DU253" i="4"/>
  <c r="DU254" i="4"/>
  <c r="DU255" i="4"/>
  <c r="DU256" i="4"/>
  <c r="DU257" i="4"/>
  <c r="DU258" i="4"/>
  <c r="DU259" i="4"/>
  <c r="DU260" i="4"/>
  <c r="DU261" i="4"/>
  <c r="DU262" i="4"/>
  <c r="DU263" i="4"/>
  <c r="DU264" i="4"/>
  <c r="DU265" i="4"/>
  <c r="DU266" i="4"/>
  <c r="DU267" i="4"/>
  <c r="DU268" i="4"/>
  <c r="DU269" i="4"/>
  <c r="DU270" i="4"/>
  <c r="DU271" i="4"/>
  <c r="DU272" i="4"/>
  <c r="DU273" i="4"/>
  <c r="DU274" i="4"/>
  <c r="DU275" i="4"/>
  <c r="DU276" i="4"/>
  <c r="DU277" i="4"/>
  <c r="DU278" i="4"/>
  <c r="DU279" i="4"/>
  <c r="DU280" i="4"/>
  <c r="DW278" i="4"/>
  <c r="DU281" i="4"/>
  <c r="DU282" i="4"/>
  <c r="DU283" i="4"/>
  <c r="DU284" i="4"/>
  <c r="DU285" i="4"/>
  <c r="DU286" i="4"/>
  <c r="DU287" i="4"/>
  <c r="DU288" i="4"/>
  <c r="DU289" i="4"/>
  <c r="DU290" i="4"/>
  <c r="DU291" i="4"/>
  <c r="DU292" i="4"/>
  <c r="DU293" i="4"/>
  <c r="DU294" i="4"/>
  <c r="DU295" i="4"/>
  <c r="DU296" i="4"/>
  <c r="DU297" i="4"/>
  <c r="DU298" i="4"/>
  <c r="DU299" i="4"/>
  <c r="DW297" i="4"/>
  <c r="DU300" i="4"/>
  <c r="DU301" i="4"/>
  <c r="DW299" i="4"/>
  <c r="DU302" i="4"/>
  <c r="DU303" i="4"/>
  <c r="DU304" i="4"/>
  <c r="DU305" i="4"/>
  <c r="DU306" i="4"/>
  <c r="DU307" i="4"/>
  <c r="DU308" i="4"/>
  <c r="DU309" i="4"/>
  <c r="DU310" i="4"/>
  <c r="DU311" i="4"/>
  <c r="DU312" i="4"/>
  <c r="DU313" i="4"/>
  <c r="DU314" i="4"/>
  <c r="DU315" i="4"/>
  <c r="DU316" i="4"/>
  <c r="DU317" i="4"/>
  <c r="DU318" i="4"/>
  <c r="DU319" i="4"/>
  <c r="DU320" i="4"/>
  <c r="DU321" i="4"/>
  <c r="DU322" i="4"/>
  <c r="DU323" i="4"/>
  <c r="DU324" i="4"/>
  <c r="DU325" i="4"/>
  <c r="DU326" i="4"/>
  <c r="DU327" i="4"/>
  <c r="DU328" i="4"/>
  <c r="DU329" i="4"/>
  <c r="DU330" i="4"/>
  <c r="DU331" i="4"/>
  <c r="DU332" i="4"/>
  <c r="DU333" i="4"/>
  <c r="DU334" i="4"/>
  <c r="DU335" i="4"/>
  <c r="DU336" i="4"/>
  <c r="DU337" i="4"/>
  <c r="DU338" i="4"/>
  <c r="DU339" i="4"/>
  <c r="DU340" i="4"/>
  <c r="DU341" i="4"/>
  <c r="DU342" i="4"/>
  <c r="DU343" i="4"/>
  <c r="DU344" i="4"/>
  <c r="DU345" i="4"/>
  <c r="DU346" i="4"/>
  <c r="DU347" i="4"/>
  <c r="DU348" i="4"/>
  <c r="DU349" i="4"/>
  <c r="DU350" i="4"/>
  <c r="DU351" i="4"/>
  <c r="DU352" i="4"/>
  <c r="DU353" i="4"/>
  <c r="DU354" i="4"/>
  <c r="DU355" i="4"/>
  <c r="DU356" i="4"/>
  <c r="DU357" i="4"/>
  <c r="DW355" i="4"/>
  <c r="DU358" i="4"/>
  <c r="DU359" i="4"/>
  <c r="DU360" i="4"/>
  <c r="DU361" i="4"/>
  <c r="DU362" i="4"/>
  <c r="DU363" i="4"/>
  <c r="DU364" i="4"/>
  <c r="DU365" i="4"/>
  <c r="DU366" i="4"/>
  <c r="DU367" i="4"/>
  <c r="DU368" i="4"/>
  <c r="DU369" i="4"/>
  <c r="DU370" i="4"/>
  <c r="DU371" i="4"/>
  <c r="DU372" i="4"/>
  <c r="DU373" i="4"/>
  <c r="DU374" i="4"/>
  <c r="DU375" i="4"/>
  <c r="DU376" i="4"/>
  <c r="DU377" i="4"/>
  <c r="DU378" i="4"/>
  <c r="DU379" i="4"/>
  <c r="DU380" i="4"/>
  <c r="DU381" i="4"/>
  <c r="DU382" i="4"/>
  <c r="DU383" i="4"/>
  <c r="DU384" i="4"/>
  <c r="DU385" i="4"/>
  <c r="DU386" i="4"/>
  <c r="DU387" i="4"/>
  <c r="DU388" i="4"/>
  <c r="DU389" i="4"/>
  <c r="DW387" i="4"/>
  <c r="DU390" i="4"/>
  <c r="DU391" i="4"/>
  <c r="DW121" i="4"/>
  <c r="DV222" i="4"/>
  <c r="DW391" i="4"/>
  <c r="DW298" i="4"/>
  <c r="DW28" i="4"/>
  <c r="DW221" i="4"/>
  <c r="DW123" i="4"/>
  <c r="DW128" i="4"/>
  <c r="DW219" i="4"/>
  <c r="DW309" i="4"/>
  <c r="DW312" i="4"/>
  <c r="DW277" i="4"/>
  <c r="DW393" i="4"/>
  <c r="DW291" i="4"/>
  <c r="DW282" i="4"/>
  <c r="DW216" i="4"/>
  <c r="DW126" i="4"/>
  <c r="DW120" i="4"/>
  <c r="DW113" i="4"/>
  <c r="DW70" i="4"/>
  <c r="DW386" i="4"/>
  <c r="DW194" i="4"/>
  <c r="DW269" i="4"/>
  <c r="DW107" i="4"/>
  <c r="DW63" i="4"/>
  <c r="DW38" i="4"/>
  <c r="DW369" i="4"/>
  <c r="DW354" i="4"/>
  <c r="DW346" i="4"/>
  <c r="DW296" i="4"/>
  <c r="DW288" i="4"/>
  <c r="DW209" i="4"/>
  <c r="DW43" i="4"/>
  <c r="DW329" i="4"/>
  <c r="DW244" i="4"/>
  <c r="DW237" i="4"/>
  <c r="DW189" i="4"/>
  <c r="DW27" i="4"/>
</calcChain>
</file>

<file path=xl/sharedStrings.xml><?xml version="1.0" encoding="utf-8"?>
<sst xmlns="http://schemas.openxmlformats.org/spreadsheetml/2006/main" count="7061" uniqueCount="358">
  <si>
    <t>Eifel</t>
  </si>
  <si>
    <t>SiteName</t>
  </si>
  <si>
    <t>Lake Xinias</t>
  </si>
  <si>
    <t>Cova de les Malladetes</t>
  </si>
  <si>
    <t>Megali Limni</t>
  </si>
  <si>
    <t>Ioannina</t>
  </si>
  <si>
    <t>Lake Iznik</t>
  </si>
  <si>
    <t>Lago Grande di Monticchio</t>
  </si>
  <si>
    <t>Torrecilla de Valmadrid</t>
  </si>
  <si>
    <t>Valle di Castiglione</t>
  </si>
  <si>
    <t>Lake Estanya</t>
  </si>
  <si>
    <t>Stracciacappa</t>
  </si>
  <si>
    <t>Banyoles</t>
  </si>
  <si>
    <t>Lago di Monterosi</t>
  </si>
  <si>
    <t>Lago Vico</t>
  </si>
  <si>
    <t>Lagaccione</t>
  </si>
  <si>
    <t>Straldzha</t>
  </si>
  <si>
    <t>Freychinede</t>
  </si>
  <si>
    <t>Dziguta</t>
  </si>
  <si>
    <t>Lourdes</t>
  </si>
  <si>
    <t>Tourbiere de l'Estarres</t>
  </si>
  <si>
    <t>Pian del Lago</t>
  </si>
  <si>
    <t>Lac du Bouchet B5</t>
  </si>
  <si>
    <t>Lago della Costa</t>
  </si>
  <si>
    <t>Orgiano</t>
  </si>
  <si>
    <t>Venice</t>
  </si>
  <si>
    <t>Azzano Decimo</t>
  </si>
  <si>
    <t>Rio Doidis</t>
  </si>
  <si>
    <t>Lake Sfanta Anna</t>
  </si>
  <si>
    <t>Travesio</t>
  </si>
  <si>
    <t>Billerio</t>
  </si>
  <si>
    <t>Orvenco</t>
  </si>
  <si>
    <t>Feher Lake</t>
  </si>
  <si>
    <t>Kokad</t>
  </si>
  <si>
    <t>La Grande Pile</t>
  </si>
  <si>
    <t>Furamoos</t>
  </si>
  <si>
    <t>Bergsee</t>
  </si>
  <si>
    <t>Pilsensee</t>
  </si>
  <si>
    <t>Nagymohos</t>
  </si>
  <si>
    <t>Safarka</t>
  </si>
  <si>
    <t>La Grotte Walou</t>
  </si>
  <si>
    <t>Kersdorf-Briesen</t>
  </si>
  <si>
    <t>Mickunai</t>
  </si>
  <si>
    <t>Type</t>
  </si>
  <si>
    <t>Lake</t>
  </si>
  <si>
    <t>Cave</t>
  </si>
  <si>
    <t>Peat Bog</t>
  </si>
  <si>
    <t>Colluvium</t>
  </si>
  <si>
    <t>Alluvial Fan</t>
  </si>
  <si>
    <t>Elevation</t>
  </si>
  <si>
    <t>SiteNumber</t>
  </si>
  <si>
    <t>Reference</t>
  </si>
  <si>
    <t>Bottema 1979</t>
  </si>
  <si>
    <t>Dupré Ollivier 1988</t>
  </si>
  <si>
    <t>Carrión &amp; Dupré-Olivier 1996</t>
  </si>
  <si>
    <t>Miebach et al 2016</t>
  </si>
  <si>
    <t>Giardini 2007</t>
  </si>
  <si>
    <t>Pérez-Obiol &amp; Julia 1994</t>
  </si>
  <si>
    <t>Bonatti 1970</t>
  </si>
  <si>
    <t>Magri &amp; Sadori 1999</t>
  </si>
  <si>
    <t>Magri 1999</t>
  </si>
  <si>
    <t>Reille  &amp; Andrieu 1995</t>
  </si>
  <si>
    <t>Paganelli 1996</t>
  </si>
  <si>
    <t>de Beaulieu &amp; Reille 1984</t>
  </si>
  <si>
    <t>Küster 1995</t>
  </si>
  <si>
    <t>Magyari et al 1999</t>
  </si>
  <si>
    <t>Damblon 2011</t>
  </si>
  <si>
    <t>Strahl 2005</t>
  </si>
  <si>
    <t>Satkunas &amp; Grigiene 2012</t>
  </si>
  <si>
    <t>Source</t>
  </si>
  <si>
    <t>EPD (E#976)</t>
  </si>
  <si>
    <t>Publication</t>
  </si>
  <si>
    <t>EPD (E#469)</t>
  </si>
  <si>
    <t>EPD (E#470)</t>
  </si>
  <si>
    <t>ACER</t>
  </si>
  <si>
    <t>EPD (E#714)</t>
  </si>
  <si>
    <t>EPD (E#932)</t>
  </si>
  <si>
    <t>EPD (E#931)</t>
  </si>
  <si>
    <t>Data Type</t>
  </si>
  <si>
    <t>Raw Count</t>
  </si>
  <si>
    <t>Digitised</t>
  </si>
  <si>
    <t>Age Cal BP</t>
  </si>
  <si>
    <t>Chron</t>
  </si>
  <si>
    <t>Abies</t>
  </si>
  <si>
    <t>Acacia</t>
  </si>
  <si>
    <t>Acer</t>
  </si>
  <si>
    <t>Allium</t>
  </si>
  <si>
    <t>Alnus</t>
  </si>
  <si>
    <t>Alnus fruticosa</t>
  </si>
  <si>
    <t>Alnus glutinosa type</t>
  </si>
  <si>
    <t>Apiaceae</t>
  </si>
  <si>
    <t>Arbutus</t>
  </si>
  <si>
    <t>Armeria</t>
  </si>
  <si>
    <t>Artemisia</t>
  </si>
  <si>
    <t>Asteraceae</t>
  </si>
  <si>
    <t>Asteraceae (Asteroideae)</t>
  </si>
  <si>
    <t>Asteraceae (Cichorioideae)</t>
  </si>
  <si>
    <t>Asteroideae</t>
  </si>
  <si>
    <t>Betula</t>
  </si>
  <si>
    <t>Betula alba</t>
  </si>
  <si>
    <t>Betula nana</t>
  </si>
  <si>
    <t>Boraginaceae</t>
  </si>
  <si>
    <t>Brassicaceae</t>
  </si>
  <si>
    <t>Buxus</t>
  </si>
  <si>
    <t>Calluna</t>
  </si>
  <si>
    <t>Campanulaceae</t>
  </si>
  <si>
    <t>Cannabis</t>
  </si>
  <si>
    <t>Carpinus</t>
  </si>
  <si>
    <t>Caryophyllaceae</t>
  </si>
  <si>
    <t>Castanea</t>
  </si>
  <si>
    <t>Cedrus</t>
  </si>
  <si>
    <t>Centaurea</t>
  </si>
  <si>
    <t>Ceratonia</t>
  </si>
  <si>
    <t>Chenopodiaceae</t>
  </si>
  <si>
    <t>Cichorioideae</t>
  </si>
  <si>
    <t>Cistus</t>
  </si>
  <si>
    <t>Compositae</t>
  </si>
  <si>
    <t>Convolvulaceae</t>
  </si>
  <si>
    <t>Cornus</t>
  </si>
  <si>
    <t>Corylus</t>
  </si>
  <si>
    <t>Crassulaceae</t>
  </si>
  <si>
    <t>Cyperaceae</t>
  </si>
  <si>
    <t>Dipsacaceae</t>
  </si>
  <si>
    <t>Dryas</t>
  </si>
  <si>
    <t>Empetrum</t>
  </si>
  <si>
    <t>Ephedra</t>
  </si>
  <si>
    <t>Ephedra fragilis</t>
  </si>
  <si>
    <t>Ericaceae</t>
  </si>
  <si>
    <t>Euonymus</t>
  </si>
  <si>
    <t>Euphorbiaceae</t>
  </si>
  <si>
    <t>Fagus</t>
  </si>
  <si>
    <t>Frangula</t>
  </si>
  <si>
    <t>Fraxinus</t>
  </si>
  <si>
    <t>Fraxinus excelsior</t>
  </si>
  <si>
    <t>Fraxinus ornus</t>
  </si>
  <si>
    <t>Gentianaceae</t>
  </si>
  <si>
    <t>Geraniaceae</t>
  </si>
  <si>
    <t>Hedera</t>
  </si>
  <si>
    <t>Helianthemum</t>
  </si>
  <si>
    <t>Hippophae</t>
  </si>
  <si>
    <t>Ilex</t>
  </si>
  <si>
    <t>Iridaceae</t>
  </si>
  <si>
    <t>Juglans</t>
  </si>
  <si>
    <t>Juniperus</t>
  </si>
  <si>
    <t>Lamiaceae</t>
  </si>
  <si>
    <t>Larix</t>
  </si>
  <si>
    <t>Liliaceae</t>
  </si>
  <si>
    <t>Linaria</t>
  </si>
  <si>
    <t>Lonicera</t>
  </si>
  <si>
    <t>Myrica</t>
  </si>
  <si>
    <t>Myrtus</t>
  </si>
  <si>
    <t>Nitraria</t>
  </si>
  <si>
    <t>Olea</t>
  </si>
  <si>
    <t>Onagraceae</t>
  </si>
  <si>
    <t>Ostrya/Carpinus orientalis</t>
  </si>
  <si>
    <t>Papaveraceae</t>
  </si>
  <si>
    <t>Pedicularis</t>
  </si>
  <si>
    <t>Phillyrea</t>
  </si>
  <si>
    <t>Picea</t>
  </si>
  <si>
    <t>Pinus</t>
  </si>
  <si>
    <t>Pinus subgen. Diploxylon</t>
  </si>
  <si>
    <t>Pinus subgen. Haploxylon</t>
  </si>
  <si>
    <t>Pistacia</t>
  </si>
  <si>
    <t>Plantago</t>
  </si>
  <si>
    <t>Platanus</t>
  </si>
  <si>
    <t>Plumbaginaceae</t>
  </si>
  <si>
    <t>Poaceae</t>
  </si>
  <si>
    <t>Polemonium</t>
  </si>
  <si>
    <t>Polygonaceae</t>
  </si>
  <si>
    <t>Polygonum</t>
  </si>
  <si>
    <t>Populus</t>
  </si>
  <si>
    <t>Pterocarya</t>
  </si>
  <si>
    <t>Quercus (deciduous)</t>
  </si>
  <si>
    <t>Quercus (evergreen)</t>
  </si>
  <si>
    <t>Ranunculaceae</t>
  </si>
  <si>
    <t>Ranunculus</t>
  </si>
  <si>
    <t>Rhamnus</t>
  </si>
  <si>
    <t>Rhododendron</t>
  </si>
  <si>
    <t>Rhus</t>
  </si>
  <si>
    <t>Rosaceae</t>
  </si>
  <si>
    <t>Rubiaceae</t>
  </si>
  <si>
    <t>Rubus</t>
  </si>
  <si>
    <t>Rubus chamaemorus</t>
  </si>
  <si>
    <t>Rumex</t>
  </si>
  <si>
    <t>Rutaceae</t>
  </si>
  <si>
    <t>Salix</t>
  </si>
  <si>
    <t>Sambucus</t>
  </si>
  <si>
    <t>Sanguisorba</t>
  </si>
  <si>
    <t>Saxifraga</t>
  </si>
  <si>
    <t>Saxifragaceae</t>
  </si>
  <si>
    <t>Scrophulariaceae</t>
  </si>
  <si>
    <t>Tamaricaceae</t>
  </si>
  <si>
    <t>Taxus</t>
  </si>
  <si>
    <t>Thalictrum</t>
  </si>
  <si>
    <t>Tilia</t>
  </si>
  <si>
    <t>Ulmus</t>
  </si>
  <si>
    <t>Urtica</t>
  </si>
  <si>
    <t>Vaccinium</t>
  </si>
  <si>
    <t>Valerianaceae</t>
  </si>
  <si>
    <t>Viburnum</t>
  </si>
  <si>
    <t>Vitis</t>
  </si>
  <si>
    <t>Zizyphus</t>
  </si>
  <si>
    <t>Lesvos ML01 Megali Limni</t>
  </si>
  <si>
    <t>Dziguta Core 1</t>
  </si>
  <si>
    <t>Tourbiere de lEstarres</t>
  </si>
  <si>
    <t>Lac Du Bouchet</t>
  </si>
  <si>
    <t>Feher-to</t>
  </si>
  <si>
    <t>Nagymohos Pleistocene</t>
  </si>
  <si>
    <t>Navarrés</t>
  </si>
  <si>
    <t>Navarres-1</t>
  </si>
  <si>
    <t>Navarres-2</t>
  </si>
  <si>
    <t>Rw Count</t>
  </si>
  <si>
    <t>Laghi dell'Orgials</t>
  </si>
  <si>
    <t>Lake Ohrid</t>
  </si>
  <si>
    <t>Mire Straldzha</t>
  </si>
  <si>
    <t>EPD (E#209)</t>
  </si>
  <si>
    <t>Margari et al, 2009</t>
  </si>
  <si>
    <t>Tzedakis et al, 2004</t>
  </si>
  <si>
    <t>Watts et al, 1996</t>
  </si>
  <si>
    <t>Tonkov et al,, 2014</t>
  </si>
  <si>
    <t>Sadori et al,, 2016</t>
  </si>
  <si>
    <t>Valero-Garces et al, 2004</t>
  </si>
  <si>
    <t>Follieri et al, 1989</t>
  </si>
  <si>
    <t>Vegas-Villarubia et al, 2013</t>
  </si>
  <si>
    <t>Jalut et al, 1992</t>
  </si>
  <si>
    <t>Arslanov et al, 2007</t>
  </si>
  <si>
    <t>Jalut et al, 1988</t>
  </si>
  <si>
    <t>Guido et al, 2020</t>
  </si>
  <si>
    <t>Kaltenrieder et al, 2009</t>
  </si>
  <si>
    <t>Miola et al, 2006</t>
  </si>
  <si>
    <t>Pini et al, 2009</t>
  </si>
  <si>
    <t>Monegato et al, 2007</t>
  </si>
  <si>
    <t>Magyari et al, 2014</t>
  </si>
  <si>
    <t>Magyari et al, 2019</t>
  </si>
  <si>
    <t>Kern et al,, 2021</t>
  </si>
  <si>
    <t>Duprat-Oualid et al, 2017</t>
  </si>
  <si>
    <t>Sirocko et al,, 2016</t>
  </si>
  <si>
    <t>Latitude</t>
  </si>
  <si>
    <t>Longitude</t>
  </si>
  <si>
    <t>TANN_Modern (°C)</t>
  </si>
  <si>
    <t>PANN_Modern (mm)</t>
  </si>
  <si>
    <t>Country/Ocean</t>
  </si>
  <si>
    <t>Greece</t>
  </si>
  <si>
    <t>Spain</t>
  </si>
  <si>
    <t>Turkey</t>
  </si>
  <si>
    <t>Italy</t>
  </si>
  <si>
    <t>Bulgaria</t>
  </si>
  <si>
    <t>France</t>
  </si>
  <si>
    <t>Georgia</t>
  </si>
  <si>
    <t>Romania</t>
  </si>
  <si>
    <t>Hungary</t>
  </si>
  <si>
    <t>Germany</t>
  </si>
  <si>
    <t>Belgium</t>
  </si>
  <si>
    <t>Lithuania</t>
  </si>
  <si>
    <t>Albania/North Macedonia</t>
  </si>
  <si>
    <t>P_01</t>
  </si>
  <si>
    <t>P_02</t>
  </si>
  <si>
    <t>P_06</t>
  </si>
  <si>
    <t>P_07</t>
  </si>
  <si>
    <t>P_08</t>
  </si>
  <si>
    <t>P_12</t>
  </si>
  <si>
    <t>T_01</t>
  </si>
  <si>
    <t>T_02</t>
  </si>
  <si>
    <t>T_06</t>
  </si>
  <si>
    <t>T_07</t>
  </si>
  <si>
    <t>T_08</t>
  </si>
  <si>
    <t>T_12</t>
  </si>
  <si>
    <t>Mire Straldzha_Kupena-3</t>
  </si>
  <si>
    <t xml:space="preserve">Biome </t>
  </si>
  <si>
    <t>Megabiome</t>
  </si>
  <si>
    <t>WTFO</t>
  </si>
  <si>
    <t>TEFO</t>
  </si>
  <si>
    <t>BOFO</t>
  </si>
  <si>
    <t>SAVA</t>
  </si>
  <si>
    <t>STEP</t>
  </si>
  <si>
    <t>DESE</t>
  </si>
  <si>
    <t>TUND</t>
  </si>
  <si>
    <t>Pinus subgen, Diploxylon</t>
  </si>
  <si>
    <t>Pinus subgen, Haploxylon</t>
  </si>
  <si>
    <t>Megabiome (Best.num)</t>
  </si>
  <si>
    <t>Megabiome (Best)</t>
  </si>
  <si>
    <t>Biome (best)</t>
  </si>
  <si>
    <t>Megabiome (Best.num)/site 19-26 kyrs</t>
  </si>
  <si>
    <t>Megabiome (Best.num)/site 19-23 kyrs</t>
  </si>
  <si>
    <t>Megabiome anomalie 19-23 kyrs vs. 19-26 kyrs)</t>
  </si>
  <si>
    <t>Megabiomes (best) 19-26 kyrs</t>
  </si>
  <si>
    <t>Megabiomes (best) 19-23 kyrs</t>
  </si>
  <si>
    <t>Quercus robur-type</t>
  </si>
  <si>
    <t>Quercus ilex-type</t>
  </si>
  <si>
    <t>COST</t>
  </si>
  <si>
    <t>CODE</t>
  </si>
  <si>
    <t>WAST</t>
  </si>
  <si>
    <t>WAMX</t>
  </si>
  <si>
    <t>TEDE</t>
  </si>
  <si>
    <t>PION</t>
  </si>
  <si>
    <t>CLMX</t>
  </si>
  <si>
    <t>COMX</t>
  </si>
  <si>
    <t>TAIG</t>
  </si>
  <si>
    <t>CLDE</t>
  </si>
  <si>
    <t>COCO</t>
  </si>
  <si>
    <t>XERO</t>
  </si>
  <si>
    <t>HODE</t>
  </si>
  <si>
    <t>AQUA</t>
  </si>
  <si>
    <t>ANTH</t>
  </si>
  <si>
    <t>Biomes (best) 19-26 kyrs</t>
  </si>
  <si>
    <t>Biomes (best) 19-23 kyrs</t>
  </si>
  <si>
    <t>WMAX</t>
  </si>
  <si>
    <t>Biome (Best.num)/site 19-26 kyrs</t>
  </si>
  <si>
    <t>Biome (Best.num)/site 19-23 kyrs</t>
  </si>
  <si>
    <t>Taxonomic resolution</t>
  </si>
  <si>
    <t>TANN</t>
  </si>
  <si>
    <t>TANN_Sigma</t>
  </si>
  <si>
    <t>PANN</t>
  </si>
  <si>
    <t>PANN_Sigma</t>
  </si>
  <si>
    <t>MAT</t>
  </si>
  <si>
    <t>WAPLS</t>
  </si>
  <si>
    <t>CREST</t>
  </si>
  <si>
    <r>
      <t xml:space="preserve">CLIMATE MEAN/SITE - 2 periods: </t>
    </r>
    <r>
      <rPr>
        <b/>
        <sz val="12"/>
        <color rgb="FF0070C0"/>
        <rFont val="Calibri (Corps)"/>
      </rPr>
      <t>19-23 kyrs</t>
    </r>
    <r>
      <rPr>
        <b/>
        <sz val="12"/>
        <color rgb="FFFF0000"/>
        <rFont val="Calibri"/>
        <family val="2"/>
        <scheme val="minor"/>
      </rPr>
      <t xml:space="preserve"> and 19-26 kyrs</t>
    </r>
  </si>
  <si>
    <t xml:space="preserve">Taxonomic diversity </t>
  </si>
  <si>
    <t>Taxonomic diversity</t>
  </si>
  <si>
    <t>TANN_Modern (from Davis et al., 2024)</t>
  </si>
  <si>
    <t>PANN_Modern (from Davis et al., 2024)</t>
  </si>
  <si>
    <t>NaN</t>
  </si>
  <si>
    <t>MTWM (°C)</t>
  </si>
  <si>
    <t>MTCM (°C)</t>
  </si>
  <si>
    <t>MTWM</t>
  </si>
  <si>
    <t>MTWM_Sigma</t>
  </si>
  <si>
    <t>TANN_LGM_DAVIS</t>
  </si>
  <si>
    <t>PANN_LGM_DAVIS</t>
  </si>
  <si>
    <t>MTCO</t>
  </si>
  <si>
    <t>MTCO_Sigma</t>
  </si>
  <si>
    <t>Age Cal BP - Intcal20</t>
  </si>
  <si>
    <t>MTWA</t>
  </si>
  <si>
    <t>MTWA_Sigma</t>
  </si>
  <si>
    <t>TANN_Sigma_Pos</t>
  </si>
  <si>
    <t>TANN_Sigma_Neg</t>
  </si>
  <si>
    <t>PANN_Sigma_Pos</t>
  </si>
  <si>
    <t>PANN_Sigma_Neg</t>
  </si>
  <si>
    <t>MTWA_Sigma_Pos</t>
  </si>
  <si>
    <t>MTWA_Sigma_Neg</t>
  </si>
  <si>
    <t>MTCO_Sigma_Pos</t>
  </si>
  <si>
    <t>MTCO_Sigma_Neg</t>
  </si>
  <si>
    <t>MTWA (°C)</t>
  </si>
  <si>
    <t>MTWA (from Davis et al., 2024)</t>
  </si>
  <si>
    <t>MTCO (°C)</t>
  </si>
  <si>
    <t>MTCO (from Davis et al., 2024)</t>
  </si>
  <si>
    <t>MTCO_LGM_Davis</t>
  </si>
  <si>
    <t>MTWA_LGM_Davis</t>
  </si>
  <si>
    <t>Modern</t>
  </si>
  <si>
    <t>MAT - Anomaly</t>
  </si>
  <si>
    <t>WAPLS - Anomaly</t>
  </si>
  <si>
    <t>CREST - Anomaly</t>
  </si>
  <si>
    <t>20-60</t>
  </si>
  <si>
    <t>de Beaulieu &amp; Reille (1989) + de Beaulieu (1992) + de Beaulieu &amp; Reille, (1994)</t>
  </si>
  <si>
    <t>Mean multi-methods</t>
  </si>
  <si>
    <t>StrZciZappa</t>
  </si>
  <si>
    <t>LagZcione</t>
  </si>
  <si>
    <t>LZ Du Bouchet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</si>
</sst>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 (Corps)"/>
    </font>
    <font>
      <b/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2" fontId="0" fillId="3" borderId="1" xfId="0" applyNumberFormat="1" applyFill="1" applyBorder="1"/>
    <xf numFmtId="0" fontId="3" fillId="4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2" fontId="0" fillId="0" borderId="1" xfId="0" applyNumberFormat="1" applyBorder="1"/>
    <xf numFmtId="2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0" fillId="0" borderId="0" xfId="0" applyNumberFormat="1"/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7" fillId="3" borderId="0" xfId="0" applyFont="1" applyFill="1"/>
    <xf numFmtId="0" fontId="0" fillId="5" borderId="0" xfId="0" applyFill="1"/>
    <xf numFmtId="0" fontId="1" fillId="5" borderId="0" xfId="0" applyFont="1" applyFill="1"/>
    <xf numFmtId="164" fontId="0" fillId="0" borderId="1" xfId="0" applyNumberFormat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3" xfId="0" applyBorder="1"/>
    <xf numFmtId="0" fontId="7" fillId="0" borderId="0" xfId="0" applyFont="1"/>
    <xf numFmtId="2" fontId="7" fillId="0" borderId="0" xfId="0" applyNumberFormat="1" applyFont="1"/>
    <xf numFmtId="165" fontId="0" fillId="0" borderId="0" xfId="0" applyNumberFormat="1"/>
    <xf numFmtId="2" fontId="1" fillId="0" borderId="0" xfId="0" applyNumberFormat="1" applyFont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12" xfId="0" applyNumberFormat="1" applyBorder="1"/>
    <xf numFmtId="0" fontId="1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6" borderId="0" xfId="0" applyFill="1"/>
    <xf numFmtId="0" fontId="7" fillId="3" borderId="1" xfId="0" applyFont="1" applyFill="1" applyBorder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7" borderId="15" xfId="0" applyFill="1" applyBorder="1"/>
    <xf numFmtId="2" fontId="0" fillId="7" borderId="15" xfId="0" applyNumberFormat="1" applyFill="1" applyBorder="1"/>
    <xf numFmtId="164" fontId="0" fillId="7" borderId="15" xfId="0" applyNumberFormat="1" applyFill="1" applyBorder="1"/>
    <xf numFmtId="0" fontId="1" fillId="6" borderId="4" xfId="0" applyFont="1" applyFill="1" applyBorder="1" applyAlignment="1">
      <alignment horizontal="center"/>
    </xf>
    <xf numFmtId="165" fontId="0" fillId="6" borderId="0" xfId="0" applyNumberFormat="1" applyFill="1"/>
    <xf numFmtId="0" fontId="1" fillId="8" borderId="4" xfId="0" applyFont="1" applyFill="1" applyBorder="1" applyAlignment="1">
      <alignment horizontal="center"/>
    </xf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1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105F-D784-AB48-8080-E205DFE07393}">
  <dimension ref="A1:AJ71"/>
  <sheetViews>
    <sheetView workbookViewId="0">
      <pane xSplit="11680" topLeftCell="AE1" activePane="topRight"/>
      <selection activeCell="B17" sqref="B17"/>
      <selection pane="topRight" activeCell="AG21" sqref="AG21"/>
    </sheetView>
  </sheetViews>
  <sheetFormatPr baseColWidth="10" defaultRowHeight="16" x14ac:dyDescent="0.2"/>
  <cols>
    <col min="1" max="1" width="14.6640625" customWidth="1"/>
    <col min="2" max="2" width="35.5" style="1" customWidth="1"/>
    <col min="18" max="18" width="22" customWidth="1"/>
    <col min="19" max="19" width="33.6640625" style="44" customWidth="1"/>
    <col min="20" max="20" width="25.1640625" customWidth="1"/>
    <col min="21" max="21" width="33.83203125" style="44" customWidth="1"/>
    <col min="22" max="22" width="21" customWidth="1"/>
    <col min="23" max="23" width="32.33203125" style="44" customWidth="1"/>
    <col min="24" max="24" width="18.1640625" customWidth="1"/>
    <col min="25" max="25" width="33.6640625" style="44" customWidth="1"/>
    <col min="26" max="27" width="17.33203125" customWidth="1"/>
    <col min="28" max="28" width="19.5" customWidth="1"/>
    <col min="29" max="29" width="20" style="2" customWidth="1"/>
    <col min="30" max="30" width="22.5" customWidth="1"/>
    <col min="31" max="31" width="24.5" customWidth="1"/>
    <col min="32" max="32" width="22" customWidth="1"/>
    <col min="33" max="33" width="25" customWidth="1"/>
    <col min="34" max="34" width="24.1640625" customWidth="1"/>
    <col min="35" max="35" width="29.83203125" customWidth="1"/>
    <col min="36" max="36" width="32.33203125" customWidth="1"/>
  </cols>
  <sheetData>
    <row r="1" spans="1:36" s="4" customFormat="1" x14ac:dyDescent="0.2">
      <c r="A1" s="4" t="s">
        <v>50</v>
      </c>
      <c r="B1" s="3" t="s">
        <v>1</v>
      </c>
      <c r="C1" s="4" t="s">
        <v>237</v>
      </c>
      <c r="D1" s="4" t="s">
        <v>238</v>
      </c>
      <c r="E1" s="4" t="s">
        <v>49</v>
      </c>
      <c r="F1" s="23" t="s">
        <v>261</v>
      </c>
      <c r="G1" s="23" t="s">
        <v>262</v>
      </c>
      <c r="H1" s="23" t="s">
        <v>263</v>
      </c>
      <c r="I1" s="23" t="s">
        <v>264</v>
      </c>
      <c r="J1" s="23" t="s">
        <v>265</v>
      </c>
      <c r="K1" s="23" t="s">
        <v>266</v>
      </c>
      <c r="L1" s="23" t="s">
        <v>255</v>
      </c>
      <c r="M1" s="23" t="s">
        <v>256</v>
      </c>
      <c r="N1" s="23" t="s">
        <v>257</v>
      </c>
      <c r="O1" s="23" t="s">
        <v>258</v>
      </c>
      <c r="P1" s="23" t="s">
        <v>259</v>
      </c>
      <c r="Q1" s="23" t="s">
        <v>260</v>
      </c>
      <c r="R1" s="4" t="s">
        <v>239</v>
      </c>
      <c r="S1" s="45" t="s">
        <v>320</v>
      </c>
      <c r="T1" s="4" t="s">
        <v>240</v>
      </c>
      <c r="U1" s="45" t="s">
        <v>321</v>
      </c>
      <c r="V1" s="4" t="s">
        <v>344</v>
      </c>
      <c r="W1" s="49" t="s">
        <v>345</v>
      </c>
      <c r="X1" s="4" t="s">
        <v>342</v>
      </c>
      <c r="Y1" s="49" t="s">
        <v>343</v>
      </c>
      <c r="Z1" s="4" t="s">
        <v>43</v>
      </c>
      <c r="AA1" s="4" t="s">
        <v>319</v>
      </c>
      <c r="AB1" s="4" t="s">
        <v>309</v>
      </c>
      <c r="AC1" s="4" t="s">
        <v>241</v>
      </c>
      <c r="AD1" s="4" t="s">
        <v>69</v>
      </c>
      <c r="AE1" s="4" t="s">
        <v>51</v>
      </c>
      <c r="AF1" s="4" t="s">
        <v>78</v>
      </c>
      <c r="AG1" s="35" t="s">
        <v>304</v>
      </c>
      <c r="AH1" s="35" t="s">
        <v>305</v>
      </c>
      <c r="AI1" s="35" t="s">
        <v>285</v>
      </c>
      <c r="AJ1" s="35" t="s">
        <v>286</v>
      </c>
    </row>
    <row r="2" spans="1:36" x14ac:dyDescent="0.2">
      <c r="A2" s="8">
        <v>1</v>
      </c>
      <c r="B2" s="5" t="s">
        <v>2</v>
      </c>
      <c r="C2" s="22">
        <v>39.049999999999997</v>
      </c>
      <c r="D2" s="22">
        <v>22.27</v>
      </c>
      <c r="E2" s="6">
        <v>500</v>
      </c>
      <c r="F2" s="22">
        <v>2.9541416168212802</v>
      </c>
      <c r="G2" s="22">
        <v>3.9816327095031698</v>
      </c>
      <c r="H2" s="22">
        <v>20.975479125976499</v>
      </c>
      <c r="I2" s="22">
        <v>23.555850982666001</v>
      </c>
      <c r="J2" s="22">
        <v>23.2429504394531</v>
      </c>
      <c r="K2" s="22">
        <v>4.7424416542053196</v>
      </c>
      <c r="L2" s="22">
        <v>104.0205860137938</v>
      </c>
      <c r="M2" s="22">
        <v>94.557466506957894</v>
      </c>
      <c r="N2" s="22">
        <v>32.255859375</v>
      </c>
      <c r="O2" s="22">
        <v>18.78933012485502</v>
      </c>
      <c r="P2" s="22">
        <v>19.947960376739488</v>
      </c>
      <c r="Q2" s="22">
        <v>100.3654718399046</v>
      </c>
      <c r="R2" s="7">
        <v>15</v>
      </c>
      <c r="S2" s="48">
        <v>15.5</v>
      </c>
      <c r="T2" s="46">
        <v>690.59725940227395</v>
      </c>
      <c r="U2" s="48">
        <v>563</v>
      </c>
      <c r="V2" s="7">
        <f>AVERAGE(F2:G2,K2)</f>
        <v>3.8927386601765903</v>
      </c>
      <c r="W2" s="48">
        <v>7.5</v>
      </c>
      <c r="X2" s="46">
        <f>AVERAGE(H2:J2)</f>
        <v>22.591426849365202</v>
      </c>
      <c r="Y2" s="48">
        <v>24</v>
      </c>
      <c r="Z2" s="9" t="s">
        <v>44</v>
      </c>
      <c r="AA2" s="9">
        <v>46</v>
      </c>
      <c r="AB2" s="9">
        <v>2</v>
      </c>
      <c r="AC2" s="9" t="s">
        <v>242</v>
      </c>
      <c r="AD2" s="9" t="s">
        <v>70</v>
      </c>
      <c r="AE2" s="10" t="s">
        <v>52</v>
      </c>
      <c r="AF2" s="9" t="s">
        <v>79</v>
      </c>
      <c r="AG2" s="32" t="s">
        <v>289</v>
      </c>
      <c r="AH2" s="32" t="s">
        <v>289</v>
      </c>
      <c r="AI2" s="53" t="s">
        <v>274</v>
      </c>
      <c r="AJ2" s="53" t="s">
        <v>274</v>
      </c>
    </row>
    <row r="3" spans="1:36" x14ac:dyDescent="0.2">
      <c r="A3" s="8">
        <v>2</v>
      </c>
      <c r="B3" s="5" t="s">
        <v>3</v>
      </c>
      <c r="C3" s="22">
        <v>39.058</v>
      </c>
      <c r="D3" s="22">
        <v>-0.32100000000000001</v>
      </c>
      <c r="E3" s="6">
        <v>20</v>
      </c>
      <c r="F3" s="22">
        <v>9.1784296035766602</v>
      </c>
      <c r="G3" s="22">
        <v>10.053937911987299</v>
      </c>
      <c r="H3" s="22">
        <v>21.030969619750898</v>
      </c>
      <c r="I3" s="22">
        <v>23.110712051391001</v>
      </c>
      <c r="J3" s="22">
        <v>23.1021518707275</v>
      </c>
      <c r="K3" s="22">
        <v>10.080466270446699</v>
      </c>
      <c r="L3" s="22">
        <v>45.3963232040403</v>
      </c>
      <c r="M3" s="22">
        <v>38.649001121520904</v>
      </c>
      <c r="N3" s="22">
        <v>24.58208441734314</v>
      </c>
      <c r="O3" s="22">
        <v>11.106324791908261</v>
      </c>
      <c r="P3" s="22">
        <v>24.480950832366929</v>
      </c>
      <c r="Q3" s="22">
        <v>51.743098497390598</v>
      </c>
      <c r="R3" s="7">
        <v>17.399999999999999</v>
      </c>
      <c r="S3" s="48">
        <v>18</v>
      </c>
      <c r="T3" s="46">
        <v>542.21233069896584</v>
      </c>
      <c r="U3" s="48">
        <v>478</v>
      </c>
      <c r="V3" s="7">
        <f t="shared" ref="V3:V43" si="0">AVERAGE(F3:G3,K3)</f>
        <v>9.7709445953368856</v>
      </c>
      <c r="W3" s="48">
        <v>12</v>
      </c>
      <c r="X3" s="46">
        <f>AVERAGE(H3:J3)</f>
        <v>22.41461118062313</v>
      </c>
      <c r="Y3" s="48">
        <v>24.799999999999997</v>
      </c>
      <c r="Z3" s="9" t="s">
        <v>45</v>
      </c>
      <c r="AA3" s="9">
        <v>11</v>
      </c>
      <c r="AB3" s="9">
        <v>1</v>
      </c>
      <c r="AC3" s="9" t="s">
        <v>243</v>
      </c>
      <c r="AD3" s="9" t="s">
        <v>71</v>
      </c>
      <c r="AE3" s="10" t="s">
        <v>53</v>
      </c>
      <c r="AF3" s="9" t="s">
        <v>80</v>
      </c>
      <c r="AG3" s="32" t="s">
        <v>276</v>
      </c>
      <c r="AH3" s="32" t="s">
        <v>276</v>
      </c>
      <c r="AI3" s="53" t="s">
        <v>271</v>
      </c>
      <c r="AJ3" s="53" t="s">
        <v>271</v>
      </c>
    </row>
    <row r="4" spans="1:36" s="16" customFormat="1" x14ac:dyDescent="0.2">
      <c r="A4" s="13">
        <v>3</v>
      </c>
      <c r="B4" s="11" t="s">
        <v>208</v>
      </c>
      <c r="C4" s="17">
        <v>39.1</v>
      </c>
      <c r="D4" s="17">
        <v>-0.68333299999999997</v>
      </c>
      <c r="E4" s="11">
        <v>225</v>
      </c>
      <c r="F4" s="17">
        <v>7.2925672531127903</v>
      </c>
      <c r="G4" s="17">
        <v>8.4941940307617099</v>
      </c>
      <c r="H4" s="17">
        <v>21.555477142333899</v>
      </c>
      <c r="I4" s="17">
        <v>24.768114089965799</v>
      </c>
      <c r="J4" s="17">
        <v>24.407239913940401</v>
      </c>
      <c r="K4" s="17">
        <v>8.1140975952148402</v>
      </c>
      <c r="L4" s="17">
        <v>41.824543476104701</v>
      </c>
      <c r="M4" s="17">
        <v>38.526595830917095</v>
      </c>
      <c r="N4" s="17">
        <v>33.418904542922704</v>
      </c>
      <c r="O4" s="17">
        <v>13.090486228466011</v>
      </c>
      <c r="P4" s="17">
        <v>28.415560126304609</v>
      </c>
      <c r="Q4" s="17">
        <v>45.7199800014495</v>
      </c>
      <c r="R4" s="12">
        <v>16.7</v>
      </c>
      <c r="S4" s="48">
        <v>17</v>
      </c>
      <c r="T4" s="47">
        <v>546.8834021687494</v>
      </c>
      <c r="U4" s="48">
        <v>421</v>
      </c>
      <c r="V4" s="12">
        <f t="shared" si="0"/>
        <v>7.9669529596964468</v>
      </c>
      <c r="W4" s="48">
        <v>10.9</v>
      </c>
      <c r="X4" s="47">
        <f t="shared" ref="X4:X44" si="1">AVERAGE(H4:J4)</f>
        <v>23.576943715413364</v>
      </c>
      <c r="Y4" s="48">
        <v>23.8</v>
      </c>
      <c r="Z4" s="14" t="s">
        <v>46</v>
      </c>
      <c r="AA4" s="14">
        <v>15</v>
      </c>
      <c r="AB4" s="14">
        <v>0</v>
      </c>
      <c r="AC4" s="14" t="s">
        <v>243</v>
      </c>
      <c r="AD4" s="14" t="s">
        <v>72</v>
      </c>
      <c r="AE4" s="15" t="s">
        <v>54</v>
      </c>
      <c r="AF4" s="14" t="s">
        <v>79</v>
      </c>
      <c r="AG4" s="33" t="s">
        <v>289</v>
      </c>
      <c r="AH4" s="33" t="s">
        <v>289</v>
      </c>
      <c r="AI4" s="54" t="s">
        <v>271</v>
      </c>
      <c r="AJ4" s="54" t="s">
        <v>271</v>
      </c>
    </row>
    <row r="5" spans="1:36" s="16" customFormat="1" x14ac:dyDescent="0.2">
      <c r="A5" s="13">
        <v>4</v>
      </c>
      <c r="B5" s="11" t="s">
        <v>4</v>
      </c>
      <c r="C5" s="17">
        <v>39.1</v>
      </c>
      <c r="D5" s="17">
        <v>26.3</v>
      </c>
      <c r="E5" s="11">
        <v>323</v>
      </c>
      <c r="F5" s="17">
        <v>8.5533361434936506</v>
      </c>
      <c r="G5" s="17">
        <v>8.8833074569702095</v>
      </c>
      <c r="H5" s="17">
        <v>22.933004379272401</v>
      </c>
      <c r="I5" s="17">
        <v>25.425407409667901</v>
      </c>
      <c r="J5" s="17">
        <v>25.346225738525298</v>
      </c>
      <c r="K5" s="17">
        <v>10.312726974487299</v>
      </c>
      <c r="L5" s="17">
        <v>124.03890609741211</v>
      </c>
      <c r="M5" s="17">
        <v>108.4140872955321</v>
      </c>
      <c r="N5" s="17">
        <v>12.55270779132843</v>
      </c>
      <c r="O5" s="17">
        <v>3.7062554061412798</v>
      </c>
      <c r="P5" s="17">
        <v>2.697720453143118</v>
      </c>
      <c r="Q5" s="17">
        <v>135.0441455841063</v>
      </c>
      <c r="R5" s="12">
        <v>15.6</v>
      </c>
      <c r="S5" s="48">
        <v>15.399999999999999</v>
      </c>
      <c r="T5" s="47">
        <v>724.09789659082776</v>
      </c>
      <c r="U5" s="48">
        <v>684</v>
      </c>
      <c r="V5" s="12">
        <f t="shared" si="0"/>
        <v>9.2497901916503853</v>
      </c>
      <c r="W5" s="48">
        <v>8.1999999999999993</v>
      </c>
      <c r="X5" s="47">
        <f t="shared" si="1"/>
        <v>24.568212509155199</v>
      </c>
      <c r="Y5" s="48">
        <v>23.299999999999997</v>
      </c>
      <c r="Z5" s="14" t="s">
        <v>44</v>
      </c>
      <c r="AA5" s="14">
        <v>18</v>
      </c>
      <c r="AB5" s="14">
        <v>0</v>
      </c>
      <c r="AC5" s="14" t="s">
        <v>242</v>
      </c>
      <c r="AD5" s="14" t="s">
        <v>71</v>
      </c>
      <c r="AE5" s="15" t="s">
        <v>216</v>
      </c>
      <c r="AF5" s="14" t="s">
        <v>80</v>
      </c>
      <c r="AG5" s="33" t="s">
        <v>289</v>
      </c>
      <c r="AH5" s="33" t="s">
        <v>289</v>
      </c>
      <c r="AI5" s="54" t="s">
        <v>271</v>
      </c>
      <c r="AJ5" s="54" t="s">
        <v>271</v>
      </c>
    </row>
    <row r="6" spans="1:36" x14ac:dyDescent="0.2">
      <c r="A6" s="8">
        <v>5</v>
      </c>
      <c r="B6" s="5" t="s">
        <v>5</v>
      </c>
      <c r="C6" s="22">
        <v>39.75</v>
      </c>
      <c r="D6" s="22">
        <v>20.85</v>
      </c>
      <c r="E6" s="6">
        <v>470</v>
      </c>
      <c r="F6" s="22">
        <v>1.09658598899841</v>
      </c>
      <c r="G6" s="22">
        <v>2.2587356567382799</v>
      </c>
      <c r="H6" s="22">
        <v>18.382652282714801</v>
      </c>
      <c r="I6" s="22">
        <v>21.4510784149169</v>
      </c>
      <c r="J6" s="22">
        <v>21.469526290893501</v>
      </c>
      <c r="K6" s="22">
        <v>2.78615951538085</v>
      </c>
      <c r="L6" s="22">
        <v>144.8583984375</v>
      </c>
      <c r="M6" s="22">
        <v>146.45187377929679</v>
      </c>
      <c r="N6" s="22">
        <v>44.853515625</v>
      </c>
      <c r="O6" s="22">
        <v>26.048533916473378</v>
      </c>
      <c r="P6" s="22">
        <v>23.010488748550408</v>
      </c>
      <c r="Q6" s="22">
        <v>170.1795244216917</v>
      </c>
      <c r="R6" s="7">
        <v>14.2</v>
      </c>
      <c r="S6" s="48">
        <v>14.600000000000001</v>
      </c>
      <c r="T6" s="46">
        <v>1200.1338493823994</v>
      </c>
      <c r="U6" s="48">
        <v>1000</v>
      </c>
      <c r="V6" s="7">
        <f t="shared" si="0"/>
        <v>2.0471603870391797</v>
      </c>
      <c r="W6" s="48">
        <v>6.4</v>
      </c>
      <c r="X6" s="46">
        <f t="shared" si="1"/>
        <v>20.434418996175069</v>
      </c>
      <c r="Y6" s="48">
        <v>23.3</v>
      </c>
      <c r="Z6" s="9" t="s">
        <v>46</v>
      </c>
      <c r="AA6" s="9">
        <v>31</v>
      </c>
      <c r="AB6" s="9">
        <v>2</v>
      </c>
      <c r="AC6" s="9" t="s">
        <v>242</v>
      </c>
      <c r="AD6" s="9" t="s">
        <v>74</v>
      </c>
      <c r="AE6" s="10" t="s">
        <v>217</v>
      </c>
      <c r="AF6" s="9" t="s">
        <v>79</v>
      </c>
      <c r="AG6" s="32" t="s">
        <v>289</v>
      </c>
      <c r="AH6" s="32" t="s">
        <v>289</v>
      </c>
      <c r="AI6" s="53" t="s">
        <v>271</v>
      </c>
      <c r="AJ6" s="53" t="s">
        <v>271</v>
      </c>
    </row>
    <row r="7" spans="1:36" x14ac:dyDescent="0.2">
      <c r="A7" s="8">
        <v>6</v>
      </c>
      <c r="B7" s="5" t="s">
        <v>6</v>
      </c>
      <c r="C7" s="22">
        <v>40.433889000000001</v>
      </c>
      <c r="D7" s="22">
        <v>29.533055999999998</v>
      </c>
      <c r="E7" s="6">
        <v>88</v>
      </c>
      <c r="F7" s="22">
        <v>3.72301745414733</v>
      </c>
      <c r="G7" s="22">
        <v>4.4734721183776802</v>
      </c>
      <c r="H7" s="22">
        <v>20.602926254272401</v>
      </c>
      <c r="I7" s="22">
        <v>22.9219150543212</v>
      </c>
      <c r="J7" s="22">
        <v>23.038915634155199</v>
      </c>
      <c r="K7" s="22">
        <v>5.7640194892883301</v>
      </c>
      <c r="L7" s="22">
        <v>88.739826679229694</v>
      </c>
      <c r="M7" s="22">
        <v>81.9084405899046</v>
      </c>
      <c r="N7" s="22">
        <v>43.473351001739402</v>
      </c>
      <c r="O7" s="22">
        <v>25.078525543212869</v>
      </c>
      <c r="P7" s="22">
        <v>25.269157290458669</v>
      </c>
      <c r="Q7" s="22">
        <v>93.454620838165198</v>
      </c>
      <c r="R7" s="7">
        <v>13.44</v>
      </c>
      <c r="S7" s="48">
        <v>13.9</v>
      </c>
      <c r="T7" s="46">
        <v>713.0381637811646</v>
      </c>
      <c r="U7" s="48">
        <v>677</v>
      </c>
      <c r="V7" s="7">
        <f t="shared" si="0"/>
        <v>4.6535030206044468</v>
      </c>
      <c r="W7" s="48">
        <v>6.1</v>
      </c>
      <c r="X7" s="46">
        <f>AVERAGE(H7:J7)</f>
        <v>22.187918980916265</v>
      </c>
      <c r="Y7" s="48">
        <v>21.8</v>
      </c>
      <c r="Z7" s="9" t="s">
        <v>44</v>
      </c>
      <c r="AA7" s="9">
        <v>29</v>
      </c>
      <c r="AB7" s="9">
        <v>1</v>
      </c>
      <c r="AC7" s="9" t="s">
        <v>244</v>
      </c>
      <c r="AD7" s="9" t="s">
        <v>75</v>
      </c>
      <c r="AE7" s="10" t="s">
        <v>55</v>
      </c>
      <c r="AF7" s="9" t="s">
        <v>79</v>
      </c>
      <c r="AG7" s="32" t="s">
        <v>289</v>
      </c>
      <c r="AH7" s="32" t="s">
        <v>289</v>
      </c>
      <c r="AI7" s="55" t="s">
        <v>271</v>
      </c>
      <c r="AJ7" s="55" t="s">
        <v>271</v>
      </c>
    </row>
    <row r="8" spans="1:36" x14ac:dyDescent="0.2">
      <c r="A8" s="8">
        <v>7</v>
      </c>
      <c r="B8" s="5" t="s">
        <v>7</v>
      </c>
      <c r="C8" s="22">
        <v>40.944443999999997</v>
      </c>
      <c r="D8" s="22">
        <v>15.6</v>
      </c>
      <c r="E8" s="6">
        <v>1326</v>
      </c>
      <c r="F8" s="22">
        <v>3.77959108352661</v>
      </c>
      <c r="G8" s="22">
        <v>4.3525390625</v>
      </c>
      <c r="H8" s="22">
        <v>20.4140224456787</v>
      </c>
      <c r="I8" s="22">
        <v>22.3070678710937</v>
      </c>
      <c r="J8" s="22">
        <v>24.3212490081787</v>
      </c>
      <c r="K8" s="22">
        <v>5.2070045471191397</v>
      </c>
      <c r="L8" s="22">
        <v>71.350507736205898</v>
      </c>
      <c r="M8" s="22">
        <v>72.160613536834504</v>
      </c>
      <c r="N8" s="22">
        <v>39.021431207656804</v>
      </c>
      <c r="O8" s="22">
        <v>29.163633584976179</v>
      </c>
      <c r="P8" s="22">
        <v>27.653038501739488</v>
      </c>
      <c r="Q8" s="22">
        <v>73.452887535095101</v>
      </c>
      <c r="R8" s="7">
        <v>11.2</v>
      </c>
      <c r="S8" s="48">
        <v>11.5</v>
      </c>
      <c r="T8" s="46">
        <v>686.85377597808701</v>
      </c>
      <c r="U8" s="48">
        <v>518</v>
      </c>
      <c r="V8" s="7">
        <f t="shared" si="0"/>
        <v>4.4463782310485831</v>
      </c>
      <c r="W8" s="48">
        <v>4.0999999999999996</v>
      </c>
      <c r="X8" s="46">
        <f>AVERAGE(H8:J8)</f>
        <v>22.347446441650366</v>
      </c>
      <c r="Y8" s="48">
        <v>19.8</v>
      </c>
      <c r="Z8" s="9" t="s">
        <v>44</v>
      </c>
      <c r="AA8" s="9">
        <v>30</v>
      </c>
      <c r="AB8" s="9">
        <v>1</v>
      </c>
      <c r="AC8" s="9" t="s">
        <v>245</v>
      </c>
      <c r="AD8" s="9" t="s">
        <v>76</v>
      </c>
      <c r="AE8" s="10" t="s">
        <v>218</v>
      </c>
      <c r="AF8" s="9" t="s">
        <v>79</v>
      </c>
      <c r="AG8" s="32" t="s">
        <v>289</v>
      </c>
      <c r="AH8" s="32" t="s">
        <v>289</v>
      </c>
      <c r="AI8" s="55" t="s">
        <v>271</v>
      </c>
      <c r="AJ8" s="55" t="s">
        <v>271</v>
      </c>
    </row>
    <row r="9" spans="1:36" s="16" customFormat="1" ht="18" customHeight="1" x14ac:dyDescent="0.2">
      <c r="A9" s="13">
        <v>8</v>
      </c>
      <c r="B9" s="72" t="s">
        <v>267</v>
      </c>
      <c r="C9" s="17">
        <v>40.98</v>
      </c>
      <c r="D9" s="17">
        <v>24.31</v>
      </c>
      <c r="E9" s="11">
        <v>1356</v>
      </c>
      <c r="F9" s="17">
        <v>4.4366436004638601</v>
      </c>
      <c r="G9" s="17">
        <v>5.6035556793212802</v>
      </c>
      <c r="H9" s="17">
        <v>22.301851272583001</v>
      </c>
      <c r="I9" s="17">
        <v>23.994956970214801</v>
      </c>
      <c r="J9" s="17">
        <v>24.968771743774401</v>
      </c>
      <c r="K9" s="17">
        <v>6.0456309318542401</v>
      </c>
      <c r="L9" s="17">
        <v>89.977211952209402</v>
      </c>
      <c r="M9" s="17">
        <v>87.348031997680508</v>
      </c>
      <c r="N9" s="17">
        <v>68.407802581787095</v>
      </c>
      <c r="O9" s="17">
        <v>47.169975042342898</v>
      </c>
      <c r="P9" s="17">
        <v>35.839709043502801</v>
      </c>
      <c r="Q9" s="17">
        <v>115.1668167114255</v>
      </c>
      <c r="R9" s="12">
        <v>10.1</v>
      </c>
      <c r="S9" s="48" t="s">
        <v>322</v>
      </c>
      <c r="T9" s="47">
        <v>893.81122827529748</v>
      </c>
      <c r="U9" s="48" t="s">
        <v>322</v>
      </c>
      <c r="V9" s="12">
        <f t="shared" si="0"/>
        <v>5.3619434038797928</v>
      </c>
      <c r="W9" s="48" t="s">
        <v>322</v>
      </c>
      <c r="X9" s="47">
        <f>AVERAGE(H9:J9)</f>
        <v>23.755193328857402</v>
      </c>
      <c r="Y9" s="48" t="s">
        <v>322</v>
      </c>
      <c r="Z9" s="14" t="s">
        <v>44</v>
      </c>
      <c r="AA9" s="14">
        <v>11</v>
      </c>
      <c r="AB9" s="14">
        <v>0</v>
      </c>
      <c r="AC9" s="14" t="s">
        <v>246</v>
      </c>
      <c r="AD9" s="14" t="s">
        <v>215</v>
      </c>
      <c r="AE9" s="15" t="s">
        <v>219</v>
      </c>
      <c r="AF9" s="14" t="s">
        <v>80</v>
      </c>
      <c r="AG9" s="34" t="s">
        <v>289</v>
      </c>
      <c r="AH9" s="34" t="s">
        <v>289</v>
      </c>
      <c r="AI9" s="56" t="s">
        <v>271</v>
      </c>
      <c r="AJ9" s="56" t="s">
        <v>271</v>
      </c>
    </row>
    <row r="10" spans="1:36" s="16" customFormat="1" x14ac:dyDescent="0.2">
      <c r="A10" s="13">
        <v>9</v>
      </c>
      <c r="B10" s="72" t="s">
        <v>213</v>
      </c>
      <c r="C10" s="17">
        <v>41.1</v>
      </c>
      <c r="D10" s="17">
        <v>20.63</v>
      </c>
      <c r="E10" s="11">
        <v>693</v>
      </c>
      <c r="F10" s="17">
        <v>0.33489406108856201</v>
      </c>
      <c r="G10" s="17">
        <v>1.6243578195571899</v>
      </c>
      <c r="H10" s="17">
        <v>21.531610488891602</v>
      </c>
      <c r="I10" s="17">
        <v>23.2255641937255</v>
      </c>
      <c r="J10" s="17">
        <v>24.930047988891602</v>
      </c>
      <c r="K10" s="17">
        <v>2.2669494152068999</v>
      </c>
      <c r="L10" s="17">
        <v>107.86702394485469</v>
      </c>
      <c r="M10" s="17">
        <v>105.8215141296384</v>
      </c>
      <c r="N10" s="17">
        <v>61.256554126739395</v>
      </c>
      <c r="O10" s="17">
        <v>45.279725790023697</v>
      </c>
      <c r="P10" s="17">
        <v>38.201919794082599</v>
      </c>
      <c r="Q10" s="17">
        <v>114.29674386978149</v>
      </c>
      <c r="R10" s="12">
        <v>15.3</v>
      </c>
      <c r="S10" s="48" t="s">
        <v>322</v>
      </c>
      <c r="T10" s="47">
        <v>1019.1037774085988</v>
      </c>
      <c r="U10" s="48" t="s">
        <v>322</v>
      </c>
      <c r="V10" s="12">
        <f t="shared" si="0"/>
        <v>1.4087337652842173</v>
      </c>
      <c r="W10" s="48" t="s">
        <v>322</v>
      </c>
      <c r="X10" s="47">
        <f>AVERAGE(H10:J10)</f>
        <v>23.229074223836236</v>
      </c>
      <c r="Y10" s="48" t="s">
        <v>322</v>
      </c>
      <c r="Z10" s="14" t="s">
        <v>44</v>
      </c>
      <c r="AA10" s="14">
        <v>11</v>
      </c>
      <c r="AB10" s="14">
        <v>0</v>
      </c>
      <c r="AC10" s="14" t="s">
        <v>254</v>
      </c>
      <c r="AD10" s="14" t="s">
        <v>71</v>
      </c>
      <c r="AE10" s="15" t="s">
        <v>220</v>
      </c>
      <c r="AF10" s="14" t="s">
        <v>80</v>
      </c>
      <c r="AG10" s="34" t="s">
        <v>289</v>
      </c>
      <c r="AH10" s="34" t="s">
        <v>289</v>
      </c>
      <c r="AI10" s="56" t="s">
        <v>276</v>
      </c>
      <c r="AJ10" s="56" t="s">
        <v>276</v>
      </c>
    </row>
    <row r="11" spans="1:36" x14ac:dyDescent="0.2">
      <c r="A11" s="8">
        <v>10</v>
      </c>
      <c r="B11" s="5" t="s">
        <v>8</v>
      </c>
      <c r="C11" s="22">
        <v>41.446944440000003</v>
      </c>
      <c r="D11" s="22">
        <v>-0.89500000000000002</v>
      </c>
      <c r="E11" s="6">
        <v>570</v>
      </c>
      <c r="F11" s="22">
        <v>5.1719417572021396</v>
      </c>
      <c r="G11" s="22">
        <v>6.20503807067871</v>
      </c>
      <c r="H11" s="22">
        <v>19.805397033691399</v>
      </c>
      <c r="I11" s="22">
        <v>22.9514255523681</v>
      </c>
      <c r="J11" s="22">
        <v>22.431573867797798</v>
      </c>
      <c r="K11" s="22">
        <v>5.8541579246520996</v>
      </c>
      <c r="L11" s="22">
        <v>31.317543983459398</v>
      </c>
      <c r="M11" s="22">
        <v>29.700209498405428</v>
      </c>
      <c r="N11" s="22">
        <v>41.170134544372502</v>
      </c>
      <c r="O11" s="22">
        <v>21.85546875</v>
      </c>
      <c r="P11" s="22">
        <v>28.368605375289899</v>
      </c>
      <c r="Q11" s="22">
        <v>33.314158916473204</v>
      </c>
      <c r="R11" s="7">
        <v>14</v>
      </c>
      <c r="S11" s="48">
        <v>14.2</v>
      </c>
      <c r="T11" s="46">
        <v>433.45167338848023</v>
      </c>
      <c r="U11" s="48">
        <v>389.99999999999994</v>
      </c>
      <c r="V11" s="7">
        <f t="shared" si="0"/>
        <v>5.7437125841776497</v>
      </c>
      <c r="W11" s="48">
        <v>6.6000000000000005</v>
      </c>
      <c r="X11" s="46">
        <f t="shared" si="1"/>
        <v>21.729465484619098</v>
      </c>
      <c r="Y11" s="48">
        <v>22.400000000000002</v>
      </c>
      <c r="Z11" s="9" t="s">
        <v>47</v>
      </c>
      <c r="AA11" s="9">
        <v>18</v>
      </c>
      <c r="AB11" s="9">
        <v>0</v>
      </c>
      <c r="AC11" s="9" t="s">
        <v>243</v>
      </c>
      <c r="AD11" s="9" t="s">
        <v>71</v>
      </c>
      <c r="AE11" s="10" t="s">
        <v>221</v>
      </c>
      <c r="AF11" s="9" t="s">
        <v>80</v>
      </c>
      <c r="AG11" s="32" t="s">
        <v>292</v>
      </c>
      <c r="AH11" s="32" t="s">
        <v>306</v>
      </c>
      <c r="AI11" s="53" t="s">
        <v>276</v>
      </c>
      <c r="AJ11" s="53" t="s">
        <v>276</v>
      </c>
    </row>
    <row r="12" spans="1:36" x14ac:dyDescent="0.2">
      <c r="A12" s="8">
        <v>11</v>
      </c>
      <c r="B12" s="5" t="s">
        <v>9</v>
      </c>
      <c r="C12" s="22">
        <v>41.89</v>
      </c>
      <c r="D12" s="22">
        <v>12.75</v>
      </c>
      <c r="E12" s="6">
        <v>44</v>
      </c>
      <c r="F12" s="22">
        <v>5.7812767028808496</v>
      </c>
      <c r="G12" s="22">
        <v>6.7088909149169904</v>
      </c>
      <c r="H12" s="22">
        <v>20.822332382202099</v>
      </c>
      <c r="I12" s="22">
        <v>24.007223129272401</v>
      </c>
      <c r="J12" s="22">
        <v>23.950342178344702</v>
      </c>
      <c r="K12" s="22">
        <v>7.0162000656127903</v>
      </c>
      <c r="L12" s="22">
        <v>82.388913631439095</v>
      </c>
      <c r="M12" s="22">
        <v>100.035581588745</v>
      </c>
      <c r="N12" s="22">
        <v>46.512200832366894</v>
      </c>
      <c r="O12" s="22">
        <v>25.667674541473378</v>
      </c>
      <c r="P12" s="22">
        <v>36.41762137413</v>
      </c>
      <c r="Q12" s="22">
        <v>107.6772522926328</v>
      </c>
      <c r="R12" s="7">
        <v>16</v>
      </c>
      <c r="S12" s="48">
        <v>16.2</v>
      </c>
      <c r="T12" s="46">
        <v>974.48437571525392</v>
      </c>
      <c r="U12" s="48">
        <v>988</v>
      </c>
      <c r="V12" s="7">
        <f t="shared" si="0"/>
        <v>6.5021225611368765</v>
      </c>
      <c r="W12" s="48">
        <v>9</v>
      </c>
      <c r="X12" s="46">
        <f t="shared" si="1"/>
        <v>22.926632563273063</v>
      </c>
      <c r="Y12" s="48">
        <v>24</v>
      </c>
      <c r="Z12" s="9" t="s">
        <v>44</v>
      </c>
      <c r="AA12" s="9">
        <v>19</v>
      </c>
      <c r="AB12" s="9">
        <v>1</v>
      </c>
      <c r="AC12" s="9" t="s">
        <v>245</v>
      </c>
      <c r="AD12" s="9" t="s">
        <v>74</v>
      </c>
      <c r="AE12" s="10" t="s">
        <v>222</v>
      </c>
      <c r="AF12" s="9" t="s">
        <v>79</v>
      </c>
      <c r="AG12" s="32" t="s">
        <v>293</v>
      </c>
      <c r="AH12" s="32" t="s">
        <v>293</v>
      </c>
      <c r="AI12" s="53" t="s">
        <v>271</v>
      </c>
      <c r="AJ12" s="53" t="s">
        <v>271</v>
      </c>
    </row>
    <row r="13" spans="1:36" s="16" customFormat="1" x14ac:dyDescent="0.2">
      <c r="A13" s="13">
        <v>12</v>
      </c>
      <c r="B13" s="11" t="s">
        <v>10</v>
      </c>
      <c r="C13" s="17">
        <v>42.033333329999998</v>
      </c>
      <c r="D13" s="17">
        <v>0.53333333299999997</v>
      </c>
      <c r="E13" s="11">
        <v>670</v>
      </c>
      <c r="F13" s="17">
        <v>2.8024265766143799</v>
      </c>
      <c r="G13" s="17">
        <v>4.2286224365234304</v>
      </c>
      <c r="H13" s="17">
        <v>21.912176132202099</v>
      </c>
      <c r="I13" s="17">
        <v>22.211311340331999</v>
      </c>
      <c r="J13" s="17">
        <v>23.405740737915</v>
      </c>
      <c r="K13" s="17">
        <v>3.6273813247680602</v>
      </c>
      <c r="L13" s="17">
        <v>39.989826679229701</v>
      </c>
      <c r="M13" s="17">
        <v>36.942958831787102</v>
      </c>
      <c r="N13" s="17">
        <v>65.412297248840105</v>
      </c>
      <c r="O13" s="17">
        <v>40.989940166473204</v>
      </c>
      <c r="P13" s="17">
        <v>75.264072418212592</v>
      </c>
      <c r="Q13" s="17">
        <v>43.663980960845699</v>
      </c>
      <c r="R13" s="12">
        <v>12.6</v>
      </c>
      <c r="S13" s="48">
        <v>12.8</v>
      </c>
      <c r="T13" s="47">
        <v>711.50029063224611</v>
      </c>
      <c r="U13" s="48">
        <v>641</v>
      </c>
      <c r="V13" s="12">
        <f t="shared" si="0"/>
        <v>3.55281011263529</v>
      </c>
      <c r="W13" s="48">
        <v>5.1000000000000014</v>
      </c>
      <c r="X13" s="47">
        <f>AVERAGE(H13:J13)</f>
        <v>22.509742736816364</v>
      </c>
      <c r="Y13" s="48">
        <v>21</v>
      </c>
      <c r="Z13" s="14" t="s">
        <v>44</v>
      </c>
      <c r="AA13" s="14">
        <v>8</v>
      </c>
      <c r="AB13" s="14">
        <v>0</v>
      </c>
      <c r="AC13" s="14" t="s">
        <v>243</v>
      </c>
      <c r="AD13" s="14" t="s">
        <v>71</v>
      </c>
      <c r="AE13" s="15" t="s">
        <v>223</v>
      </c>
      <c r="AF13" s="14" t="s">
        <v>80</v>
      </c>
      <c r="AG13" s="34" t="s">
        <v>289</v>
      </c>
      <c r="AH13" s="34" t="s">
        <v>289</v>
      </c>
      <c r="AI13" s="56" t="s">
        <v>276</v>
      </c>
      <c r="AJ13" s="56" t="s">
        <v>276</v>
      </c>
    </row>
    <row r="14" spans="1:36" x14ac:dyDescent="0.2">
      <c r="A14" s="8">
        <v>13</v>
      </c>
      <c r="B14" s="5" t="s">
        <v>11</v>
      </c>
      <c r="C14" s="22">
        <v>42.13</v>
      </c>
      <c r="D14" s="22">
        <v>12.32</v>
      </c>
      <c r="E14" s="6">
        <v>220</v>
      </c>
      <c r="F14" s="22">
        <v>5.8075504302978498</v>
      </c>
      <c r="G14" s="22">
        <v>6.57124900817871</v>
      </c>
      <c r="H14" s="22">
        <v>20.227525711059499</v>
      </c>
      <c r="I14" s="22">
        <v>23.302440643310501</v>
      </c>
      <c r="J14" s="22">
        <v>23.276834487915</v>
      </c>
      <c r="K14" s="22">
        <v>7.02988529205322</v>
      </c>
      <c r="L14" s="22">
        <v>88.412275314330898</v>
      </c>
      <c r="M14" s="22">
        <v>106.0434508323669</v>
      </c>
      <c r="N14" s="22">
        <v>46.968909502029298</v>
      </c>
      <c r="O14" s="22">
        <v>27.53705620765686</v>
      </c>
      <c r="P14" s="22">
        <v>43.011023998260299</v>
      </c>
      <c r="Q14" s="22">
        <v>113.18105220794669</v>
      </c>
      <c r="R14" s="7">
        <v>14.5</v>
      </c>
      <c r="S14" s="48">
        <v>14.6</v>
      </c>
      <c r="T14" s="46">
        <v>850.21423339844</v>
      </c>
      <c r="U14" s="48">
        <v>867</v>
      </c>
      <c r="V14" s="7">
        <f t="shared" si="0"/>
        <v>6.4695615768432591</v>
      </c>
      <c r="W14" s="48">
        <v>7.3</v>
      </c>
      <c r="X14" s="46">
        <f t="shared" si="1"/>
        <v>22.268933614095001</v>
      </c>
      <c r="Y14" s="48">
        <v>22.3</v>
      </c>
      <c r="Z14" s="9" t="s">
        <v>44</v>
      </c>
      <c r="AA14" s="9">
        <v>16</v>
      </c>
      <c r="AB14" s="9">
        <v>0</v>
      </c>
      <c r="AC14" s="9" t="s">
        <v>245</v>
      </c>
      <c r="AD14" s="9" t="s">
        <v>74</v>
      </c>
      <c r="AE14" s="10" t="s">
        <v>56</v>
      </c>
      <c r="AF14" s="9" t="s">
        <v>79</v>
      </c>
      <c r="AG14" s="32" t="s">
        <v>289</v>
      </c>
      <c r="AH14" s="32" t="s">
        <v>289</v>
      </c>
      <c r="AI14" s="53" t="s">
        <v>271</v>
      </c>
      <c r="AJ14" s="53" t="s">
        <v>271</v>
      </c>
    </row>
    <row r="15" spans="1:36" x14ac:dyDescent="0.2">
      <c r="A15" s="8">
        <v>14</v>
      </c>
      <c r="B15" s="5" t="s">
        <v>12</v>
      </c>
      <c r="C15" s="22">
        <v>42.133333</v>
      </c>
      <c r="D15" s="22">
        <v>2.75</v>
      </c>
      <c r="E15" s="6">
        <v>173</v>
      </c>
      <c r="F15" s="22">
        <v>4.9668235778808496</v>
      </c>
      <c r="G15" s="22">
        <v>6.0831418037414497</v>
      </c>
      <c r="H15" s="22">
        <v>20.002729415893501</v>
      </c>
      <c r="I15" s="22">
        <v>22.917608261108398</v>
      </c>
      <c r="J15" s="22">
        <v>23.527116775512599</v>
      </c>
      <c r="K15" s="22">
        <v>5.7885408401489196</v>
      </c>
      <c r="L15" s="22">
        <v>58.916423320769994</v>
      </c>
      <c r="M15" s="22">
        <v>69.2521905899046</v>
      </c>
      <c r="N15" s="22">
        <v>119.61632966995229</v>
      </c>
      <c r="O15" s="22">
        <v>98.599233627319208</v>
      </c>
      <c r="P15" s="22">
        <v>106.13054037094109</v>
      </c>
      <c r="Q15" s="22">
        <v>70.231032371520897</v>
      </c>
      <c r="R15" s="7">
        <v>14.1</v>
      </c>
      <c r="S15" s="48">
        <v>14.2</v>
      </c>
      <c r="T15" s="46">
        <v>883.32646608353002</v>
      </c>
      <c r="U15" s="48">
        <v>698</v>
      </c>
      <c r="V15" s="7">
        <f t="shared" si="0"/>
        <v>5.612835407257073</v>
      </c>
      <c r="W15" s="48">
        <v>7.6</v>
      </c>
      <c r="X15" s="46">
        <f>AVERAGE(H15:J15)</f>
        <v>22.149151484171497</v>
      </c>
      <c r="Y15" s="48">
        <v>21.9</v>
      </c>
      <c r="Z15" s="9" t="s">
        <v>44</v>
      </c>
      <c r="AA15" s="9">
        <v>26</v>
      </c>
      <c r="AB15" s="9">
        <v>0</v>
      </c>
      <c r="AC15" s="9" t="s">
        <v>243</v>
      </c>
      <c r="AD15" s="9" t="s">
        <v>77</v>
      </c>
      <c r="AE15" s="10" t="s">
        <v>57</v>
      </c>
      <c r="AF15" s="9" t="s">
        <v>79</v>
      </c>
      <c r="AG15" s="31" t="s">
        <v>289</v>
      </c>
      <c r="AH15" s="31" t="s">
        <v>289</v>
      </c>
      <c r="AI15" s="55" t="s">
        <v>271</v>
      </c>
      <c r="AJ15" s="55" t="s">
        <v>271</v>
      </c>
    </row>
    <row r="16" spans="1:36" s="16" customFormat="1" x14ac:dyDescent="0.2">
      <c r="A16" s="13">
        <v>15</v>
      </c>
      <c r="B16" s="11" t="s">
        <v>13</v>
      </c>
      <c r="C16" s="17">
        <v>42.216666670000002</v>
      </c>
      <c r="D16" s="17">
        <v>12.43333333</v>
      </c>
      <c r="E16" s="11">
        <v>237</v>
      </c>
      <c r="F16" s="17">
        <v>5.5398783683776802</v>
      </c>
      <c r="G16" s="17">
        <v>6.45273685455322</v>
      </c>
      <c r="H16" s="17">
        <v>20.681640625</v>
      </c>
      <c r="I16" s="17">
        <v>23.916402816772401</v>
      </c>
      <c r="J16" s="17">
        <v>23.790695190429599</v>
      </c>
      <c r="K16" s="17">
        <v>6.7315793037414497</v>
      </c>
      <c r="L16" s="17">
        <v>88.291425704955898</v>
      </c>
      <c r="M16" s="17">
        <v>108.53207588195789</v>
      </c>
      <c r="N16" s="17">
        <v>53.844044208526498</v>
      </c>
      <c r="O16" s="17">
        <v>30.854827165603499</v>
      </c>
      <c r="P16" s="17">
        <v>45.723592042922704</v>
      </c>
      <c r="Q16" s="17">
        <v>113.05824279785129</v>
      </c>
      <c r="R16" s="12">
        <v>15</v>
      </c>
      <c r="S16" s="48">
        <v>15</v>
      </c>
      <c r="T16" s="47">
        <v>1084.8121833801247</v>
      </c>
      <c r="U16" s="48">
        <v>837</v>
      </c>
      <c r="V16" s="12">
        <f t="shared" si="0"/>
        <v>6.2413981755574497</v>
      </c>
      <c r="W16" s="48">
        <v>7.6</v>
      </c>
      <c r="X16" s="47">
        <f t="shared" si="1"/>
        <v>22.796246210734001</v>
      </c>
      <c r="Y16" s="48">
        <v>22.8</v>
      </c>
      <c r="Z16" s="14" t="s">
        <v>44</v>
      </c>
      <c r="AA16" s="14">
        <v>9</v>
      </c>
      <c r="AB16" s="14">
        <v>0</v>
      </c>
      <c r="AC16" s="14" t="s">
        <v>245</v>
      </c>
      <c r="AD16" s="14" t="s">
        <v>71</v>
      </c>
      <c r="AE16" s="15" t="s">
        <v>58</v>
      </c>
      <c r="AF16" s="14" t="s">
        <v>79</v>
      </c>
      <c r="AG16" s="34" t="s">
        <v>289</v>
      </c>
      <c r="AH16" s="34" t="s">
        <v>289</v>
      </c>
      <c r="AI16" s="56" t="s">
        <v>271</v>
      </c>
      <c r="AJ16" s="56" t="s">
        <v>271</v>
      </c>
    </row>
    <row r="17" spans="1:36" x14ac:dyDescent="0.2">
      <c r="A17" s="8">
        <v>16</v>
      </c>
      <c r="B17" s="5" t="s">
        <v>14</v>
      </c>
      <c r="C17" s="22">
        <v>42.316666669999996</v>
      </c>
      <c r="D17" s="22">
        <v>12.16666667</v>
      </c>
      <c r="E17" s="6">
        <v>510</v>
      </c>
      <c r="F17" s="22">
        <v>4.6150736808776802</v>
      </c>
      <c r="G17" s="22">
        <v>5.4175939559936497</v>
      </c>
      <c r="H17" s="22">
        <v>19.510152816772401</v>
      </c>
      <c r="I17" s="22">
        <v>22.666336059570298</v>
      </c>
      <c r="J17" s="22">
        <v>22.520654678344702</v>
      </c>
      <c r="K17" s="22">
        <v>5.8142523765563903</v>
      </c>
      <c r="L17" s="22">
        <v>92.869870662689095</v>
      </c>
      <c r="M17" s="22">
        <v>113.400979042053</v>
      </c>
      <c r="N17" s="22">
        <v>64.167380332946692</v>
      </c>
      <c r="O17" s="22">
        <v>37.630831003188902</v>
      </c>
      <c r="P17" s="22">
        <v>55.947400331496901</v>
      </c>
      <c r="Q17" s="22">
        <v>115.46620845794669</v>
      </c>
      <c r="R17" s="7">
        <v>13.4</v>
      </c>
      <c r="S17" s="48">
        <v>13.6</v>
      </c>
      <c r="T17" s="46">
        <v>1186.2192177772506</v>
      </c>
      <c r="U17" s="48">
        <v>870</v>
      </c>
      <c r="V17" s="7">
        <f t="shared" si="0"/>
        <v>5.2823066711425737</v>
      </c>
      <c r="W17" s="48">
        <v>6.3999999999999995</v>
      </c>
      <c r="X17" s="46">
        <f t="shared" si="1"/>
        <v>21.565714518229132</v>
      </c>
      <c r="Y17" s="48">
        <v>21.5</v>
      </c>
      <c r="Z17" s="9" t="s">
        <v>44</v>
      </c>
      <c r="AA17" s="9">
        <v>25</v>
      </c>
      <c r="AB17" s="9">
        <v>1</v>
      </c>
      <c r="AC17" s="9" t="s">
        <v>245</v>
      </c>
      <c r="AD17" s="9" t="s">
        <v>71</v>
      </c>
      <c r="AE17" s="10" t="s">
        <v>59</v>
      </c>
      <c r="AF17" s="9" t="s">
        <v>80</v>
      </c>
      <c r="AG17" s="31" t="s">
        <v>291</v>
      </c>
      <c r="AH17" s="31" t="s">
        <v>291</v>
      </c>
      <c r="AI17" s="55" t="s">
        <v>276</v>
      </c>
      <c r="AJ17" s="55" t="s">
        <v>276</v>
      </c>
    </row>
    <row r="18" spans="1:36" x14ac:dyDescent="0.2">
      <c r="A18" s="8">
        <v>17</v>
      </c>
      <c r="B18" s="5" t="s">
        <v>15</v>
      </c>
      <c r="C18" s="22">
        <v>42.566667000000002</v>
      </c>
      <c r="D18" s="22">
        <v>11.85</v>
      </c>
      <c r="E18" s="6">
        <v>355</v>
      </c>
      <c r="F18" s="22">
        <v>4.7997112274169904</v>
      </c>
      <c r="G18" s="22">
        <v>5.5104479789733798</v>
      </c>
      <c r="H18" s="22">
        <v>19.517498016357401</v>
      </c>
      <c r="I18" s="22">
        <v>22.742507934570298</v>
      </c>
      <c r="J18" s="22">
        <v>22.6570529937744</v>
      </c>
      <c r="K18" s="22">
        <v>6.0619916915893501</v>
      </c>
      <c r="L18" s="22">
        <v>76.167397499084402</v>
      </c>
      <c r="M18" s="22">
        <v>90.009634494781494</v>
      </c>
      <c r="N18" s="22">
        <v>54.707701206207005</v>
      </c>
      <c r="O18" s="22">
        <v>31.698013544082603</v>
      </c>
      <c r="P18" s="22">
        <v>41.807845830917095</v>
      </c>
      <c r="Q18" s="22">
        <v>95.799179077148395</v>
      </c>
      <c r="R18" s="7">
        <v>14.1</v>
      </c>
      <c r="S18" s="48">
        <v>14.1</v>
      </c>
      <c r="T18" s="46">
        <v>967.90929079055604</v>
      </c>
      <c r="U18" s="48">
        <v>705</v>
      </c>
      <c r="V18" s="7">
        <f t="shared" si="0"/>
        <v>5.4573836326599077</v>
      </c>
      <c r="W18" s="48">
        <v>7.2</v>
      </c>
      <c r="X18" s="46">
        <f t="shared" si="1"/>
        <v>21.639019648234029</v>
      </c>
      <c r="Y18" s="48">
        <v>21.7</v>
      </c>
      <c r="Z18" s="9" t="s">
        <v>44</v>
      </c>
      <c r="AA18" s="9">
        <v>23</v>
      </c>
      <c r="AB18" s="9">
        <v>1</v>
      </c>
      <c r="AC18" s="9" t="s">
        <v>245</v>
      </c>
      <c r="AD18" s="9" t="s">
        <v>74</v>
      </c>
      <c r="AE18" s="10" t="s">
        <v>60</v>
      </c>
      <c r="AF18" s="9" t="s">
        <v>79</v>
      </c>
      <c r="AG18" s="31" t="s">
        <v>291</v>
      </c>
      <c r="AH18" s="31" t="s">
        <v>289</v>
      </c>
      <c r="AI18" s="55" t="s">
        <v>271</v>
      </c>
      <c r="AJ18" s="55" t="s">
        <v>271</v>
      </c>
    </row>
    <row r="19" spans="1:36" s="16" customFormat="1" x14ac:dyDescent="0.2">
      <c r="A19" s="13">
        <v>18</v>
      </c>
      <c r="B19" s="11" t="s">
        <v>17</v>
      </c>
      <c r="C19" s="17">
        <v>42.783299999999997</v>
      </c>
      <c r="D19" s="17">
        <v>1.4333</v>
      </c>
      <c r="E19" s="11">
        <v>1350</v>
      </c>
      <c r="F19" s="17">
        <v>-1.55032646656036</v>
      </c>
      <c r="G19" s="17">
        <v>-1.0762253999710001</v>
      </c>
      <c r="H19" s="17">
        <v>18.9492988586425</v>
      </c>
      <c r="I19" s="17">
        <v>19.4657268524169</v>
      </c>
      <c r="J19" s="17">
        <v>20.271216392517001</v>
      </c>
      <c r="K19" s="17">
        <v>-0.57419198751449496</v>
      </c>
      <c r="L19" s="17">
        <v>93.618571758269994</v>
      </c>
      <c r="M19" s="17">
        <v>93.023600578307992</v>
      </c>
      <c r="N19" s="17">
        <v>158.6237096786499</v>
      </c>
      <c r="O19" s="17">
        <v>141.54162883758539</v>
      </c>
      <c r="P19" s="17">
        <v>129.3806219100951</v>
      </c>
      <c r="Q19" s="17">
        <v>99.867832660674907</v>
      </c>
      <c r="R19" s="12">
        <v>11</v>
      </c>
      <c r="S19" s="48">
        <v>10.799999999999999</v>
      </c>
      <c r="T19" s="47">
        <v>1402.7185320854169</v>
      </c>
      <c r="U19" s="48">
        <v>1128</v>
      </c>
      <c r="V19" s="12">
        <f t="shared" si="0"/>
        <v>-1.0669146180152851</v>
      </c>
      <c r="W19" s="48">
        <v>3.8999999999999986</v>
      </c>
      <c r="X19" s="47">
        <f>AVERAGE(H19:J19)</f>
        <v>19.562080701192134</v>
      </c>
      <c r="Y19" s="48">
        <v>18.899999999999999</v>
      </c>
      <c r="Z19" s="14" t="s">
        <v>44</v>
      </c>
      <c r="AA19" s="14">
        <v>15</v>
      </c>
      <c r="AB19" s="14">
        <v>0</v>
      </c>
      <c r="AC19" s="14" t="s">
        <v>247</v>
      </c>
      <c r="AD19" s="14" t="s">
        <v>71</v>
      </c>
      <c r="AE19" s="15" t="s">
        <v>224</v>
      </c>
      <c r="AF19" s="14" t="s">
        <v>80</v>
      </c>
      <c r="AG19" s="34" t="s">
        <v>289</v>
      </c>
      <c r="AH19" s="34" t="s">
        <v>276</v>
      </c>
      <c r="AI19" s="56" t="s">
        <v>276</v>
      </c>
      <c r="AJ19" s="56" t="s">
        <v>276</v>
      </c>
    </row>
    <row r="20" spans="1:36" x14ac:dyDescent="0.2">
      <c r="A20" s="8">
        <v>19</v>
      </c>
      <c r="B20" s="5" t="s">
        <v>18</v>
      </c>
      <c r="C20" s="22">
        <v>42.99</v>
      </c>
      <c r="D20" s="22">
        <v>41.07</v>
      </c>
      <c r="E20" s="6">
        <v>35</v>
      </c>
      <c r="F20" s="22">
        <v>2.8556425571441602</v>
      </c>
      <c r="G20" s="22">
        <v>3.3724582195281898</v>
      </c>
      <c r="H20" s="22">
        <v>19.200717926025298</v>
      </c>
      <c r="I20" s="22">
        <v>21.722146987915</v>
      </c>
      <c r="J20" s="22">
        <v>22.161146163940401</v>
      </c>
      <c r="K20" s="22">
        <v>4.7750964164733798</v>
      </c>
      <c r="L20" s="22">
        <v>148.49405765533439</v>
      </c>
      <c r="M20" s="22">
        <v>143.48606586456299</v>
      </c>
      <c r="N20" s="22">
        <v>143.61288070678711</v>
      </c>
      <c r="O20" s="22">
        <v>144.1394233703613</v>
      </c>
      <c r="P20" s="22">
        <v>127.88166046142548</v>
      </c>
      <c r="Q20" s="22">
        <v>148.15589904785131</v>
      </c>
      <c r="R20" s="7">
        <v>14</v>
      </c>
      <c r="S20" s="48">
        <v>14</v>
      </c>
      <c r="T20" s="46">
        <v>1619.1779279708846</v>
      </c>
      <c r="U20" s="48">
        <v>1549</v>
      </c>
      <c r="V20" s="7">
        <f t="shared" si="0"/>
        <v>3.6677323977152434</v>
      </c>
      <c r="W20" s="48">
        <v>6.5</v>
      </c>
      <c r="X20" s="46">
        <f t="shared" si="1"/>
        <v>21.0280036926269</v>
      </c>
      <c r="Y20" s="48">
        <v>21.6</v>
      </c>
      <c r="Z20" s="9" t="s">
        <v>46</v>
      </c>
      <c r="AA20" s="9">
        <v>12</v>
      </c>
      <c r="AB20" s="9">
        <v>0</v>
      </c>
      <c r="AC20" s="9" t="s">
        <v>248</v>
      </c>
      <c r="AD20" s="9" t="s">
        <v>71</v>
      </c>
      <c r="AE20" s="10" t="s">
        <v>225</v>
      </c>
      <c r="AF20" s="9" t="s">
        <v>80</v>
      </c>
      <c r="AG20" s="31" t="s">
        <v>295</v>
      </c>
      <c r="AH20" s="31" t="s">
        <v>295</v>
      </c>
      <c r="AI20" s="55" t="s">
        <v>271</v>
      </c>
      <c r="AJ20" s="55" t="s">
        <v>271</v>
      </c>
    </row>
    <row r="21" spans="1:36" x14ac:dyDescent="0.2">
      <c r="A21" s="8">
        <v>20</v>
      </c>
      <c r="B21" s="5" t="s">
        <v>19</v>
      </c>
      <c r="C21" s="22">
        <v>43.033332999999999</v>
      </c>
      <c r="D21" s="22">
        <v>-7.4999999999999997E-2</v>
      </c>
      <c r="E21" s="6">
        <v>430</v>
      </c>
      <c r="F21" s="22">
        <v>0.90872484445571899</v>
      </c>
      <c r="G21" s="22">
        <v>1.48121786117553</v>
      </c>
      <c r="H21" s="22">
        <v>16.678349494934</v>
      </c>
      <c r="I21" s="22">
        <v>17.0495510101318</v>
      </c>
      <c r="J21" s="22">
        <v>17.1360818862915</v>
      </c>
      <c r="K21" s="22">
        <v>1.87922728061676</v>
      </c>
      <c r="L21" s="22">
        <v>129.51537609100319</v>
      </c>
      <c r="M21" s="22">
        <v>126.50832653045642</v>
      </c>
      <c r="N21" s="22">
        <v>192.01332092285131</v>
      </c>
      <c r="O21" s="22">
        <v>151.83205604553208</v>
      </c>
      <c r="P21" s="22">
        <v>156.53962612152088</v>
      </c>
      <c r="Q21" s="22">
        <v>131.7921924591063</v>
      </c>
      <c r="R21" s="7">
        <v>12.5</v>
      </c>
      <c r="S21" s="48">
        <v>12.6</v>
      </c>
      <c r="T21" s="46">
        <v>1078.9438867568899</v>
      </c>
      <c r="U21" s="48">
        <v>1002</v>
      </c>
      <c r="V21" s="7">
        <f t="shared" si="0"/>
        <v>1.4230566620826697</v>
      </c>
      <c r="W21" s="48">
        <v>5.5</v>
      </c>
      <c r="X21" s="46">
        <f>AVERAGE(H21:J21)</f>
        <v>16.9546607971191</v>
      </c>
      <c r="Y21" s="48">
        <v>20.099999999999998</v>
      </c>
      <c r="Z21" s="9" t="s">
        <v>44</v>
      </c>
      <c r="AA21" s="9">
        <v>30</v>
      </c>
      <c r="AB21" s="9">
        <v>0</v>
      </c>
      <c r="AC21" s="9" t="s">
        <v>247</v>
      </c>
      <c r="AD21" s="9" t="s">
        <v>71</v>
      </c>
      <c r="AE21" s="10" t="s">
        <v>61</v>
      </c>
      <c r="AF21" s="9" t="s">
        <v>80</v>
      </c>
      <c r="AG21" s="31" t="s">
        <v>291</v>
      </c>
      <c r="AH21" s="31" t="s">
        <v>291</v>
      </c>
      <c r="AI21" s="55" t="s">
        <v>276</v>
      </c>
      <c r="AJ21" s="55" t="s">
        <v>276</v>
      </c>
    </row>
    <row r="22" spans="1:36" x14ac:dyDescent="0.2">
      <c r="A22" s="8">
        <v>21</v>
      </c>
      <c r="B22" s="5" t="s">
        <v>20</v>
      </c>
      <c r="C22" s="22">
        <v>43.093299999999999</v>
      </c>
      <c r="D22" s="22">
        <v>-0.37919999999999998</v>
      </c>
      <c r="E22" s="6">
        <v>356</v>
      </c>
      <c r="F22" s="22">
        <v>3.3670403957366899</v>
      </c>
      <c r="G22" s="22">
        <v>3.9993579387664702</v>
      </c>
      <c r="H22" s="22">
        <v>15.124732017516999</v>
      </c>
      <c r="I22" s="22">
        <v>17.320981979370099</v>
      </c>
      <c r="J22" s="22">
        <v>17.342479705810501</v>
      </c>
      <c r="K22" s="22">
        <v>4.3520174026489196</v>
      </c>
      <c r="L22" s="22">
        <v>129.1267919540403</v>
      </c>
      <c r="M22" s="22">
        <v>124.72964286804181</v>
      </c>
      <c r="N22" s="22">
        <v>183.23950767517078</v>
      </c>
      <c r="O22" s="22">
        <v>131.83553695678711</v>
      </c>
      <c r="P22" s="22">
        <v>136.66952133178711</v>
      </c>
      <c r="Q22" s="22">
        <v>131.69427394866929</v>
      </c>
      <c r="R22" s="7">
        <v>12.9</v>
      </c>
      <c r="S22" s="48">
        <v>12.9</v>
      </c>
      <c r="T22" s="46">
        <v>1034.29456233978</v>
      </c>
      <c r="U22" s="48">
        <v>1045</v>
      </c>
      <c r="V22" s="7">
        <f t="shared" si="0"/>
        <v>3.9061385790506926</v>
      </c>
      <c r="W22" s="48">
        <v>6.1000000000000005</v>
      </c>
      <c r="X22" s="46">
        <f t="shared" si="1"/>
        <v>16.596064567565865</v>
      </c>
      <c r="Y22" s="48">
        <v>20.3</v>
      </c>
      <c r="Z22" s="9" t="s">
        <v>46</v>
      </c>
      <c r="AA22" s="9">
        <v>20</v>
      </c>
      <c r="AB22" s="9">
        <v>0</v>
      </c>
      <c r="AC22" s="9" t="s">
        <v>247</v>
      </c>
      <c r="AD22" s="9" t="s">
        <v>71</v>
      </c>
      <c r="AE22" s="10" t="s">
        <v>226</v>
      </c>
      <c r="AF22" s="9" t="s">
        <v>80</v>
      </c>
      <c r="AG22" s="31" t="s">
        <v>289</v>
      </c>
      <c r="AH22" s="31" t="s">
        <v>289</v>
      </c>
      <c r="AI22" s="55" t="s">
        <v>271</v>
      </c>
      <c r="AJ22" s="55" t="s">
        <v>271</v>
      </c>
    </row>
    <row r="23" spans="1:36" s="16" customFormat="1" x14ac:dyDescent="0.2">
      <c r="A23" s="13">
        <v>22</v>
      </c>
      <c r="B23" s="11" t="s">
        <v>21</v>
      </c>
      <c r="C23" s="17">
        <v>44.321561000000003</v>
      </c>
      <c r="D23" s="17">
        <v>9.4856820000000006</v>
      </c>
      <c r="E23" s="11">
        <v>833</v>
      </c>
      <c r="F23" s="17">
        <v>6.0668878555297798</v>
      </c>
      <c r="G23" s="17">
        <v>6.4223566055297798</v>
      </c>
      <c r="H23" s="17">
        <v>18.4560146331787</v>
      </c>
      <c r="I23" s="17">
        <v>21.266147613525298</v>
      </c>
      <c r="J23" s="17">
        <v>21.3225994110107</v>
      </c>
      <c r="K23" s="17">
        <v>7.1880083084106401</v>
      </c>
      <c r="L23" s="17">
        <v>139.2928075790403</v>
      </c>
      <c r="M23" s="17">
        <v>131.8672370910642</v>
      </c>
      <c r="N23" s="17">
        <v>71.351938247680508</v>
      </c>
      <c r="O23" s="17">
        <v>47.986274957656804</v>
      </c>
      <c r="P23" s="17">
        <v>69.450044631957894</v>
      </c>
      <c r="Q23" s="17">
        <v>154.56388950347878</v>
      </c>
      <c r="R23" s="12">
        <v>12.2</v>
      </c>
      <c r="S23" s="48">
        <v>12.399999999999999</v>
      </c>
      <c r="T23" s="47">
        <v>1451.4408195018752</v>
      </c>
      <c r="U23" s="48">
        <v>995</v>
      </c>
      <c r="V23" s="12">
        <f t="shared" si="0"/>
        <v>6.5590842564900669</v>
      </c>
      <c r="W23" s="48">
        <v>5.0999999999999996</v>
      </c>
      <c r="X23" s="47">
        <f t="shared" si="1"/>
        <v>20.348253885904899</v>
      </c>
      <c r="Y23" s="48">
        <v>20</v>
      </c>
      <c r="Z23" s="14" t="s">
        <v>44</v>
      </c>
      <c r="AA23" s="14">
        <v>25</v>
      </c>
      <c r="AB23" s="14">
        <v>1</v>
      </c>
      <c r="AC23" s="14" t="s">
        <v>245</v>
      </c>
      <c r="AD23" s="14" t="s">
        <v>71</v>
      </c>
      <c r="AE23" s="15" t="s">
        <v>227</v>
      </c>
      <c r="AF23" s="14" t="s">
        <v>80</v>
      </c>
      <c r="AG23" s="34" t="s">
        <v>296</v>
      </c>
      <c r="AH23" s="34" t="s">
        <v>296</v>
      </c>
      <c r="AI23" s="56" t="s">
        <v>271</v>
      </c>
      <c r="AJ23" s="56" t="s">
        <v>271</v>
      </c>
    </row>
    <row r="24" spans="1:36" s="16" customFormat="1" x14ac:dyDescent="0.2">
      <c r="A24" s="13">
        <v>23</v>
      </c>
      <c r="B24" s="11" t="s">
        <v>22</v>
      </c>
      <c r="C24" s="17">
        <v>44.916666999999997</v>
      </c>
      <c r="D24" s="17">
        <v>3.7833329999999998</v>
      </c>
      <c r="E24" s="11">
        <v>1200</v>
      </c>
      <c r="F24" s="17">
        <v>-0.36526113748550398</v>
      </c>
      <c r="G24" s="17">
        <v>0.29136344790458601</v>
      </c>
      <c r="H24" s="17">
        <v>15.821557044982899</v>
      </c>
      <c r="I24" s="17">
        <v>19.3534755706787</v>
      </c>
      <c r="J24" s="17">
        <v>19.048507690429599</v>
      </c>
      <c r="K24" s="17">
        <v>0.73520439863204901</v>
      </c>
      <c r="L24" s="17">
        <v>75.933022499084402</v>
      </c>
      <c r="M24" s="17">
        <v>76.242506504058596</v>
      </c>
      <c r="N24" s="17">
        <v>87.941594123840105</v>
      </c>
      <c r="O24" s="17">
        <v>68.085536956787095</v>
      </c>
      <c r="P24" s="17">
        <v>76.942827701568604</v>
      </c>
      <c r="Q24" s="17">
        <v>78.511612415313607</v>
      </c>
      <c r="R24" s="12">
        <v>8.3000000000000007</v>
      </c>
      <c r="S24" s="48">
        <v>8.1</v>
      </c>
      <c r="T24" s="47">
        <v>1001.7451715469348</v>
      </c>
      <c r="U24" s="48">
        <v>1070</v>
      </c>
      <c r="V24" s="12">
        <f t="shared" si="0"/>
        <v>0.22043556968371036</v>
      </c>
      <c r="W24" s="48">
        <v>1.3000000000000007</v>
      </c>
      <c r="X24" s="47">
        <f>AVERAGE(H24:J24)</f>
        <v>18.07451343536373</v>
      </c>
      <c r="Y24" s="48">
        <v>15.9</v>
      </c>
      <c r="Z24" s="14" t="s">
        <v>44</v>
      </c>
      <c r="AA24" s="14">
        <v>56</v>
      </c>
      <c r="AB24" s="14">
        <v>0</v>
      </c>
      <c r="AC24" s="14" t="s">
        <v>247</v>
      </c>
      <c r="AD24" s="14" t="s">
        <v>71</v>
      </c>
      <c r="AE24" s="15" t="s">
        <v>228</v>
      </c>
      <c r="AF24" s="14" t="s">
        <v>80</v>
      </c>
      <c r="AG24" s="34" t="s">
        <v>289</v>
      </c>
      <c r="AH24" s="34" t="s">
        <v>289</v>
      </c>
      <c r="AI24" s="56" t="s">
        <v>276</v>
      </c>
      <c r="AJ24" s="56" t="s">
        <v>276</v>
      </c>
    </row>
    <row r="25" spans="1:36" x14ac:dyDescent="0.2">
      <c r="A25" s="8">
        <v>24</v>
      </c>
      <c r="B25" s="5" t="s">
        <v>23</v>
      </c>
      <c r="C25" s="22">
        <v>45.270277780000001</v>
      </c>
      <c r="D25" s="22">
        <v>11.74305556</v>
      </c>
      <c r="E25" s="6">
        <v>7</v>
      </c>
      <c r="F25" s="22">
        <v>2.3357636928558301</v>
      </c>
      <c r="G25" s="22">
        <v>4.2172250747680602</v>
      </c>
      <c r="H25" s="22">
        <v>20.8411140441894</v>
      </c>
      <c r="I25" s="22">
        <v>23.374223709106399</v>
      </c>
      <c r="J25" s="22">
        <v>22.9980869293212</v>
      </c>
      <c r="K25" s="22">
        <v>3.3639366626739502</v>
      </c>
      <c r="L25" s="22">
        <v>55.390623807906898</v>
      </c>
      <c r="M25" s="22">
        <v>63.959090709686109</v>
      </c>
      <c r="N25" s="22">
        <v>84.466502666473204</v>
      </c>
      <c r="O25" s="22">
        <v>67.441005706787095</v>
      </c>
      <c r="P25" s="22">
        <v>79.793450832366901</v>
      </c>
      <c r="Q25" s="22">
        <v>66.745905876159597</v>
      </c>
      <c r="R25" s="7">
        <v>12.799999999999999</v>
      </c>
      <c r="S25" s="48">
        <v>12.799999999999999</v>
      </c>
      <c r="T25" s="46">
        <v>945.57977557182153</v>
      </c>
      <c r="U25" s="48">
        <v>888</v>
      </c>
      <c r="V25" s="7">
        <f t="shared" si="0"/>
        <v>3.3056418100992802</v>
      </c>
      <c r="W25" s="48">
        <v>3.3</v>
      </c>
      <c r="X25" s="46">
        <f t="shared" si="1"/>
        <v>22.404474894205666</v>
      </c>
      <c r="Y25" s="48">
        <v>22.1</v>
      </c>
      <c r="Z25" s="9" t="s">
        <v>44</v>
      </c>
      <c r="AA25" s="9">
        <v>26</v>
      </c>
      <c r="AB25" s="9">
        <v>3</v>
      </c>
      <c r="AC25" s="9" t="s">
        <v>245</v>
      </c>
      <c r="AD25" s="9" t="s">
        <v>71</v>
      </c>
      <c r="AE25" s="10" t="s">
        <v>62</v>
      </c>
      <c r="AF25" s="9" t="s">
        <v>80</v>
      </c>
      <c r="AG25" s="31" t="s">
        <v>289</v>
      </c>
      <c r="AH25" s="31" t="s">
        <v>289</v>
      </c>
      <c r="AI25" s="55" t="s">
        <v>272</v>
      </c>
      <c r="AJ25" s="55" t="s">
        <v>272</v>
      </c>
    </row>
    <row r="26" spans="1:36" x14ac:dyDescent="0.2">
      <c r="A26" s="8">
        <v>25</v>
      </c>
      <c r="B26" s="5" t="s">
        <v>24</v>
      </c>
      <c r="C26" s="22">
        <v>45.29</v>
      </c>
      <c r="D26" s="22">
        <v>11.43</v>
      </c>
      <c r="E26" s="6">
        <v>19</v>
      </c>
      <c r="F26" s="22">
        <v>2.1777076721191402</v>
      </c>
      <c r="G26" s="22">
        <v>4.1283578872680602</v>
      </c>
      <c r="H26" s="22">
        <v>20.87890625</v>
      </c>
      <c r="I26" s="22">
        <v>23.460950851440401</v>
      </c>
      <c r="J26" s="22">
        <v>23.074619293212798</v>
      </c>
      <c r="K26" s="22">
        <v>3.2430169582366899</v>
      </c>
      <c r="L26" s="22">
        <v>57.229410409927205</v>
      </c>
      <c r="M26" s="22">
        <v>65.387413501739388</v>
      </c>
      <c r="N26" s="22">
        <v>85.349421501159597</v>
      </c>
      <c r="O26" s="22">
        <v>67.417323589324809</v>
      </c>
      <c r="P26" s="22">
        <v>80.565605163574205</v>
      </c>
      <c r="Q26" s="22">
        <v>68.339574337005601</v>
      </c>
      <c r="R26" s="7">
        <v>13</v>
      </c>
      <c r="S26" s="48">
        <v>13</v>
      </c>
      <c r="T26" s="46">
        <v>960.29754996299619</v>
      </c>
      <c r="U26" s="48">
        <v>907</v>
      </c>
      <c r="V26" s="7">
        <f t="shared" si="0"/>
        <v>3.1830275058746302</v>
      </c>
      <c r="W26" s="48">
        <v>3.3</v>
      </c>
      <c r="X26" s="46">
        <f t="shared" si="1"/>
        <v>22.47149213155107</v>
      </c>
      <c r="Y26" s="48">
        <v>22.299999999999997</v>
      </c>
      <c r="Z26" s="9" t="s">
        <v>46</v>
      </c>
      <c r="AA26" s="9">
        <v>27</v>
      </c>
      <c r="AB26" s="9">
        <v>0</v>
      </c>
      <c r="AC26" s="9" t="s">
        <v>245</v>
      </c>
      <c r="AD26" s="9" t="s">
        <v>71</v>
      </c>
      <c r="AE26" s="10" t="s">
        <v>229</v>
      </c>
      <c r="AF26" s="9" t="s">
        <v>80</v>
      </c>
      <c r="AG26" s="31" t="s">
        <v>289</v>
      </c>
      <c r="AH26" s="31" t="s">
        <v>289</v>
      </c>
      <c r="AI26" s="55" t="s">
        <v>271</v>
      </c>
      <c r="AJ26" s="55" t="s">
        <v>271</v>
      </c>
    </row>
    <row r="27" spans="1:36" s="16" customFormat="1" x14ac:dyDescent="0.2">
      <c r="A27" s="13">
        <v>26</v>
      </c>
      <c r="B27" s="11" t="s">
        <v>25</v>
      </c>
      <c r="C27" s="17">
        <v>45.629522999999999</v>
      </c>
      <c r="D27" s="17">
        <v>12.654086</v>
      </c>
      <c r="E27" s="11">
        <v>0</v>
      </c>
      <c r="F27" s="17">
        <v>3.77028036117553</v>
      </c>
      <c r="G27" s="17">
        <v>5.0731887817382804</v>
      </c>
      <c r="H27" s="17">
        <v>20.9014072418212</v>
      </c>
      <c r="I27" s="17">
        <v>23.299777984619102</v>
      </c>
      <c r="J27" s="17">
        <v>23.049684524536101</v>
      </c>
      <c r="K27" s="17">
        <v>4.9997859001159597</v>
      </c>
      <c r="L27" s="17">
        <v>66.5230321884153</v>
      </c>
      <c r="M27" s="17">
        <v>77.30562686920139</v>
      </c>
      <c r="N27" s="17">
        <v>100.61831474304181</v>
      </c>
      <c r="O27" s="17">
        <v>76.3396310806272</v>
      </c>
      <c r="P27" s="17">
        <v>95.948467254638402</v>
      </c>
      <c r="Q27" s="17">
        <v>83.831605911254698</v>
      </c>
      <c r="R27" s="12">
        <v>13.5</v>
      </c>
      <c r="S27" s="48">
        <v>13.3</v>
      </c>
      <c r="T27" s="47">
        <v>1145.3876996040322</v>
      </c>
      <c r="U27" s="48">
        <v>1050</v>
      </c>
      <c r="V27" s="12">
        <f t="shared" si="0"/>
        <v>4.6144183476765903</v>
      </c>
      <c r="W27" s="48">
        <v>4.4000000000000004</v>
      </c>
      <c r="X27" s="47">
        <f t="shared" si="1"/>
        <v>22.416956583658802</v>
      </c>
      <c r="Y27" s="48">
        <v>22.1</v>
      </c>
      <c r="Z27" s="14" t="s">
        <v>46</v>
      </c>
      <c r="AA27" s="14">
        <v>7</v>
      </c>
      <c r="AB27" s="14">
        <v>0</v>
      </c>
      <c r="AC27" s="14" t="s">
        <v>245</v>
      </c>
      <c r="AD27" s="14" t="s">
        <v>74</v>
      </c>
      <c r="AE27" s="15" t="s">
        <v>230</v>
      </c>
      <c r="AF27" s="14" t="s">
        <v>80</v>
      </c>
      <c r="AG27" s="34" t="s">
        <v>289</v>
      </c>
      <c r="AH27" s="34" t="s">
        <v>289</v>
      </c>
      <c r="AI27" s="56" t="s">
        <v>271</v>
      </c>
      <c r="AJ27" s="56" t="s">
        <v>271</v>
      </c>
    </row>
    <row r="28" spans="1:36" x14ac:dyDescent="0.2">
      <c r="A28" s="8">
        <v>27</v>
      </c>
      <c r="B28" s="5" t="s">
        <v>26</v>
      </c>
      <c r="C28" s="22">
        <v>45.883299999999998</v>
      </c>
      <c r="D28" s="22">
        <v>12.7165</v>
      </c>
      <c r="E28" s="6">
        <v>10</v>
      </c>
      <c r="F28" s="22">
        <v>2.4173667430877601</v>
      </c>
      <c r="G28" s="22">
        <v>4.1609320640563903</v>
      </c>
      <c r="H28" s="22">
        <v>20.436296463012599</v>
      </c>
      <c r="I28" s="22">
        <v>22.7380275726318</v>
      </c>
      <c r="J28" s="22">
        <v>22.393114089965799</v>
      </c>
      <c r="K28" s="22">
        <v>3.4183969497680602</v>
      </c>
      <c r="L28" s="22">
        <v>70.952553749084402</v>
      </c>
      <c r="M28" s="22">
        <v>83.514554500579791</v>
      </c>
      <c r="N28" s="22">
        <v>121.07676029205301</v>
      </c>
      <c r="O28" s="22">
        <v>85.155980587005601</v>
      </c>
      <c r="P28" s="22">
        <v>94.162566661834504</v>
      </c>
      <c r="Q28" s="22">
        <v>91.367318630218506</v>
      </c>
      <c r="R28" s="7">
        <v>13.299999999999999</v>
      </c>
      <c r="S28" s="48">
        <v>13.299999999999999</v>
      </c>
      <c r="T28" s="46">
        <v>1299.746568202971</v>
      </c>
      <c r="U28" s="48">
        <v>1170</v>
      </c>
      <c r="V28" s="7">
        <f t="shared" si="0"/>
        <v>3.3322319189707366</v>
      </c>
      <c r="W28" s="48">
        <v>4.2999999999999989</v>
      </c>
      <c r="X28" s="46">
        <f t="shared" si="1"/>
        <v>21.855812708536735</v>
      </c>
      <c r="Y28" s="48">
        <v>22.1</v>
      </c>
      <c r="Z28" s="9" t="s">
        <v>48</v>
      </c>
      <c r="AA28" s="9">
        <v>24</v>
      </c>
      <c r="AB28" s="9">
        <v>3</v>
      </c>
      <c r="AC28" s="9" t="s">
        <v>245</v>
      </c>
      <c r="AD28" s="9" t="s">
        <v>74</v>
      </c>
      <c r="AE28" s="10" t="s">
        <v>63</v>
      </c>
      <c r="AF28" s="9" t="s">
        <v>79</v>
      </c>
      <c r="AG28" s="31" t="s">
        <v>289</v>
      </c>
      <c r="AH28" s="31" t="s">
        <v>289</v>
      </c>
      <c r="AI28" s="55" t="s">
        <v>271</v>
      </c>
      <c r="AJ28" s="55" t="s">
        <v>271</v>
      </c>
    </row>
    <row r="29" spans="1:36" s="16" customFormat="1" x14ac:dyDescent="0.2">
      <c r="A29" s="13">
        <v>28</v>
      </c>
      <c r="B29" s="11" t="s">
        <v>27</v>
      </c>
      <c r="C29" s="17">
        <v>46.12</v>
      </c>
      <c r="D29" s="17">
        <v>13.19</v>
      </c>
      <c r="E29" s="11">
        <v>152</v>
      </c>
      <c r="F29" s="17">
        <v>0.95176047086715698</v>
      </c>
      <c r="G29" s="17">
        <v>2.5897233486175502</v>
      </c>
      <c r="H29" s="17">
        <v>18.759738922119102</v>
      </c>
      <c r="I29" s="17">
        <v>21.027906417846602</v>
      </c>
      <c r="J29" s="17">
        <v>20.732702255248999</v>
      </c>
      <c r="K29" s="17">
        <v>2.08970999717712</v>
      </c>
      <c r="L29" s="17">
        <v>86.446938514709402</v>
      </c>
      <c r="M29" s="17">
        <v>99.661946296691696</v>
      </c>
      <c r="N29" s="17">
        <v>131.68624877929679</v>
      </c>
      <c r="O29" s="17">
        <v>93.353891372680508</v>
      </c>
      <c r="P29" s="17">
        <v>100.66927671432481</v>
      </c>
      <c r="Q29" s="17">
        <v>113.9861154556272</v>
      </c>
      <c r="R29" s="12">
        <v>12.4</v>
      </c>
      <c r="S29" s="48">
        <v>12.8</v>
      </c>
      <c r="T29" s="47">
        <v>1500.8627414703355</v>
      </c>
      <c r="U29" s="48">
        <v>1529</v>
      </c>
      <c r="V29" s="12">
        <f t="shared" si="0"/>
        <v>1.8770646055539426</v>
      </c>
      <c r="W29" s="48">
        <v>4.0999999999999996</v>
      </c>
      <c r="X29" s="47">
        <f t="shared" si="1"/>
        <v>20.173449198404899</v>
      </c>
      <c r="Y29" s="48">
        <v>21.2</v>
      </c>
      <c r="Z29" s="14" t="s">
        <v>44</v>
      </c>
      <c r="AA29" s="14">
        <v>8</v>
      </c>
      <c r="AB29" s="14">
        <v>1</v>
      </c>
      <c r="AC29" s="14" t="s">
        <v>245</v>
      </c>
      <c r="AD29" s="14" t="s">
        <v>71</v>
      </c>
      <c r="AE29" s="15" t="s">
        <v>231</v>
      </c>
      <c r="AF29" s="14" t="s">
        <v>80</v>
      </c>
      <c r="AG29" s="34" t="s">
        <v>289</v>
      </c>
      <c r="AH29" s="34" t="s">
        <v>289</v>
      </c>
      <c r="AI29" s="56" t="s">
        <v>274</v>
      </c>
      <c r="AJ29" s="56" t="s">
        <v>274</v>
      </c>
    </row>
    <row r="30" spans="1:36" s="16" customFormat="1" x14ac:dyDescent="0.2">
      <c r="A30" s="13">
        <v>29</v>
      </c>
      <c r="B30" s="11" t="s">
        <v>28</v>
      </c>
      <c r="C30" s="17">
        <v>46.126388890000001</v>
      </c>
      <c r="D30" s="17">
        <v>25.888055560000002</v>
      </c>
      <c r="E30" s="11">
        <v>946</v>
      </c>
      <c r="F30" s="17">
        <v>-5.2976374626159597</v>
      </c>
      <c r="G30" s="17">
        <v>-3.7260675430297798</v>
      </c>
      <c r="H30" s="17">
        <v>17.9348917007446</v>
      </c>
      <c r="I30" s="17">
        <v>19.707124710083001</v>
      </c>
      <c r="J30" s="17">
        <v>19.498394012451101</v>
      </c>
      <c r="K30" s="17">
        <v>-2.9553859233856201</v>
      </c>
      <c r="L30" s="17">
        <v>37.988280057906898</v>
      </c>
      <c r="M30" s="17">
        <v>40.698577165603496</v>
      </c>
      <c r="N30" s="17">
        <v>108.2375049591063</v>
      </c>
      <c r="O30" s="17">
        <v>100.8029222488401</v>
      </c>
      <c r="P30" s="17">
        <v>78.365929126739388</v>
      </c>
      <c r="Q30" s="17">
        <v>39.7237515449523</v>
      </c>
      <c r="R30" s="12">
        <v>11.5</v>
      </c>
      <c r="S30" s="48">
        <v>11.6</v>
      </c>
      <c r="T30" s="47">
        <v>751.07381343841337</v>
      </c>
      <c r="U30" s="48">
        <v>866.99999999999989</v>
      </c>
      <c r="V30" s="12">
        <f t="shared" si="0"/>
        <v>-3.99303030967712</v>
      </c>
      <c r="W30" s="48">
        <v>5.1000000000000005</v>
      </c>
      <c r="X30" s="47">
        <f>AVERAGE(H30:J30)</f>
        <v>19.046803474426234</v>
      </c>
      <c r="Y30" s="48">
        <v>18.3</v>
      </c>
      <c r="Z30" s="14" t="s">
        <v>44</v>
      </c>
      <c r="AA30" s="14">
        <v>22</v>
      </c>
      <c r="AB30" s="14">
        <v>1</v>
      </c>
      <c r="AC30" s="14" t="s">
        <v>249</v>
      </c>
      <c r="AD30" s="14" t="s">
        <v>71</v>
      </c>
      <c r="AE30" s="15" t="s">
        <v>232</v>
      </c>
      <c r="AF30" s="14" t="s">
        <v>80</v>
      </c>
      <c r="AG30" s="34" t="s">
        <v>296</v>
      </c>
      <c r="AH30" s="34" t="s">
        <v>296</v>
      </c>
      <c r="AI30" s="56" t="s">
        <v>271</v>
      </c>
      <c r="AJ30" s="56" t="s">
        <v>271</v>
      </c>
    </row>
    <row r="31" spans="1:36" x14ac:dyDescent="0.2">
      <c r="A31" s="8">
        <v>30</v>
      </c>
      <c r="B31" s="5" t="s">
        <v>29</v>
      </c>
      <c r="C31" s="22">
        <v>46.2</v>
      </c>
      <c r="D31" s="22">
        <v>12.87</v>
      </c>
      <c r="E31" s="6">
        <v>220</v>
      </c>
      <c r="F31" s="22">
        <v>-0.62882596254348699</v>
      </c>
      <c r="G31" s="22">
        <v>1.1653200387954701</v>
      </c>
      <c r="H31" s="22">
        <v>17.5347690582275</v>
      </c>
      <c r="I31" s="22">
        <v>19.7198467254638</v>
      </c>
      <c r="J31" s="22">
        <v>19.446422576904201</v>
      </c>
      <c r="K31" s="22">
        <v>0.62908017635345403</v>
      </c>
      <c r="L31" s="22">
        <v>80.6441259384153</v>
      </c>
      <c r="M31" s="22">
        <v>97.232716083526498</v>
      </c>
      <c r="N31" s="22">
        <v>174.68763828277562</v>
      </c>
      <c r="O31" s="22">
        <v>135.05217075347878</v>
      </c>
      <c r="P31" s="22">
        <v>121.72449588775619</v>
      </c>
      <c r="Q31" s="22">
        <v>110.8188414573669</v>
      </c>
      <c r="R31" s="7">
        <v>12.5</v>
      </c>
      <c r="S31" s="48">
        <v>12.6</v>
      </c>
      <c r="T31" s="46">
        <v>1662.1660923957809</v>
      </c>
      <c r="U31" s="48">
        <v>1415</v>
      </c>
      <c r="V31" s="7">
        <f t="shared" si="0"/>
        <v>0.38852475086847904</v>
      </c>
      <c r="W31" s="48">
        <v>3.7</v>
      </c>
      <c r="X31" s="46">
        <f t="shared" si="1"/>
        <v>18.900346120198503</v>
      </c>
      <c r="Y31" s="48">
        <v>21.3</v>
      </c>
      <c r="Z31" s="9" t="s">
        <v>44</v>
      </c>
      <c r="AA31" s="9">
        <v>8</v>
      </c>
      <c r="AB31" s="9">
        <v>1</v>
      </c>
      <c r="AC31" s="9" t="s">
        <v>245</v>
      </c>
      <c r="AD31" s="9" t="s">
        <v>71</v>
      </c>
      <c r="AE31" s="10" t="s">
        <v>231</v>
      </c>
      <c r="AF31" s="9" t="s">
        <v>80</v>
      </c>
      <c r="AG31" s="31" t="s">
        <v>289</v>
      </c>
      <c r="AH31" s="31" t="s">
        <v>289</v>
      </c>
      <c r="AI31" s="55" t="s">
        <v>270</v>
      </c>
      <c r="AJ31" s="55" t="s">
        <v>270</v>
      </c>
    </row>
    <row r="32" spans="1:36" x14ac:dyDescent="0.2">
      <c r="A32" s="8">
        <v>31</v>
      </c>
      <c r="B32" s="5" t="s">
        <v>30</v>
      </c>
      <c r="C32" s="22">
        <v>46.22</v>
      </c>
      <c r="D32" s="22">
        <v>13.21</v>
      </c>
      <c r="E32" s="6">
        <v>300</v>
      </c>
      <c r="F32" s="22">
        <v>-0.13777558505535101</v>
      </c>
      <c r="G32" s="22">
        <v>1.53450071811676</v>
      </c>
      <c r="H32" s="22">
        <v>17.824672698974599</v>
      </c>
      <c r="I32" s="22">
        <v>20.0593566894531</v>
      </c>
      <c r="J32" s="22">
        <v>19.785692214965799</v>
      </c>
      <c r="K32" s="22">
        <v>1.07764339447021</v>
      </c>
      <c r="L32" s="22">
        <v>92.3445653915403</v>
      </c>
      <c r="M32" s="22">
        <v>106.8605518341063</v>
      </c>
      <c r="N32" s="22">
        <v>150.26287078857419</v>
      </c>
      <c r="O32" s="22">
        <v>105.7131600379941</v>
      </c>
      <c r="P32" s="22">
        <v>105.5385804176328</v>
      </c>
      <c r="Q32" s="22">
        <v>123.54572296142548</v>
      </c>
      <c r="R32" s="7">
        <v>12.5</v>
      </c>
      <c r="S32" s="48">
        <v>12.7</v>
      </c>
      <c r="T32" s="46">
        <v>1634.5673847198466</v>
      </c>
      <c r="U32" s="48">
        <v>1529</v>
      </c>
      <c r="V32" s="7">
        <f t="shared" si="0"/>
        <v>0.82478950917720628</v>
      </c>
      <c r="W32" s="48">
        <v>4</v>
      </c>
      <c r="X32" s="46">
        <f t="shared" si="1"/>
        <v>19.223240534464498</v>
      </c>
      <c r="Y32" s="48">
        <v>21.200000000000003</v>
      </c>
      <c r="Z32" s="9" t="s">
        <v>44</v>
      </c>
      <c r="AA32" s="9">
        <v>10</v>
      </c>
      <c r="AB32" s="9">
        <v>2</v>
      </c>
      <c r="AC32" s="9" t="s">
        <v>245</v>
      </c>
      <c r="AD32" s="9" t="s">
        <v>71</v>
      </c>
      <c r="AE32" s="10" t="s">
        <v>231</v>
      </c>
      <c r="AF32" s="9" t="s">
        <v>80</v>
      </c>
      <c r="AG32" s="31" t="s">
        <v>297</v>
      </c>
      <c r="AH32" s="31" t="s">
        <v>297</v>
      </c>
      <c r="AI32" s="55" t="s">
        <v>271</v>
      </c>
      <c r="AJ32" s="55" t="s">
        <v>271</v>
      </c>
    </row>
    <row r="33" spans="1:36" x14ac:dyDescent="0.2">
      <c r="A33" s="8">
        <v>32</v>
      </c>
      <c r="B33" s="5" t="s">
        <v>31</v>
      </c>
      <c r="C33" s="22">
        <v>46.252088000000001</v>
      </c>
      <c r="D33" s="22">
        <v>13.169771000000001</v>
      </c>
      <c r="E33" s="6">
        <v>380</v>
      </c>
      <c r="F33" s="22">
        <v>-2.0485069751739502</v>
      </c>
      <c r="G33" s="22">
        <v>-8.2285426557064001E-2</v>
      </c>
      <c r="H33" s="22">
        <v>16.294734954833899</v>
      </c>
      <c r="I33" s="22">
        <v>18.423252105712798</v>
      </c>
      <c r="J33" s="22">
        <v>18.1272468566894</v>
      </c>
      <c r="K33" s="22">
        <v>-0.80033981800079301</v>
      </c>
      <c r="L33" s="22">
        <v>93.517656326293803</v>
      </c>
      <c r="M33" s="22">
        <v>109.49646949768051</v>
      </c>
      <c r="N33" s="22">
        <v>175.64721107482887</v>
      </c>
      <c r="O33" s="22">
        <v>131.828713417053</v>
      </c>
      <c r="P33" s="22">
        <v>130.42286396026589</v>
      </c>
      <c r="Q33" s="22">
        <v>125.63462734222409</v>
      </c>
      <c r="R33" s="7">
        <v>13.4</v>
      </c>
      <c r="S33" s="48">
        <v>13</v>
      </c>
      <c r="T33" s="46">
        <v>1777.0128107070905</v>
      </c>
      <c r="U33" s="48">
        <v>907</v>
      </c>
      <c r="V33" s="7">
        <f t="shared" si="0"/>
        <v>-0.97704407324393572</v>
      </c>
      <c r="W33" s="48">
        <v>3.1999999999999993</v>
      </c>
      <c r="X33" s="46">
        <f>AVERAGE(H33:J33)</f>
        <v>17.615077972412035</v>
      </c>
      <c r="Y33" s="48">
        <v>22.3</v>
      </c>
      <c r="Z33" s="9" t="s">
        <v>48</v>
      </c>
      <c r="AA33" s="9">
        <v>9</v>
      </c>
      <c r="AB33" s="9">
        <v>2</v>
      </c>
      <c r="AC33" s="9" t="s">
        <v>245</v>
      </c>
      <c r="AD33" s="9" t="s">
        <v>71</v>
      </c>
      <c r="AE33" s="10" t="s">
        <v>231</v>
      </c>
      <c r="AF33" s="9" t="s">
        <v>80</v>
      </c>
      <c r="AG33" s="31" t="s">
        <v>289</v>
      </c>
      <c r="AH33" s="31" t="s">
        <v>289</v>
      </c>
      <c r="AI33" s="55" t="s">
        <v>274</v>
      </c>
      <c r="AJ33" s="55" t="s">
        <v>274</v>
      </c>
    </row>
    <row r="34" spans="1:36" x14ac:dyDescent="0.2">
      <c r="A34" s="8">
        <v>33</v>
      </c>
      <c r="B34" s="5" t="s">
        <v>32</v>
      </c>
      <c r="C34" s="22">
        <v>46.45</v>
      </c>
      <c r="D34" s="22">
        <v>20.65</v>
      </c>
      <c r="E34" s="6">
        <v>86</v>
      </c>
      <c r="F34" s="22">
        <v>-0.50346481800079301</v>
      </c>
      <c r="G34" s="22">
        <v>1.6076091527938801</v>
      </c>
      <c r="H34" s="22">
        <v>20.638738632202099</v>
      </c>
      <c r="I34" s="22">
        <v>22.695793151855401</v>
      </c>
      <c r="J34" s="22">
        <v>22.466690063476499</v>
      </c>
      <c r="K34" s="22">
        <v>1.52509629726409</v>
      </c>
      <c r="L34" s="22">
        <v>40.420328378677205</v>
      </c>
      <c r="M34" s="22">
        <v>45.6658029556272</v>
      </c>
      <c r="N34" s="22">
        <v>72.680733203887812</v>
      </c>
      <c r="O34" s="22">
        <v>56.0661935806272</v>
      </c>
      <c r="P34" s="22">
        <v>50.037456750869694</v>
      </c>
      <c r="Q34" s="22">
        <v>51.609456539153996</v>
      </c>
      <c r="R34" s="7">
        <v>11.3</v>
      </c>
      <c r="S34" s="48">
        <v>10.899999999999999</v>
      </c>
      <c r="T34" s="46">
        <v>624.00043845176538</v>
      </c>
      <c r="U34" s="48">
        <v>546</v>
      </c>
      <c r="V34" s="7">
        <f t="shared" si="0"/>
        <v>0.87641354401905902</v>
      </c>
      <c r="W34" s="48">
        <v>0</v>
      </c>
      <c r="X34" s="46">
        <f t="shared" si="1"/>
        <v>21.93374061584467</v>
      </c>
      <c r="Y34" s="48">
        <v>20.7</v>
      </c>
      <c r="Z34" s="9" t="s">
        <v>44</v>
      </c>
      <c r="AA34" s="9">
        <v>24</v>
      </c>
      <c r="AB34" s="9">
        <v>1</v>
      </c>
      <c r="AC34" s="9" t="s">
        <v>250</v>
      </c>
      <c r="AD34" s="9" t="s">
        <v>71</v>
      </c>
      <c r="AE34" s="10" t="s">
        <v>232</v>
      </c>
      <c r="AF34" s="9" t="s">
        <v>79</v>
      </c>
      <c r="AG34" s="31" t="s">
        <v>289</v>
      </c>
      <c r="AH34" s="31" t="s">
        <v>289</v>
      </c>
      <c r="AI34" s="55" t="s">
        <v>271</v>
      </c>
      <c r="AJ34" s="55" t="s">
        <v>271</v>
      </c>
    </row>
    <row r="35" spans="1:36" x14ac:dyDescent="0.2">
      <c r="A35" s="8">
        <v>34</v>
      </c>
      <c r="B35" s="5" t="s">
        <v>33</v>
      </c>
      <c r="C35" s="22">
        <v>47.402777780000001</v>
      </c>
      <c r="D35" s="22">
        <v>21.928611109999999</v>
      </c>
      <c r="E35" s="6">
        <v>112</v>
      </c>
      <c r="F35" s="22">
        <v>-1.2544680833816499</v>
      </c>
      <c r="G35" s="22">
        <v>0.87495988607406605</v>
      </c>
      <c r="H35" s="22">
        <v>19.944696426391602</v>
      </c>
      <c r="I35" s="22">
        <v>21.8461303710937</v>
      </c>
      <c r="J35" s="22">
        <v>21.566793441772401</v>
      </c>
      <c r="K35" s="22">
        <v>0.83867990970611495</v>
      </c>
      <c r="L35" s="22">
        <v>43.409425020217803</v>
      </c>
      <c r="M35" s="22">
        <v>48.682976961135594</v>
      </c>
      <c r="N35" s="22">
        <v>85.564134120941091</v>
      </c>
      <c r="O35" s="22">
        <v>70.708208084106303</v>
      </c>
      <c r="P35" s="22">
        <v>59.145977497100695</v>
      </c>
      <c r="Q35" s="22">
        <v>55.0993967056272</v>
      </c>
      <c r="R35" s="7">
        <v>10.5</v>
      </c>
      <c r="S35" s="48">
        <v>10.1</v>
      </c>
      <c r="T35" s="46">
        <v>692.14497327804395</v>
      </c>
      <c r="U35" s="48">
        <v>601</v>
      </c>
      <c r="V35" s="7">
        <f t="shared" si="0"/>
        <v>0.15305723746617703</v>
      </c>
      <c r="W35" s="48">
        <v>0.89999999999999947</v>
      </c>
      <c r="X35" s="46">
        <f t="shared" si="1"/>
        <v>21.119206746419234</v>
      </c>
      <c r="Y35" s="48">
        <v>19.799999999999997</v>
      </c>
      <c r="Z35" s="9" t="s">
        <v>46</v>
      </c>
      <c r="AA35" s="9">
        <v>30</v>
      </c>
      <c r="AB35" s="9">
        <v>5</v>
      </c>
      <c r="AC35" s="9" t="s">
        <v>250</v>
      </c>
      <c r="AD35" s="9" t="s">
        <v>71</v>
      </c>
      <c r="AE35" s="10" t="s">
        <v>233</v>
      </c>
      <c r="AF35" s="9" t="s">
        <v>79</v>
      </c>
      <c r="AG35" s="31" t="s">
        <v>289</v>
      </c>
      <c r="AH35" s="31" t="s">
        <v>289</v>
      </c>
      <c r="AI35" s="55" t="s">
        <v>274</v>
      </c>
      <c r="AJ35" s="55" t="s">
        <v>274</v>
      </c>
    </row>
    <row r="36" spans="1:36" s="16" customFormat="1" x14ac:dyDescent="0.2">
      <c r="A36" s="13">
        <v>35</v>
      </c>
      <c r="B36" s="72" t="s">
        <v>34</v>
      </c>
      <c r="C36" s="17">
        <v>47.73</v>
      </c>
      <c r="D36" s="17">
        <v>6.5</v>
      </c>
      <c r="E36" s="11">
        <v>250</v>
      </c>
      <c r="F36" s="17">
        <v>1.2564480304718</v>
      </c>
      <c r="G36" s="17">
        <v>2.3937954902648899</v>
      </c>
      <c r="H36" s="17">
        <v>16.839094161987301</v>
      </c>
      <c r="I36" s="17">
        <v>19.0226745605468</v>
      </c>
      <c r="J36" s="17">
        <v>18.6500034332275</v>
      </c>
      <c r="K36" s="17">
        <v>2.2985739707946702</v>
      </c>
      <c r="L36" s="17">
        <v>116.2154102325438</v>
      </c>
      <c r="M36" s="17">
        <v>110.5379104614255</v>
      </c>
      <c r="N36" s="17">
        <v>86.709516048431396</v>
      </c>
      <c r="O36" s="17">
        <v>69.858198165893398</v>
      </c>
      <c r="P36" s="17">
        <v>74.625563621520897</v>
      </c>
      <c r="Q36" s="17">
        <v>122.99952507019019</v>
      </c>
      <c r="R36" s="12">
        <v>10.7</v>
      </c>
      <c r="S36" s="48" t="s">
        <v>322</v>
      </c>
      <c r="T36" s="47">
        <v>1141.4683771133402</v>
      </c>
      <c r="U36" s="48" t="s">
        <v>322</v>
      </c>
      <c r="V36" s="12">
        <f t="shared" si="0"/>
        <v>1.9829391638437865</v>
      </c>
      <c r="W36" s="48" t="s">
        <v>322</v>
      </c>
      <c r="X36" s="47">
        <f t="shared" si="1"/>
        <v>18.170590718587203</v>
      </c>
      <c r="Y36" s="48" t="s">
        <v>322</v>
      </c>
      <c r="Z36" s="14" t="s">
        <v>46</v>
      </c>
      <c r="AA36" s="14">
        <v>20</v>
      </c>
      <c r="AB36" s="14">
        <v>0</v>
      </c>
      <c r="AC36" s="14" t="s">
        <v>247</v>
      </c>
      <c r="AD36" s="14" t="s">
        <v>71</v>
      </c>
      <c r="AE36" s="15" t="s">
        <v>353</v>
      </c>
      <c r="AF36" s="14" t="s">
        <v>79</v>
      </c>
      <c r="AG36" s="34" t="s">
        <v>289</v>
      </c>
      <c r="AH36" s="34" t="s">
        <v>289</v>
      </c>
      <c r="AI36" s="56" t="s">
        <v>276</v>
      </c>
      <c r="AJ36" s="56" t="s">
        <v>276</v>
      </c>
    </row>
    <row r="37" spans="1:36" s="16" customFormat="1" x14ac:dyDescent="0.2">
      <c r="A37" s="13">
        <v>36</v>
      </c>
      <c r="B37" s="72" t="s">
        <v>35</v>
      </c>
      <c r="C37" s="17">
        <v>47.99</v>
      </c>
      <c r="D37" s="17">
        <v>9.8699999999999992</v>
      </c>
      <c r="E37" s="11">
        <v>200</v>
      </c>
      <c r="F37" s="17">
        <v>-1.6223512887954701</v>
      </c>
      <c r="G37" s="17">
        <v>-0.49874252080917297</v>
      </c>
      <c r="H37" s="17">
        <v>15.061215400695801</v>
      </c>
      <c r="I37" s="17">
        <v>16.9544353485107</v>
      </c>
      <c r="J37" s="17">
        <v>16.603288650512599</v>
      </c>
      <c r="K37" s="17">
        <v>-0.44115206599235501</v>
      </c>
      <c r="L37" s="17">
        <v>73.6824560165403</v>
      </c>
      <c r="M37" s="17">
        <v>73.784379959106303</v>
      </c>
      <c r="N37" s="17">
        <v>135.66098213195789</v>
      </c>
      <c r="O37" s="17">
        <v>126.9951295852659</v>
      </c>
      <c r="P37" s="17">
        <v>114.26744699478149</v>
      </c>
      <c r="Q37" s="17">
        <v>77.930889129638402</v>
      </c>
      <c r="R37" s="12">
        <v>8.1999999999999993</v>
      </c>
      <c r="S37" s="48" t="s">
        <v>322</v>
      </c>
      <c r="T37" s="47">
        <v>1118.5009145736672</v>
      </c>
      <c r="U37" s="48" t="s">
        <v>322</v>
      </c>
      <c r="V37" s="12">
        <f t="shared" si="0"/>
        <v>-0.8540819585323326</v>
      </c>
      <c r="W37" s="48" t="s">
        <v>322</v>
      </c>
      <c r="X37" s="47">
        <f t="shared" si="1"/>
        <v>16.2063131332397</v>
      </c>
      <c r="Y37" s="48" t="s">
        <v>322</v>
      </c>
      <c r="Z37" s="14" t="s">
        <v>44</v>
      </c>
      <c r="AA37" s="14">
        <v>20</v>
      </c>
      <c r="AB37" s="14">
        <v>1</v>
      </c>
      <c r="AC37" s="14" t="s">
        <v>247</v>
      </c>
      <c r="AD37" s="14" t="s">
        <v>71</v>
      </c>
      <c r="AE37" s="15" t="s">
        <v>234</v>
      </c>
      <c r="AF37" s="14" t="s">
        <v>79</v>
      </c>
      <c r="AG37" s="34" t="s">
        <v>289</v>
      </c>
      <c r="AH37" s="34" t="s">
        <v>289</v>
      </c>
      <c r="AI37" s="56" t="s">
        <v>276</v>
      </c>
      <c r="AJ37" s="56" t="s">
        <v>276</v>
      </c>
    </row>
    <row r="38" spans="1:36" s="16" customFormat="1" x14ac:dyDescent="0.2">
      <c r="A38" s="13">
        <v>37</v>
      </c>
      <c r="B38" s="11" t="s">
        <v>36</v>
      </c>
      <c r="C38" s="17">
        <v>47.57222222</v>
      </c>
      <c r="D38" s="17">
        <v>7.9363888899999999</v>
      </c>
      <c r="E38" s="11">
        <v>382</v>
      </c>
      <c r="F38" s="17">
        <v>-0.27448093891143799</v>
      </c>
      <c r="G38" s="17">
        <v>0.94224905967712402</v>
      </c>
      <c r="H38" s="17">
        <v>16.261692047119102</v>
      </c>
      <c r="I38" s="17">
        <v>18.3179721832275</v>
      </c>
      <c r="J38" s="17">
        <v>17.889368057250898</v>
      </c>
      <c r="K38" s="17">
        <v>0.81985765695571899</v>
      </c>
      <c r="L38" s="17">
        <v>105.62581300735469</v>
      </c>
      <c r="M38" s="17">
        <v>101.61882162094109</v>
      </c>
      <c r="N38" s="17">
        <v>131.24557971954329</v>
      </c>
      <c r="O38" s="17">
        <v>113.27696800231921</v>
      </c>
      <c r="P38" s="17">
        <v>118.1599187850951</v>
      </c>
      <c r="Q38" s="17">
        <v>113.0454039573669</v>
      </c>
      <c r="R38" s="12">
        <v>9.4</v>
      </c>
      <c r="S38" s="48">
        <v>9.6</v>
      </c>
      <c r="T38" s="47">
        <v>1306.7972803115831</v>
      </c>
      <c r="U38" s="48">
        <v>1048</v>
      </c>
      <c r="V38" s="12">
        <f t="shared" si="0"/>
        <v>0.49587525924046832</v>
      </c>
      <c r="W38" s="48">
        <v>1.4000000000000004</v>
      </c>
      <c r="X38" s="47">
        <f t="shared" si="1"/>
        <v>17.489677429199165</v>
      </c>
      <c r="Y38" s="48">
        <v>17.5</v>
      </c>
      <c r="Z38" s="14" t="s">
        <v>44</v>
      </c>
      <c r="AA38" s="14">
        <v>24</v>
      </c>
      <c r="AB38" s="14">
        <v>0</v>
      </c>
      <c r="AC38" s="14" t="s">
        <v>251</v>
      </c>
      <c r="AD38" s="14" t="s">
        <v>71</v>
      </c>
      <c r="AE38" s="15" t="s">
        <v>235</v>
      </c>
      <c r="AF38" s="14" t="s">
        <v>80</v>
      </c>
      <c r="AG38" s="34" t="s">
        <v>289</v>
      </c>
      <c r="AH38" s="34" t="s">
        <v>289</v>
      </c>
      <c r="AI38" s="56" t="s">
        <v>276</v>
      </c>
      <c r="AJ38" s="56" t="s">
        <v>276</v>
      </c>
    </row>
    <row r="39" spans="1:36" x14ac:dyDescent="0.2">
      <c r="A39" s="8">
        <v>38</v>
      </c>
      <c r="B39" s="5" t="s">
        <v>37</v>
      </c>
      <c r="C39" s="22">
        <v>48.026699999999998</v>
      </c>
      <c r="D39" s="22">
        <v>11.1883</v>
      </c>
      <c r="E39" s="6">
        <v>534</v>
      </c>
      <c r="F39" s="22">
        <v>-1.84651911258697</v>
      </c>
      <c r="G39" s="22">
        <v>-0.60281997919082597</v>
      </c>
      <c r="H39" s="22">
        <v>15.3863973617553</v>
      </c>
      <c r="I39" s="22">
        <v>17.3262920379638</v>
      </c>
      <c r="J39" s="22">
        <v>16.96484375</v>
      </c>
      <c r="K39" s="22">
        <v>-0.54877460002899103</v>
      </c>
      <c r="L39" s="22">
        <v>69.14794921875</v>
      </c>
      <c r="M39" s="22">
        <v>69.2204904556272</v>
      </c>
      <c r="N39" s="22">
        <v>138.58424663543701</v>
      </c>
      <c r="O39" s="22">
        <v>128.23482513427712</v>
      </c>
      <c r="P39" s="22">
        <v>119.8250198364255</v>
      </c>
      <c r="Q39" s="22">
        <v>71.904566287994101</v>
      </c>
      <c r="R39" s="7">
        <v>9.6</v>
      </c>
      <c r="S39" s="48">
        <v>9.2999999999999989</v>
      </c>
      <c r="T39" s="46">
        <v>1110.4539942741374</v>
      </c>
      <c r="U39" s="48">
        <v>947</v>
      </c>
      <c r="V39" s="7">
        <f t="shared" si="0"/>
        <v>-0.99937123060226229</v>
      </c>
      <c r="W39" s="48">
        <v>0.5</v>
      </c>
      <c r="X39" s="46">
        <f t="shared" si="1"/>
        <v>16.559177716573032</v>
      </c>
      <c r="Y39" s="48">
        <v>17.600000000000001</v>
      </c>
      <c r="Z39" s="9" t="s">
        <v>44</v>
      </c>
      <c r="AA39" s="9">
        <v>17</v>
      </c>
      <c r="AB39" s="9">
        <v>0</v>
      </c>
      <c r="AC39" s="9" t="s">
        <v>251</v>
      </c>
      <c r="AD39" s="9" t="s">
        <v>71</v>
      </c>
      <c r="AE39" s="10" t="s">
        <v>64</v>
      </c>
      <c r="AF39" s="9" t="s">
        <v>80</v>
      </c>
      <c r="AG39" s="31" t="s">
        <v>289</v>
      </c>
      <c r="AH39" s="31" t="s">
        <v>289</v>
      </c>
      <c r="AI39" s="55" t="s">
        <v>276</v>
      </c>
      <c r="AJ39" s="55" t="s">
        <v>276</v>
      </c>
    </row>
    <row r="40" spans="1:36" x14ac:dyDescent="0.2">
      <c r="A40" s="8">
        <v>39</v>
      </c>
      <c r="B40" s="5" t="s">
        <v>38</v>
      </c>
      <c r="C40" s="22">
        <v>48.326943999999997</v>
      </c>
      <c r="D40" s="22">
        <v>20.436388999999998</v>
      </c>
      <c r="E40" s="6">
        <v>297</v>
      </c>
      <c r="F40" s="22">
        <v>-2.9830639362335201</v>
      </c>
      <c r="G40" s="22">
        <v>-0.88578230142593295</v>
      </c>
      <c r="H40" s="22">
        <v>18.018527984619102</v>
      </c>
      <c r="I40" s="22">
        <v>19.815349578857401</v>
      </c>
      <c r="J40" s="22">
        <v>19.368604660034102</v>
      </c>
      <c r="K40" s="22">
        <v>-0.98470944166183405</v>
      </c>
      <c r="L40" s="22">
        <v>38.224282264709402</v>
      </c>
      <c r="M40" s="22">
        <v>46.043851375579798</v>
      </c>
      <c r="N40" s="22">
        <v>99.853384494781494</v>
      </c>
      <c r="O40" s="22">
        <v>84.842147827148395</v>
      </c>
      <c r="P40" s="22">
        <v>73.015036582946692</v>
      </c>
      <c r="Q40" s="22">
        <v>48.385595083236602</v>
      </c>
      <c r="R40" s="7">
        <v>9.5</v>
      </c>
      <c r="S40" s="48">
        <v>9.4</v>
      </c>
      <c r="T40" s="46">
        <v>751.59837484359628</v>
      </c>
      <c r="U40" s="48">
        <v>616</v>
      </c>
      <c r="V40" s="7">
        <f t="shared" si="0"/>
        <v>-1.6178518931070958</v>
      </c>
      <c r="W40" s="48">
        <v>1.5</v>
      </c>
      <c r="X40" s="46">
        <f t="shared" si="1"/>
        <v>19.067494074503536</v>
      </c>
      <c r="Y40" s="48">
        <v>19.100000000000001</v>
      </c>
      <c r="Z40" s="9" t="s">
        <v>46</v>
      </c>
      <c r="AA40" s="9">
        <v>32</v>
      </c>
      <c r="AB40" s="9">
        <v>6</v>
      </c>
      <c r="AC40" s="9" t="s">
        <v>250</v>
      </c>
      <c r="AD40" s="9" t="s">
        <v>71</v>
      </c>
      <c r="AE40" s="10" t="s">
        <v>65</v>
      </c>
      <c r="AF40" s="9" t="s">
        <v>79</v>
      </c>
      <c r="AG40" s="31" t="s">
        <v>289</v>
      </c>
      <c r="AH40" s="31" t="s">
        <v>289</v>
      </c>
      <c r="AI40" s="55" t="s">
        <v>276</v>
      </c>
      <c r="AJ40" s="55" t="s">
        <v>276</v>
      </c>
    </row>
    <row r="41" spans="1:36" s="16" customFormat="1" x14ac:dyDescent="0.2">
      <c r="A41" s="13">
        <v>40</v>
      </c>
      <c r="B41" s="72" t="s">
        <v>0</v>
      </c>
      <c r="C41" s="17">
        <v>50.3</v>
      </c>
      <c r="D41" s="17">
        <v>6.51</v>
      </c>
      <c r="E41" s="11">
        <v>565</v>
      </c>
      <c r="F41" s="17">
        <v>-8.6633130908012307E-2</v>
      </c>
      <c r="G41" s="17">
        <v>0.46092411875724698</v>
      </c>
      <c r="H41" s="17">
        <v>16.439479827880799</v>
      </c>
      <c r="I41" s="17">
        <v>17.608500289916901</v>
      </c>
      <c r="J41" s="17">
        <v>18.442968749999999</v>
      </c>
      <c r="K41" s="17">
        <v>1.03726994991302</v>
      </c>
      <c r="L41" s="17">
        <v>70.751545429229694</v>
      </c>
      <c r="M41" s="17">
        <v>65.417511463165198</v>
      </c>
      <c r="N41" s="17">
        <v>72.707619667052995</v>
      </c>
      <c r="O41" s="17">
        <v>67.624812126159597</v>
      </c>
      <c r="P41" s="17">
        <v>67.320606708526498</v>
      </c>
      <c r="Q41" s="17">
        <v>75.884528160095101</v>
      </c>
      <c r="R41" s="12">
        <v>11</v>
      </c>
      <c r="S41" s="48" t="s">
        <v>322</v>
      </c>
      <c r="T41" s="47">
        <v>805.29443264007421</v>
      </c>
      <c r="U41" s="48" t="s">
        <v>322</v>
      </c>
      <c r="V41" s="12">
        <f t="shared" si="0"/>
        <v>0.47052031258741822</v>
      </c>
      <c r="W41" s="48" t="s">
        <v>322</v>
      </c>
      <c r="X41" s="47">
        <f>AVERAGE(H41:J41)</f>
        <v>17.496982955932566</v>
      </c>
      <c r="Y41" s="48" t="s">
        <v>322</v>
      </c>
      <c r="Z41" s="14" t="s">
        <v>44</v>
      </c>
      <c r="AA41" s="14">
        <v>9</v>
      </c>
      <c r="AB41" s="14">
        <v>0</v>
      </c>
      <c r="AC41" s="14" t="s">
        <v>251</v>
      </c>
      <c r="AD41" s="14" t="s">
        <v>71</v>
      </c>
      <c r="AE41" s="15" t="s">
        <v>236</v>
      </c>
      <c r="AF41" s="14" t="s">
        <v>79</v>
      </c>
      <c r="AG41" s="34" t="s">
        <v>289</v>
      </c>
      <c r="AH41" s="34" t="s">
        <v>289</v>
      </c>
      <c r="AI41" s="56" t="s">
        <v>271</v>
      </c>
      <c r="AJ41" s="56" t="s">
        <v>271</v>
      </c>
    </row>
    <row r="42" spans="1:36" x14ac:dyDescent="0.2">
      <c r="A42" s="8">
        <v>41</v>
      </c>
      <c r="B42" s="5" t="s">
        <v>40</v>
      </c>
      <c r="C42" s="22">
        <v>50.585278000000002</v>
      </c>
      <c r="D42" s="22">
        <v>5.5363889999999998</v>
      </c>
      <c r="E42" s="6">
        <v>252</v>
      </c>
      <c r="F42" s="22">
        <v>1.87887954711914</v>
      </c>
      <c r="G42" s="22">
        <v>2.3640036582946702</v>
      </c>
      <c r="H42" s="22">
        <v>15.4634256362915</v>
      </c>
      <c r="I42" s="22">
        <v>17.2547893524169</v>
      </c>
      <c r="J42" s="22">
        <v>17.042942047119102</v>
      </c>
      <c r="K42" s="22">
        <v>2.9540212154388401</v>
      </c>
      <c r="L42" s="22">
        <v>80.253903865814095</v>
      </c>
      <c r="M42" s="22">
        <v>76.711256504058596</v>
      </c>
      <c r="N42" s="22">
        <v>84.174735546111904</v>
      </c>
      <c r="O42" s="22">
        <v>83.771402835845691</v>
      </c>
      <c r="P42" s="22">
        <v>80.3557062149046</v>
      </c>
      <c r="Q42" s="22">
        <v>86.174547672271501</v>
      </c>
      <c r="R42" s="7">
        <v>10.9</v>
      </c>
      <c r="S42" s="48">
        <v>10.199999999999999</v>
      </c>
      <c r="T42" s="46">
        <v>922.20754623412915</v>
      </c>
      <c r="U42" s="48">
        <v>903</v>
      </c>
      <c r="V42" s="7">
        <f t="shared" si="0"/>
        <v>2.3989681402842167</v>
      </c>
      <c r="W42" s="48">
        <v>3.2000000000000011</v>
      </c>
      <c r="X42" s="46">
        <f t="shared" si="1"/>
        <v>16.587052345275833</v>
      </c>
      <c r="Y42" s="48">
        <v>16.899999999999999</v>
      </c>
      <c r="Z42" s="9" t="s">
        <v>45</v>
      </c>
      <c r="AA42" s="9">
        <v>15</v>
      </c>
      <c r="AB42" s="9">
        <v>1</v>
      </c>
      <c r="AC42" s="9" t="s">
        <v>252</v>
      </c>
      <c r="AD42" s="9" t="s">
        <v>71</v>
      </c>
      <c r="AE42" s="10" t="s">
        <v>66</v>
      </c>
      <c r="AF42" s="9" t="s">
        <v>80</v>
      </c>
      <c r="AG42" s="31" t="s">
        <v>289</v>
      </c>
      <c r="AH42" s="31" t="s">
        <v>289</v>
      </c>
      <c r="AI42" s="55" t="s">
        <v>271</v>
      </c>
      <c r="AJ42" s="55" t="s">
        <v>271</v>
      </c>
    </row>
    <row r="43" spans="1:36" s="16" customFormat="1" x14ac:dyDescent="0.2">
      <c r="A43" s="13">
        <v>42</v>
      </c>
      <c r="B43" s="11" t="s">
        <v>41</v>
      </c>
      <c r="C43" s="17">
        <v>52.333703999999997</v>
      </c>
      <c r="D43" s="17">
        <v>14.269142</v>
      </c>
      <c r="E43" s="11">
        <v>44</v>
      </c>
      <c r="F43" s="17">
        <v>-0.29819938540458601</v>
      </c>
      <c r="G43" s="17">
        <v>0.53860765695571899</v>
      </c>
      <c r="H43" s="17">
        <v>17.222282409667901</v>
      </c>
      <c r="I43" s="17">
        <v>18.903976440429599</v>
      </c>
      <c r="J43" s="17">
        <v>18.637428283691399</v>
      </c>
      <c r="K43" s="17">
        <v>1.32008504867553</v>
      </c>
      <c r="L43" s="17">
        <v>50.353596210479701</v>
      </c>
      <c r="M43" s="17">
        <v>45.014448165893398</v>
      </c>
      <c r="N43" s="17">
        <v>65.750212669372502</v>
      </c>
      <c r="O43" s="17">
        <v>74.861540794372502</v>
      </c>
      <c r="P43" s="17">
        <v>63.452217578887804</v>
      </c>
      <c r="Q43" s="17">
        <v>52.5963199138641</v>
      </c>
      <c r="R43" s="12">
        <v>9.1999999999999993</v>
      </c>
      <c r="S43" s="48">
        <v>8.8000000000000007</v>
      </c>
      <c r="T43" s="47">
        <v>657.23876595496984</v>
      </c>
      <c r="U43" s="48">
        <v>538</v>
      </c>
      <c r="V43" s="12">
        <f t="shared" si="0"/>
        <v>0.5201644400755544</v>
      </c>
      <c r="W43" s="48">
        <v>1</v>
      </c>
      <c r="X43" s="47">
        <f t="shared" si="1"/>
        <v>18.254562377929634</v>
      </c>
      <c r="Y43" s="48">
        <v>17.900000000000002</v>
      </c>
      <c r="Z43" s="14" t="s">
        <v>44</v>
      </c>
      <c r="AA43" s="14">
        <v>10</v>
      </c>
      <c r="AB43" s="14">
        <v>0</v>
      </c>
      <c r="AC43" s="14" t="s">
        <v>251</v>
      </c>
      <c r="AD43" s="14" t="s">
        <v>71</v>
      </c>
      <c r="AE43" s="15" t="s">
        <v>67</v>
      </c>
      <c r="AF43" s="14" t="s">
        <v>80</v>
      </c>
      <c r="AG43" s="34" t="s">
        <v>289</v>
      </c>
      <c r="AH43" s="34" t="s">
        <v>289</v>
      </c>
      <c r="AI43" s="56" t="s">
        <v>271</v>
      </c>
      <c r="AJ43" s="56" t="s">
        <v>271</v>
      </c>
    </row>
    <row r="44" spans="1:36" x14ac:dyDescent="0.2">
      <c r="A44" s="8">
        <v>43</v>
      </c>
      <c r="B44" s="5" t="s">
        <v>42</v>
      </c>
      <c r="C44" s="22">
        <v>54.722113999999998</v>
      </c>
      <c r="D44" s="22">
        <v>25.532218</v>
      </c>
      <c r="E44" s="6">
        <v>143</v>
      </c>
      <c r="F44" s="22">
        <v>-2.1793502807617098</v>
      </c>
      <c r="G44" s="22">
        <v>-1.72740507125854</v>
      </c>
      <c r="H44" s="22">
        <v>16.093563079833899</v>
      </c>
      <c r="I44" s="22">
        <v>17.7875366210937</v>
      </c>
      <c r="J44" s="22">
        <v>17.002902984619102</v>
      </c>
      <c r="K44" s="22">
        <v>-2.76598620414733</v>
      </c>
      <c r="L44" s="22">
        <v>50.930582284927205</v>
      </c>
      <c r="M44" s="22">
        <v>47.543610334396206</v>
      </c>
      <c r="N44" s="22">
        <v>82.205021381378089</v>
      </c>
      <c r="O44" s="22">
        <v>87.781462669372502</v>
      </c>
      <c r="P44" s="22">
        <v>83.581573963165198</v>
      </c>
      <c r="Q44" s="22">
        <v>55.183675289153996</v>
      </c>
      <c r="R44" s="7">
        <v>6.3</v>
      </c>
      <c r="S44" s="48">
        <v>5.9</v>
      </c>
      <c r="T44" s="46">
        <v>760.78502655029138</v>
      </c>
      <c r="U44" s="48">
        <v>682</v>
      </c>
      <c r="V44" s="7">
        <f>AVERAGE(F44:G44,K44)</f>
        <v>-2.2242471853891934</v>
      </c>
      <c r="W44" s="48">
        <v>5</v>
      </c>
      <c r="X44" s="46">
        <f t="shared" si="1"/>
        <v>16.961334228515568</v>
      </c>
      <c r="Y44" s="48">
        <v>16.3</v>
      </c>
      <c r="Z44" s="9" t="s">
        <v>44</v>
      </c>
      <c r="AA44" s="9">
        <v>20</v>
      </c>
      <c r="AB44" s="9">
        <v>0</v>
      </c>
      <c r="AC44" s="9" t="s">
        <v>253</v>
      </c>
      <c r="AD44" s="9" t="s">
        <v>71</v>
      </c>
      <c r="AE44" s="10" t="s">
        <v>68</v>
      </c>
      <c r="AF44" s="9" t="s">
        <v>80</v>
      </c>
      <c r="AG44" s="31" t="s">
        <v>289</v>
      </c>
      <c r="AH44" s="31" t="s">
        <v>289</v>
      </c>
      <c r="AI44" s="55" t="s">
        <v>271</v>
      </c>
      <c r="AJ44" s="55" t="s">
        <v>271</v>
      </c>
    </row>
    <row r="45" spans="1:36" x14ac:dyDescent="0.2">
      <c r="T45" s="19"/>
      <c r="AD45" s="2"/>
      <c r="AE45" s="2"/>
      <c r="AF45" s="2"/>
    </row>
    <row r="46" spans="1:36" x14ac:dyDescent="0.2">
      <c r="AD46" s="2"/>
      <c r="AE46" s="2"/>
      <c r="AF46" s="2"/>
    </row>
    <row r="47" spans="1:36" x14ac:dyDescent="0.2">
      <c r="AD47" s="2"/>
      <c r="AE47" s="2"/>
      <c r="AF47" s="2"/>
    </row>
    <row r="48" spans="1:36" x14ac:dyDescent="0.2">
      <c r="AD48" s="2"/>
      <c r="AE48" s="2"/>
      <c r="AF48" s="2"/>
    </row>
    <row r="49" spans="30:32" x14ac:dyDescent="0.2">
      <c r="AD49" s="2"/>
      <c r="AE49" s="2"/>
      <c r="AF49" s="2"/>
    </row>
    <row r="50" spans="30:32" x14ac:dyDescent="0.2">
      <c r="AD50" s="2"/>
      <c r="AE50" s="2"/>
      <c r="AF50" s="2"/>
    </row>
    <row r="51" spans="30:32" x14ac:dyDescent="0.2">
      <c r="AD51" s="2"/>
      <c r="AE51" s="2"/>
      <c r="AF51" s="2"/>
    </row>
    <row r="52" spans="30:32" x14ac:dyDescent="0.2">
      <c r="AD52" s="2"/>
      <c r="AE52" s="2"/>
      <c r="AF52" s="2"/>
    </row>
    <row r="53" spans="30:32" x14ac:dyDescent="0.2">
      <c r="AD53" s="2"/>
      <c r="AE53" s="2"/>
      <c r="AF53" s="2"/>
    </row>
    <row r="54" spans="30:32" x14ac:dyDescent="0.2">
      <c r="AD54" s="2"/>
      <c r="AE54" s="2"/>
      <c r="AF54" s="2"/>
    </row>
    <row r="55" spans="30:32" x14ac:dyDescent="0.2">
      <c r="AD55" s="2"/>
      <c r="AE55" s="2"/>
      <c r="AF55" s="2"/>
    </row>
    <row r="56" spans="30:32" x14ac:dyDescent="0.2">
      <c r="AD56" s="2"/>
      <c r="AE56" s="2"/>
      <c r="AF56" s="2"/>
    </row>
    <row r="57" spans="30:32" x14ac:dyDescent="0.2">
      <c r="AD57" s="2"/>
      <c r="AE57" s="2"/>
      <c r="AF57" s="2"/>
    </row>
    <row r="58" spans="30:32" x14ac:dyDescent="0.2">
      <c r="AD58" s="2"/>
      <c r="AE58" s="2"/>
      <c r="AF58" s="2"/>
    </row>
    <row r="59" spans="30:32" x14ac:dyDescent="0.2">
      <c r="AD59" s="2"/>
      <c r="AE59" s="2"/>
      <c r="AF59" s="2"/>
    </row>
    <row r="60" spans="30:32" x14ac:dyDescent="0.2">
      <c r="AD60" s="2"/>
      <c r="AE60" s="2"/>
      <c r="AF60" s="2"/>
    </row>
    <row r="61" spans="30:32" x14ac:dyDescent="0.2">
      <c r="AD61" s="2"/>
      <c r="AE61" s="2"/>
      <c r="AF61" s="2"/>
    </row>
    <row r="62" spans="30:32" x14ac:dyDescent="0.2">
      <c r="AD62" s="2"/>
      <c r="AE62" s="2"/>
      <c r="AF62" s="2"/>
    </row>
    <row r="63" spans="30:32" x14ac:dyDescent="0.2">
      <c r="AD63" s="2"/>
      <c r="AE63" s="2"/>
      <c r="AF63" s="2"/>
    </row>
    <row r="64" spans="30:32" x14ac:dyDescent="0.2">
      <c r="AD64" s="2"/>
      <c r="AE64" s="2"/>
      <c r="AF64" s="2"/>
    </row>
    <row r="65" spans="30:32" x14ac:dyDescent="0.2">
      <c r="AD65" s="2"/>
      <c r="AE65" s="2"/>
      <c r="AF65" s="2"/>
    </row>
    <row r="66" spans="30:32" x14ac:dyDescent="0.2">
      <c r="AD66" s="2"/>
      <c r="AE66" s="2"/>
      <c r="AF66" s="2"/>
    </row>
    <row r="67" spans="30:32" x14ac:dyDescent="0.2">
      <c r="AD67" s="2"/>
      <c r="AE67" s="2"/>
      <c r="AF67" s="2"/>
    </row>
    <row r="68" spans="30:32" x14ac:dyDescent="0.2">
      <c r="AD68" s="2"/>
      <c r="AE68" s="2"/>
      <c r="AF68" s="2"/>
    </row>
    <row r="69" spans="30:32" x14ac:dyDescent="0.2">
      <c r="AD69" s="2"/>
      <c r="AE69" s="2"/>
      <c r="AF69" s="2"/>
    </row>
    <row r="70" spans="30:32" x14ac:dyDescent="0.2">
      <c r="AD70" s="2"/>
      <c r="AE70" s="2"/>
      <c r="AF70" s="2"/>
    </row>
    <row r="71" spans="30:32" x14ac:dyDescent="0.2">
      <c r="AD71" s="2"/>
      <c r="AE71" s="2"/>
      <c r="AF71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A8A2-8B0B-E540-8FA0-C4FD5552E12B}">
  <dimension ref="A1:BV96"/>
  <sheetViews>
    <sheetView tabSelected="1" topLeftCell="AF1" zoomScale="90" workbookViewId="0">
      <selection activeCell="AQ21" sqref="AQ21"/>
    </sheetView>
  </sheetViews>
  <sheetFormatPr baseColWidth="10" defaultRowHeight="16" x14ac:dyDescent="0.2"/>
  <cols>
    <col min="1" max="1" width="27.5" customWidth="1"/>
    <col min="4" max="5" width="11" bestFit="1" customWidth="1"/>
    <col min="6" max="6" width="12.6640625" bestFit="1" customWidth="1"/>
    <col min="7" max="7" width="11.6640625" bestFit="1" customWidth="1"/>
    <col min="8" max="8" width="11.33203125" style="71" bestFit="1" customWidth="1"/>
    <col min="9" max="9" width="11" style="93" bestFit="1" customWidth="1"/>
    <col min="10" max="10" width="11" style="82" bestFit="1" customWidth="1"/>
    <col min="11" max="13" width="11" bestFit="1" customWidth="1"/>
    <col min="14" max="14" width="11.6640625" bestFit="1" customWidth="1"/>
    <col min="15" max="15" width="14.5" customWidth="1"/>
    <col min="16" max="16" width="11.33203125" style="71" bestFit="1" customWidth="1"/>
    <col min="17" max="17" width="11" bestFit="1" customWidth="1"/>
    <col min="18" max="18" width="11" style="82" bestFit="1" customWidth="1"/>
    <col min="19" max="19" width="11" bestFit="1" customWidth="1"/>
    <col min="20" max="22" width="11.1640625" bestFit="1" customWidth="1"/>
    <col min="23" max="23" width="12.6640625" bestFit="1" customWidth="1"/>
    <col min="24" max="24" width="11.83203125" bestFit="1" customWidth="1"/>
    <col min="25" max="25" width="12.83203125" bestFit="1" customWidth="1"/>
    <col min="26" max="26" width="11.1640625" style="71" bestFit="1" customWidth="1"/>
    <col min="27" max="28" width="11.1640625" bestFit="1" customWidth="1"/>
    <col min="29" max="29" width="11.33203125" style="82" bestFit="1" customWidth="1"/>
    <col min="30" max="30" width="11.5" bestFit="1" customWidth="1"/>
    <col min="31" max="31" width="11.1640625" bestFit="1" customWidth="1"/>
    <col min="32" max="32" width="17" style="71" bestFit="1" customWidth="1"/>
    <col min="33" max="33" width="18.6640625" style="71" bestFit="1" customWidth="1"/>
    <col min="34" max="34" width="18" style="71" customWidth="1"/>
    <col min="35" max="35" width="17.33203125" style="71" customWidth="1"/>
    <col min="36" max="36" width="13.83203125" style="76" customWidth="1"/>
    <col min="37" max="37" width="12.1640625" style="74" bestFit="1" customWidth="1"/>
    <col min="38" max="38" width="12.6640625" bestFit="1" customWidth="1"/>
    <col min="39" max="39" width="11.6640625" bestFit="1" customWidth="1"/>
    <col min="40" max="41" width="11" style="74" bestFit="1" customWidth="1"/>
    <col min="42" max="42" width="11.33203125" bestFit="1" customWidth="1"/>
    <col min="43" max="43" width="11" bestFit="1" customWidth="1"/>
    <col min="44" max="45" width="11" style="74" bestFit="1" customWidth="1"/>
    <col min="46" max="47" width="11.6640625" bestFit="1" customWidth="1"/>
    <col min="48" max="49" width="11" style="74" bestFit="1" customWidth="1"/>
    <col min="50" max="50" width="11.33203125" bestFit="1" customWidth="1"/>
    <col min="51" max="51" width="11" bestFit="1" customWidth="1"/>
    <col min="52" max="52" width="15.83203125" style="74" customWidth="1"/>
    <col min="53" max="54" width="11" style="74" bestFit="1" customWidth="1"/>
    <col min="55" max="56" width="11.6640625" bestFit="1" customWidth="1"/>
    <col min="57" max="57" width="12.6640625" bestFit="1" customWidth="1"/>
    <col min="58" max="60" width="11" style="74" bestFit="1" customWidth="1"/>
    <col min="61" max="61" width="11" bestFit="1" customWidth="1"/>
    <col min="62" max="62" width="11.33203125" bestFit="1" customWidth="1"/>
    <col min="63" max="63" width="11" bestFit="1" customWidth="1"/>
    <col min="65" max="65" width="32.1640625" customWidth="1"/>
  </cols>
  <sheetData>
    <row r="1" spans="1:74" x14ac:dyDescent="0.2">
      <c r="A1" s="42"/>
      <c r="D1" s="90" t="s">
        <v>314</v>
      </c>
      <c r="E1" s="90"/>
      <c r="F1" s="90"/>
      <c r="G1" s="90"/>
      <c r="H1" s="90"/>
      <c r="I1" s="90"/>
      <c r="J1" s="92"/>
      <c r="K1" s="4"/>
      <c r="L1" s="90" t="s">
        <v>315</v>
      </c>
      <c r="M1" s="90"/>
      <c r="N1" s="90"/>
      <c r="O1" s="90"/>
      <c r="P1" s="90"/>
      <c r="Q1" s="90"/>
      <c r="R1" s="90"/>
      <c r="S1" s="90"/>
      <c r="T1" s="90" t="s">
        <v>316</v>
      </c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 t="s">
        <v>348</v>
      </c>
      <c r="AG1" s="91"/>
      <c r="AH1" s="91"/>
      <c r="AI1" s="91"/>
      <c r="AJ1" s="90" t="s">
        <v>349</v>
      </c>
      <c r="AK1" s="90"/>
      <c r="AL1" s="90"/>
      <c r="AM1" s="90"/>
      <c r="AN1" s="90"/>
      <c r="AO1" s="90"/>
      <c r="AP1" s="90"/>
      <c r="AQ1" s="90"/>
      <c r="AR1" s="90" t="s">
        <v>350</v>
      </c>
      <c r="AS1" s="90"/>
      <c r="AT1" s="90"/>
      <c r="AU1" s="90"/>
      <c r="AV1" s="90"/>
      <c r="AW1" s="90"/>
      <c r="AX1" s="90"/>
      <c r="AY1" s="90"/>
      <c r="AZ1" s="90" t="s">
        <v>351</v>
      </c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42"/>
      <c r="BM1" s="42" t="s">
        <v>354</v>
      </c>
      <c r="BN1" s="42"/>
      <c r="BO1" s="42"/>
      <c r="BP1" s="42"/>
      <c r="BQ1" s="42"/>
      <c r="BR1" s="42"/>
      <c r="BS1" s="42"/>
      <c r="BT1" s="42"/>
      <c r="BU1" s="42"/>
      <c r="BV1" s="42"/>
    </row>
    <row r="2" spans="1:74" x14ac:dyDescent="0.2">
      <c r="A2" s="3" t="s">
        <v>1</v>
      </c>
      <c r="B2" s="4" t="s">
        <v>237</v>
      </c>
      <c r="C2" s="4" t="s">
        <v>238</v>
      </c>
      <c r="D2" t="s">
        <v>310</v>
      </c>
      <c r="E2" t="s">
        <v>311</v>
      </c>
      <c r="F2" t="s">
        <v>312</v>
      </c>
      <c r="G2" t="s">
        <v>313</v>
      </c>
      <c r="H2" s="71" t="s">
        <v>332</v>
      </c>
      <c r="I2" s="93" t="s">
        <v>333</v>
      </c>
      <c r="J2" s="82" t="s">
        <v>329</v>
      </c>
      <c r="K2" t="s">
        <v>330</v>
      </c>
      <c r="L2" t="s">
        <v>310</v>
      </c>
      <c r="M2" t="s">
        <v>311</v>
      </c>
      <c r="N2" t="s">
        <v>312</v>
      </c>
      <c r="O2" t="s">
        <v>313</v>
      </c>
      <c r="P2" s="71" t="s">
        <v>332</v>
      </c>
      <c r="Q2" t="s">
        <v>333</v>
      </c>
      <c r="R2" s="82" t="s">
        <v>329</v>
      </c>
      <c r="S2" t="s">
        <v>330</v>
      </c>
      <c r="T2" t="s">
        <v>310</v>
      </c>
      <c r="U2" t="s">
        <v>311</v>
      </c>
      <c r="V2" t="s">
        <v>311</v>
      </c>
      <c r="W2" t="s">
        <v>312</v>
      </c>
      <c r="X2" t="s">
        <v>313</v>
      </c>
      <c r="Y2" t="s">
        <v>313</v>
      </c>
      <c r="Z2" s="71" t="s">
        <v>332</v>
      </c>
      <c r="AA2" t="s">
        <v>333</v>
      </c>
      <c r="AB2" t="s">
        <v>333</v>
      </c>
      <c r="AC2" s="82" t="s">
        <v>329</v>
      </c>
      <c r="AD2" t="s">
        <v>330</v>
      </c>
      <c r="AE2" t="s">
        <v>330</v>
      </c>
      <c r="AF2" s="71" t="s">
        <v>239</v>
      </c>
      <c r="AG2" s="71" t="s">
        <v>240</v>
      </c>
      <c r="AH2" s="71" t="s">
        <v>344</v>
      </c>
      <c r="AI2" s="71" t="s">
        <v>342</v>
      </c>
      <c r="AJ2" s="76" t="s">
        <v>310</v>
      </c>
      <c r="AK2" s="74" t="s">
        <v>311</v>
      </c>
      <c r="AL2" t="s">
        <v>312</v>
      </c>
      <c r="AM2" t="s">
        <v>313</v>
      </c>
      <c r="AN2" s="74" t="s">
        <v>332</v>
      </c>
      <c r="AO2" s="74" t="s">
        <v>333</v>
      </c>
      <c r="AP2" t="s">
        <v>329</v>
      </c>
      <c r="AQ2" t="s">
        <v>330</v>
      </c>
      <c r="AR2" s="74" t="s">
        <v>310</v>
      </c>
      <c r="AS2" s="74" t="s">
        <v>311</v>
      </c>
      <c r="AT2" t="s">
        <v>312</v>
      </c>
      <c r="AU2" t="s">
        <v>313</v>
      </c>
      <c r="AV2" s="74" t="s">
        <v>332</v>
      </c>
      <c r="AW2" s="74" t="s">
        <v>333</v>
      </c>
      <c r="AX2" t="s">
        <v>329</v>
      </c>
      <c r="AY2" t="s">
        <v>330</v>
      </c>
      <c r="AZ2" s="74" t="s">
        <v>310</v>
      </c>
      <c r="BA2" s="74" t="s">
        <v>311</v>
      </c>
      <c r="BB2" s="74" t="s">
        <v>311</v>
      </c>
      <c r="BC2" t="s">
        <v>312</v>
      </c>
      <c r="BD2" t="s">
        <v>313</v>
      </c>
      <c r="BE2" t="s">
        <v>313</v>
      </c>
      <c r="BF2" s="74" t="s">
        <v>332</v>
      </c>
      <c r="BG2" s="74" t="s">
        <v>333</v>
      </c>
      <c r="BH2" s="74" t="s">
        <v>333</v>
      </c>
      <c r="BI2" t="s">
        <v>329</v>
      </c>
      <c r="BJ2" t="s">
        <v>330</v>
      </c>
      <c r="BK2" t="s">
        <v>330</v>
      </c>
    </row>
    <row r="3" spans="1:74" x14ac:dyDescent="0.2">
      <c r="A3" s="5" t="s">
        <v>2</v>
      </c>
      <c r="B3" s="22">
        <v>39.049999999999997</v>
      </c>
      <c r="C3" s="22">
        <v>22.27</v>
      </c>
      <c r="D3" s="30">
        <v>4.9894676741028796</v>
      </c>
      <c r="E3" s="30">
        <v>3.8742170844136545</v>
      </c>
      <c r="F3" s="30">
        <v>573.62088708711576</v>
      </c>
      <c r="G3" s="30">
        <v>215.78952578059739</v>
      </c>
      <c r="H3" s="73">
        <v>15.305901405786495</v>
      </c>
      <c r="I3" s="94">
        <v>3.6248011422700634</v>
      </c>
      <c r="J3" s="84">
        <v>-0.52905604379494764</v>
      </c>
      <c r="K3" s="30">
        <v>5.1436544269072098</v>
      </c>
      <c r="L3" s="30">
        <v>6.8959863248858726</v>
      </c>
      <c r="M3" s="30">
        <v>3.6948138956879872</v>
      </c>
      <c r="N3" s="30">
        <v>661.05477790320151</v>
      </c>
      <c r="O3" s="30">
        <v>237.17331311026382</v>
      </c>
      <c r="P3" s="73">
        <v>17.893625446344519</v>
      </c>
      <c r="Q3" s="30">
        <v>3.0186942654282332</v>
      </c>
      <c r="R3" s="84">
        <v>-4.1858382200284172</v>
      </c>
      <c r="S3" s="30">
        <v>5.4542642946347222</v>
      </c>
      <c r="T3" s="30">
        <v>7.4990901749915038</v>
      </c>
      <c r="U3" s="30">
        <v>4.9936270242259795</v>
      </c>
      <c r="V3" s="30">
        <v>10.005120344904137</v>
      </c>
      <c r="W3" s="30">
        <v>774.78313461588709</v>
      </c>
      <c r="X3" s="30">
        <v>539.48252757458283</v>
      </c>
      <c r="Y3" s="30">
        <v>829.8207730054288</v>
      </c>
      <c r="Z3" s="73">
        <v>18.243090551639973</v>
      </c>
      <c r="AA3" s="30">
        <v>15.983301653255941</v>
      </c>
      <c r="AB3" s="30">
        <v>20.507724212344733</v>
      </c>
      <c r="AC3" s="84">
        <v>-2.5240469834976893</v>
      </c>
      <c r="AD3" s="30">
        <v>-5.8721204766500108</v>
      </c>
      <c r="AE3" s="30">
        <v>0.83161342638393632</v>
      </c>
      <c r="AF3" s="73">
        <v>15</v>
      </c>
      <c r="AG3" s="73">
        <v>690.59725940227395</v>
      </c>
      <c r="AH3" s="73">
        <v>6.8927386601765903</v>
      </c>
      <c r="AI3" s="73">
        <v>22.591426849365202</v>
      </c>
      <c r="AJ3" s="77">
        <f>D3-AF3</f>
        <v>-10.01053232589712</v>
      </c>
      <c r="AK3" s="75">
        <f>E3</f>
        <v>3.8742170844136545</v>
      </c>
      <c r="AL3" s="30">
        <f>((F3/AG3)-1)*100</f>
        <v>-16.938435639956584</v>
      </c>
      <c r="AM3" s="30">
        <f>SQRT((100/AG3)^2*(G3)^2)</f>
        <v>31.246797296497764</v>
      </c>
      <c r="AN3" s="75">
        <f>H3-AI3</f>
        <v>-7.2855254435787078</v>
      </c>
      <c r="AO3" s="75">
        <f>I3</f>
        <v>3.6248011422700634</v>
      </c>
      <c r="AP3" s="30">
        <f>J3-AH3</f>
        <v>-7.4217947039715382</v>
      </c>
      <c r="AQ3" s="30">
        <f>K3</f>
        <v>5.1436544269072098</v>
      </c>
      <c r="AR3" s="75">
        <f>L3-AF3</f>
        <v>-8.1040136751141283</v>
      </c>
      <c r="AS3" s="75">
        <f>M3</f>
        <v>3.6948138956879872</v>
      </c>
      <c r="AT3" s="30">
        <f>((N3/AG3)-1)*100</f>
        <v>-4.2778162086310694</v>
      </c>
      <c r="AU3" s="30">
        <f>SQRT((100/AG3)^2*(O3)^2)</f>
        <v>34.34321666951621</v>
      </c>
      <c r="AV3" s="75">
        <f>P3-AI3</f>
        <v>-4.6978014030206836</v>
      </c>
      <c r="AW3" s="75">
        <f>Q3</f>
        <v>3.0186942654282332</v>
      </c>
      <c r="AX3" s="30">
        <f>R3-AH3</f>
        <v>-11.078576880205008</v>
      </c>
      <c r="AY3" s="30">
        <f>S3</f>
        <v>5.4542642946347222</v>
      </c>
      <c r="AZ3" s="75">
        <f>T3-AF3</f>
        <v>-7.5009098250084962</v>
      </c>
      <c r="BA3" s="75">
        <f>U3-AF3</f>
        <v>-10.006372975774021</v>
      </c>
      <c r="BB3" s="75">
        <f>V3-AF3</f>
        <v>-4.994879655095863</v>
      </c>
      <c r="BC3" s="30">
        <f>((W3/AG3)-1)*100</f>
        <v>12.190299638095548</v>
      </c>
      <c r="BD3" s="30">
        <f>SQRT((100/AG3)^2*(W3-X3)^2)</f>
        <v>34.072044717490158</v>
      </c>
      <c r="BE3" s="30">
        <f>SQRT((100/AG3)^2*(Y3-W3)^2)</f>
        <v>7.9695709243297479</v>
      </c>
      <c r="BF3" s="75">
        <f>Z3-AI3</f>
        <v>-4.3483362977252291</v>
      </c>
      <c r="BG3" s="75">
        <f>AA3-AI3</f>
        <v>-6.6081251961092615</v>
      </c>
      <c r="BH3" s="75">
        <f>AB3-AI3</f>
        <v>-2.083702637020469</v>
      </c>
      <c r="BI3" s="30">
        <f>AC3-AH3</f>
        <v>-9.4167856436742792</v>
      </c>
      <c r="BJ3" s="30">
        <f>AD3-AH3</f>
        <v>-12.764859136826601</v>
      </c>
      <c r="BK3" s="30">
        <f>AE3-AH3</f>
        <v>-6.0611252337926542</v>
      </c>
      <c r="BM3" s="73">
        <f>AVERAGE(AJ3,AR3,AZ3)</f>
        <v>-8.5384852753399141</v>
      </c>
      <c r="BN3" s="30">
        <f>SQRT(E3^2+M3^2+(T3-U3)^2)</f>
        <v>5.9108843112325911</v>
      </c>
      <c r="BO3" s="73">
        <f>AVERAGE(AL3,AT3,BC3)</f>
        <v>-3.0086507368307021</v>
      </c>
      <c r="BP3" s="30">
        <f>AVERAGE(AM3,AU3,BD3-BC3)</f>
        <v>29.157253015136195</v>
      </c>
      <c r="BQ3" s="73">
        <f>AVERAGE(AN3,AV3,BF3)</f>
        <v>-5.4438877147748741</v>
      </c>
      <c r="BR3" s="30">
        <f>AVERAGE(K3,S3,Z3-AA3)</f>
        <v>4.2859025399753214</v>
      </c>
      <c r="BS3" s="73">
        <f>AVERAGE(AP3,AX3,BI3)</f>
        <v>-9.3057190759502735</v>
      </c>
      <c r="BT3" s="30">
        <f>AVERAGE(AQ3,AY3,BI3-BJ3)</f>
        <v>4.6486640715647516</v>
      </c>
      <c r="BU3" s="30"/>
      <c r="BV3" s="30"/>
    </row>
    <row r="4" spans="1:74" x14ac:dyDescent="0.2">
      <c r="A4" s="5" t="s">
        <v>3</v>
      </c>
      <c r="B4" s="22">
        <v>39.058</v>
      </c>
      <c r="C4" s="22">
        <v>-0.32100000000000001</v>
      </c>
      <c r="D4" s="30">
        <v>8.3453279864307195</v>
      </c>
      <c r="E4" s="30">
        <v>4.4087077362248897</v>
      </c>
      <c r="F4" s="30">
        <v>681.41231000312303</v>
      </c>
      <c r="G4" s="30">
        <v>205.604213435145</v>
      </c>
      <c r="H4" s="73">
        <v>16.019803508326099</v>
      </c>
      <c r="I4" s="94">
        <v>3.9792842527380898</v>
      </c>
      <c r="J4" s="84">
        <v>5.0480581042956096</v>
      </c>
      <c r="K4" s="30">
        <v>5.77090952113869</v>
      </c>
      <c r="L4" s="30">
        <v>9.5365516765669796</v>
      </c>
      <c r="M4" s="30">
        <v>3.7419484674992201</v>
      </c>
      <c r="N4" s="30">
        <v>677.917305273284</v>
      </c>
      <c r="O4" s="30">
        <v>231.62140358635901</v>
      </c>
      <c r="P4" s="73">
        <v>19.7391460636108</v>
      </c>
      <c r="Q4" s="30">
        <v>2.95903800606715</v>
      </c>
      <c r="R4" s="84">
        <v>-0.34911106887072002</v>
      </c>
      <c r="S4" s="30">
        <v>5.5776568343214503</v>
      </c>
      <c r="T4" s="30">
        <v>8.9353129417273305</v>
      </c>
      <c r="U4" s="30">
        <v>6.1822002747983102</v>
      </c>
      <c r="V4" s="30">
        <v>11.6950978569374</v>
      </c>
      <c r="W4" s="30">
        <v>672.94430297292899</v>
      </c>
      <c r="X4" s="30">
        <v>424.81025232159698</v>
      </c>
      <c r="Y4" s="30">
        <v>717.10018364053099</v>
      </c>
      <c r="Z4" s="73">
        <v>19.5994051625492</v>
      </c>
      <c r="AA4" s="30">
        <v>17.3275740345643</v>
      </c>
      <c r="AB4" s="30">
        <v>21.867296492448599</v>
      </c>
      <c r="AC4" s="84">
        <v>-0.39928475942514802</v>
      </c>
      <c r="AD4" s="30">
        <v>-4.1329737346909301</v>
      </c>
      <c r="AE4" s="30">
        <v>3.3292244229980201</v>
      </c>
      <c r="AF4" s="73">
        <v>17.399999999999999</v>
      </c>
      <c r="AG4" s="73">
        <v>542.21233069896584</v>
      </c>
      <c r="AH4" s="73">
        <v>10.7709445953368</v>
      </c>
      <c r="AI4" s="73">
        <v>24.08127784729</v>
      </c>
      <c r="AJ4" s="77">
        <f>D4-AF4</f>
        <v>-9.0546720135692791</v>
      </c>
      <c r="AK4" s="75">
        <f t="shared" ref="AK4:AK45" si="0">E4</f>
        <v>4.4087077362248897</v>
      </c>
      <c r="AL4" s="30">
        <f>((F4/AG4)-1)*100</f>
        <v>25.67259566463833</v>
      </c>
      <c r="AM4" s="30">
        <f>SQRT((100/AG4)^2*(G4)^2)</f>
        <v>37.919501603753758</v>
      </c>
      <c r="AN4" s="75">
        <f>H4-AI4</f>
        <v>-8.061474338963901</v>
      </c>
      <c r="AO4" s="75">
        <f t="shared" ref="AO4:AO45" si="1">I4</f>
        <v>3.9792842527380898</v>
      </c>
      <c r="AP4" s="30">
        <f>J4-AH4</f>
        <v>-5.7228864910411907</v>
      </c>
      <c r="AQ4" s="30">
        <f t="shared" ref="AQ4:AQ45" si="2">K4</f>
        <v>5.77090952113869</v>
      </c>
      <c r="AR4" s="75">
        <f>L4-AF4</f>
        <v>-7.863448323433019</v>
      </c>
      <c r="AS4" s="75">
        <f t="shared" ref="AS4:AS45" si="3">M4</f>
        <v>3.7419484674992201</v>
      </c>
      <c r="AT4" s="30">
        <f>((N4/AG4)-1)*100</f>
        <v>25.028013361367286</v>
      </c>
      <c r="AU4" s="30">
        <f>SQRT((100/AG4)^2*(O4)^2)</f>
        <v>42.717841419758173</v>
      </c>
      <c r="AV4" s="75">
        <f>P4-AI4</f>
        <v>-4.3421317836791999</v>
      </c>
      <c r="AW4" s="75">
        <f t="shared" ref="AW4:AW45" si="4">Q4</f>
        <v>2.95903800606715</v>
      </c>
      <c r="AX4" s="30">
        <f>R4-AH4</f>
        <v>-11.12005566420752</v>
      </c>
      <c r="AY4" s="30">
        <f t="shared" ref="AY4:AY45" si="5">S4</f>
        <v>5.5776568343214503</v>
      </c>
      <c r="AZ4" s="75">
        <f>T4-AF4</f>
        <v>-8.4646870582726681</v>
      </c>
      <c r="BA4" s="75">
        <f>U4-AF4</f>
        <v>-11.217799725201688</v>
      </c>
      <c r="BB4" s="75">
        <f>V4-AF4</f>
        <v>-5.7049021430625988</v>
      </c>
      <c r="BC4" s="30">
        <f>((W4/AG4)-1)*100</f>
        <v>24.110844566267353</v>
      </c>
      <c r="BD4" s="30">
        <f>SQRT((100/AG4)^2*(W4-X4)^2)</f>
        <v>45.763262213432597</v>
      </c>
      <c r="BE4" s="30">
        <f>SQRT((100/AG4)^2*(Y4-W4)^2)</f>
        <v>8.1436511432118586</v>
      </c>
      <c r="BF4" s="75">
        <f>Z4-AI4</f>
        <v>-4.4818726847408001</v>
      </c>
      <c r="BG4" s="75">
        <v>-5.1123385547318101</v>
      </c>
      <c r="BH4" s="75">
        <v>31.037904986974599</v>
      </c>
      <c r="BI4" s="30">
        <f>AC4-AH4</f>
        <v>-11.170229354761949</v>
      </c>
      <c r="BJ4" s="30">
        <f>AD4-AH4</f>
        <v>-14.90391833002773</v>
      </c>
      <c r="BK4" s="30">
        <f>AE4-AH4</f>
        <v>-7.4417201723387798</v>
      </c>
      <c r="BM4" s="73">
        <f t="shared" ref="BM4:BM45" si="6">AVERAGE(AJ4,AR4,AZ4)</f>
        <v>-8.4609357984249893</v>
      </c>
      <c r="BN4" s="30">
        <f>SQRT(E4^2+M4^2+(T4-U4)^2)</f>
        <v>6.40456958691792</v>
      </c>
      <c r="BO4" s="73">
        <f t="shared" ref="BO4:BO45" si="7">AVERAGE(AL4,AT4,BC4)</f>
        <v>24.937151197424324</v>
      </c>
      <c r="BP4" s="30">
        <f t="shared" ref="BP4:BP45" si="8">AVERAGE(AM4,AU4,BD4-BC4)</f>
        <v>34.096586890225723</v>
      </c>
      <c r="BQ4" s="73">
        <f t="shared" ref="BQ4:BQ45" si="9">AVERAGE(AN4,AV4,BF4)</f>
        <v>-5.6284929357946334</v>
      </c>
      <c r="BR4" s="30">
        <f>AVERAGE(K4,S4,Z4-AA4)</f>
        <v>4.5401324944816794</v>
      </c>
      <c r="BS4" s="73">
        <f>AVERAGE(AP4,AX4,BI4)</f>
        <v>-9.3377238366702198</v>
      </c>
      <c r="BT4" s="30">
        <f>AVERAGE(AQ4,AY4,BI4-BJ4)</f>
        <v>5.0274184435753071</v>
      </c>
      <c r="BV4" s="30"/>
    </row>
    <row r="5" spans="1:74" x14ac:dyDescent="0.2">
      <c r="A5" s="11" t="s">
        <v>208</v>
      </c>
      <c r="B5" s="17">
        <v>39.1</v>
      </c>
      <c r="C5" s="17">
        <v>-0.68333299999999997</v>
      </c>
      <c r="D5" s="30">
        <v>4.9291548256339581</v>
      </c>
      <c r="E5" s="30">
        <v>3.4550931471167927</v>
      </c>
      <c r="F5" s="30">
        <v>648.43710285077157</v>
      </c>
      <c r="G5" s="30">
        <v>206.52927295905059</v>
      </c>
      <c r="H5" s="73">
        <v>15.517744470796016</v>
      </c>
      <c r="I5" s="94">
        <v>2.9389618500286523</v>
      </c>
      <c r="J5" s="84">
        <v>-3.5808089175105851</v>
      </c>
      <c r="K5" s="30">
        <v>5.1250918959242844</v>
      </c>
      <c r="L5" s="30">
        <v>6.6954188542327211</v>
      </c>
      <c r="M5" s="30">
        <v>3.5953426180405126</v>
      </c>
      <c r="N5" s="30">
        <v>758.71983810629877</v>
      </c>
      <c r="O5" s="30">
        <v>242.22788320762157</v>
      </c>
      <c r="P5" s="73">
        <v>17.045949839351128</v>
      </c>
      <c r="Q5" s="30">
        <v>3.0006195020988584</v>
      </c>
      <c r="R5" s="84">
        <v>-3.6434343371577396</v>
      </c>
      <c r="S5" s="30">
        <v>5.3340159005912495</v>
      </c>
      <c r="T5" s="30">
        <v>6.1187497162893862</v>
      </c>
      <c r="U5" s="30">
        <v>3.2448514326515698</v>
      </c>
      <c r="V5" s="30">
        <v>8.9892276828619391</v>
      </c>
      <c r="W5" s="30">
        <v>838.10003139203388</v>
      </c>
      <c r="X5" s="30">
        <v>573.80520518197841</v>
      </c>
      <c r="Y5" s="30">
        <v>900.92033937601434</v>
      </c>
      <c r="Z5" s="73">
        <v>17.183782423312643</v>
      </c>
      <c r="AA5" s="30">
        <v>14.748906511899431</v>
      </c>
      <c r="AB5" s="30">
        <v>19.618419289815286</v>
      </c>
      <c r="AC5" s="84">
        <v>-3.9824656703395207</v>
      </c>
      <c r="AD5" s="30">
        <v>-7.6771298105992747</v>
      </c>
      <c r="AE5" s="30">
        <v>-0.27654739972871828</v>
      </c>
      <c r="AF5" s="73">
        <v>16.7</v>
      </c>
      <c r="AG5" s="73">
        <v>546.8834021687494</v>
      </c>
      <c r="AH5" s="73">
        <v>7.9669529596964468</v>
      </c>
      <c r="AI5" s="73">
        <v>23.576943715413364</v>
      </c>
      <c r="AJ5" s="77">
        <f>D5-AF5</f>
        <v>-11.770845174366041</v>
      </c>
      <c r="AK5" s="75">
        <f t="shared" si="0"/>
        <v>3.4550931471167927</v>
      </c>
      <c r="AL5" s="30">
        <f>((F5/AG5)-1)*100</f>
        <v>18.569534251596508</v>
      </c>
      <c r="AM5" s="30">
        <f>SQRT((100/AG5)^2*(G5)^2)</f>
        <v>37.764772552984297</v>
      </c>
      <c r="AN5" s="75">
        <f>H5-AI5</f>
        <v>-8.0591992446173482</v>
      </c>
      <c r="AO5" s="75">
        <f t="shared" si="1"/>
        <v>2.9389618500286523</v>
      </c>
      <c r="AP5" s="30">
        <f>J5-AH5</f>
        <v>-11.547761877207032</v>
      </c>
      <c r="AQ5" s="30">
        <f t="shared" si="2"/>
        <v>5.1250918959242844</v>
      </c>
      <c r="AR5" s="75">
        <f>L5-AF5</f>
        <v>-10.004581145767279</v>
      </c>
      <c r="AS5" s="75">
        <f t="shared" si="3"/>
        <v>3.5953426180405126</v>
      </c>
      <c r="AT5" s="30">
        <f>((N5/AG5)-1)*100</f>
        <v>38.735210302137489</v>
      </c>
      <c r="AU5" s="30">
        <f>SQRT((100/AG5)^2*(O5)^2)</f>
        <v>44.292418136485772</v>
      </c>
      <c r="AV5" s="75">
        <f>P5-AI5</f>
        <v>-6.5309938760622366</v>
      </c>
      <c r="AW5" s="75">
        <f t="shared" si="4"/>
        <v>3.0006195020988584</v>
      </c>
      <c r="AX5" s="30">
        <f>R5-AH5</f>
        <v>-11.610387296854187</v>
      </c>
      <c r="AY5" s="30">
        <f t="shared" si="5"/>
        <v>5.3340159005912495</v>
      </c>
      <c r="AZ5" s="75">
        <f>T5-AF5</f>
        <v>-10.581250283710613</v>
      </c>
      <c r="BA5" s="75">
        <f>U5-AF5</f>
        <v>-13.455148567348429</v>
      </c>
      <c r="BB5" s="75">
        <f>V5-AF5</f>
        <v>-7.7107723171380602</v>
      </c>
      <c r="BC5" s="30">
        <f>((W5/AG5)-1)*100</f>
        <v>53.250222637662901</v>
      </c>
      <c r="BD5" s="30">
        <f>SQRT((100/AG5)^2*(W5-X5)^2)</f>
        <v>48.32745429134512</v>
      </c>
      <c r="BE5" s="30">
        <f>SQRT((100/AG5)^2*(Y5-W5)^2)</f>
        <v>11.486965546011628</v>
      </c>
      <c r="BF5" s="75">
        <f>Z5-AI5</f>
        <v>-6.3931612921007215</v>
      </c>
      <c r="BG5" s="75">
        <v>-1.2309256037380654</v>
      </c>
      <c r="BH5" s="75">
        <v>34.618790948616883</v>
      </c>
      <c r="BI5" s="30">
        <f>AC5-AH5</f>
        <v>-11.949418630035968</v>
      </c>
      <c r="BJ5" s="30">
        <f>AD5-AH5</f>
        <v>-15.644082770295721</v>
      </c>
      <c r="BK5" s="30">
        <f>AE5-AH5</f>
        <v>-8.2435003594251643</v>
      </c>
      <c r="BM5" s="73">
        <f t="shared" si="6"/>
        <v>-10.785558867947978</v>
      </c>
      <c r="BN5" s="30">
        <f>SQRT(E5^2+M5^2+(T5-U5)^2)</f>
        <v>5.7552974328915631</v>
      </c>
      <c r="BO5" s="73">
        <f t="shared" si="7"/>
        <v>36.85165573046563</v>
      </c>
      <c r="BP5" s="30">
        <f t="shared" si="8"/>
        <v>25.711474114384099</v>
      </c>
      <c r="BQ5" s="73">
        <f t="shared" si="9"/>
        <v>-6.9944514709267693</v>
      </c>
      <c r="BR5" s="30">
        <f>AVERAGE(K5,S5,Z5-AA5)</f>
        <v>4.2979945693095818</v>
      </c>
      <c r="BS5" s="73">
        <f>AVERAGE(AP5,AX5,BI5)</f>
        <v>-11.702522601365729</v>
      </c>
      <c r="BT5" s="30">
        <f>AVERAGE(AQ5,AY5,BI5-BJ5)</f>
        <v>4.7179239789250955</v>
      </c>
    </row>
    <row r="6" spans="1:74" x14ac:dyDescent="0.2">
      <c r="A6" s="11" t="s">
        <v>4</v>
      </c>
      <c r="B6" s="17">
        <v>39.1</v>
      </c>
      <c r="C6" s="17">
        <v>26.3</v>
      </c>
      <c r="D6" s="30">
        <v>2.5262494995771201</v>
      </c>
      <c r="E6" s="30">
        <v>4.9746916178907501</v>
      </c>
      <c r="F6" s="30">
        <v>663.32335447972002</v>
      </c>
      <c r="G6" s="30">
        <v>198.34151161986301</v>
      </c>
      <c r="H6" s="73">
        <v>13.3695719408496</v>
      </c>
      <c r="I6" s="94">
        <v>4.1614875273000802</v>
      </c>
      <c r="J6" s="84">
        <v>-5.4325175426896699</v>
      </c>
      <c r="K6" s="30">
        <v>6.26387932619817</v>
      </c>
      <c r="L6" s="30">
        <v>3.7952006184923799</v>
      </c>
      <c r="M6" s="30">
        <v>3.6894333088903202</v>
      </c>
      <c r="N6" s="30">
        <v>785.92967497367897</v>
      </c>
      <c r="O6" s="30">
        <v>242.615733931151</v>
      </c>
      <c r="P6" s="73">
        <v>15.0034432947088</v>
      </c>
      <c r="Q6" s="30">
        <v>3.0453529314861298</v>
      </c>
      <c r="R6" s="84">
        <v>-7.4036944970634799</v>
      </c>
      <c r="S6" s="30">
        <v>5.4651467716228703</v>
      </c>
      <c r="T6" s="30">
        <v>4.0154006860245</v>
      </c>
      <c r="U6" s="30">
        <v>0.91546407092679705</v>
      </c>
      <c r="V6" s="30">
        <v>7.11202979820919</v>
      </c>
      <c r="W6" s="30">
        <v>851.48627149168703</v>
      </c>
      <c r="X6" s="30">
        <v>590.59210919450004</v>
      </c>
      <c r="Y6" s="30">
        <v>915.31775982433999</v>
      </c>
      <c r="Z6" s="73">
        <v>15.3860911758777</v>
      </c>
      <c r="AA6" s="30">
        <v>12.9145454291364</v>
      </c>
      <c r="AB6" s="30">
        <v>17.870650864587098</v>
      </c>
      <c r="AC6" s="84">
        <v>-5.5111988175844902</v>
      </c>
      <c r="AD6" s="30">
        <v>-9.3885854543031293</v>
      </c>
      <c r="AE6" s="30">
        <v>-1.633707455071</v>
      </c>
      <c r="AF6" s="73">
        <v>15.6</v>
      </c>
      <c r="AG6" s="73">
        <v>724.09789659082776</v>
      </c>
      <c r="AH6" s="73">
        <v>9.2497901916503853</v>
      </c>
      <c r="AI6" s="73">
        <v>24.568212509155199</v>
      </c>
      <c r="AJ6" s="77">
        <f>D6-AF6</f>
        <v>-13.073750500422879</v>
      </c>
      <c r="AK6" s="75">
        <f t="shared" si="0"/>
        <v>4.9746916178907501</v>
      </c>
      <c r="AL6" s="30">
        <f>((F6/AG6)-1)*100</f>
        <v>-8.3931388831875235</v>
      </c>
      <c r="AM6" s="30">
        <f>SQRT((100/AG6)^2*(G6)^2)</f>
        <v>27.391532630282114</v>
      </c>
      <c r="AN6" s="75">
        <f>H6-AI6</f>
        <v>-11.198640568305599</v>
      </c>
      <c r="AO6" s="75">
        <f t="shared" si="1"/>
        <v>4.1614875273000802</v>
      </c>
      <c r="AP6" s="30">
        <f>J6-AH6</f>
        <v>-14.682307734340055</v>
      </c>
      <c r="AQ6" s="30">
        <f t="shared" si="2"/>
        <v>6.26387932619817</v>
      </c>
      <c r="AR6" s="75">
        <f>L6-AF6</f>
        <v>-11.804799381507619</v>
      </c>
      <c r="AS6" s="75">
        <f t="shared" si="3"/>
        <v>3.6894333088903202</v>
      </c>
      <c r="AT6" s="30">
        <f>((N6/AG6)-1)*100</f>
        <v>8.5391462499705426</v>
      </c>
      <c r="AU6" s="30">
        <f>SQRT((100/AG6)^2*(O6)^2)</f>
        <v>33.505929940333466</v>
      </c>
      <c r="AV6" s="75">
        <f>P6-AI6</f>
        <v>-9.5647692144463985</v>
      </c>
      <c r="AW6" s="75">
        <f t="shared" si="4"/>
        <v>3.0453529314861298</v>
      </c>
      <c r="AX6" s="30">
        <f>R6-AH6</f>
        <v>-16.653484688713867</v>
      </c>
      <c r="AY6" s="30">
        <f t="shared" si="5"/>
        <v>5.4651467716228703</v>
      </c>
      <c r="AZ6" s="75">
        <f>T6-AF6</f>
        <v>-11.584599313975499</v>
      </c>
      <c r="BA6" s="75">
        <f>U6-AF6</f>
        <v>-14.684535929073203</v>
      </c>
      <c r="BB6" s="75">
        <f>V6-AF6</f>
        <v>-8.4879702017908087</v>
      </c>
      <c r="BC6" s="30">
        <f>((W6/AG6)-1)*100</f>
        <v>17.592700586567744</v>
      </c>
      <c r="BD6" s="30">
        <f>SQRT((100/AG6)^2*(W6-X6)^2)</f>
        <v>36.03023341533234</v>
      </c>
      <c r="BE6" s="30">
        <f>SQRT((100/AG6)^2*(Y6-W6)^2)</f>
        <v>8.8153119396123252</v>
      </c>
      <c r="BF6" s="75">
        <f>Z6-AI6</f>
        <v>-9.1821213332774985</v>
      </c>
      <c r="BG6" s="75">
        <v>-1.70316084677601</v>
      </c>
      <c r="BH6" s="75">
        <v>37.399113403424401</v>
      </c>
      <c r="BI6" s="30">
        <f>AC6-AH6</f>
        <v>-14.760989009234876</v>
      </c>
      <c r="BJ6" s="30">
        <f>AD6-AH6</f>
        <v>-18.638375645953516</v>
      </c>
      <c r="BK6" s="30">
        <f>AE6-AH6</f>
        <v>-10.883497646721386</v>
      </c>
      <c r="BM6" s="73">
        <f t="shared" si="6"/>
        <v>-12.154383065302</v>
      </c>
      <c r="BN6" s="30">
        <f>SQRT(E6^2+M6^2+(T6-U6)^2)</f>
        <v>6.9259715456739546</v>
      </c>
      <c r="BO6" s="73">
        <f t="shared" si="7"/>
        <v>5.9129026511169203</v>
      </c>
      <c r="BP6" s="30">
        <f t="shared" si="8"/>
        <v>26.44499846646006</v>
      </c>
      <c r="BQ6" s="73">
        <f t="shared" si="9"/>
        <v>-9.9818437053431666</v>
      </c>
      <c r="BR6" s="30">
        <f>AVERAGE(K6,S6,Z6-AA6)</f>
        <v>4.7335239481874476</v>
      </c>
      <c r="BS6" s="73">
        <f>AVERAGE(AP6,AX6,BI6)</f>
        <v>-15.365593810762933</v>
      </c>
      <c r="BT6" s="30">
        <f>AVERAGE(AQ6,AY6,BI6-BJ6)</f>
        <v>5.2021375781798938</v>
      </c>
    </row>
    <row r="7" spans="1:74" x14ac:dyDescent="0.2">
      <c r="A7" s="5" t="s">
        <v>5</v>
      </c>
      <c r="B7" s="22">
        <v>39.75</v>
      </c>
      <c r="C7" s="22">
        <v>20.85</v>
      </c>
      <c r="D7" s="30">
        <v>5.921061558490937</v>
      </c>
      <c r="E7" s="30">
        <v>3.6208996965577191</v>
      </c>
      <c r="F7" s="30">
        <v>641.93986852571663</v>
      </c>
      <c r="G7" s="30">
        <v>206.26731865067842</v>
      </c>
      <c r="H7" s="73">
        <v>15.691083979755595</v>
      </c>
      <c r="I7" s="94">
        <v>3.3305404890386492</v>
      </c>
      <c r="J7" s="84">
        <v>8.345048643073652E-2</v>
      </c>
      <c r="K7" s="30">
        <v>4.8877200791517934</v>
      </c>
      <c r="L7" s="30">
        <v>7.276575873399791</v>
      </c>
      <c r="M7" s="30">
        <v>3.6681547434608226</v>
      </c>
      <c r="N7" s="30">
        <v>820.29656869267524</v>
      </c>
      <c r="O7" s="30">
        <v>242.8488968562055</v>
      </c>
      <c r="P7" s="73">
        <v>17.434103476080871</v>
      </c>
      <c r="Q7" s="30">
        <v>3.0395169183002309</v>
      </c>
      <c r="R7" s="84">
        <v>-2.8027522065977548</v>
      </c>
      <c r="S7" s="30">
        <v>5.4327841385132256</v>
      </c>
      <c r="T7" s="30">
        <v>7.9004625769786632</v>
      </c>
      <c r="U7" s="30">
        <v>5.4859603472319121</v>
      </c>
      <c r="V7" s="30">
        <v>10.314574148554268</v>
      </c>
      <c r="W7" s="30">
        <v>831.12653449591164</v>
      </c>
      <c r="X7" s="30">
        <v>580.87359142291984</v>
      </c>
      <c r="Y7" s="30">
        <v>894.64173488527626</v>
      </c>
      <c r="Z7" s="73">
        <v>18.408584385191951</v>
      </c>
      <c r="AA7" s="30">
        <v>16.242858808582628</v>
      </c>
      <c r="AB7" s="30">
        <v>20.572413216899044</v>
      </c>
      <c r="AC7" s="84">
        <v>-1.2119001454775249</v>
      </c>
      <c r="AD7" s="30">
        <v>-4.3093557443768216</v>
      </c>
      <c r="AE7" s="30">
        <v>1.8852167126831947</v>
      </c>
      <c r="AF7" s="73">
        <v>14.2</v>
      </c>
      <c r="AG7" s="73">
        <v>1100.1338493824001</v>
      </c>
      <c r="AH7" s="73">
        <v>2.0471603870391797</v>
      </c>
      <c r="AI7" s="73">
        <v>22.434418996175101</v>
      </c>
      <c r="AJ7" s="77">
        <f>D7-AF7</f>
        <v>-8.2789384415090623</v>
      </c>
      <c r="AK7" s="75">
        <f t="shared" si="0"/>
        <v>3.6208996965577191</v>
      </c>
      <c r="AL7" s="30">
        <f>((F7/AG7)-1)*100</f>
        <v>-41.648930365510274</v>
      </c>
      <c r="AM7" s="30">
        <f>SQRT((100/AG7)^2*(G7)^2)</f>
        <v>18.749292985255753</v>
      </c>
      <c r="AN7" s="75">
        <f>H7-AI7</f>
        <v>-6.7433350164195058</v>
      </c>
      <c r="AO7" s="75">
        <f t="shared" si="1"/>
        <v>3.3305404890386492</v>
      </c>
      <c r="AP7" s="30">
        <f>J7-AH7</f>
        <v>-1.9637099006084431</v>
      </c>
      <c r="AQ7" s="30">
        <f t="shared" si="2"/>
        <v>4.8877200791517934</v>
      </c>
      <c r="AR7" s="75">
        <f>L7-AF7</f>
        <v>-6.9234241266002083</v>
      </c>
      <c r="AS7" s="75">
        <f t="shared" si="3"/>
        <v>3.6681547434608226</v>
      </c>
      <c r="AT7" s="30">
        <f>((N7/AG7)-1)*100</f>
        <v>-25.436657625508175</v>
      </c>
      <c r="AU7" s="30">
        <f>SQRT((100/AG7)^2*(O7)^2)</f>
        <v>22.074486390227655</v>
      </c>
      <c r="AV7" s="75">
        <f>P7-AI7</f>
        <v>-5.0003155200942295</v>
      </c>
      <c r="AW7" s="75">
        <f t="shared" si="4"/>
        <v>3.0395169183002309</v>
      </c>
      <c r="AX7" s="30">
        <f>R7-AH7</f>
        <v>-4.8499125936369349</v>
      </c>
      <c r="AY7" s="30">
        <f t="shared" si="5"/>
        <v>5.4327841385132256</v>
      </c>
      <c r="AZ7" s="75">
        <f>T7-AF7</f>
        <v>-6.2995374230213361</v>
      </c>
      <c r="BA7" s="75">
        <f>U7-AF7</f>
        <v>-8.7140396527680863</v>
      </c>
      <c r="BB7" s="75">
        <f>V7-AF7</f>
        <v>-3.8854258514457314</v>
      </c>
      <c r="BC7" s="30">
        <f>((W7/AG7)-1)*100</f>
        <v>-24.452235065533657</v>
      </c>
      <c r="BD7" s="30">
        <f>SQRT((100/AG7)^2*(W7-X7)^2)</f>
        <v>22.747499607750488</v>
      </c>
      <c r="BE7" s="30">
        <f>SQRT((100/AG7)^2*(Y7-W7)^2)</f>
        <v>5.7734066109338587</v>
      </c>
      <c r="BF7" s="75">
        <f>Z7-AI7</f>
        <v>-4.02583461098315</v>
      </c>
      <c r="BG7" s="75">
        <v>-1.2454677295215038</v>
      </c>
      <c r="BH7" s="75">
        <v>33.361312915783721</v>
      </c>
      <c r="BI7" s="30">
        <f>AC7-AH7</f>
        <v>-3.2590605325167044</v>
      </c>
      <c r="BJ7" s="30">
        <f>AD7-AH7</f>
        <v>-6.3565161314160008</v>
      </c>
      <c r="BK7" s="30">
        <f>AE7-AH7</f>
        <v>-0.161943674355985</v>
      </c>
      <c r="BM7" s="73">
        <f t="shared" si="6"/>
        <v>-7.1672999970435356</v>
      </c>
      <c r="BN7" s="30">
        <f>AVERAGE(E7,M7,T7-U7)</f>
        <v>3.2345188899217643</v>
      </c>
      <c r="BO7" s="73">
        <f t="shared" si="7"/>
        <v>-30.51260768551737</v>
      </c>
      <c r="BP7" s="30">
        <f t="shared" si="8"/>
        <v>29.341171349589185</v>
      </c>
      <c r="BQ7" s="73">
        <f t="shared" si="9"/>
        <v>-5.2564950491656282</v>
      </c>
      <c r="BR7" s="30">
        <f>AVERAGE(K7,S7,Z7-AA7)</f>
        <v>4.1620765980914465</v>
      </c>
      <c r="BS7" s="73">
        <f>AVERAGE(AP7,AX7,BI7)</f>
        <v>-3.357561008920694</v>
      </c>
      <c r="BT7" s="30">
        <f>AVERAGE(AQ7,AY7,BI7-BJ7)</f>
        <v>4.4726532721881052</v>
      </c>
    </row>
    <row r="8" spans="1:74" x14ac:dyDescent="0.2">
      <c r="A8" s="5" t="s">
        <v>6</v>
      </c>
      <c r="B8" s="22">
        <v>40.433889000000001</v>
      </c>
      <c r="C8" s="22">
        <v>29.533055999999998</v>
      </c>
      <c r="D8" s="30">
        <v>6.3293396216918092</v>
      </c>
      <c r="E8" s="30">
        <v>3.6608003160221401</v>
      </c>
      <c r="F8" s="30">
        <v>605.82351564068904</v>
      </c>
      <c r="G8" s="30">
        <v>221.74649610649419</v>
      </c>
      <c r="H8" s="73">
        <v>15.790482264368265</v>
      </c>
      <c r="I8" s="94">
        <v>3.5519189903858415</v>
      </c>
      <c r="J8" s="84">
        <v>1.2655350051878962</v>
      </c>
      <c r="K8" s="30">
        <v>4.9067264631853407</v>
      </c>
      <c r="L8" s="30">
        <v>8.7118094354650832</v>
      </c>
      <c r="M8" s="30">
        <v>3.8184818314193247</v>
      </c>
      <c r="N8" s="30">
        <v>495.39457434694464</v>
      </c>
      <c r="O8" s="30">
        <v>255.45183126268799</v>
      </c>
      <c r="P8" s="73">
        <v>19.584224130937283</v>
      </c>
      <c r="Q8" s="30">
        <v>3.1211621329293315</v>
      </c>
      <c r="R8" s="84">
        <v>-2.0844497933205592</v>
      </c>
      <c r="S8" s="30">
        <v>5.5840060436940284</v>
      </c>
      <c r="T8" s="30">
        <v>8.1803478406688335</v>
      </c>
      <c r="U8" s="30">
        <v>5.4777090398687314</v>
      </c>
      <c r="V8" s="30">
        <v>10.8795991723445</v>
      </c>
      <c r="W8" s="30">
        <v>733.99182253554216</v>
      </c>
      <c r="X8" s="30">
        <v>478.93249454474807</v>
      </c>
      <c r="Y8" s="30">
        <v>780.32588560712475</v>
      </c>
      <c r="Z8" s="73">
        <v>18.775399693497082</v>
      </c>
      <c r="AA8" s="30">
        <v>16.399688271790133</v>
      </c>
      <c r="AB8" s="30">
        <v>21.153532842721869</v>
      </c>
      <c r="AC8" s="84">
        <v>-1.6294939176348191</v>
      </c>
      <c r="AD8" s="30">
        <v>-5.24484445599143</v>
      </c>
      <c r="AE8" s="30">
        <v>1.9909452736255939</v>
      </c>
      <c r="AF8" s="73">
        <v>13.44</v>
      </c>
      <c r="AG8" s="73">
        <v>713.0381637811646</v>
      </c>
      <c r="AH8" s="73">
        <v>6.6535030206044503</v>
      </c>
      <c r="AI8" s="73">
        <v>22.187918980916265</v>
      </c>
      <c r="AJ8" s="77">
        <f>D8-AF8</f>
        <v>-7.1106603783081903</v>
      </c>
      <c r="AK8" s="75">
        <f t="shared" si="0"/>
        <v>3.6608003160221401</v>
      </c>
      <c r="AL8" s="30">
        <f>((F8/AG8)-1)*100</f>
        <v>-15.036312723000378</v>
      </c>
      <c r="AM8" s="30">
        <f>SQRT((100/AG8)^2*(G8)^2)</f>
        <v>31.098825752971816</v>
      </c>
      <c r="AN8" s="75">
        <f>H8-AI8</f>
        <v>-6.3974367165480004</v>
      </c>
      <c r="AO8" s="75">
        <f t="shared" si="1"/>
        <v>3.5519189903858415</v>
      </c>
      <c r="AP8" s="30">
        <f>J8-AH8</f>
        <v>-5.3879680154165541</v>
      </c>
      <c r="AQ8" s="30">
        <f t="shared" si="2"/>
        <v>4.9067264631853407</v>
      </c>
      <c r="AR8" s="75">
        <f>L8-AF8</f>
        <v>-4.7281905645349163</v>
      </c>
      <c r="AS8" s="75">
        <f t="shared" si="3"/>
        <v>3.8184818314193247</v>
      </c>
      <c r="AT8" s="30">
        <f>((N8/AG8)-1)*100</f>
        <v>-30.523413821229351</v>
      </c>
      <c r="AU8" s="30">
        <f>SQRT((100/AG8)^2*(O8)^2)</f>
        <v>35.825828719749644</v>
      </c>
      <c r="AV8" s="75">
        <f>P8-AI8</f>
        <v>-2.6036948499789823</v>
      </c>
      <c r="AW8" s="75">
        <f t="shared" si="4"/>
        <v>3.1211621329293315</v>
      </c>
      <c r="AX8" s="30">
        <f>R8-AH8</f>
        <v>-8.7379528139250091</v>
      </c>
      <c r="AY8" s="30">
        <f t="shared" si="5"/>
        <v>5.5840060436940284</v>
      </c>
      <c r="AZ8" s="75">
        <f>T8-AF8</f>
        <v>-5.259652159331166</v>
      </c>
      <c r="BA8" s="75">
        <f>U8-AF8</f>
        <v>-7.9622909601312681</v>
      </c>
      <c r="BB8" s="75">
        <f>V8-AF8</f>
        <v>-2.5604008276554993</v>
      </c>
      <c r="BC8" s="30">
        <f>((W8/AG8)-1)*100</f>
        <v>2.9386447764959023</v>
      </c>
      <c r="BD8" s="30">
        <f>SQRT((100/AG8)^2*(W8-X8)^2)</f>
        <v>35.770782118903981</v>
      </c>
      <c r="BE8" s="30">
        <f>SQRT((100/AG8)^2*(Y8-W8)^2)</f>
        <v>6.4981182530087933</v>
      </c>
      <c r="BF8" s="75">
        <f>Z8-AI8</f>
        <v>-3.4125192874191832</v>
      </c>
      <c r="BG8" s="75">
        <v>-0.87470618173908543</v>
      </c>
      <c r="BH8" s="75">
        <v>38.181395316786677</v>
      </c>
      <c r="BI8" s="30">
        <f>AC8-AH8</f>
        <v>-8.2829969382392701</v>
      </c>
      <c r="BJ8" s="30">
        <f>AD8-AH8</f>
        <v>-11.89834747659588</v>
      </c>
      <c r="BK8" s="30">
        <f>AE8-AH8</f>
        <v>-4.6625577469788562</v>
      </c>
      <c r="BM8" s="73">
        <f t="shared" si="6"/>
        <v>-5.6995010340580903</v>
      </c>
      <c r="BN8" s="30">
        <f>AVERAGE(E8,M8,T8-U8)</f>
        <v>3.3939736494138555</v>
      </c>
      <c r="BO8" s="73">
        <f t="shared" si="7"/>
        <v>-14.207027255911276</v>
      </c>
      <c r="BP8" s="30">
        <f t="shared" si="8"/>
        <v>33.252263938376508</v>
      </c>
      <c r="BQ8" s="73">
        <f t="shared" si="9"/>
        <v>-4.1378836179820553</v>
      </c>
      <c r="BR8" s="30">
        <f>AVERAGE(K8,S8,Z8-AA8)</f>
        <v>4.2888146428621061</v>
      </c>
      <c r="BS8" s="73">
        <f>AVERAGE(AP8,AX8,BI8)</f>
        <v>-7.4696392558602769</v>
      </c>
      <c r="BT8" s="30">
        <f>AVERAGE(AQ8,AY8,BI8-BJ8)</f>
        <v>4.7020276817453261</v>
      </c>
    </row>
    <row r="9" spans="1:74" x14ac:dyDescent="0.2">
      <c r="A9" s="5" t="s">
        <v>7</v>
      </c>
      <c r="B9" s="22">
        <v>40.944443999999997</v>
      </c>
      <c r="C9" s="22">
        <v>15.6</v>
      </c>
      <c r="D9" s="30">
        <v>5.3666632454324228</v>
      </c>
      <c r="E9" s="30">
        <v>3.7439797439998843</v>
      </c>
      <c r="F9" s="30">
        <v>644.69441971078015</v>
      </c>
      <c r="G9" s="30">
        <v>206.80548682176294</v>
      </c>
      <c r="H9" s="73">
        <v>14.968790390017993</v>
      </c>
      <c r="I9" s="94">
        <v>3.3682822694148036</v>
      </c>
      <c r="J9" s="84">
        <v>-0.54045455488003913</v>
      </c>
      <c r="K9" s="30">
        <v>5.0733704887404176</v>
      </c>
      <c r="L9" s="30">
        <v>7.6442851601555732</v>
      </c>
      <c r="M9" s="30">
        <v>3.6525106900983921</v>
      </c>
      <c r="N9" s="30">
        <v>776.38676314986446</v>
      </c>
      <c r="O9" s="30">
        <v>241.83680440348394</v>
      </c>
      <c r="P9" s="73">
        <v>17.541046848614926</v>
      </c>
      <c r="Q9" s="30">
        <v>3.0174802131916243</v>
      </c>
      <c r="R9" s="84">
        <v>-2.2256444462076219</v>
      </c>
      <c r="S9" s="30">
        <v>5.4142742370170787</v>
      </c>
      <c r="T9" s="30">
        <v>7.3948012092243705</v>
      </c>
      <c r="U9" s="30">
        <v>4.7558085683166347</v>
      </c>
      <c r="V9" s="30">
        <v>10.0334168462295</v>
      </c>
      <c r="W9" s="30">
        <v>802.48129648572944</v>
      </c>
      <c r="X9" s="30">
        <v>548.36530582708042</v>
      </c>
      <c r="Y9" s="30">
        <v>861.7556946408771</v>
      </c>
      <c r="Z9" s="73">
        <v>17.825078559802812</v>
      </c>
      <c r="AA9" s="30">
        <v>15.489693936990259</v>
      </c>
      <c r="AB9" s="30">
        <v>20.159800894484352</v>
      </c>
      <c r="AC9" s="84">
        <v>-1.7840043843309796</v>
      </c>
      <c r="AD9" s="30">
        <v>-5.0911352719234255</v>
      </c>
      <c r="AE9" s="30">
        <v>1.526787566573929</v>
      </c>
      <c r="AF9" s="73">
        <v>11.2</v>
      </c>
      <c r="AG9" s="73">
        <v>686.85377597808701</v>
      </c>
      <c r="AH9" s="73">
        <v>4.4463782310485831</v>
      </c>
      <c r="AI9" s="73">
        <v>21.347446441650366</v>
      </c>
      <c r="AJ9" s="77">
        <f>D9-AF9</f>
        <v>-5.8333367545675765</v>
      </c>
      <c r="AK9" s="75">
        <f t="shared" si="0"/>
        <v>3.7439797439998843</v>
      </c>
      <c r="AL9" s="30">
        <f>((F9/AG9)-1)*100</f>
        <v>-6.1380395277395809</v>
      </c>
      <c r="AM9" s="30">
        <f>SQRT((100/AG9)^2*(G9)^2)</f>
        <v>30.109099498982843</v>
      </c>
      <c r="AN9" s="75">
        <f>H9-AI9</f>
        <v>-6.3786560516323725</v>
      </c>
      <c r="AO9" s="75">
        <f t="shared" si="1"/>
        <v>3.3682822694148036</v>
      </c>
      <c r="AP9" s="30">
        <f>J9-AH9</f>
        <v>-4.9868327859286223</v>
      </c>
      <c r="AQ9" s="30">
        <f t="shared" si="2"/>
        <v>5.0733704887404176</v>
      </c>
      <c r="AR9" s="75">
        <f>L9-AF9</f>
        <v>-3.555714839844426</v>
      </c>
      <c r="AS9" s="75">
        <f t="shared" si="3"/>
        <v>3.6525106900983921</v>
      </c>
      <c r="AT9" s="30">
        <f>((N9/AG9)-1)*100</f>
        <v>13.035232578328859</v>
      </c>
      <c r="AU9" s="30">
        <f>SQRT((100/AG9)^2*(O9)^2)</f>
        <v>35.209357924706147</v>
      </c>
      <c r="AV9" s="75">
        <f>P9-AI9</f>
        <v>-3.8063995930354402</v>
      </c>
      <c r="AW9" s="75">
        <f t="shared" si="4"/>
        <v>3.0174802131916243</v>
      </c>
      <c r="AX9" s="30">
        <f>R9-AH9</f>
        <v>-6.672022677256205</v>
      </c>
      <c r="AY9" s="30">
        <f t="shared" si="5"/>
        <v>5.4142742370170787</v>
      </c>
      <c r="AZ9" s="75">
        <f>T9-AF9</f>
        <v>-3.8051987907756288</v>
      </c>
      <c r="BA9" s="75">
        <f>U9-AF9</f>
        <v>-6.4441914316833646</v>
      </c>
      <c r="BB9" s="75">
        <f>V9-AF9</f>
        <v>-1.1665831537704996</v>
      </c>
      <c r="BC9" s="30">
        <f>((W9/AG9)-1)*100</f>
        <v>16.834372111150977</v>
      </c>
      <c r="BD9" s="30">
        <f>SQRT((100/AG9)^2*(W9-X9)^2)</f>
        <v>36.997101791685601</v>
      </c>
      <c r="BE9" s="30">
        <f>SQRT((100/AG9)^2*(Y9-W9)^2)</f>
        <v>8.6298423664833592</v>
      </c>
      <c r="BF9" s="75">
        <f>Z9-AI9</f>
        <v>-3.5223678818475541</v>
      </c>
      <c r="BG9" s="75">
        <v>-0.7409322609787693</v>
      </c>
      <c r="BH9" s="75">
        <v>32.026164550102457</v>
      </c>
      <c r="BI9" s="30">
        <f>AC9-AH9</f>
        <v>-6.2303826153795629</v>
      </c>
      <c r="BJ9" s="30">
        <f>AD9-AH9</f>
        <v>-9.5375135029720077</v>
      </c>
      <c r="BK9" s="30">
        <f>AE9-AH9</f>
        <v>-2.9195906644746543</v>
      </c>
      <c r="BM9" s="73">
        <f t="shared" si="6"/>
        <v>-4.3980834617292102</v>
      </c>
      <c r="BN9" s="30">
        <f>AVERAGE(E9,M9,T9-U9)</f>
        <v>3.3451610250020045</v>
      </c>
      <c r="BO9" s="73">
        <f t="shared" si="7"/>
        <v>7.9105217205800855</v>
      </c>
      <c r="BP9" s="30">
        <f t="shared" si="8"/>
        <v>28.493729034741204</v>
      </c>
      <c r="BQ9" s="73">
        <f t="shared" si="9"/>
        <v>-4.5691411755051226</v>
      </c>
      <c r="BR9" s="30">
        <f>AVERAGE(K9,S9,Z9-AA9)</f>
        <v>4.2743431161900167</v>
      </c>
      <c r="BS9" s="73">
        <f>AVERAGE(AP9,AX9,BI9)</f>
        <v>-5.9630793595214628</v>
      </c>
      <c r="BT9" s="30">
        <f>AVERAGE(AQ9,AY9,BI9-BJ9)</f>
        <v>4.5982585377833134</v>
      </c>
    </row>
    <row r="10" spans="1:74" x14ac:dyDescent="0.2">
      <c r="A10" s="11" t="s">
        <v>267</v>
      </c>
      <c r="B10" s="17">
        <v>40.98</v>
      </c>
      <c r="C10" s="17">
        <v>24.31</v>
      </c>
      <c r="D10" s="30">
        <v>3.3659672681268362</v>
      </c>
      <c r="E10" s="30">
        <v>3.6014485329474857</v>
      </c>
      <c r="F10" s="30">
        <v>400.81513434315559</v>
      </c>
      <c r="G10" s="30">
        <v>186.8891447559696</v>
      </c>
      <c r="H10" s="73">
        <v>15.945864970539342</v>
      </c>
      <c r="I10" s="94">
        <v>3.268501486653224</v>
      </c>
      <c r="J10" s="84">
        <v>-5.7140224610874943</v>
      </c>
      <c r="K10" s="30">
        <v>4.6920448828290322</v>
      </c>
      <c r="L10" s="30">
        <v>3.1612637684571263</v>
      </c>
      <c r="M10" s="30">
        <v>3.6583681938693018</v>
      </c>
      <c r="N10" s="30">
        <v>648.66545138717061</v>
      </c>
      <c r="O10" s="30">
        <v>237.12296408528442</v>
      </c>
      <c r="P10" s="73">
        <v>16.000529306885401</v>
      </c>
      <c r="Q10" s="30">
        <v>2.9775628502217595</v>
      </c>
      <c r="R10" s="84">
        <v>-9.8944390036463581</v>
      </c>
      <c r="S10" s="30">
        <v>5.4336189678815376</v>
      </c>
      <c r="T10" s="30">
        <v>4.1740581417632763</v>
      </c>
      <c r="U10" s="30">
        <v>1.4018239718253342</v>
      </c>
      <c r="V10" s="30">
        <v>6.9485271745329502</v>
      </c>
      <c r="W10" s="30">
        <v>755.30541084736819</v>
      </c>
      <c r="X10" s="30">
        <v>512.62018286941816</v>
      </c>
      <c r="Y10" s="30">
        <v>804.80271604141103</v>
      </c>
      <c r="Z10" s="73">
        <v>17.15812295888448</v>
      </c>
      <c r="AA10" s="30">
        <v>14.981441605239761</v>
      </c>
      <c r="AB10" s="30">
        <v>19.334729331186161</v>
      </c>
      <c r="AC10" s="84">
        <v>-7.9469765975799662</v>
      </c>
      <c r="AD10" s="30">
        <v>-11.98722469330972</v>
      </c>
      <c r="AE10" s="30">
        <v>-3.90549892391883</v>
      </c>
      <c r="AF10" s="73">
        <v>10.1</v>
      </c>
      <c r="AG10" s="73">
        <v>893.81122827529748</v>
      </c>
      <c r="AH10" s="73">
        <v>5.3619434038797928</v>
      </c>
      <c r="AI10" s="73">
        <v>23.155193328857404</v>
      </c>
      <c r="AJ10" s="77">
        <f>D10-AF10</f>
        <v>-6.7340327318731639</v>
      </c>
      <c r="AK10" s="75">
        <f t="shared" si="0"/>
        <v>3.6014485329474857</v>
      </c>
      <c r="AL10" s="30">
        <f>((F10/AG10)-1)*100</f>
        <v>-55.156623494586164</v>
      </c>
      <c r="AM10" s="30">
        <f>SQRT((100/AG10)^2*(G10)^2)</f>
        <v>20.909241106379007</v>
      </c>
      <c r="AN10" s="75">
        <f>H10-AI10</f>
        <v>-7.2093283583180625</v>
      </c>
      <c r="AO10" s="75">
        <f t="shared" si="1"/>
        <v>3.268501486653224</v>
      </c>
      <c r="AP10" s="30">
        <f>J10-AH10</f>
        <v>-11.075965864967287</v>
      </c>
      <c r="AQ10" s="30">
        <f t="shared" si="2"/>
        <v>4.6920448828290322</v>
      </c>
      <c r="AR10" s="75">
        <f>L10-AF10</f>
        <v>-6.9387362315428733</v>
      </c>
      <c r="AS10" s="75">
        <f t="shared" si="3"/>
        <v>3.6583681938693018</v>
      </c>
      <c r="AT10" s="30">
        <f>((N10/AG10)-1)*100</f>
        <v>-27.427019166134372</v>
      </c>
      <c r="AU10" s="30">
        <f>SQRT((100/AG10)^2*(O10)^2)</f>
        <v>26.529423281338506</v>
      </c>
      <c r="AV10" s="75">
        <f>P10-AI10</f>
        <v>-7.1546640219720032</v>
      </c>
      <c r="AW10" s="75">
        <f t="shared" si="4"/>
        <v>2.9775628502217595</v>
      </c>
      <c r="AX10" s="30">
        <f>R10-AH10</f>
        <v>-15.25638240752615</v>
      </c>
      <c r="AY10" s="30">
        <f t="shared" si="5"/>
        <v>5.4336189678815376</v>
      </c>
      <c r="AZ10" s="75">
        <f>T10-AF10</f>
        <v>-5.9259418582367234</v>
      </c>
      <c r="BA10" s="75">
        <f>U10-AF10</f>
        <v>-8.6981760281746645</v>
      </c>
      <c r="BB10" s="75">
        <f>V10-AF10</f>
        <v>-3.1514728254670494</v>
      </c>
      <c r="BC10" s="30">
        <f>((W10/AG10)-1)*100</f>
        <v>-15.496092804203276</v>
      </c>
      <c r="BD10" s="30">
        <f>SQRT((100/AG10)^2*(W10-X10)^2)</f>
        <v>27.15173185351863</v>
      </c>
      <c r="BE10" s="30">
        <f>SQRT((100/AG10)^2*(Y10-W10)^2)</f>
        <v>5.5377806440799677</v>
      </c>
      <c r="BF10" s="75">
        <f>Z10-AI10</f>
        <v>-5.9970703699729242</v>
      </c>
      <c r="BG10" s="75">
        <v>0.65317978675003796</v>
      </c>
      <c r="BH10" s="75">
        <v>42.487835324421859</v>
      </c>
      <c r="BI10" s="30">
        <f>AC10-AH10</f>
        <v>-13.308920001459759</v>
      </c>
      <c r="BJ10" s="30">
        <f>AD10-AH10</f>
        <v>-17.349168097189512</v>
      </c>
      <c r="BK10" s="30">
        <f>AE10-AH10</f>
        <v>-9.2674423277986229</v>
      </c>
      <c r="BM10" s="73">
        <f t="shared" si="6"/>
        <v>-6.5329036072175866</v>
      </c>
      <c r="BN10" s="30">
        <f>AVERAGE(E10,M10,T10-U10)</f>
        <v>3.3440169655849097</v>
      </c>
      <c r="BO10" s="73">
        <f t="shared" si="7"/>
        <v>-32.693245154974598</v>
      </c>
      <c r="BP10" s="30">
        <f t="shared" si="8"/>
        <v>30.028829681813136</v>
      </c>
      <c r="BQ10" s="73">
        <f t="shared" si="9"/>
        <v>-6.7870209167543294</v>
      </c>
      <c r="BR10" s="30">
        <f>AVERAGE(K10,S10,Z10-AA10)</f>
        <v>4.1007817347850963</v>
      </c>
      <c r="BS10" s="73">
        <f>AVERAGE(AP10,AX10,BI10)</f>
        <v>-13.213756091317732</v>
      </c>
      <c r="BT10" s="30">
        <f>AVERAGE(AQ10,AY10,BI10-BJ10)</f>
        <v>4.721970648813441</v>
      </c>
    </row>
    <row r="11" spans="1:74" x14ac:dyDescent="0.2">
      <c r="A11" s="11" t="s">
        <v>213</v>
      </c>
      <c r="B11" s="17">
        <v>41.1</v>
      </c>
      <c r="C11" s="17">
        <v>20.63</v>
      </c>
      <c r="D11" s="30">
        <v>6.4229111769617946</v>
      </c>
      <c r="E11" s="30">
        <v>3.4633123290961119</v>
      </c>
      <c r="F11" s="30">
        <v>712.69213962087144</v>
      </c>
      <c r="G11" s="30">
        <v>242.89931545056933</v>
      </c>
      <c r="H11" s="73">
        <v>16.169170827685019</v>
      </c>
      <c r="I11" s="94">
        <v>3.2630301380104298</v>
      </c>
      <c r="J11" s="84">
        <v>0.29233988802850003</v>
      </c>
      <c r="K11" s="30">
        <v>4.6357883834892899</v>
      </c>
      <c r="L11" s="30">
        <v>8.6824747388857659</v>
      </c>
      <c r="M11" s="30">
        <v>3.5924681161579137</v>
      </c>
      <c r="N11" s="30">
        <v>649.32759604840396</v>
      </c>
      <c r="O11" s="30">
        <v>239.26641210085032</v>
      </c>
      <c r="P11" s="73">
        <v>19.088402059420233</v>
      </c>
      <c r="Q11" s="30">
        <v>2.9513498084670986</v>
      </c>
      <c r="R11" s="84">
        <v>-1.7743288497438823</v>
      </c>
      <c r="S11" s="30">
        <v>5.3249338926814707</v>
      </c>
      <c r="T11" s="30">
        <v>8.1865542345275149</v>
      </c>
      <c r="U11" s="30">
        <v>5.5375045816971351</v>
      </c>
      <c r="V11" s="30">
        <v>10.829549748329315</v>
      </c>
      <c r="W11" s="30">
        <v>725.1524271118443</v>
      </c>
      <c r="X11" s="30">
        <v>467.49683871074711</v>
      </c>
      <c r="Y11" s="30">
        <v>772.65248417987129</v>
      </c>
      <c r="Z11" s="73">
        <v>19.046867843464636</v>
      </c>
      <c r="AA11" s="30">
        <v>16.728303136498184</v>
      </c>
      <c r="AB11" s="30">
        <v>21.365968485144435</v>
      </c>
      <c r="AC11" s="84">
        <v>-1.4030210974666302</v>
      </c>
      <c r="AD11" s="30">
        <v>-4.8653592864278297</v>
      </c>
      <c r="AE11" s="30">
        <v>2.0600487748371634</v>
      </c>
      <c r="AF11" s="73">
        <v>15.3</v>
      </c>
      <c r="AG11" s="73">
        <v>1019.1037774085988</v>
      </c>
      <c r="AH11" s="73">
        <v>1.4087337652842173</v>
      </c>
      <c r="AI11" s="73">
        <v>20.662407557169569</v>
      </c>
      <c r="AJ11" s="77">
        <f>D11-AF11</f>
        <v>-8.877088823038207</v>
      </c>
      <c r="AK11" s="75">
        <f t="shared" si="0"/>
        <v>3.4633123290961119</v>
      </c>
      <c r="AL11" s="30">
        <f>((F11/AG11)-1)*100</f>
        <v>-30.066774805494113</v>
      </c>
      <c r="AM11" s="30">
        <f>SQRT((100/AG11)^2*(G11)^2)</f>
        <v>23.834600639811132</v>
      </c>
      <c r="AN11" s="75">
        <f>H11-AI11</f>
        <v>-4.4932367294845506</v>
      </c>
      <c r="AO11" s="75">
        <f t="shared" si="1"/>
        <v>3.2630301380104298</v>
      </c>
      <c r="AP11" s="30">
        <f>J11-AH11</f>
        <v>-1.1163938772557174</v>
      </c>
      <c r="AQ11" s="30">
        <f t="shared" si="2"/>
        <v>4.6357883834892899</v>
      </c>
      <c r="AR11" s="75">
        <f>L11-AF11</f>
        <v>-6.6175252611142348</v>
      </c>
      <c r="AS11" s="75">
        <f t="shared" si="3"/>
        <v>3.5924681161579137</v>
      </c>
      <c r="AT11" s="30">
        <f>((N11/AG11)-1)*100</f>
        <v>-36.284448115820986</v>
      </c>
      <c r="AU11" s="30">
        <f>SQRT((100/AG11)^2*(O11)^2)</f>
        <v>23.478120423541416</v>
      </c>
      <c r="AV11" s="75">
        <f>P11-AI11</f>
        <v>-1.5740054977493365</v>
      </c>
      <c r="AW11" s="75">
        <f t="shared" si="4"/>
        <v>2.9513498084670986</v>
      </c>
      <c r="AX11" s="30">
        <f>R11-AH11</f>
        <v>-3.1830626150280996</v>
      </c>
      <c r="AY11" s="30">
        <f t="shared" si="5"/>
        <v>5.3249338926814707</v>
      </c>
      <c r="AZ11" s="75">
        <f>T11-AF11</f>
        <v>-7.1134457654724859</v>
      </c>
      <c r="BA11" s="75">
        <f>U11-AF11</f>
        <v>-9.7624954183028656</v>
      </c>
      <c r="BB11" s="75">
        <f>V11-AF11</f>
        <v>-4.4704502516706857</v>
      </c>
      <c r="BC11" s="30">
        <f>((W11/AG11)-1)*100</f>
        <v>-28.844103693170574</v>
      </c>
      <c r="BD11" s="30">
        <f>SQRT((100/AG11)^2*(W11-X11)^2)</f>
        <v>25.282566320799038</v>
      </c>
      <c r="BE11" s="30">
        <f>SQRT((100/AG11)^2*(Y11-W11)^2)</f>
        <v>4.6609636938851562</v>
      </c>
      <c r="BF11" s="75">
        <f>Z11-AI11</f>
        <v>-1.6155397137049334</v>
      </c>
      <c r="BG11" s="75">
        <v>-3.5516684751228649</v>
      </c>
      <c r="BH11" s="75">
        <v>35.722943689513635</v>
      </c>
      <c r="BI11" s="30">
        <f>AC11-AH11</f>
        <v>-2.8117548627508473</v>
      </c>
      <c r="BJ11" s="30">
        <f>AD11-AH11</f>
        <v>-6.2740930517120468</v>
      </c>
      <c r="BK11" s="30">
        <f>AE11-AH11</f>
        <v>0.65131500955294608</v>
      </c>
      <c r="BM11" s="73">
        <f t="shared" si="6"/>
        <v>-7.5360199498749765</v>
      </c>
      <c r="BN11" s="30">
        <f>AVERAGE(E11,M11,T11-U11)</f>
        <v>3.2349433660281353</v>
      </c>
      <c r="BO11" s="73">
        <f t="shared" si="7"/>
        <v>-31.731775538161894</v>
      </c>
      <c r="BP11" s="30">
        <f t="shared" si="8"/>
        <v>33.81313035910739</v>
      </c>
      <c r="BQ11" s="73">
        <f t="shared" si="9"/>
        <v>-2.5609273136462734</v>
      </c>
      <c r="BR11" s="30">
        <f>AVERAGE(K11,S11,Z11-AA11)</f>
        <v>4.0930956610457372</v>
      </c>
      <c r="BS11" s="73">
        <f>AVERAGE(AP11,AX11,BI11)</f>
        <v>-2.3704037850115545</v>
      </c>
      <c r="BT11" s="30">
        <f>AVERAGE(AQ11,AY11,BI11-BJ11)</f>
        <v>4.4743534883773197</v>
      </c>
    </row>
    <row r="12" spans="1:74" x14ac:dyDescent="0.2">
      <c r="A12" s="5" t="s">
        <v>8</v>
      </c>
      <c r="B12" s="22">
        <v>41.446944440000003</v>
      </c>
      <c r="C12" s="22">
        <v>-0.89500000000000002</v>
      </c>
      <c r="D12" s="30">
        <v>8.4952590260163401</v>
      </c>
      <c r="E12" s="30">
        <v>3.4846566346721501</v>
      </c>
      <c r="F12" s="30">
        <v>730.85879681025006</v>
      </c>
      <c r="G12" s="30">
        <v>224.096885443145</v>
      </c>
      <c r="H12" s="73">
        <v>16.431286279175598</v>
      </c>
      <c r="I12" s="94">
        <v>3.19859282476967</v>
      </c>
      <c r="J12" s="84">
        <v>3.14346796467925</v>
      </c>
      <c r="K12" s="30">
        <v>4.6493293875800799</v>
      </c>
      <c r="L12" s="30">
        <v>10.194683639164101</v>
      </c>
      <c r="M12" s="30">
        <v>3.6559200654923099</v>
      </c>
      <c r="N12" s="30">
        <v>620.64710779194399</v>
      </c>
      <c r="O12" s="30">
        <v>244.94308765546799</v>
      </c>
      <c r="P12" s="73">
        <v>20.013535257060401</v>
      </c>
      <c r="Q12" s="30">
        <v>3.05882328588909</v>
      </c>
      <c r="R12" s="84">
        <v>0.63923289065246203</v>
      </c>
      <c r="S12" s="30">
        <v>5.3998404251537799</v>
      </c>
      <c r="T12" s="30">
        <v>8.5894735028831004</v>
      </c>
      <c r="U12" s="30">
        <v>6.3460428867646597</v>
      </c>
      <c r="V12" s="30">
        <v>10.841669172803099</v>
      </c>
      <c r="W12" s="30">
        <v>739.41963293306503</v>
      </c>
      <c r="X12" s="30">
        <v>520.80285543928903</v>
      </c>
      <c r="Y12" s="30">
        <v>790.81151536330594</v>
      </c>
      <c r="Z12" s="73">
        <v>19.4802272611097</v>
      </c>
      <c r="AA12" s="30">
        <v>17.693076232716301</v>
      </c>
      <c r="AB12" s="30">
        <v>21.269454513881701</v>
      </c>
      <c r="AC12" s="84">
        <v>-1.3060434118697699</v>
      </c>
      <c r="AD12" s="30">
        <v>-4.43131222051439</v>
      </c>
      <c r="AE12" s="30">
        <v>1.8105586201253501</v>
      </c>
      <c r="AF12" s="73">
        <v>14</v>
      </c>
      <c r="AG12" s="73">
        <v>433.45167338848023</v>
      </c>
      <c r="AH12" s="73">
        <v>5.7437125841776497</v>
      </c>
      <c r="AI12" s="73">
        <v>21.729465484619098</v>
      </c>
      <c r="AJ12" s="77">
        <f>D12-AF12</f>
        <v>-5.5047409739836599</v>
      </c>
      <c r="AK12" s="75">
        <f t="shared" si="0"/>
        <v>3.4846566346721501</v>
      </c>
      <c r="AL12" s="30">
        <f>((F12/AG12)-1)*100</f>
        <v>68.613675221694038</v>
      </c>
      <c r="AM12" s="30">
        <f>SQRT((100/AG12)^2*(G12)^2)</f>
        <v>51.700546843269102</v>
      </c>
      <c r="AN12" s="75">
        <f>H12-AI12</f>
        <v>-5.2981792054434997</v>
      </c>
      <c r="AO12" s="75">
        <f t="shared" si="1"/>
        <v>3.19859282476967</v>
      </c>
      <c r="AP12" s="30">
        <f>J12-AH12</f>
        <v>-2.6002446194983997</v>
      </c>
      <c r="AQ12" s="30">
        <f t="shared" si="2"/>
        <v>4.6493293875800799</v>
      </c>
      <c r="AR12" s="75">
        <f>L12-AF12</f>
        <v>-3.8053163608358993</v>
      </c>
      <c r="AS12" s="75">
        <f t="shared" si="3"/>
        <v>3.6559200654923099</v>
      </c>
      <c r="AT12" s="30">
        <f>((N12/AG12)-1)*100</f>
        <v>43.187152316214551</v>
      </c>
      <c r="AU12" s="30">
        <f>SQRT((100/AG12)^2*(O12)^2)</f>
        <v>56.509895495532724</v>
      </c>
      <c r="AV12" s="75">
        <f>P12-AI12</f>
        <v>-1.7159302275586974</v>
      </c>
      <c r="AW12" s="75">
        <f t="shared" si="4"/>
        <v>3.05882328588909</v>
      </c>
      <c r="AX12" s="30">
        <f>R12-AH12</f>
        <v>-5.1044796935251879</v>
      </c>
      <c r="AY12" s="30">
        <f t="shared" si="5"/>
        <v>5.3998404251537799</v>
      </c>
      <c r="AZ12" s="75">
        <f>T12-AF12</f>
        <v>-5.4105264971168996</v>
      </c>
      <c r="BA12" s="75">
        <f>U12-AF12</f>
        <v>-7.6539571132353403</v>
      </c>
      <c r="BB12" s="75">
        <f>V12-AF12</f>
        <v>-3.1583308271969006</v>
      </c>
      <c r="BC12" s="30">
        <f>((W12/AG12)-1)*100</f>
        <v>70.58871342050665</v>
      </c>
      <c r="BD12" s="30">
        <f>SQRT((100/AG12)^2*(W12-X12)^2)</f>
        <v>50.436251816668182</v>
      </c>
      <c r="BE12" s="30">
        <f>SQRT((100/AG12)^2*(Y12-W12)^2)</f>
        <v>11.856427275614884</v>
      </c>
      <c r="BF12" s="75">
        <f>Z12-AI12</f>
        <v>-2.2492382235093977</v>
      </c>
      <c r="BG12" s="75">
        <v>0.60170471327554798</v>
      </c>
      <c r="BH12" s="75">
        <v>32.271687012721898</v>
      </c>
      <c r="BI12" s="30">
        <f>AC12-AH12</f>
        <v>-7.0497559960474199</v>
      </c>
      <c r="BJ12" s="30">
        <f>AD12-AH12</f>
        <v>-10.17502480469204</v>
      </c>
      <c r="BK12" s="30">
        <f>AE12-AH12</f>
        <v>-3.9331539640522997</v>
      </c>
      <c r="BM12" s="73">
        <f t="shared" si="6"/>
        <v>-4.9068612773121529</v>
      </c>
      <c r="BN12" s="30">
        <f>AVERAGE(E12,M12,T12-U12)</f>
        <v>3.1280024387609671</v>
      </c>
      <c r="BO12" s="73">
        <f t="shared" si="7"/>
        <v>60.796513652805082</v>
      </c>
      <c r="BP12" s="30">
        <f t="shared" si="8"/>
        <v>29.352660244987788</v>
      </c>
      <c r="BQ12" s="73">
        <f t="shared" si="9"/>
        <v>-3.0877825521705318</v>
      </c>
      <c r="BR12" s="30">
        <f>AVERAGE(K12,S12,Z12-AA12)</f>
        <v>3.9454402803757529</v>
      </c>
      <c r="BS12" s="73">
        <f>AVERAGE(AP12,AX12,BI12)</f>
        <v>-4.918160103023669</v>
      </c>
      <c r="BT12" s="30">
        <f>AVERAGE(AQ12,AY12,BI12-BJ12)</f>
        <v>4.3914795404594935</v>
      </c>
    </row>
    <row r="13" spans="1:74" x14ac:dyDescent="0.2">
      <c r="A13" s="5" t="s">
        <v>9</v>
      </c>
      <c r="B13" s="22">
        <v>41.89</v>
      </c>
      <c r="C13" s="22">
        <v>12.75</v>
      </c>
      <c r="D13" s="30">
        <v>9.7567844640907548</v>
      </c>
      <c r="E13" s="30">
        <v>3.6371325550549702</v>
      </c>
      <c r="F13" s="30">
        <v>603.67593811975701</v>
      </c>
      <c r="G13" s="30">
        <v>228.08054396939099</v>
      </c>
      <c r="H13" s="73">
        <v>18.112775245999</v>
      </c>
      <c r="I13" s="94">
        <v>3.3766006788054197</v>
      </c>
      <c r="J13" s="84">
        <v>4.825767042505885</v>
      </c>
      <c r="K13" s="30">
        <v>4.832016028162105</v>
      </c>
      <c r="L13" s="30">
        <v>9.3725265726667502</v>
      </c>
      <c r="M13" s="30">
        <v>3.6749244086962851</v>
      </c>
      <c r="N13" s="30">
        <v>630.69470478628352</v>
      </c>
      <c r="O13" s="30">
        <v>241.15884536344851</v>
      </c>
      <c r="P13" s="73">
        <v>19.117329172666949</v>
      </c>
      <c r="Q13" s="30">
        <v>3.0208857133296401</v>
      </c>
      <c r="R13" s="84">
        <v>-0.32473845114915462</v>
      </c>
      <c r="S13" s="30">
        <v>5.4731125934969995</v>
      </c>
      <c r="T13" s="30">
        <v>7.7624678684766</v>
      </c>
      <c r="U13" s="30">
        <v>4.7842113009378249</v>
      </c>
      <c r="V13" s="30">
        <v>10.74195288459185</v>
      </c>
      <c r="W13" s="30">
        <v>656.60211326328852</v>
      </c>
      <c r="X13" s="30">
        <v>412.70352386867199</v>
      </c>
      <c r="Y13" s="30">
        <v>692.92697810683944</v>
      </c>
      <c r="Z13" s="73">
        <v>18.743270506662849</v>
      </c>
      <c r="AA13" s="30">
        <v>16.2682711875499</v>
      </c>
      <c r="AB13" s="30">
        <v>21.224140608401399</v>
      </c>
      <c r="AC13" s="84">
        <v>-2.7722682902814499</v>
      </c>
      <c r="AD13" s="30">
        <v>-6.9261372019070748</v>
      </c>
      <c r="AE13" s="30">
        <v>1.397470446383595</v>
      </c>
      <c r="AF13" s="73">
        <v>16</v>
      </c>
      <c r="AG13" s="73">
        <v>974.48437571525392</v>
      </c>
      <c r="AH13" s="73">
        <v>7.50212256113688</v>
      </c>
      <c r="AI13" s="73">
        <v>22.926632563273063</v>
      </c>
      <c r="AJ13" s="77">
        <f>D13-AF13</f>
        <v>-6.2432155359092452</v>
      </c>
      <c r="AK13" s="75">
        <f t="shared" si="0"/>
        <v>3.6371325550549702</v>
      </c>
      <c r="AL13" s="30">
        <f>((F13/AG13)-1)*100</f>
        <v>-38.051758123195178</v>
      </c>
      <c r="AM13" s="30">
        <f>SQRT((100/AG13)^2*(G13)^2)</f>
        <v>23.405254065975555</v>
      </c>
      <c r="AN13" s="75">
        <f>H13-AI13</f>
        <v>-4.8138573172740635</v>
      </c>
      <c r="AO13" s="75">
        <f t="shared" si="1"/>
        <v>3.3766006788054197</v>
      </c>
      <c r="AP13" s="30">
        <f>J13-AH13</f>
        <v>-2.6763555186309951</v>
      </c>
      <c r="AQ13" s="30">
        <f t="shared" si="2"/>
        <v>4.832016028162105</v>
      </c>
      <c r="AR13" s="75">
        <f>L13-AF13</f>
        <v>-6.6274734273332498</v>
      </c>
      <c r="AS13" s="75">
        <f t="shared" si="3"/>
        <v>3.6749244086962851</v>
      </c>
      <c r="AT13" s="30">
        <f>((N13/AG13)-1)*100</f>
        <v>-35.279136279289744</v>
      </c>
      <c r="AU13" s="30">
        <f>SQRT((100/AG13)^2*(O13)^2)</f>
        <v>24.747328061205934</v>
      </c>
      <c r="AV13" s="75">
        <f>P13-AI13</f>
        <v>-3.8093033906061144</v>
      </c>
      <c r="AW13" s="75">
        <f t="shared" si="4"/>
        <v>3.0208857133296401</v>
      </c>
      <c r="AX13" s="30">
        <f>R13-AH13</f>
        <v>-7.8268610122860345</v>
      </c>
      <c r="AY13" s="30">
        <f t="shared" si="5"/>
        <v>5.4731125934969995</v>
      </c>
      <c r="AZ13" s="75">
        <f>T13-AF13</f>
        <v>-8.2375321315234</v>
      </c>
      <c r="BA13" s="75">
        <f>U13-AF13</f>
        <v>-11.215788699062175</v>
      </c>
      <c r="BB13" s="75">
        <f>V13-AF13</f>
        <v>-5.2580471154081501</v>
      </c>
      <c r="BC13" s="30">
        <f>((W13/AG13)-1)*100</f>
        <v>-32.620560203301928</v>
      </c>
      <c r="BD13" s="30">
        <f>SQRT((100/AG13)^2*(W13-X13)^2)</f>
        <v>25.028476132888162</v>
      </c>
      <c r="BE13" s="30">
        <f>SQRT((100/AG13)^2*(Y13-W13)^2)</f>
        <v>3.7275984868294203</v>
      </c>
      <c r="BF13" s="75">
        <f>Z13-AI13</f>
        <v>-4.1833620566102141</v>
      </c>
      <c r="BG13" s="75">
        <v>-1.2793502616254746</v>
      </c>
      <c r="BH13" s="75">
        <v>32.071424885913402</v>
      </c>
      <c r="BI13" s="30">
        <f>AC13-AH13</f>
        <v>-10.27439085141833</v>
      </c>
      <c r="BJ13" s="30">
        <f>AD13-AH13</f>
        <v>-14.428259763043954</v>
      </c>
      <c r="BK13" s="30">
        <f>AE13-AH13</f>
        <v>-6.1046521147532848</v>
      </c>
      <c r="BM13" s="73">
        <f t="shared" si="6"/>
        <v>-7.036073698255298</v>
      </c>
      <c r="BN13" s="30">
        <f>AVERAGE(E13,M13,T13-U13)</f>
        <v>3.4301045104300099</v>
      </c>
      <c r="BO13" s="73">
        <f t="shared" si="7"/>
        <v>-35.317151535262276</v>
      </c>
      <c r="BP13" s="30">
        <f t="shared" si="8"/>
        <v>35.267206154457192</v>
      </c>
      <c r="BQ13" s="73">
        <f t="shared" si="9"/>
        <v>-4.2688409214967971</v>
      </c>
      <c r="BR13" s="30">
        <f>AVERAGE(K13,S13,Z13-AA13)</f>
        <v>4.2600426469240178</v>
      </c>
      <c r="BS13" s="73">
        <f>AVERAGE(AP13,AX13,BI13)</f>
        <v>-6.9258691274451207</v>
      </c>
      <c r="BT13" s="30">
        <f>AVERAGE(AQ13,AY13,BI13-BJ13)</f>
        <v>4.8196658444282425</v>
      </c>
    </row>
    <row r="14" spans="1:74" x14ac:dyDescent="0.2">
      <c r="A14" s="11" t="s">
        <v>10</v>
      </c>
      <c r="B14" s="17">
        <v>42.033333329999998</v>
      </c>
      <c r="C14" s="17">
        <v>0.53333333299999997</v>
      </c>
      <c r="D14" s="30">
        <v>5.5027632234351174</v>
      </c>
      <c r="E14" s="30">
        <v>4.1137702278119006</v>
      </c>
      <c r="F14" s="30">
        <v>595.6524305217489</v>
      </c>
      <c r="G14" s="30">
        <v>194.25623546796066</v>
      </c>
      <c r="H14" s="73">
        <v>15.130227382271734</v>
      </c>
      <c r="I14" s="94">
        <v>3.4796929348190564</v>
      </c>
      <c r="J14" s="84">
        <v>-0.49451395571596141</v>
      </c>
      <c r="K14" s="30">
        <v>5.483950378980377</v>
      </c>
      <c r="L14" s="30">
        <v>8.3526528421247779</v>
      </c>
      <c r="M14" s="30">
        <v>3.6304227428039266</v>
      </c>
      <c r="N14" s="30">
        <v>736.63886964496032</v>
      </c>
      <c r="O14" s="30">
        <v>242.71074836737367</v>
      </c>
      <c r="P14" s="73">
        <v>18.043258093797665</v>
      </c>
      <c r="Q14" s="30">
        <v>2.991431859898166</v>
      </c>
      <c r="R14" s="84">
        <v>-1.3279371980083281</v>
      </c>
      <c r="S14" s="30">
        <v>5.41288381968688</v>
      </c>
      <c r="T14" s="30">
        <v>7.550073666041226</v>
      </c>
      <c r="U14" s="30">
        <v>5.0533762392344235</v>
      </c>
      <c r="V14" s="30">
        <v>10.04720971495346</v>
      </c>
      <c r="W14" s="30">
        <v>815.86325029038528</v>
      </c>
      <c r="X14" s="30">
        <v>568.58685399539002</v>
      </c>
      <c r="Y14" s="30">
        <v>875.12586423344521</v>
      </c>
      <c r="Z14" s="73">
        <v>18.815788745879068</v>
      </c>
      <c r="AA14" s="30">
        <v>16.589960123395532</v>
      </c>
      <c r="AB14" s="30">
        <v>21.0444064555602</v>
      </c>
      <c r="AC14" s="84">
        <v>-2.6575411092767465</v>
      </c>
      <c r="AD14" s="30">
        <v>-5.82168797460682</v>
      </c>
      <c r="AE14" s="30">
        <v>0.50734439751514693</v>
      </c>
      <c r="AF14" s="73">
        <v>12.6</v>
      </c>
      <c r="AG14" s="73">
        <v>711.50029063224611</v>
      </c>
      <c r="AH14" s="73">
        <v>3.55281011263529</v>
      </c>
      <c r="AI14" s="73">
        <v>20.843076070149696</v>
      </c>
      <c r="AJ14" s="77">
        <f>D14-AF14</f>
        <v>-7.0972367765648823</v>
      </c>
      <c r="AK14" s="75">
        <f t="shared" si="0"/>
        <v>4.1137702278119006</v>
      </c>
      <c r="AL14" s="30">
        <f>((F14/AG14)-1)*100</f>
        <v>-16.282194348445543</v>
      </c>
      <c r="AM14" s="30">
        <f>SQRT((100/AG14)^2*(G14)^2)</f>
        <v>27.302340986444669</v>
      </c>
      <c r="AN14" s="75">
        <f>H14-AI14</f>
        <v>-5.7128486878779619</v>
      </c>
      <c r="AO14" s="75">
        <f t="shared" si="1"/>
        <v>3.4796929348190564</v>
      </c>
      <c r="AP14" s="30">
        <f>J14-AH14</f>
        <v>-4.0473240683512515</v>
      </c>
      <c r="AQ14" s="30">
        <f t="shared" si="2"/>
        <v>5.483950378980377</v>
      </c>
      <c r="AR14" s="75">
        <f>L14-AF14</f>
        <v>-4.2473471578752218</v>
      </c>
      <c r="AS14" s="75">
        <f t="shared" si="3"/>
        <v>3.6304227428039266</v>
      </c>
      <c r="AT14" s="30">
        <f>((N14/AG14)-1)*100</f>
        <v>3.5331790223691817</v>
      </c>
      <c r="AU14" s="30">
        <f>SQRT((100/AG14)^2*(O14)^2)</f>
        <v>34.112529757605373</v>
      </c>
      <c r="AV14" s="75">
        <f>P14-AI14</f>
        <v>-2.7998179763520312</v>
      </c>
      <c r="AW14" s="75">
        <f t="shared" si="4"/>
        <v>2.991431859898166</v>
      </c>
      <c r="AX14" s="30">
        <f>R14-AH14</f>
        <v>-4.8807473106436179</v>
      </c>
      <c r="AY14" s="30">
        <f t="shared" si="5"/>
        <v>5.41288381968688</v>
      </c>
      <c r="AZ14" s="75">
        <f>T14-AF14</f>
        <v>-5.0499263339587737</v>
      </c>
      <c r="BA14" s="75">
        <f>U14-AF14</f>
        <v>-7.5466237607655762</v>
      </c>
      <c r="BB14" s="75">
        <f>V14-AF14</f>
        <v>-2.5527902850465392</v>
      </c>
      <c r="BC14" s="30">
        <f>((W14/AG14)-1)*100</f>
        <v>14.668013637127441</v>
      </c>
      <c r="BD14" s="30">
        <f>SQRT((100/AG14)^2*(W14-X14)^2)</f>
        <v>34.754222809278552</v>
      </c>
      <c r="BE14" s="30">
        <f>SQRT((100/AG14)^2*(Y14-W14)^2)</f>
        <v>8.3292466248184649</v>
      </c>
      <c r="BF14" s="75">
        <f>Z14-AI14</f>
        <v>-2.0272873242706275</v>
      </c>
      <c r="BG14" s="75">
        <v>0.40876340681023038</v>
      </c>
      <c r="BH14" s="75">
        <v>33.293683724756427</v>
      </c>
      <c r="BI14" s="30">
        <f>AC14-AH14</f>
        <v>-6.2103512219120365</v>
      </c>
      <c r="BJ14" s="30">
        <f>AD14-AH14</f>
        <v>-9.3744980872421095</v>
      </c>
      <c r="BK14" s="30">
        <f>AE14-AH14</f>
        <v>-3.0454657151201432</v>
      </c>
      <c r="BM14" s="73">
        <f t="shared" si="6"/>
        <v>-5.4648367561329598</v>
      </c>
      <c r="BN14" s="30">
        <f>AVERAGE(E14,M14,T14-U14)</f>
        <v>3.4136301324742102</v>
      </c>
      <c r="BO14" s="73">
        <f t="shared" si="7"/>
        <v>0.63966610368369337</v>
      </c>
      <c r="BP14" s="30">
        <f t="shared" si="8"/>
        <v>27.167026638733716</v>
      </c>
      <c r="BQ14" s="73">
        <f t="shared" si="9"/>
        <v>-3.5133179961668737</v>
      </c>
      <c r="BR14" s="30">
        <f>AVERAGE(K14,S14,Z14-AA14)</f>
        <v>4.3742209403835979</v>
      </c>
      <c r="BS14" s="73">
        <f>AVERAGE(AP14,AX14,BI14)</f>
        <v>-5.046140866968968</v>
      </c>
      <c r="BT14" s="30">
        <f>AVERAGE(AQ14,AY14,BI14-BJ14)</f>
        <v>4.6869936879991103</v>
      </c>
    </row>
    <row r="15" spans="1:74" x14ac:dyDescent="0.2">
      <c r="A15" s="5" t="s">
        <v>11</v>
      </c>
      <c r="B15" s="22">
        <v>42.13</v>
      </c>
      <c r="C15" s="22">
        <v>12.32</v>
      </c>
      <c r="D15" s="30">
        <v>6.6510480079867094</v>
      </c>
      <c r="E15" s="30">
        <v>4.1428589559368101</v>
      </c>
      <c r="F15" s="30">
        <v>443.63668469535799</v>
      </c>
      <c r="G15" s="30">
        <v>214.08748701987449</v>
      </c>
      <c r="H15" s="73">
        <v>16.615219471486398</v>
      </c>
      <c r="I15" s="94">
        <v>3.5114854493614649</v>
      </c>
      <c r="J15" s="84">
        <v>0.35434532749616798</v>
      </c>
      <c r="K15" s="30">
        <v>5.5975152074360652</v>
      </c>
      <c r="L15" s="30">
        <v>7.1472949496280753</v>
      </c>
      <c r="M15" s="30">
        <v>3.7659978053824101</v>
      </c>
      <c r="N15" s="30">
        <v>557.55677754880298</v>
      </c>
      <c r="O15" s="30">
        <v>238.67780517195399</v>
      </c>
      <c r="P15" s="73">
        <v>18.685375463338602</v>
      </c>
      <c r="Q15" s="30">
        <v>3.049246457015045</v>
      </c>
      <c r="R15" s="84">
        <v>-4.6037898829955202</v>
      </c>
      <c r="S15" s="30">
        <v>5.5513783012862952</v>
      </c>
      <c r="T15" s="30">
        <v>7.1529409297354247</v>
      </c>
      <c r="U15" s="30">
        <v>4.1896809811795546</v>
      </c>
      <c r="V15" s="30">
        <v>10.11809874446625</v>
      </c>
      <c r="W15" s="30">
        <v>660.46772771143048</v>
      </c>
      <c r="X15" s="30">
        <v>419.35622490125348</v>
      </c>
      <c r="Y15" s="30">
        <v>700.86687663524901</v>
      </c>
      <c r="Z15" s="73">
        <v>18.668140371505849</v>
      </c>
      <c r="AA15" s="30">
        <v>16.202687811483351</v>
      </c>
      <c r="AB15" s="30">
        <v>21.138573361126699</v>
      </c>
      <c r="AC15" s="84">
        <v>-4.1063209821225399</v>
      </c>
      <c r="AD15" s="30">
        <v>-8.1742384806642647</v>
      </c>
      <c r="AE15" s="30">
        <v>-3.5105368500309986E-2</v>
      </c>
      <c r="AF15" s="73">
        <v>14.5</v>
      </c>
      <c r="AG15" s="73">
        <v>850.21423339844</v>
      </c>
      <c r="AH15" s="73">
        <v>6.4695615768432591</v>
      </c>
      <c r="AI15" s="73">
        <v>22.268933614095001</v>
      </c>
      <c r="AJ15" s="77">
        <f>D15-AF15</f>
        <v>-7.8489519920132906</v>
      </c>
      <c r="AK15" s="75">
        <f t="shared" si="0"/>
        <v>4.1428589559368101</v>
      </c>
      <c r="AL15" s="30">
        <f>((F15/AG15)-1)*100</f>
        <v>-47.820600118387524</v>
      </c>
      <c r="AM15" s="30">
        <f>SQRT((100/AG15)^2*(G15)^2)</f>
        <v>25.180416724398171</v>
      </c>
      <c r="AN15" s="75">
        <f>H15-AI15</f>
        <v>-5.6537141426086031</v>
      </c>
      <c r="AO15" s="75">
        <f t="shared" si="1"/>
        <v>3.5114854493614649</v>
      </c>
      <c r="AP15" s="30">
        <f>J15-AH15</f>
        <v>-6.1152162493470907</v>
      </c>
      <c r="AQ15" s="30">
        <f t="shared" si="2"/>
        <v>5.5975152074360652</v>
      </c>
      <c r="AR15" s="75">
        <f>L15-AF15</f>
        <v>-7.3527050503719247</v>
      </c>
      <c r="AS15" s="75">
        <f t="shared" si="3"/>
        <v>3.7659978053824101</v>
      </c>
      <c r="AT15" s="30">
        <f>((N15/AG15)-1)*100</f>
        <v>-34.421613324425202</v>
      </c>
      <c r="AU15" s="30">
        <f>SQRT((100/AG15)^2*(O15)^2)</f>
        <v>28.072666369971397</v>
      </c>
      <c r="AV15" s="75">
        <f>P15-AI15</f>
        <v>-3.5835581507563994</v>
      </c>
      <c r="AW15" s="75">
        <f t="shared" si="4"/>
        <v>3.049246457015045</v>
      </c>
      <c r="AX15" s="30">
        <f>R15-AH15</f>
        <v>-11.073351459838779</v>
      </c>
      <c r="AY15" s="30">
        <f t="shared" si="5"/>
        <v>5.5513783012862952</v>
      </c>
      <c r="AZ15" s="75">
        <f>T15-AF15</f>
        <v>-7.3470590702645753</v>
      </c>
      <c r="BA15" s="75">
        <f>U15-AF15</f>
        <v>-10.310319018820445</v>
      </c>
      <c r="BB15" s="75">
        <f>V15-AF15</f>
        <v>-4.3819012555337498</v>
      </c>
      <c r="BC15" s="30">
        <f>((W15/AG15)-1)*100</f>
        <v>-22.317493430868939</v>
      </c>
      <c r="BD15" s="30">
        <f>SQRT((100/AG15)^2*(W15-X15)^2)</f>
        <v>28.35891159413039</v>
      </c>
      <c r="BE15" s="30">
        <f>SQRT((100/AG15)^2*(Y15-W15)^2)</f>
        <v>4.7516434490089372</v>
      </c>
      <c r="BF15" s="75">
        <f>Z15-AI15</f>
        <v>-3.6007932425891518</v>
      </c>
      <c r="BG15" s="75">
        <v>1.4330909966337575</v>
      </c>
      <c r="BH15" s="75">
        <v>44.774041126639951</v>
      </c>
      <c r="BI15" s="30">
        <f>AC15-AH15</f>
        <v>-10.575882558965798</v>
      </c>
      <c r="BJ15" s="30">
        <f>AD15-AH15</f>
        <v>-14.643800057507523</v>
      </c>
      <c r="BK15" s="30">
        <f>AE15-AH15</f>
        <v>-6.504666945343569</v>
      </c>
      <c r="BM15" s="73">
        <f t="shared" si="6"/>
        <v>-7.5162387042165966</v>
      </c>
      <c r="BN15" s="30">
        <f>AVERAGE(E15,M15,T15-U15)</f>
        <v>3.6240389032916966</v>
      </c>
      <c r="BO15" s="73">
        <f t="shared" si="7"/>
        <v>-34.853235624560554</v>
      </c>
      <c r="BP15" s="30">
        <f t="shared" si="8"/>
        <v>34.643162706456302</v>
      </c>
      <c r="BQ15" s="73">
        <f t="shared" si="9"/>
        <v>-4.279355178651385</v>
      </c>
      <c r="BR15" s="30">
        <f>AVERAGE(K15,S15,Z15-AA15)</f>
        <v>4.5381153562482863</v>
      </c>
      <c r="BS15" s="73">
        <f>AVERAGE(AP15,AX15,BI15)</f>
        <v>-9.2548167560505554</v>
      </c>
      <c r="BT15" s="30">
        <f>AVERAGE(AQ15,AY15,BI15-BJ15)</f>
        <v>5.0722703357546948</v>
      </c>
    </row>
    <row r="16" spans="1:74" x14ac:dyDescent="0.2">
      <c r="A16" s="5" t="s">
        <v>12</v>
      </c>
      <c r="B16" s="22">
        <v>42.133333</v>
      </c>
      <c r="C16" s="22">
        <v>2.75</v>
      </c>
      <c r="D16" s="30">
        <v>4.4912036102316559</v>
      </c>
      <c r="E16" s="30">
        <v>4.1087418783736434</v>
      </c>
      <c r="F16" s="30">
        <v>487.11341207367587</v>
      </c>
      <c r="G16" s="30">
        <v>202.48340821195401</v>
      </c>
      <c r="H16" s="73">
        <v>16.159215373307394</v>
      </c>
      <c r="I16" s="94">
        <v>3.2901411858114913</v>
      </c>
      <c r="J16" s="84">
        <v>-2.9412074280471905</v>
      </c>
      <c r="K16" s="30">
        <v>5.9302946729783299</v>
      </c>
      <c r="L16" s="30">
        <v>6.7782004320793074</v>
      </c>
      <c r="M16" s="30">
        <v>3.6678614430228258</v>
      </c>
      <c r="N16" s="30">
        <v>572.5474151073895</v>
      </c>
      <c r="O16" s="30">
        <v>238.44193731289937</v>
      </c>
      <c r="P16" s="73">
        <v>18.408252916815382</v>
      </c>
      <c r="Q16" s="30">
        <v>2.9871554689955517</v>
      </c>
      <c r="R16" s="84">
        <v>-5.0446788116049763</v>
      </c>
      <c r="S16" s="30">
        <v>5.4065477573985792</v>
      </c>
      <c r="T16" s="30">
        <v>7.1666833354941488</v>
      </c>
      <c r="U16" s="30">
        <v>4.317822294277418</v>
      </c>
      <c r="V16" s="30">
        <v>10.015358643640464</v>
      </c>
      <c r="W16" s="30">
        <v>709.42771755953049</v>
      </c>
      <c r="X16" s="30">
        <v>449.77956727092862</v>
      </c>
      <c r="Y16" s="30">
        <v>753.71988611437325</v>
      </c>
      <c r="Z16" s="73">
        <v>18.764120253411722</v>
      </c>
      <c r="AA16" s="30">
        <v>16.363700433638275</v>
      </c>
      <c r="AB16" s="30">
        <v>21.163946995873363</v>
      </c>
      <c r="AC16" s="84">
        <v>-2.6748311524907931</v>
      </c>
      <c r="AD16" s="30">
        <v>-6.352428527106742</v>
      </c>
      <c r="AE16" s="30">
        <v>1.0105681438138212</v>
      </c>
      <c r="AF16" s="73">
        <v>14.1</v>
      </c>
      <c r="AG16" s="73">
        <v>883.32646608353002</v>
      </c>
      <c r="AH16" s="73">
        <v>5.612835407257073</v>
      </c>
      <c r="AI16" s="73">
        <v>20.815818150838165</v>
      </c>
      <c r="AJ16" s="77">
        <f>D16-AF16</f>
        <v>-9.6087963897683437</v>
      </c>
      <c r="AK16" s="75">
        <f t="shared" si="0"/>
        <v>4.1087418783736434</v>
      </c>
      <c r="AL16" s="30">
        <f>((F16/AG16)-1)*100</f>
        <v>-44.854656712208943</v>
      </c>
      <c r="AM16" s="30">
        <f>SQRT((100/AG16)^2*(G16)^2)</f>
        <v>22.922828193942802</v>
      </c>
      <c r="AN16" s="75">
        <f>H16-AI16</f>
        <v>-4.6566027775307717</v>
      </c>
      <c r="AO16" s="75">
        <f t="shared" si="1"/>
        <v>3.2901411858114913</v>
      </c>
      <c r="AP16" s="30">
        <f>J16-AH16</f>
        <v>-8.5540428353042639</v>
      </c>
      <c r="AQ16" s="30">
        <f t="shared" si="2"/>
        <v>5.9302946729783299</v>
      </c>
      <c r="AR16" s="75">
        <f>L16-AF16</f>
        <v>-7.3217995679206922</v>
      </c>
      <c r="AS16" s="75">
        <f t="shared" si="3"/>
        <v>3.6678614430228258</v>
      </c>
      <c r="AT16" s="30">
        <f>((N16/AG16)-1)*100</f>
        <v>-35.182807592538758</v>
      </c>
      <c r="AU16" s="30">
        <f>SQRT((100/AG16)^2*(O16)^2)</f>
        <v>26.99363672075819</v>
      </c>
      <c r="AV16" s="75">
        <f>P16-AI16</f>
        <v>-2.4075652340227833</v>
      </c>
      <c r="AW16" s="75">
        <f t="shared" si="4"/>
        <v>2.9871554689955517</v>
      </c>
      <c r="AX16" s="30">
        <f>R16-AH16</f>
        <v>-10.657514218862049</v>
      </c>
      <c r="AY16" s="30">
        <f t="shared" si="5"/>
        <v>5.4065477573985792</v>
      </c>
      <c r="AZ16" s="75">
        <f>T16-AF16</f>
        <v>-6.9333166645058508</v>
      </c>
      <c r="BA16" s="75">
        <f>U16-AF16</f>
        <v>-9.7821777057225816</v>
      </c>
      <c r="BB16" s="75">
        <f>V16-AF16</f>
        <v>-4.0846413563595352</v>
      </c>
      <c r="BC16" s="30">
        <f>((W16/AG16)-1)*100</f>
        <v>-19.68680382633924</v>
      </c>
      <c r="BD16" s="30">
        <f>SQRT((100/AG16)^2*(W16-X16)^2)</f>
        <v>29.394358740299396</v>
      </c>
      <c r="BE16" s="30">
        <f>SQRT((100/AG16)^2*(Y16-W16)^2)</f>
        <v>5.0142467429085684</v>
      </c>
      <c r="BF16" s="75">
        <f>Z16-AI16</f>
        <v>-2.0516978974264433</v>
      </c>
      <c r="BG16" s="75">
        <v>1.619861352903736</v>
      </c>
      <c r="BH16" s="75">
        <v>40.429017485796074</v>
      </c>
      <c r="BI16" s="30">
        <f>AC16-AH16</f>
        <v>-8.2876665597478656</v>
      </c>
      <c r="BJ16" s="30">
        <f>AD16-AH16</f>
        <v>-11.965263934363815</v>
      </c>
      <c r="BK16" s="30">
        <f>AE16-AH16</f>
        <v>-4.6022672634432515</v>
      </c>
      <c r="BM16" s="73">
        <f t="shared" si="6"/>
        <v>-7.9546375407316292</v>
      </c>
      <c r="BN16" s="30">
        <f>AVERAGE(E16,M16,T16-U16)</f>
        <v>3.5418214542044004</v>
      </c>
      <c r="BO16" s="73">
        <f t="shared" si="7"/>
        <v>-33.241422710362315</v>
      </c>
      <c r="BP16" s="30">
        <f t="shared" si="8"/>
        <v>32.999209160446547</v>
      </c>
      <c r="BQ16" s="73">
        <f t="shared" si="9"/>
        <v>-3.0386219696599994</v>
      </c>
      <c r="BR16" s="30">
        <f>AVERAGE(K16,S16,Z16-AA16)</f>
        <v>4.579087416716785</v>
      </c>
      <c r="BS16" s="73">
        <f>AVERAGE(AP16,AX16,BI16)</f>
        <v>-9.1664078713047257</v>
      </c>
      <c r="BT16" s="30">
        <f>AVERAGE(AQ16,AY16,BI16-BJ16)</f>
        <v>5.0048132683309525</v>
      </c>
    </row>
    <row r="17" spans="1:72" x14ac:dyDescent="0.2">
      <c r="A17" s="11" t="s">
        <v>13</v>
      </c>
      <c r="B17" s="17">
        <v>42.216666670000002</v>
      </c>
      <c r="C17" s="17">
        <v>12.43333333</v>
      </c>
      <c r="D17" s="30">
        <v>2.8261154150084167</v>
      </c>
      <c r="E17" s="30">
        <v>3.3880732270090896</v>
      </c>
      <c r="F17" s="30">
        <v>486.09244146801399</v>
      </c>
      <c r="G17" s="30">
        <v>194.36925399504165</v>
      </c>
      <c r="H17" s="73">
        <v>15.167276756130667</v>
      </c>
      <c r="I17" s="94">
        <v>3.0393117749681799</v>
      </c>
      <c r="J17" s="84">
        <v>-5.9111848473104631</v>
      </c>
      <c r="K17" s="30">
        <v>4.654907066157743</v>
      </c>
      <c r="L17" s="30">
        <v>2.6938447892552397</v>
      </c>
      <c r="M17" s="30">
        <v>3.6231004948835861</v>
      </c>
      <c r="N17" s="30">
        <v>606.11246652334728</v>
      </c>
      <c r="O17" s="30">
        <v>236.96689790282167</v>
      </c>
      <c r="P17" s="73">
        <v>16.052496948352001</v>
      </c>
      <c r="Q17" s="30">
        <v>2.9728550308431436</v>
      </c>
      <c r="R17" s="84">
        <v>-10.6600417601137</v>
      </c>
      <c r="S17" s="30">
        <v>5.408335676909453</v>
      </c>
      <c r="T17" s="30">
        <v>3.192624140889007</v>
      </c>
      <c r="U17" s="30">
        <v>0.24437466539865468</v>
      </c>
      <c r="V17" s="30">
        <v>6.1500923914526426</v>
      </c>
      <c r="W17" s="30">
        <v>732.48811288424702</v>
      </c>
      <c r="X17" s="30">
        <v>467.29869968391398</v>
      </c>
      <c r="Y17" s="30">
        <v>779.40103998488701</v>
      </c>
      <c r="Z17" s="73">
        <v>15.420904051441932</v>
      </c>
      <c r="AA17" s="30">
        <v>13.106345968235635</v>
      </c>
      <c r="AB17" s="30">
        <v>17.738435596807765</v>
      </c>
      <c r="AC17" s="84">
        <v>-8.7472097509988398</v>
      </c>
      <c r="AD17" s="30">
        <v>-13.089598159674198</v>
      </c>
      <c r="AE17" s="30">
        <v>-4.4062917584021308</v>
      </c>
      <c r="AF17" s="73">
        <v>15</v>
      </c>
      <c r="AG17" s="73">
        <v>1084.8121833801247</v>
      </c>
      <c r="AH17" s="73">
        <v>6.2413981755574497</v>
      </c>
      <c r="AI17" s="73">
        <v>22.796246210734001</v>
      </c>
      <c r="AJ17" s="77">
        <f>D17-AF17</f>
        <v>-12.173884584991583</v>
      </c>
      <c r="AK17" s="75">
        <f t="shared" si="0"/>
        <v>3.3880732270090896</v>
      </c>
      <c r="AL17" s="30">
        <f>((F17/AG17)-1)*100</f>
        <v>-55.191096770925149</v>
      </c>
      <c r="AM17" s="30">
        <f>SQRT((100/AG17)^2*(G17)^2)</f>
        <v>17.917318497420808</v>
      </c>
      <c r="AN17" s="75">
        <f>H17-AI17</f>
        <v>-7.6289694546033342</v>
      </c>
      <c r="AO17" s="75">
        <f t="shared" si="1"/>
        <v>3.0393117749681799</v>
      </c>
      <c r="AP17" s="30">
        <f>J17-AH17</f>
        <v>-12.152583022867912</v>
      </c>
      <c r="AQ17" s="30">
        <f t="shared" si="2"/>
        <v>4.654907066157743</v>
      </c>
      <c r="AR17" s="75">
        <f>L17-AF17</f>
        <v>-12.306155210744761</v>
      </c>
      <c r="AS17" s="75">
        <f t="shared" si="3"/>
        <v>3.6231004948835861</v>
      </c>
      <c r="AT17" s="30">
        <f>((N17/AG17)-1)*100</f>
        <v>-44.127428156753858</v>
      </c>
      <c r="AU17" s="30">
        <f>SQRT((100/AG17)^2*(O17)^2)</f>
        <v>21.844048355399696</v>
      </c>
      <c r="AV17" s="75">
        <f>P17-AI17</f>
        <v>-6.7437492623819999</v>
      </c>
      <c r="AW17" s="75">
        <f t="shared" si="4"/>
        <v>2.9728550308431436</v>
      </c>
      <c r="AX17" s="30">
        <f>R17-AH17</f>
        <v>-16.901439935671149</v>
      </c>
      <c r="AY17" s="30">
        <f t="shared" si="5"/>
        <v>5.408335676909453</v>
      </c>
      <c r="AZ17" s="75">
        <f>T17-AF17</f>
        <v>-11.807375859110993</v>
      </c>
      <c r="BA17" s="75">
        <f>U17-AF17</f>
        <v>-14.755625334601346</v>
      </c>
      <c r="BB17" s="75">
        <f>V17-AF17</f>
        <v>-8.8499076085473583</v>
      </c>
      <c r="BC17" s="30">
        <f>((W17/AG17)-1)*100</f>
        <v>-32.477886577387494</v>
      </c>
      <c r="BD17" s="30">
        <f>SQRT((100/AG17)^2*(W17-X17)^2)</f>
        <v>24.445652184144862</v>
      </c>
      <c r="BE17" s="30">
        <f>SQRT((100/AG17)^2*(Y17-W17)^2)</f>
        <v>4.3245206699712568</v>
      </c>
      <c r="BF17" s="75">
        <f>Z17-AI17</f>
        <v>-7.3753421592920692</v>
      </c>
      <c r="BG17" s="75">
        <v>0.30924881080102989</v>
      </c>
      <c r="BH17" s="75">
        <v>46.437689291724205</v>
      </c>
      <c r="BI17" s="30">
        <f>AC17-AH17</f>
        <v>-14.988607926556289</v>
      </c>
      <c r="BJ17" s="30">
        <f>AD17-AH17</f>
        <v>-19.330996335231646</v>
      </c>
      <c r="BK17" s="30">
        <f>AE17-AH17</f>
        <v>-10.64768993395958</v>
      </c>
      <c r="BM17" s="73">
        <f t="shared" si="6"/>
        <v>-12.095805218282445</v>
      </c>
      <c r="BN17" s="30">
        <f>AVERAGE(E17,M17,T17-U17)</f>
        <v>3.3198077324610096</v>
      </c>
      <c r="BO17" s="73">
        <f t="shared" si="7"/>
        <v>-43.932137168355496</v>
      </c>
      <c r="BP17" s="30">
        <f t="shared" si="8"/>
        <v>32.228301871450952</v>
      </c>
      <c r="BQ17" s="73">
        <f t="shared" si="9"/>
        <v>-7.2493536254258011</v>
      </c>
      <c r="BR17" s="30">
        <f>AVERAGE(K17,S17,Z17-AA17)</f>
        <v>4.1259336087578307</v>
      </c>
      <c r="BS17" s="73">
        <f>AVERAGE(AP17,AX17,BI17)</f>
        <v>-14.68087696169845</v>
      </c>
      <c r="BT17" s="30">
        <f>AVERAGE(AQ17,AY17,BI17-BJ17)</f>
        <v>4.8018770505808508</v>
      </c>
    </row>
    <row r="18" spans="1:72" x14ac:dyDescent="0.2">
      <c r="A18" s="5" t="s">
        <v>14</v>
      </c>
      <c r="B18" s="22">
        <v>42.316666669999996</v>
      </c>
      <c r="C18" s="22">
        <v>12.16666667</v>
      </c>
      <c r="D18" s="30">
        <v>4.6250297516925514</v>
      </c>
      <c r="E18" s="30">
        <v>3.8827725670387645</v>
      </c>
      <c r="F18" s="30">
        <v>550.90574110834166</v>
      </c>
      <c r="G18" s="30">
        <v>200.97999687180092</v>
      </c>
      <c r="H18" s="73">
        <v>15.609882750359986</v>
      </c>
      <c r="I18" s="94">
        <v>3.2998635008592347</v>
      </c>
      <c r="J18" s="84">
        <v>-2.168206002074196</v>
      </c>
      <c r="K18" s="30">
        <v>5.4072435716658367</v>
      </c>
      <c r="L18" s="30">
        <v>7.4362152058207114</v>
      </c>
      <c r="M18" s="30">
        <v>3.6616341942597486</v>
      </c>
      <c r="N18" s="30">
        <v>566.61523762495597</v>
      </c>
      <c r="O18" s="30">
        <v>239.25765670160612</v>
      </c>
      <c r="P18" s="73">
        <v>18.640244871942677</v>
      </c>
      <c r="Q18" s="30">
        <v>2.9925253382838104</v>
      </c>
      <c r="R18" s="84">
        <v>-3.8132148566434152</v>
      </c>
      <c r="S18" s="30">
        <v>5.4122871473508392</v>
      </c>
      <c r="T18" s="30">
        <v>6.4658438090819939</v>
      </c>
      <c r="U18" s="30">
        <v>3.5401197389867609</v>
      </c>
      <c r="V18" s="30">
        <v>9.3918892928332252</v>
      </c>
      <c r="W18" s="30">
        <v>695.62508000172238</v>
      </c>
      <c r="X18" s="30">
        <v>446.78451824143809</v>
      </c>
      <c r="Y18" s="30">
        <v>739.65043225552529</v>
      </c>
      <c r="Z18" s="73">
        <v>18.226252541121728</v>
      </c>
      <c r="AA18" s="30">
        <v>15.779755321643721</v>
      </c>
      <c r="AB18" s="30">
        <v>20.672875514328847</v>
      </c>
      <c r="AC18" s="84">
        <v>-4.561774741577989</v>
      </c>
      <c r="AD18" s="30">
        <v>-8.5187838689939852</v>
      </c>
      <c r="AE18" s="30">
        <v>-0.59134463990970487</v>
      </c>
      <c r="AF18" s="73">
        <v>13.4</v>
      </c>
      <c r="AG18" s="73">
        <v>1086.2192177772499</v>
      </c>
      <c r="AH18" s="73">
        <v>5.2823066711425737</v>
      </c>
      <c r="AI18" s="73">
        <v>21.565714518229132</v>
      </c>
      <c r="AJ18" s="77">
        <f>D18-AF18</f>
        <v>-8.774970248307449</v>
      </c>
      <c r="AK18" s="75">
        <f t="shared" si="0"/>
        <v>3.8827725670387645</v>
      </c>
      <c r="AL18" s="30">
        <f>((F18/AG18)-1)*100</f>
        <v>-49.282268984738643</v>
      </c>
      <c r="AM18" s="30">
        <f>SQRT((100/AG18)^2*(G18)^2)</f>
        <v>18.502710464198</v>
      </c>
      <c r="AN18" s="75">
        <f>H18-AI18</f>
        <v>-5.9558317678691459</v>
      </c>
      <c r="AO18" s="75">
        <f t="shared" si="1"/>
        <v>3.2998635008592347</v>
      </c>
      <c r="AP18" s="30">
        <f>J18-AH18</f>
        <v>-7.4505126732167692</v>
      </c>
      <c r="AQ18" s="30">
        <f t="shared" si="2"/>
        <v>5.4072435716658367</v>
      </c>
      <c r="AR18" s="75">
        <f>L18-AF18</f>
        <v>-5.963784794179289</v>
      </c>
      <c r="AS18" s="75">
        <f t="shared" si="3"/>
        <v>3.6616341942597486</v>
      </c>
      <c r="AT18" s="30">
        <f>((N18/AG18)-1)*100</f>
        <v>-47.83601428223384</v>
      </c>
      <c r="AU18" s="30">
        <f>SQRT((100/AG18)^2*(O18)^2)</f>
        <v>22.026645522917867</v>
      </c>
      <c r="AV18" s="75">
        <f>P18-AI18</f>
        <v>-2.9254696462864551</v>
      </c>
      <c r="AW18" s="75">
        <f t="shared" si="4"/>
        <v>2.9925253382838104</v>
      </c>
      <c r="AX18" s="30">
        <f>R18-AH18</f>
        <v>-9.0955215277859889</v>
      </c>
      <c r="AY18" s="30">
        <f t="shared" si="5"/>
        <v>5.4122871473508392</v>
      </c>
      <c r="AZ18" s="75">
        <f>T18-AF18</f>
        <v>-6.9341561909180065</v>
      </c>
      <c r="BA18" s="75">
        <f>U18-AF18</f>
        <v>-9.8598802610132399</v>
      </c>
      <c r="BB18" s="75">
        <f>V18-AF18</f>
        <v>-4.0081107071667752</v>
      </c>
      <c r="BC18" s="30">
        <f>((W18/AG18)-1)*100</f>
        <v>-35.959052407009274</v>
      </c>
      <c r="BD18" s="30">
        <f>SQRT((100/AG18)^2*(W18-X18)^2)</f>
        <v>22.908871219337403</v>
      </c>
      <c r="BE18" s="30">
        <f>SQRT((100/AG18)^2*(Y18-W18)^2)</f>
        <v>4.0530816922842501</v>
      </c>
      <c r="BF18" s="75">
        <f>Z18-AI18</f>
        <v>-3.3394619771074048</v>
      </c>
      <c r="BG18" s="75">
        <v>0.81194492183496281</v>
      </c>
      <c r="BH18" s="75">
        <v>39.098059549613019</v>
      </c>
      <c r="BI18" s="30">
        <f>AC18-AH18</f>
        <v>-9.8440814127205627</v>
      </c>
      <c r="BJ18" s="30">
        <f>AD18-AH18</f>
        <v>-13.80109054013656</v>
      </c>
      <c r="BK18" s="30">
        <f>AE18-AH18</f>
        <v>-5.8736513110522788</v>
      </c>
      <c r="BM18" s="73">
        <f t="shared" si="6"/>
        <v>-7.2243037444682479</v>
      </c>
      <c r="BN18" s="30">
        <f>AVERAGE(E18,M18,T18-U18)</f>
        <v>3.490043610464582</v>
      </c>
      <c r="BO18" s="73">
        <f t="shared" si="7"/>
        <v>-44.359111891327252</v>
      </c>
      <c r="BP18" s="30">
        <f t="shared" si="8"/>
        <v>33.132426537820848</v>
      </c>
      <c r="BQ18" s="73">
        <f t="shared" si="9"/>
        <v>-4.0735877970876686</v>
      </c>
      <c r="BR18" s="30">
        <f>AVERAGE(K18,S18,Z18-AA18)</f>
        <v>4.4220093128315607</v>
      </c>
      <c r="BS18" s="73">
        <f>AVERAGE(AP18,AX18,BI18)</f>
        <v>-8.7967052045744403</v>
      </c>
      <c r="BT18" s="30">
        <f>AVERAGE(AQ18,AY18,BI18-BJ18)</f>
        <v>4.925513282144224</v>
      </c>
    </row>
    <row r="19" spans="1:72" x14ac:dyDescent="0.2">
      <c r="A19" s="5" t="s">
        <v>15</v>
      </c>
      <c r="B19" s="22">
        <v>42.566667000000002</v>
      </c>
      <c r="C19" s="22">
        <v>11.85</v>
      </c>
      <c r="D19" s="30">
        <v>4.6641142644357387</v>
      </c>
      <c r="E19" s="30">
        <v>4.1026288668364694</v>
      </c>
      <c r="F19" s="30">
        <v>543.24665837244902</v>
      </c>
      <c r="G19" s="30">
        <v>202.51712088939055</v>
      </c>
      <c r="H19" s="73">
        <v>15.410028891425927</v>
      </c>
      <c r="I19" s="94">
        <v>3.41479659662473</v>
      </c>
      <c r="J19" s="84">
        <v>-2.056043126680509</v>
      </c>
      <c r="K19" s="30">
        <v>5.7677847648628005</v>
      </c>
      <c r="L19" s="30">
        <v>7.0736117420072606</v>
      </c>
      <c r="M19" s="30">
        <v>3.6877781103951497</v>
      </c>
      <c r="N19" s="30">
        <v>587.80582197006493</v>
      </c>
      <c r="O19" s="30">
        <v>240.68667828121988</v>
      </c>
      <c r="P19" s="73">
        <v>18.166422603447199</v>
      </c>
      <c r="Q19" s="30">
        <v>3.0119032314266114</v>
      </c>
      <c r="R19" s="84">
        <v>-4.1006664835818958</v>
      </c>
      <c r="S19" s="30">
        <v>5.4547528330197901</v>
      </c>
      <c r="T19" s="30">
        <v>6.6900001732660828</v>
      </c>
      <c r="U19" s="30">
        <v>3.6970630163156222</v>
      </c>
      <c r="V19" s="30">
        <v>9.6819974702558316</v>
      </c>
      <c r="W19" s="30">
        <v>708.01275535297157</v>
      </c>
      <c r="X19" s="30">
        <v>458.74926736803383</v>
      </c>
      <c r="Y19" s="30">
        <v>752.80705266561074</v>
      </c>
      <c r="Z19" s="73">
        <v>18.181785555111457</v>
      </c>
      <c r="AA19" s="30">
        <v>15.659005429795759</v>
      </c>
      <c r="AB19" s="30">
        <v>20.705384556102739</v>
      </c>
      <c r="AC19" s="84">
        <v>-3.7407315123920037</v>
      </c>
      <c r="AD19" s="30">
        <v>-7.6738594045426973</v>
      </c>
      <c r="AE19" s="30">
        <v>0.202781468081497</v>
      </c>
      <c r="AF19" s="73">
        <v>14.1</v>
      </c>
      <c r="AG19" s="73">
        <v>867.90929079055604</v>
      </c>
      <c r="AH19" s="73">
        <v>5.4573836326599077</v>
      </c>
      <c r="AI19" s="73">
        <v>21.639019648234029</v>
      </c>
      <c r="AJ19" s="77">
        <f>D19-AF19</f>
        <v>-9.4358857355642609</v>
      </c>
      <c r="AK19" s="75">
        <f t="shared" si="0"/>
        <v>4.1026288668364694</v>
      </c>
      <c r="AL19" s="30">
        <f>((F19/AG19)-1)*100</f>
        <v>-37.407438296043615</v>
      </c>
      <c r="AM19" s="30">
        <f>SQRT((100/AG19)^2*(G19)^2)</f>
        <v>23.33390401949989</v>
      </c>
      <c r="AN19" s="75">
        <f>H19-AI19</f>
        <v>-6.228990756808102</v>
      </c>
      <c r="AO19" s="75">
        <f t="shared" si="1"/>
        <v>3.41479659662473</v>
      </c>
      <c r="AP19" s="30">
        <f>J19-AH19</f>
        <v>-7.5134267593404171</v>
      </c>
      <c r="AQ19" s="30">
        <f t="shared" si="2"/>
        <v>5.7677847648628005</v>
      </c>
      <c r="AR19" s="75">
        <f>L19-AF19</f>
        <v>-7.026388257992739</v>
      </c>
      <c r="AS19" s="75">
        <f t="shared" si="3"/>
        <v>3.6877781103951497</v>
      </c>
      <c r="AT19" s="30">
        <f>((N19/AG19)-1)*100</f>
        <v>-32.273357572350925</v>
      </c>
      <c r="AU19" s="30">
        <f>SQRT((100/AG19)^2*(O19)^2)</f>
        <v>27.731778059661583</v>
      </c>
      <c r="AV19" s="75">
        <f>P19-AI19</f>
        <v>-3.4725970447868306</v>
      </c>
      <c r="AW19" s="75">
        <f t="shared" si="4"/>
        <v>3.0119032314266114</v>
      </c>
      <c r="AX19" s="30">
        <f>R19-AH19</f>
        <v>-9.5580501162418035</v>
      </c>
      <c r="AY19" s="30">
        <f t="shared" si="5"/>
        <v>5.4547528330197901</v>
      </c>
      <c r="AZ19" s="75">
        <f>T19-AF19</f>
        <v>-7.4099998267339169</v>
      </c>
      <c r="BA19" s="75">
        <f>U19-AF19</f>
        <v>-10.402936983684377</v>
      </c>
      <c r="BB19" s="75">
        <f>V19-AF19</f>
        <v>-4.4180025297441681</v>
      </c>
      <c r="BC19" s="30">
        <f>((W19/AG19)-1)*100</f>
        <v>-18.423185134006214</v>
      </c>
      <c r="BD19" s="30">
        <f>SQRT((100/AG19)^2*(W19-X19)^2)</f>
        <v>28.719993048800074</v>
      </c>
      <c r="BE19" s="30">
        <f>SQRT((100/AG19)^2*(Y19-W19)^2)</f>
        <v>5.1611726925791066</v>
      </c>
      <c r="BF19" s="75">
        <f>Z19-AI19</f>
        <v>-3.4572340931225725</v>
      </c>
      <c r="BG19" s="75">
        <v>1.325454490101073</v>
      </c>
      <c r="BH19" s="75">
        <v>38.867101655304054</v>
      </c>
      <c r="BI19" s="30">
        <f>AC19-AH19</f>
        <v>-9.1981151450519114</v>
      </c>
      <c r="BJ19" s="30">
        <f>AD19-AH19</f>
        <v>-13.131243037202605</v>
      </c>
      <c r="BK19" s="30">
        <f>AE19-AH19</f>
        <v>-5.2546021645784107</v>
      </c>
      <c r="BM19" s="73">
        <f t="shared" si="6"/>
        <v>-7.9574246067636381</v>
      </c>
      <c r="BN19" s="30">
        <f>AVERAGE(E19,M19,T19-U19)</f>
        <v>3.5944480447273599</v>
      </c>
      <c r="BO19" s="73">
        <f t="shared" si="7"/>
        <v>-29.367993667466919</v>
      </c>
      <c r="BP19" s="30">
        <f t="shared" si="8"/>
        <v>32.736286753989255</v>
      </c>
      <c r="BQ19" s="73">
        <f t="shared" si="9"/>
        <v>-4.3862739649058353</v>
      </c>
      <c r="BR19" s="30">
        <f>AVERAGE(K19,S19,Z19-AA19)</f>
        <v>4.5817725743994293</v>
      </c>
      <c r="BS19" s="73">
        <f>AVERAGE(AP19,AX19,BI19)</f>
        <v>-8.7565306735447113</v>
      </c>
      <c r="BT19" s="30">
        <f>AVERAGE(AQ19,AY19,BI19-BJ19)</f>
        <v>5.0518884966777611</v>
      </c>
    </row>
    <row r="20" spans="1:72" x14ac:dyDescent="0.2">
      <c r="A20" s="11" t="s">
        <v>17</v>
      </c>
      <c r="B20" s="17">
        <v>42.783299999999997</v>
      </c>
      <c r="C20" s="17">
        <v>1.4333</v>
      </c>
      <c r="D20" s="30">
        <v>3.87176211085914</v>
      </c>
      <c r="E20" s="30">
        <v>3.8466386911923349</v>
      </c>
      <c r="F20" s="30">
        <v>419.45522405219901</v>
      </c>
      <c r="G20" s="30">
        <v>192.28579149531748</v>
      </c>
      <c r="H20" s="73">
        <v>16.288240275820449</v>
      </c>
      <c r="I20" s="94">
        <v>3.315004059401025</v>
      </c>
      <c r="J20" s="84">
        <v>-2.9946650399690151</v>
      </c>
      <c r="K20" s="30">
        <v>5.0880376876541202</v>
      </c>
      <c r="L20" s="30">
        <v>4.3560738929139351</v>
      </c>
      <c r="M20" s="30">
        <v>3.6949500867657701</v>
      </c>
      <c r="N20" s="30">
        <v>540.62156463467295</v>
      </c>
      <c r="O20" s="30">
        <v>238.632033619239</v>
      </c>
      <c r="P20" s="73">
        <v>17.095598050178349</v>
      </c>
      <c r="Q20" s="30">
        <v>3.0062512619700597</v>
      </c>
      <c r="R20" s="84">
        <v>-8.6119044799684801</v>
      </c>
      <c r="S20" s="30">
        <v>5.4577700221593197</v>
      </c>
      <c r="T20" s="30">
        <v>5.0340744783417843</v>
      </c>
      <c r="U20" s="30">
        <v>2.2303200946964452</v>
      </c>
      <c r="V20" s="30">
        <v>7.8334185780772803</v>
      </c>
      <c r="W20" s="30">
        <v>744.84377609810849</v>
      </c>
      <c r="X20" s="30">
        <v>498.26031382175648</v>
      </c>
      <c r="Y20" s="30">
        <v>792.14376791376696</v>
      </c>
      <c r="Z20" s="73">
        <v>18.019933396894999</v>
      </c>
      <c r="AA20" s="30">
        <v>15.712567427022801</v>
      </c>
      <c r="AB20" s="30">
        <v>20.335110353742749</v>
      </c>
      <c r="AC20" s="84">
        <v>-6.8545422559778997</v>
      </c>
      <c r="AD20" s="30">
        <v>-10.787435973156155</v>
      </c>
      <c r="AE20" s="30">
        <v>-2.9194227859520998</v>
      </c>
      <c r="AF20" s="73">
        <v>11</v>
      </c>
      <c r="AG20" s="73">
        <v>1302.7185320854201</v>
      </c>
      <c r="AH20" s="73">
        <v>-1.0669146180152851</v>
      </c>
      <c r="AI20" s="73">
        <v>13.562080701192132</v>
      </c>
      <c r="AJ20" s="77">
        <f>D20-AF20</f>
        <v>-7.12823788914086</v>
      </c>
      <c r="AK20" s="75">
        <f t="shared" si="0"/>
        <v>3.8466386911923349</v>
      </c>
      <c r="AL20" s="30">
        <f>((F20/AG20)-1)*100</f>
        <v>-67.801546249539726</v>
      </c>
      <c r="AM20" s="30">
        <f>SQRT((100/AG20)^2*(G20)^2)</f>
        <v>14.760348207183497</v>
      </c>
      <c r="AN20" s="75">
        <f>H20-AI20</f>
        <v>2.7261595746283174</v>
      </c>
      <c r="AO20" s="75">
        <f t="shared" si="1"/>
        <v>3.315004059401025</v>
      </c>
      <c r="AP20" s="30">
        <f>J20-AH20</f>
        <v>-1.92775042195373</v>
      </c>
      <c r="AQ20" s="30">
        <f t="shared" si="2"/>
        <v>5.0880376876541202</v>
      </c>
      <c r="AR20" s="75">
        <f>L20-AF20</f>
        <v>-6.6439261070860649</v>
      </c>
      <c r="AS20" s="75">
        <f t="shared" si="3"/>
        <v>3.6949500867657701</v>
      </c>
      <c r="AT20" s="30">
        <f>((N20/AG20)-1)*100</f>
        <v>-58.500508642551182</v>
      </c>
      <c r="AU20" s="30">
        <f>SQRT((100/AG20)^2*(O20)^2)</f>
        <v>18.318004061647276</v>
      </c>
      <c r="AV20" s="75">
        <f>P20-AI20</f>
        <v>3.5335173489862175</v>
      </c>
      <c r="AW20" s="75">
        <f t="shared" si="4"/>
        <v>3.0062512619700597</v>
      </c>
      <c r="AX20" s="30">
        <f>R20-AH20</f>
        <v>-7.5449898619531952</v>
      </c>
      <c r="AY20" s="30">
        <f t="shared" si="5"/>
        <v>5.4577700221593197</v>
      </c>
      <c r="AZ20" s="75">
        <f>T20-AF20</f>
        <v>-5.9659255216582157</v>
      </c>
      <c r="BA20" s="75">
        <f>U20-AF20</f>
        <v>-8.7696799053035548</v>
      </c>
      <c r="BB20" s="75">
        <f>V20-AF20</f>
        <v>-3.1665814219227197</v>
      </c>
      <c r="BC20" s="30">
        <f>((W20/AG20)-1)*100</f>
        <v>-42.82389036826347</v>
      </c>
      <c r="BD20" s="30">
        <f>SQRT((100/AG20)^2*(W20-X20)^2)</f>
        <v>18.928376023147216</v>
      </c>
      <c r="BE20" s="30">
        <f>SQRT((100/AG20)^2*(Y20-W20)^2)</f>
        <v>3.6308681154584956</v>
      </c>
      <c r="BF20" s="75">
        <f>Z20-AI20</f>
        <v>4.4578526957028668</v>
      </c>
      <c r="BG20" s="75">
        <v>4.9191501761765499</v>
      </c>
      <c r="BH20" s="75">
        <v>42.409291711921256</v>
      </c>
      <c r="BI20" s="30">
        <f>AC20-AH20</f>
        <v>-5.7876276379626148</v>
      </c>
      <c r="BJ20" s="30">
        <f>AD20-AH20</f>
        <v>-9.7205213551408693</v>
      </c>
      <c r="BK20" s="30">
        <f>AE20-AH20</f>
        <v>-1.8525081679368147</v>
      </c>
      <c r="BM20" s="73">
        <f t="shared" si="6"/>
        <v>-6.5793631726283808</v>
      </c>
      <c r="BN20" s="30">
        <f>AVERAGE(E20,M20,T20-U20)</f>
        <v>3.4484477205344817</v>
      </c>
      <c r="BO20" s="73">
        <f t="shared" si="7"/>
        <v>-56.375315086784788</v>
      </c>
      <c r="BP20" s="30">
        <f t="shared" si="8"/>
        <v>31.610206220080485</v>
      </c>
      <c r="BQ20" s="73">
        <f t="shared" si="9"/>
        <v>3.5725098731058007</v>
      </c>
      <c r="BR20" s="30">
        <f>AVERAGE(K20,S20,Z20-AA20)</f>
        <v>4.2843912265618789</v>
      </c>
      <c r="BS20" s="73">
        <f>AVERAGE(AP20,AX20,BI20)</f>
        <v>-5.0867893072898465</v>
      </c>
      <c r="BT20" s="30">
        <f>AVERAGE(AQ20,AY20,BI20-BJ20)</f>
        <v>4.8262338089972312</v>
      </c>
    </row>
    <row r="21" spans="1:72" x14ac:dyDescent="0.2">
      <c r="A21" s="5" t="s">
        <v>18</v>
      </c>
      <c r="B21" s="22">
        <v>42.99</v>
      </c>
      <c r="C21" s="22">
        <v>41.07</v>
      </c>
      <c r="D21" s="30">
        <v>2.9333177453003101</v>
      </c>
      <c r="E21" s="30">
        <v>3.3797103585885</v>
      </c>
      <c r="F21" s="30">
        <v>742.84184525471699</v>
      </c>
      <c r="G21" s="30">
        <v>216.59885155306799</v>
      </c>
      <c r="H21" s="73">
        <v>14.703691705508801</v>
      </c>
      <c r="I21" s="94">
        <v>2.6625526839447602</v>
      </c>
      <c r="J21" s="84">
        <v>-7.4450928096260203</v>
      </c>
      <c r="K21" s="30">
        <v>5.1850941327942701</v>
      </c>
      <c r="L21" s="30">
        <v>5.7690463154175502</v>
      </c>
      <c r="M21" s="30">
        <v>3.6151967381290699</v>
      </c>
      <c r="N21" s="30">
        <v>713.61552952879197</v>
      </c>
      <c r="O21" s="30">
        <v>250.524940846644</v>
      </c>
      <c r="P21" s="73">
        <v>16.955903688963499</v>
      </c>
      <c r="Q21" s="30">
        <v>3.0042805159547998</v>
      </c>
      <c r="R21" s="84">
        <v>-5.6662869455548996</v>
      </c>
      <c r="S21" s="30">
        <v>5.3506665397406001</v>
      </c>
      <c r="T21" s="30">
        <v>6.3744581072135498</v>
      </c>
      <c r="U21" s="30">
        <v>4.1960864795134301</v>
      </c>
      <c r="V21" s="30">
        <v>8.5551976296900207</v>
      </c>
      <c r="W21" s="30">
        <v>893.05754277231995</v>
      </c>
      <c r="X21" s="30">
        <v>619.845461248437</v>
      </c>
      <c r="Y21" s="30">
        <v>960.26074178511703</v>
      </c>
      <c r="Z21" s="73">
        <v>16.9417296782729</v>
      </c>
      <c r="AA21" s="30">
        <v>14.9493966402346</v>
      </c>
      <c r="AB21" s="30">
        <v>18.9321931309828</v>
      </c>
      <c r="AC21" s="84">
        <v>-3.5901137919377</v>
      </c>
      <c r="AD21" s="30">
        <v>-6.4999929272483001</v>
      </c>
      <c r="AE21" s="30">
        <v>-0.67992589190397601</v>
      </c>
      <c r="AF21" s="73">
        <v>14</v>
      </c>
      <c r="AG21" s="73">
        <v>1619.1779279708846</v>
      </c>
      <c r="AH21" s="73">
        <v>5.6677323977152403</v>
      </c>
      <c r="AI21" s="73">
        <v>21.0280036926269</v>
      </c>
      <c r="AJ21" s="77">
        <f>D21-AF21</f>
        <v>-11.066682254699689</v>
      </c>
      <c r="AK21" s="75">
        <f t="shared" si="0"/>
        <v>3.3797103585885</v>
      </c>
      <c r="AL21" s="30">
        <f>((F21/AG21)-1)*100</f>
        <v>-54.122284375156426</v>
      </c>
      <c r="AM21" s="30">
        <f>SQRT((100/AG21)^2*(G21)^2)</f>
        <v>13.37708770675404</v>
      </c>
      <c r="AN21" s="75">
        <f>H21-AI21</f>
        <v>-6.3243119871180991</v>
      </c>
      <c r="AO21" s="75">
        <f t="shared" si="1"/>
        <v>2.6625526839447602</v>
      </c>
      <c r="AP21" s="30">
        <f>J21-AH21</f>
        <v>-13.11282520734126</v>
      </c>
      <c r="AQ21" s="30">
        <f t="shared" si="2"/>
        <v>5.1850941327942701</v>
      </c>
      <c r="AR21" s="75">
        <f>L21-AF21</f>
        <v>-8.2309536845824489</v>
      </c>
      <c r="AS21" s="75">
        <f t="shared" si="3"/>
        <v>3.6151967381290699</v>
      </c>
      <c r="AT21" s="30">
        <f>((N21/AG21)-1)*100</f>
        <v>-55.927293893940487</v>
      </c>
      <c r="AU21" s="30">
        <f>SQRT((100/AG21)^2*(O21)^2)</f>
        <v>15.472353996363816</v>
      </c>
      <c r="AV21" s="75">
        <f>P21-AI21</f>
        <v>-4.072100003663401</v>
      </c>
      <c r="AW21" s="75">
        <f t="shared" si="4"/>
        <v>3.0042805159547998</v>
      </c>
      <c r="AX21" s="30">
        <f>R21-AH21</f>
        <v>-11.334019343270139</v>
      </c>
      <c r="AY21" s="30">
        <f t="shared" si="5"/>
        <v>5.3506665397406001</v>
      </c>
      <c r="AZ21" s="75">
        <f>T21-AF21</f>
        <v>-7.6255418927864502</v>
      </c>
      <c r="BA21" s="75">
        <f>U21-AF21</f>
        <v>-9.8039135204865708</v>
      </c>
      <c r="BB21" s="75">
        <f>V21-AF21</f>
        <v>-5.4448023703099793</v>
      </c>
      <c r="BC21" s="30">
        <f>((W21/AG21)-1)*100</f>
        <v>-44.845002680373838</v>
      </c>
      <c r="BD21" s="30">
        <f>SQRT((100/AG21)^2*(W21-X21)^2)</f>
        <v>16.873505796010068</v>
      </c>
      <c r="BE21" s="30">
        <f>SQRT((100/AG21)^2*(Y21-W21)^2)</f>
        <v>4.1504517725865089</v>
      </c>
      <c r="BF21" s="75">
        <f>Z21-AI21</f>
        <v>-4.0862740143540002</v>
      </c>
      <c r="BG21" s="75">
        <v>0.42718895525656703</v>
      </c>
      <c r="BH21" s="75">
        <v>35.837357493040201</v>
      </c>
      <c r="BI21" s="30">
        <f>AC21-AH21</f>
        <v>-9.2578461896529411</v>
      </c>
      <c r="BJ21" s="30">
        <f>AD21-AH21</f>
        <v>-12.167725324963541</v>
      </c>
      <c r="BK21" s="30">
        <f>AE21-AH21</f>
        <v>-6.3476582896192166</v>
      </c>
      <c r="BM21" s="73">
        <f t="shared" si="6"/>
        <v>-8.9743926106895291</v>
      </c>
      <c r="BN21" s="30">
        <f>AVERAGE(E21,M21,T21-U21)</f>
        <v>3.0577595748058966</v>
      </c>
      <c r="BO21" s="73">
        <f t="shared" si="7"/>
        <v>-51.631526983156924</v>
      </c>
      <c r="BP21" s="30">
        <f t="shared" si="8"/>
        <v>30.189316726500589</v>
      </c>
      <c r="BQ21" s="73">
        <f t="shared" si="9"/>
        <v>-4.8275620017118337</v>
      </c>
      <c r="BR21" s="30">
        <f>AVERAGE(K21,S21,Z21-AA21)</f>
        <v>4.1760312368577237</v>
      </c>
      <c r="BS21" s="73">
        <f>AVERAGE(AP21,AX21,BI21)</f>
        <v>-11.234896913421446</v>
      </c>
      <c r="BT21" s="30">
        <f>AVERAGE(AQ21,AY21,BI21-BJ21)</f>
        <v>4.4818799359484904</v>
      </c>
    </row>
    <row r="22" spans="1:72" x14ac:dyDescent="0.2">
      <c r="A22" s="5" t="s">
        <v>19</v>
      </c>
      <c r="B22" s="22">
        <v>43.033332999999999</v>
      </c>
      <c r="C22" s="22">
        <v>-7.4999999999999997E-2</v>
      </c>
      <c r="D22" s="30">
        <v>5.6133338073225696</v>
      </c>
      <c r="E22" s="30">
        <v>3.7741639246890717</v>
      </c>
      <c r="F22" s="30">
        <v>665.2979953210355</v>
      </c>
      <c r="G22" s="30">
        <v>205.6146381704302</v>
      </c>
      <c r="H22" s="73">
        <v>14.845626619377574</v>
      </c>
      <c r="I22" s="94">
        <v>3.4196246633012524</v>
      </c>
      <c r="J22" s="84">
        <v>0.36104807446083809</v>
      </c>
      <c r="K22" s="30">
        <v>5.0001435475057354</v>
      </c>
      <c r="L22" s="30">
        <v>6.0069600382613055</v>
      </c>
      <c r="M22" s="30">
        <v>3.7336531196919824</v>
      </c>
      <c r="N22" s="30">
        <v>728.81438535877203</v>
      </c>
      <c r="O22" s="30">
        <v>240.75985757892212</v>
      </c>
      <c r="P22" s="73">
        <v>16.821691046279753</v>
      </c>
      <c r="Q22" s="30">
        <v>3.0709563169019747</v>
      </c>
      <c r="R22" s="84">
        <v>-4.6187344811152382</v>
      </c>
      <c r="S22" s="30">
        <v>5.5381544313052489</v>
      </c>
      <c r="T22" s="30">
        <v>6.7323479324691018</v>
      </c>
      <c r="U22" s="30">
        <v>3.8592228982856045</v>
      </c>
      <c r="V22" s="30">
        <v>9.6039632287813905</v>
      </c>
      <c r="W22" s="30">
        <v>782.22539984440857</v>
      </c>
      <c r="X22" s="30">
        <v>524.64254010444108</v>
      </c>
      <c r="Y22" s="30">
        <v>839.73644617267223</v>
      </c>
      <c r="Z22" s="73">
        <v>17.349623224599732</v>
      </c>
      <c r="AA22" s="30">
        <v>14.969078607708408</v>
      </c>
      <c r="AB22" s="30">
        <v>19.732179538920938</v>
      </c>
      <c r="AC22" s="84">
        <v>-3.0677790234947491</v>
      </c>
      <c r="AD22" s="30">
        <v>-6.7018308787228884</v>
      </c>
      <c r="AE22" s="30">
        <v>0.57076720198979902</v>
      </c>
      <c r="AF22" s="73">
        <v>12.5</v>
      </c>
      <c r="AG22" s="73">
        <v>1078.9438867568899</v>
      </c>
      <c r="AH22" s="73">
        <v>4.4230566620826703</v>
      </c>
      <c r="AI22" s="73">
        <v>18.221327463785801</v>
      </c>
      <c r="AJ22" s="77">
        <f>D22-AF22</f>
        <v>-6.8866661926774304</v>
      </c>
      <c r="AK22" s="75">
        <f t="shared" si="0"/>
        <v>3.7741639246890717</v>
      </c>
      <c r="AL22" s="30">
        <f>((F22/AG22)-1)*100</f>
        <v>-38.338035602500064</v>
      </c>
      <c r="AM22" s="30">
        <f>SQRT((100/AG22)^2*(G22)^2)</f>
        <v>19.057027959857169</v>
      </c>
      <c r="AN22" s="75">
        <f>H22-AI22</f>
        <v>-3.375700844408227</v>
      </c>
      <c r="AO22" s="75">
        <f t="shared" si="1"/>
        <v>3.4196246633012524</v>
      </c>
      <c r="AP22" s="30">
        <f>J22-AH22</f>
        <v>-4.0620085876218326</v>
      </c>
      <c r="AQ22" s="30">
        <f t="shared" si="2"/>
        <v>5.0001435475057354</v>
      </c>
      <c r="AR22" s="75">
        <f>L22-AF22</f>
        <v>-6.4930399617386945</v>
      </c>
      <c r="AS22" s="75">
        <f t="shared" si="3"/>
        <v>3.7336531196919824</v>
      </c>
      <c r="AT22" s="30">
        <f>((N22/AG22)-1)*100</f>
        <v>-32.451131675674425</v>
      </c>
      <c r="AU22" s="30">
        <f>SQRT((100/AG22)^2*(O22)^2)</f>
        <v>22.314400269934584</v>
      </c>
      <c r="AV22" s="75">
        <f>P22-AI22</f>
        <v>-1.3996364175060485</v>
      </c>
      <c r="AW22" s="75">
        <f t="shared" si="4"/>
        <v>3.0709563169019747</v>
      </c>
      <c r="AX22" s="30">
        <f>R22-AH22</f>
        <v>-9.0417911431979086</v>
      </c>
      <c r="AY22" s="30">
        <f t="shared" si="5"/>
        <v>5.5381544313052489</v>
      </c>
      <c r="AZ22" s="75">
        <f>T22-AF22</f>
        <v>-5.7676520675308982</v>
      </c>
      <c r="BA22" s="75">
        <f>U22-AF22</f>
        <v>-8.6407771017143951</v>
      </c>
      <c r="BB22" s="75">
        <f>V22-AF22</f>
        <v>-2.8960367712186095</v>
      </c>
      <c r="BC22" s="30">
        <f>((W22/AG22)-1)*100</f>
        <v>-27.500826554044757</v>
      </c>
      <c r="BD22" s="30">
        <f>SQRT((100/AG22)^2*(W22-X22)^2)</f>
        <v>23.873610379703337</v>
      </c>
      <c r="BE22" s="30">
        <f>SQRT((100/AG22)^2*(Y22-W22)^2)</f>
        <v>5.3303092991361636</v>
      </c>
      <c r="BF22" s="75">
        <f>Z22-AI22</f>
        <v>-0.87170423918606943</v>
      </c>
      <c r="BG22" s="75">
        <v>-0.11277930449327682</v>
      </c>
      <c r="BH22" s="75">
        <v>36.062555480925177</v>
      </c>
      <c r="BI22" s="30">
        <f>AC22-AH22</f>
        <v>-7.4908356855774194</v>
      </c>
      <c r="BJ22" s="30">
        <f>AD22-AH22</f>
        <v>-11.12488754080556</v>
      </c>
      <c r="BK22" s="30">
        <f>AE22-AH22</f>
        <v>-3.8522894600928712</v>
      </c>
      <c r="BM22" s="73">
        <f t="shared" si="6"/>
        <v>-6.3824527406490077</v>
      </c>
      <c r="BN22" s="30">
        <f>AVERAGE(E22,M22,T22-U22)</f>
        <v>3.460314026188184</v>
      </c>
      <c r="BO22" s="73">
        <f t="shared" si="7"/>
        <v>-32.763331277406415</v>
      </c>
      <c r="BP22" s="30">
        <f t="shared" si="8"/>
        <v>30.915288387846616</v>
      </c>
      <c r="BQ22" s="73">
        <f t="shared" si="9"/>
        <v>-1.8823471670334484</v>
      </c>
      <c r="BR22" s="30">
        <f>AVERAGE(K22,S22,Z22-AA22)</f>
        <v>4.3062808652341031</v>
      </c>
      <c r="BS22" s="73">
        <f>AVERAGE(AP22,AX22,BI22)</f>
        <v>-6.8648784721323866</v>
      </c>
      <c r="BT22" s="30">
        <f>AVERAGE(AQ22,AY22,BI22-BJ22)</f>
        <v>4.7241166113463748</v>
      </c>
    </row>
    <row r="23" spans="1:72" x14ac:dyDescent="0.2">
      <c r="A23" s="5" t="s">
        <v>20</v>
      </c>
      <c r="B23" s="22">
        <v>43.093299999999999</v>
      </c>
      <c r="C23" s="22">
        <v>-0.37919999999999998</v>
      </c>
      <c r="D23" s="30">
        <v>4.17815661939881</v>
      </c>
      <c r="E23" s="30">
        <v>3.7629232477447401</v>
      </c>
      <c r="F23" s="30">
        <v>674.60383161240304</v>
      </c>
      <c r="G23" s="30">
        <v>202.10765668190899</v>
      </c>
      <c r="H23" s="73">
        <v>13.920797807698801</v>
      </c>
      <c r="I23" s="94">
        <v>3.2342422277541698</v>
      </c>
      <c r="J23" s="84">
        <v>-1.36026294284437</v>
      </c>
      <c r="K23" s="30">
        <v>4.9118531248056696</v>
      </c>
      <c r="L23" s="30">
        <v>6.5656023982604701</v>
      </c>
      <c r="M23" s="30">
        <v>3.6798400852747699</v>
      </c>
      <c r="N23" s="30">
        <v>786.82048800601001</v>
      </c>
      <c r="O23" s="30">
        <v>243.89079997492101</v>
      </c>
      <c r="P23" s="73">
        <v>16.925873381123399</v>
      </c>
      <c r="Q23" s="30">
        <v>3.0440463892369101</v>
      </c>
      <c r="R23" s="84">
        <v>-3.6573446523448201</v>
      </c>
      <c r="S23" s="30">
        <v>5.4664883492606897</v>
      </c>
      <c r="T23" s="30">
        <v>6.9388259310140601</v>
      </c>
      <c r="U23" s="30">
        <v>4.1145886765258401</v>
      </c>
      <c r="V23" s="30">
        <v>9.7544904501363892</v>
      </c>
      <c r="W23" s="30">
        <v>832.55048025782401</v>
      </c>
      <c r="X23" s="30">
        <v>574.99943080569403</v>
      </c>
      <c r="Y23" s="30">
        <v>897.37445512681597</v>
      </c>
      <c r="Z23" s="73">
        <v>17.534619845089502</v>
      </c>
      <c r="AA23" s="30">
        <v>15.1378891164699</v>
      </c>
      <c r="AB23" s="30">
        <v>19.931748490072899</v>
      </c>
      <c r="AC23" s="84">
        <v>-2.0536090038294201</v>
      </c>
      <c r="AD23" s="30">
        <v>-5.6931939895176997</v>
      </c>
      <c r="AE23" s="30">
        <v>1.5871970989428601</v>
      </c>
      <c r="AF23" s="73">
        <v>12.9</v>
      </c>
      <c r="AG23" s="73">
        <v>1034.29456233978</v>
      </c>
      <c r="AH23" s="73">
        <v>3.9061385790506926</v>
      </c>
      <c r="AI23" s="73">
        <v>18.5960645675659</v>
      </c>
      <c r="AJ23" s="77">
        <f>D23-AF23</f>
        <v>-8.7218433806011895</v>
      </c>
      <c r="AK23" s="75">
        <f t="shared" si="0"/>
        <v>3.7629232477447401</v>
      </c>
      <c r="AL23" s="30">
        <f>((F23/AG23)-1)*100</f>
        <v>-34.776430605386246</v>
      </c>
      <c r="AM23" s="30">
        <f>SQRT((100/AG23)^2*(G23)^2)</f>
        <v>19.54062837038428</v>
      </c>
      <c r="AN23" s="75">
        <f>H23-AI23</f>
        <v>-4.6752667598670996</v>
      </c>
      <c r="AO23" s="75">
        <f t="shared" si="1"/>
        <v>3.2342422277541698</v>
      </c>
      <c r="AP23" s="30">
        <f>J23-AH23</f>
        <v>-5.2664015218950624</v>
      </c>
      <c r="AQ23" s="30">
        <f t="shared" si="2"/>
        <v>4.9118531248056696</v>
      </c>
      <c r="AR23" s="75">
        <f>L23-AF23</f>
        <v>-6.3343976017395303</v>
      </c>
      <c r="AS23" s="75">
        <f t="shared" si="3"/>
        <v>3.6798400852747699</v>
      </c>
      <c r="AT23" s="30">
        <f>((N23/AG23)-1)*100</f>
        <v>-23.926846697708093</v>
      </c>
      <c r="AU23" s="30">
        <f>SQRT((100/AG23)^2*(O23)^2)</f>
        <v>23.580400483126539</v>
      </c>
      <c r="AV23" s="75">
        <f>P23-AI23</f>
        <v>-1.6701911864425014</v>
      </c>
      <c r="AW23" s="75">
        <f t="shared" si="4"/>
        <v>3.0440463892369101</v>
      </c>
      <c r="AX23" s="30">
        <f>R23-AH23</f>
        <v>-7.5634832313955123</v>
      </c>
      <c r="AY23" s="30">
        <f t="shared" si="5"/>
        <v>5.4664883492606897</v>
      </c>
      <c r="AZ23" s="75">
        <f>T23-AF23</f>
        <v>-5.9611740689859403</v>
      </c>
      <c r="BA23" s="75">
        <f>U23-AF23</f>
        <v>-8.7854113234741611</v>
      </c>
      <c r="BB23" s="75">
        <f>V23-AF23</f>
        <v>-3.1455095498636112</v>
      </c>
      <c r="BC23" s="30">
        <f>((W23/AG23)-1)*100</f>
        <v>-19.505476430773328</v>
      </c>
      <c r="BD23" s="30">
        <f>SQRT((100/AG23)^2*(W23-X23)^2)</f>
        <v>24.90113153737348</v>
      </c>
      <c r="BE23" s="30">
        <f>SQRT((100/AG23)^2*(Y23-W23)^2)</f>
        <v>6.2674577658367694</v>
      </c>
      <c r="BF23" s="75">
        <f>Z23-AI23</f>
        <v>-1.0614447224763985</v>
      </c>
      <c r="BG23" s="75">
        <v>-2.8169069659981298</v>
      </c>
      <c r="BH23" s="75">
        <v>34.803902966394602</v>
      </c>
      <c r="BI23" s="30">
        <f>AC23-AH23</f>
        <v>-5.9597475828801123</v>
      </c>
      <c r="BJ23" s="30">
        <f>AD23-AH23</f>
        <v>-9.5993325685683928</v>
      </c>
      <c r="BK23" s="30">
        <f>AE23-AH23</f>
        <v>-2.3189414801078323</v>
      </c>
      <c r="BM23" s="73">
        <f t="shared" si="6"/>
        <v>-7.0058050171088864</v>
      </c>
      <c r="BN23" s="30">
        <f>AVERAGE(E23,M23,T23-U23)</f>
        <v>3.4223335291692436</v>
      </c>
      <c r="BO23" s="73">
        <f t="shared" si="7"/>
        <v>-26.06958457795589</v>
      </c>
      <c r="BP23" s="30">
        <f t="shared" si="8"/>
        <v>29.175878940552547</v>
      </c>
      <c r="BQ23" s="73">
        <f t="shared" si="9"/>
        <v>-2.4689675562619997</v>
      </c>
      <c r="BR23" s="30">
        <f>AVERAGE(K23,S23,Z23-AA23)</f>
        <v>4.2583574008953207</v>
      </c>
      <c r="BS23" s="73">
        <f>AVERAGE(AP23,AX23,BI23)</f>
        <v>-6.263210778723562</v>
      </c>
      <c r="BT23" s="30">
        <f>AVERAGE(AQ23,AY23,BI23-BJ23)</f>
        <v>4.6726421532515472</v>
      </c>
    </row>
    <row r="24" spans="1:72" x14ac:dyDescent="0.2">
      <c r="A24" s="11" t="s">
        <v>21</v>
      </c>
      <c r="B24" s="17">
        <v>44.321561000000003</v>
      </c>
      <c r="C24" s="17">
        <v>9.4856820000000006</v>
      </c>
      <c r="D24" s="30">
        <v>4.4439225993041207</v>
      </c>
      <c r="E24" s="30">
        <v>3.1474025140055297</v>
      </c>
      <c r="F24" s="30">
        <v>690.21826890084401</v>
      </c>
      <c r="G24" s="30">
        <v>209.34236855385637</v>
      </c>
      <c r="H24" s="73">
        <v>14.998694948322319</v>
      </c>
      <c r="I24" s="94">
        <v>2.947002974264016</v>
      </c>
      <c r="J24" s="84">
        <v>-3.8904445929021998</v>
      </c>
      <c r="K24" s="30">
        <v>4.4529569457261315</v>
      </c>
      <c r="L24" s="30">
        <v>4.12251571074294</v>
      </c>
      <c r="M24" s="30">
        <v>3.5947269377438964</v>
      </c>
      <c r="N24" s="30">
        <v>895.92000844277391</v>
      </c>
      <c r="O24" s="30">
        <v>248.44699574610598</v>
      </c>
      <c r="P24" s="73">
        <v>15.3188238538647</v>
      </c>
      <c r="Q24" s="30">
        <v>3.0262134806463781</v>
      </c>
      <c r="R24" s="84">
        <v>-7.3352255094523899</v>
      </c>
      <c r="S24" s="30">
        <v>5.354830995099026</v>
      </c>
      <c r="T24" s="30">
        <v>5.0346180157152691</v>
      </c>
      <c r="U24" s="30">
        <v>2.7580969517644562</v>
      </c>
      <c r="V24" s="30">
        <v>7.3146091030164255</v>
      </c>
      <c r="W24" s="30">
        <v>904.39342469521853</v>
      </c>
      <c r="X24" s="30">
        <v>646.55215907784088</v>
      </c>
      <c r="Y24" s="30">
        <v>975.18291403711521</v>
      </c>
      <c r="Z24" s="73">
        <v>15.99463699738198</v>
      </c>
      <c r="AA24" s="30">
        <v>14.029062728092679</v>
      </c>
      <c r="AB24" s="30">
        <v>17.961465373046838</v>
      </c>
      <c r="AC24" s="84">
        <v>-4.9216859044961723</v>
      </c>
      <c r="AD24" s="30">
        <v>-7.9902772795967012</v>
      </c>
      <c r="AE24" s="30">
        <v>-1.8502251682319257</v>
      </c>
      <c r="AF24" s="73">
        <v>12.2</v>
      </c>
      <c r="AG24" s="73">
        <v>1051.44081950188</v>
      </c>
      <c r="AH24" s="73">
        <v>6.5590842564900669</v>
      </c>
      <c r="AI24" s="73">
        <v>20.348253885904899</v>
      </c>
      <c r="AJ24" s="77">
        <f>D24-AF24</f>
        <v>-7.7560774006958786</v>
      </c>
      <c r="AK24" s="75">
        <f t="shared" si="0"/>
        <v>3.1474025140055297</v>
      </c>
      <c r="AL24" s="30">
        <f>((F24/AG24)-1)*100</f>
        <v>-34.355005426949766</v>
      </c>
      <c r="AM24" s="30">
        <f>SQRT((100/AG24)^2*(G24)^2)</f>
        <v>19.910047686091577</v>
      </c>
      <c r="AN24" s="75">
        <f>H24-AI24</f>
        <v>-5.3495589375825805</v>
      </c>
      <c r="AO24" s="75">
        <f t="shared" si="1"/>
        <v>2.947002974264016</v>
      </c>
      <c r="AP24" s="30">
        <f>J24-AH24</f>
        <v>-10.449528849392266</v>
      </c>
      <c r="AQ24" s="30">
        <f t="shared" si="2"/>
        <v>4.4529569457261315</v>
      </c>
      <c r="AR24" s="75">
        <f>L24-AF24</f>
        <v>-8.0774842892570593</v>
      </c>
      <c r="AS24" s="75">
        <f t="shared" si="3"/>
        <v>3.5947269377438964</v>
      </c>
      <c r="AT24" s="30">
        <f>((N24/AG24)-1)*100</f>
        <v>-14.791209184058884</v>
      </c>
      <c r="AU24" s="30">
        <f>SQRT((100/AG24)^2*(O24)^2)</f>
        <v>23.629194448034433</v>
      </c>
      <c r="AV24" s="75">
        <f>P24-AI24</f>
        <v>-5.0294300320401994</v>
      </c>
      <c r="AW24" s="75">
        <f t="shared" si="4"/>
        <v>3.0262134806463781</v>
      </c>
      <c r="AX24" s="30">
        <f>R24-AH24</f>
        <v>-13.894309765942456</v>
      </c>
      <c r="AY24" s="30">
        <f t="shared" si="5"/>
        <v>5.354830995099026</v>
      </c>
      <c r="AZ24" s="75">
        <f>T24-AF24</f>
        <v>-7.1653819842847302</v>
      </c>
      <c r="BA24" s="75">
        <f>U24-AF24</f>
        <v>-9.4419030482355435</v>
      </c>
      <c r="BB24" s="75">
        <f>V24-AF24</f>
        <v>-4.8853908969835738</v>
      </c>
      <c r="BC24" s="30">
        <f>((W24/AG24)-1)*100</f>
        <v>-13.985323004325167</v>
      </c>
      <c r="BD24" s="30">
        <f>SQRT((100/AG24)^2*(W24-X24)^2)</f>
        <v>24.522660794121528</v>
      </c>
      <c r="BE24" s="30">
        <f>SQRT((100/AG24)^2*(Y24-W24)^2)</f>
        <v>6.7326175690452263</v>
      </c>
      <c r="BF24" s="75">
        <f>Z24-AI24</f>
        <v>-4.3536168885229198</v>
      </c>
      <c r="BG24" s="75">
        <v>1.4856489221308502</v>
      </c>
      <c r="BH24" s="75">
        <v>34.926268739779502</v>
      </c>
      <c r="BI24" s="30">
        <f>AC24-AH24</f>
        <v>-11.480770160986239</v>
      </c>
      <c r="BJ24" s="30">
        <f>AD24-AH24</f>
        <v>-14.549361536086767</v>
      </c>
      <c r="BK24" s="30">
        <f>AE24-AH24</f>
        <v>-8.4093094247219931</v>
      </c>
      <c r="BM24" s="73">
        <f t="shared" si="6"/>
        <v>-7.6663145580792218</v>
      </c>
      <c r="BN24" s="30">
        <f>AVERAGE(E24,M24,T24-U24)</f>
        <v>3.0062168385667465</v>
      </c>
      <c r="BO24" s="73">
        <f t="shared" si="7"/>
        <v>-21.04384587177794</v>
      </c>
      <c r="BP24" s="30">
        <f t="shared" si="8"/>
        <v>27.349075310857568</v>
      </c>
      <c r="BQ24" s="73">
        <f t="shared" si="9"/>
        <v>-4.9108686193819002</v>
      </c>
      <c r="BR24" s="30">
        <f>AVERAGE(K24,S24,Z24-AA24)</f>
        <v>3.9244540700381525</v>
      </c>
      <c r="BS24" s="73">
        <f>AVERAGE(AP24,AX24,BI24)</f>
        <v>-11.941536258773652</v>
      </c>
      <c r="BT24" s="30">
        <f>AVERAGE(AQ24,AY24,BI24-BJ24)</f>
        <v>4.2921264386418949</v>
      </c>
    </row>
    <row r="25" spans="1:72" x14ac:dyDescent="0.2">
      <c r="A25" s="11" t="s">
        <v>22</v>
      </c>
      <c r="B25" s="17">
        <v>44.916666999999997</v>
      </c>
      <c r="C25" s="17">
        <v>3.7833329999999998</v>
      </c>
      <c r="D25" s="30">
        <v>2.1430528992505247</v>
      </c>
      <c r="E25" s="30">
        <v>3.8588035810725629</v>
      </c>
      <c r="F25" s="30">
        <v>542.53743523272419</v>
      </c>
      <c r="G25" s="30">
        <v>196.56133619956915</v>
      </c>
      <c r="H25" s="73">
        <v>13.88074036746483</v>
      </c>
      <c r="I25" s="94">
        <v>3.4329400248611446</v>
      </c>
      <c r="J25" s="84">
        <v>-5.691024335782183</v>
      </c>
      <c r="K25" s="30">
        <v>5.4449608295372807</v>
      </c>
      <c r="L25" s="30">
        <v>5.7410715544422324</v>
      </c>
      <c r="M25" s="30">
        <v>3.6690789880845913</v>
      </c>
      <c r="N25" s="30">
        <v>623.52020823840053</v>
      </c>
      <c r="O25" s="30">
        <v>237.36977951872225</v>
      </c>
      <c r="P25" s="73">
        <v>17.421099817535872</v>
      </c>
      <c r="Q25" s="30">
        <v>2.9919253111524595</v>
      </c>
      <c r="R25" s="84">
        <v>-6.0307855037171487</v>
      </c>
      <c r="S25" s="30">
        <v>5.4225912977387232</v>
      </c>
      <c r="T25" s="30">
        <v>6.0636116248501368</v>
      </c>
      <c r="U25" s="30">
        <v>3.100368088592703</v>
      </c>
      <c r="V25" s="30">
        <v>9.0271211367578275</v>
      </c>
      <c r="W25" s="30">
        <v>795.14315855564405</v>
      </c>
      <c r="X25" s="30">
        <v>535.58486645009407</v>
      </c>
      <c r="Y25" s="30">
        <v>847.39952074119083</v>
      </c>
      <c r="Z25" s="73">
        <v>17.48322450402036</v>
      </c>
      <c r="AA25" s="30">
        <v>15.047410932104837</v>
      </c>
      <c r="AB25" s="30">
        <v>19.917751716978714</v>
      </c>
      <c r="AC25" s="84">
        <v>-3.9225183045694809</v>
      </c>
      <c r="AD25" s="30">
        <v>-7.7540954318018258</v>
      </c>
      <c r="AE25" s="30">
        <v>-8.4537818741020593E-2</v>
      </c>
      <c r="AF25" s="73">
        <v>8.3000000000000007</v>
      </c>
      <c r="AG25" s="73">
        <v>1001.7451715469348</v>
      </c>
      <c r="AH25" s="73">
        <v>0.22043556968371036</v>
      </c>
      <c r="AI25" s="73">
        <v>15.407846768697064</v>
      </c>
      <c r="AJ25" s="77">
        <f>D25-AF25</f>
        <v>-6.156947100749476</v>
      </c>
      <c r="AK25" s="75">
        <f t="shared" si="0"/>
        <v>3.8588035810725629</v>
      </c>
      <c r="AL25" s="30">
        <f>((F25/AG25)-1)*100</f>
        <v>-45.840773617614119</v>
      </c>
      <c r="AM25" s="30">
        <f>SQRT((100/AG25)^2*(G25)^2)</f>
        <v>19.621890055734564</v>
      </c>
      <c r="AN25" s="75">
        <f>H25-AI25</f>
        <v>-1.5271064012322348</v>
      </c>
      <c r="AO25" s="75">
        <f t="shared" si="1"/>
        <v>3.4329400248611446</v>
      </c>
      <c r="AP25" s="30">
        <f>J25-AH25</f>
        <v>-5.9114599054658932</v>
      </c>
      <c r="AQ25" s="30">
        <f t="shared" si="2"/>
        <v>5.4449608295372807</v>
      </c>
      <c r="AR25" s="75">
        <f>L25-AF25</f>
        <v>-2.5589284455577683</v>
      </c>
      <c r="AS25" s="75">
        <f t="shared" si="3"/>
        <v>3.6690789880845913</v>
      </c>
      <c r="AT25" s="30">
        <f>((N25/AG25)-1)*100</f>
        <v>-37.756604578833574</v>
      </c>
      <c r="AU25" s="30">
        <f>SQRT((100/AG25)^2*(O25)^2)</f>
        <v>23.695625021298216</v>
      </c>
      <c r="AV25" s="75">
        <f>P25-AI25</f>
        <v>2.0132530488388074</v>
      </c>
      <c r="AW25" s="75">
        <f t="shared" si="4"/>
        <v>2.9919253111524595</v>
      </c>
      <c r="AX25" s="30">
        <f>R25-AH25</f>
        <v>-6.2512210734008589</v>
      </c>
      <c r="AY25" s="30">
        <f t="shared" si="5"/>
        <v>5.4225912977387232</v>
      </c>
      <c r="AZ25" s="75">
        <f>T25-AF25</f>
        <v>-2.2363883751498639</v>
      </c>
      <c r="BA25" s="75">
        <f>U25-AF25</f>
        <v>-5.1996319114072982</v>
      </c>
      <c r="BB25" s="75">
        <f>V25-AF25</f>
        <v>0.72712113675782675</v>
      </c>
      <c r="BC25" s="30">
        <f>((W25/AG25)-1)*100</f>
        <v>-20.624208517246721</v>
      </c>
      <c r="BD25" s="30">
        <f>SQRT((100/AG25)^2*(W25-X25)^2)</f>
        <v>25.91061074991055</v>
      </c>
      <c r="BE25" s="30">
        <f>SQRT((100/AG25)^2*(Y25-W25)^2)</f>
        <v>5.2165324745065078</v>
      </c>
      <c r="BF25" s="75">
        <f>Z25-AI25</f>
        <v>2.0753777353232952</v>
      </c>
      <c r="BG25" s="75">
        <v>-1.377030907895811</v>
      </c>
      <c r="BH25" s="75">
        <v>37.666374738935779</v>
      </c>
      <c r="BI25" s="30">
        <f>AC25-AH25</f>
        <v>-4.1429538742531911</v>
      </c>
      <c r="BJ25" s="30">
        <f>AD25-AH25</f>
        <v>-7.974531001485536</v>
      </c>
      <c r="BK25" s="30">
        <f>AE25-AH25</f>
        <v>-0.30497338842473098</v>
      </c>
      <c r="BM25" s="73">
        <f t="shared" si="6"/>
        <v>-3.6507546404857032</v>
      </c>
      <c r="BN25" s="30">
        <f>AVERAGE(E25,M25,T25-U25)</f>
        <v>3.4970420351381963</v>
      </c>
      <c r="BO25" s="73">
        <f t="shared" si="7"/>
        <v>-34.740528904564805</v>
      </c>
      <c r="BP25" s="30">
        <f t="shared" si="8"/>
        <v>29.950778114730017</v>
      </c>
      <c r="BQ25" s="73">
        <f t="shared" si="9"/>
        <v>0.85384146097662261</v>
      </c>
      <c r="BR25" s="30">
        <f>AVERAGE(K25,S25,Z25-AA25)</f>
        <v>4.4344552330638418</v>
      </c>
      <c r="BS25" s="73">
        <f>AVERAGE(AP25,AX25,BI25)</f>
        <v>-5.4352116177066483</v>
      </c>
      <c r="BT25" s="30">
        <f>AVERAGE(AQ25,AY25,BI25-BJ25)</f>
        <v>4.8997097515027823</v>
      </c>
    </row>
    <row r="26" spans="1:72" x14ac:dyDescent="0.2">
      <c r="A26" s="5" t="s">
        <v>23</v>
      </c>
      <c r="B26" s="22">
        <v>45.270277780000001</v>
      </c>
      <c r="C26" s="22">
        <v>11.74305556</v>
      </c>
      <c r="D26" s="30">
        <v>0.89534365871001598</v>
      </c>
      <c r="E26" s="30">
        <v>3.5417335419342635</v>
      </c>
      <c r="F26" s="30">
        <v>772.33805508068042</v>
      </c>
      <c r="G26" s="30">
        <v>228.15056459623167</v>
      </c>
      <c r="H26" s="73">
        <v>12.384747059703665</v>
      </c>
      <c r="I26" s="94">
        <v>3.2062860541172093</v>
      </c>
      <c r="J26" s="84">
        <v>-6.7305464846700938</v>
      </c>
      <c r="K26" s="30">
        <v>4.7329579348653299</v>
      </c>
      <c r="L26" s="30">
        <v>3.5313594930014731</v>
      </c>
      <c r="M26" s="30">
        <v>3.6782792402917437</v>
      </c>
      <c r="N26" s="30">
        <v>820.62297452542555</v>
      </c>
      <c r="O26" s="30">
        <v>249.15877088016066</v>
      </c>
      <c r="P26" s="73">
        <v>14.905776803660901</v>
      </c>
      <c r="Q26" s="30">
        <v>3.0626925759523966</v>
      </c>
      <c r="R26" s="84">
        <v>-7.8448761836073002</v>
      </c>
      <c r="S26" s="30">
        <v>5.460587794820019</v>
      </c>
      <c r="T26" s="30">
        <v>5.3238032223224794</v>
      </c>
      <c r="U26" s="30">
        <v>2.8604499557193201</v>
      </c>
      <c r="V26" s="30">
        <v>7.78475411075285</v>
      </c>
      <c r="W26" s="30">
        <v>858.02459934927629</v>
      </c>
      <c r="X26" s="30">
        <v>604.18061893174638</v>
      </c>
      <c r="Y26" s="30">
        <v>927.07350116396708</v>
      </c>
      <c r="Z26" s="73">
        <v>16.564666492175501</v>
      </c>
      <c r="AA26" s="30">
        <v>14.3310105984594</v>
      </c>
      <c r="AB26" s="30">
        <v>18.800545400623367</v>
      </c>
      <c r="AC26" s="84">
        <v>-5.106697433046933</v>
      </c>
      <c r="AD26" s="30">
        <v>-8.4203163842748054</v>
      </c>
      <c r="AE26" s="30">
        <v>-1.7961313776536434</v>
      </c>
      <c r="AF26" s="73">
        <v>12.799999999999999</v>
      </c>
      <c r="AG26" s="73">
        <v>945.57977557182153</v>
      </c>
      <c r="AH26" s="73">
        <v>3.3056418100992802</v>
      </c>
      <c r="AI26" s="73">
        <v>22.404474894205666</v>
      </c>
      <c r="AJ26" s="77">
        <f>D26-AF26</f>
        <v>-11.904656341289982</v>
      </c>
      <c r="AK26" s="75">
        <f t="shared" si="0"/>
        <v>3.5417335419342635</v>
      </c>
      <c r="AL26" s="30">
        <f>((F26/AG26)-1)*100</f>
        <v>-18.321216777968463</v>
      </c>
      <c r="AM26" s="30">
        <f>SQRT((100/AG26)^2*(G26)^2)</f>
        <v>24.128113829238991</v>
      </c>
      <c r="AN26" s="75">
        <f>H26-AI26</f>
        <v>-10.019727834502001</v>
      </c>
      <c r="AO26" s="75">
        <f t="shared" si="1"/>
        <v>3.2062860541172093</v>
      </c>
      <c r="AP26" s="30">
        <f>J26-AH26</f>
        <v>-10.036188294769374</v>
      </c>
      <c r="AQ26" s="30">
        <f t="shared" si="2"/>
        <v>4.7329579348653299</v>
      </c>
      <c r="AR26" s="75">
        <f>L26-AF26</f>
        <v>-9.2686405069985263</v>
      </c>
      <c r="AS26" s="75">
        <f t="shared" si="3"/>
        <v>3.6782792402917437</v>
      </c>
      <c r="AT26" s="30">
        <f>((N26/AG26)-1)*100</f>
        <v>-13.214834356078597</v>
      </c>
      <c r="AU26" s="30">
        <f>SQRT((100/AG26)^2*(O26)^2)</f>
        <v>26.349841368961872</v>
      </c>
      <c r="AV26" s="75">
        <f>P26-AI26</f>
        <v>-7.4986980905447655</v>
      </c>
      <c r="AW26" s="75">
        <f t="shared" si="4"/>
        <v>3.0626925759523966</v>
      </c>
      <c r="AX26" s="30">
        <f>R26-AH26</f>
        <v>-11.150517993706581</v>
      </c>
      <c r="AY26" s="30">
        <f t="shared" si="5"/>
        <v>5.460587794820019</v>
      </c>
      <c r="AZ26" s="75">
        <f>T26-AF26</f>
        <v>-7.4761967776775196</v>
      </c>
      <c r="BA26" s="75">
        <f>U26-AF26</f>
        <v>-9.9395500442806792</v>
      </c>
      <c r="BB26" s="75">
        <f>V26-AF26</f>
        <v>-5.015245889247149</v>
      </c>
      <c r="BC26" s="30">
        <f>((W26/AG26)-1)*100</f>
        <v>-9.2594171834521237</v>
      </c>
      <c r="BD26" s="30">
        <f>SQRT((100/AG26)^2*(W26-X26)^2)</f>
        <v>26.845326748239994</v>
      </c>
      <c r="BE26" s="30">
        <f>SQRT((100/AG26)^2*(Y26-W26)^2)</f>
        <v>7.3022820071352283</v>
      </c>
      <c r="BF26" s="75">
        <f>Z26-AI26</f>
        <v>-5.8398084020301653</v>
      </c>
      <c r="BG26" s="75">
        <v>2.9940830935888862</v>
      </c>
      <c r="BH26" s="75">
        <v>35.898619138102568</v>
      </c>
      <c r="BI26" s="30">
        <f>AC26-AH26</f>
        <v>-8.4123392431462136</v>
      </c>
      <c r="BJ26" s="30">
        <f>AD26-AH26</f>
        <v>-11.725958194374085</v>
      </c>
      <c r="BK26" s="30">
        <f>AE26-AH26</f>
        <v>-5.101773187752924</v>
      </c>
      <c r="BM26" s="73">
        <f t="shared" si="6"/>
        <v>-9.549831208655343</v>
      </c>
      <c r="BN26" s="30">
        <f>AVERAGE(E26,M26,T26-U26)</f>
        <v>3.2277886829430553</v>
      </c>
      <c r="BO26" s="73">
        <f t="shared" si="7"/>
        <v>-13.598489439166395</v>
      </c>
      <c r="BP26" s="30">
        <f t="shared" si="8"/>
        <v>28.860899709964325</v>
      </c>
      <c r="BQ26" s="73">
        <f t="shared" si="9"/>
        <v>-7.7860781090256443</v>
      </c>
      <c r="BR26" s="30">
        <f>AVERAGE(K26,S26,Z26-AA26)</f>
        <v>4.1424005411338163</v>
      </c>
      <c r="BS26" s="73">
        <f>AVERAGE(AP26,AX26,BI26)</f>
        <v>-9.8663485105407229</v>
      </c>
      <c r="BT26" s="30">
        <f>AVERAGE(AQ26,AY26,BI26-BJ26)</f>
        <v>4.5023882269710738</v>
      </c>
    </row>
    <row r="27" spans="1:72" x14ac:dyDescent="0.2">
      <c r="A27" s="5" t="s">
        <v>24</v>
      </c>
      <c r="B27" s="22">
        <v>45.29</v>
      </c>
      <c r="C27" s="22">
        <v>11.43</v>
      </c>
      <c r="D27" s="30">
        <v>1.7048217118817199</v>
      </c>
      <c r="E27" s="30">
        <v>3.1910475025948299</v>
      </c>
      <c r="F27" s="30">
        <v>1113.7568039439</v>
      </c>
      <c r="G27" s="30">
        <v>267.96641452568701</v>
      </c>
      <c r="H27" s="73">
        <v>11.268173848605</v>
      </c>
      <c r="I27" s="94">
        <v>3.2578013254687099</v>
      </c>
      <c r="J27" s="84">
        <v>-4.8354334613730403</v>
      </c>
      <c r="K27" s="30">
        <v>4.78508698900366</v>
      </c>
      <c r="L27" s="30">
        <v>2.5593788501676902</v>
      </c>
      <c r="M27" s="30">
        <v>3.7384827105893099</v>
      </c>
      <c r="N27" s="30">
        <v>1009.29545071239</v>
      </c>
      <c r="O27" s="30">
        <v>272.66934331308801</v>
      </c>
      <c r="P27" s="73">
        <v>13.717187944900299</v>
      </c>
      <c r="Q27" s="30">
        <v>3.27530870941388</v>
      </c>
      <c r="R27" s="84">
        <v>-8.8757900740953009</v>
      </c>
      <c r="S27" s="30">
        <v>5.4537240367803097</v>
      </c>
      <c r="T27" s="30">
        <v>2.99547414921983</v>
      </c>
      <c r="U27" s="30">
        <v>0.36867406625997501</v>
      </c>
      <c r="V27" s="30">
        <v>5.6251210940874703</v>
      </c>
      <c r="W27" s="30">
        <v>971.44600070023398</v>
      </c>
      <c r="X27" s="30">
        <v>716.68962369038502</v>
      </c>
      <c r="Y27" s="30">
        <v>1048.62168818753</v>
      </c>
      <c r="Z27" s="73">
        <v>14.949639120380899</v>
      </c>
      <c r="AA27" s="30">
        <v>12.8675329150369</v>
      </c>
      <c r="AB27" s="30">
        <v>17.031082642285</v>
      </c>
      <c r="AC27" s="84">
        <v>-8.0529954266547001</v>
      </c>
      <c r="AD27" s="30">
        <v>-11.6998579399415</v>
      </c>
      <c r="AE27" s="30">
        <v>-4.3848511032198196</v>
      </c>
      <c r="AF27" s="73">
        <v>13</v>
      </c>
      <c r="AG27" s="73">
        <v>960.29754996299619</v>
      </c>
      <c r="AH27" s="73">
        <v>3.1830275058746302</v>
      </c>
      <c r="AI27" s="73">
        <v>22.47149213155107</v>
      </c>
      <c r="AJ27" s="77">
        <f>D27-AF27</f>
        <v>-11.295178288118279</v>
      </c>
      <c r="AK27" s="75">
        <f t="shared" si="0"/>
        <v>3.1910475025948299</v>
      </c>
      <c r="AL27" s="30">
        <f>((F27/AG27)-1)*100</f>
        <v>15.980385869652292</v>
      </c>
      <c r="AM27" s="30">
        <f>SQRT((100/AG27)^2*(G27)^2)</f>
        <v>27.904519233232737</v>
      </c>
      <c r="AN27" s="75">
        <f>H27-AI27</f>
        <v>-11.20331828294607</v>
      </c>
      <c r="AO27" s="75">
        <f t="shared" si="1"/>
        <v>3.2578013254687099</v>
      </c>
      <c r="AP27" s="30">
        <f>J27-AH27</f>
        <v>-8.0184609672476697</v>
      </c>
      <c r="AQ27" s="30">
        <f t="shared" si="2"/>
        <v>4.78508698900366</v>
      </c>
      <c r="AR27" s="75">
        <f>L27-AF27</f>
        <v>-10.44062114983231</v>
      </c>
      <c r="AS27" s="75">
        <f t="shared" si="3"/>
        <v>3.7384827105893099</v>
      </c>
      <c r="AT27" s="30">
        <f>((N27/AG27)-1)*100</f>
        <v>5.1023665270500729</v>
      </c>
      <c r="AU27" s="30">
        <f>SQRT((100/AG27)^2*(O27)^2)</f>
        <v>28.394255855760015</v>
      </c>
      <c r="AV27" s="75">
        <f>P27-AI27</f>
        <v>-8.7543041866507707</v>
      </c>
      <c r="AW27" s="75">
        <f t="shared" si="4"/>
        <v>3.27530870941388</v>
      </c>
      <c r="AX27" s="30">
        <f>R27-AH27</f>
        <v>-12.058817579969931</v>
      </c>
      <c r="AY27" s="30">
        <f t="shared" si="5"/>
        <v>5.4537240367803097</v>
      </c>
      <c r="AZ27" s="75">
        <f>T27-AF27</f>
        <v>-10.004525850780169</v>
      </c>
      <c r="BA27" s="75">
        <f>U27-AF27</f>
        <v>-12.631325933740024</v>
      </c>
      <c r="BB27" s="75">
        <f>V27-AF27</f>
        <v>-7.3748789059125297</v>
      </c>
      <c r="BC27" s="30">
        <f>((W27/AG27)-1)*100</f>
        <v>1.160937121798078</v>
      </c>
      <c r="BD27" s="30">
        <f>SQRT((100/AG27)^2*(W27-X27)^2)</f>
        <v>26.528900028919754</v>
      </c>
      <c r="BE27" s="30">
        <f>SQRT((100/AG27)^2*(Y27-W27)^2)</f>
        <v>8.0366431727613925</v>
      </c>
      <c r="BF27" s="75">
        <f>Z27-AI27</f>
        <v>-7.5218530111701707</v>
      </c>
      <c r="BG27" s="75">
        <v>8.4811854976848498</v>
      </c>
      <c r="BH27" s="75">
        <v>42.929407370049503</v>
      </c>
      <c r="BI27" s="30">
        <f>AC27-AH27</f>
        <v>-11.23602293252933</v>
      </c>
      <c r="BJ27" s="30">
        <f>AD27-AH27</f>
        <v>-14.882885445816131</v>
      </c>
      <c r="BK27" s="30">
        <f>AE27-AH27</f>
        <v>-7.5678786090944499</v>
      </c>
      <c r="BM27" s="73">
        <f t="shared" si="6"/>
        <v>-10.580108429576919</v>
      </c>
      <c r="BN27" s="30">
        <f>AVERAGE(E27,M27,T27-U27)</f>
        <v>3.1854434320479985</v>
      </c>
      <c r="BO27" s="73">
        <f t="shared" si="7"/>
        <v>7.4145631728334811</v>
      </c>
      <c r="BP27" s="30">
        <f t="shared" si="8"/>
        <v>27.22224599870481</v>
      </c>
      <c r="BQ27" s="73">
        <f t="shared" si="9"/>
        <v>-9.1598251602556715</v>
      </c>
      <c r="BR27" s="30">
        <f>AVERAGE(K27,S27,Z27-AA27)</f>
        <v>4.1069724103759899</v>
      </c>
      <c r="BS27" s="73">
        <f>AVERAGE(AP27,AX27,BI27)</f>
        <v>-10.437767159915644</v>
      </c>
      <c r="BT27" s="30">
        <f>AVERAGE(AQ27,AY27,BI27-BJ27)</f>
        <v>4.6285578463569239</v>
      </c>
    </row>
    <row r="28" spans="1:72" x14ac:dyDescent="0.2">
      <c r="A28" s="11" t="s">
        <v>25</v>
      </c>
      <c r="B28" s="17">
        <v>45.629522999999999</v>
      </c>
      <c r="C28" s="17">
        <v>12.654086</v>
      </c>
      <c r="D28" s="30">
        <v>2.2516857339865632</v>
      </c>
      <c r="E28" s="30">
        <v>4.0381029220802569</v>
      </c>
      <c r="F28" s="30">
        <v>586.73418497440764</v>
      </c>
      <c r="G28" s="30">
        <v>208.36291381905866</v>
      </c>
      <c r="H28" s="73">
        <v>13.896202559033702</v>
      </c>
      <c r="I28" s="94">
        <v>3.3723627851629865</v>
      </c>
      <c r="J28" s="84">
        <v>-6.9029886130197768</v>
      </c>
      <c r="K28" s="30">
        <v>5.6018930167569705</v>
      </c>
      <c r="L28" s="30">
        <v>2.0735976282997801</v>
      </c>
      <c r="M28" s="30">
        <v>3.7018606832868564</v>
      </c>
      <c r="N28" s="30">
        <v>711.7865533289073</v>
      </c>
      <c r="O28" s="30">
        <v>240.16994753558467</v>
      </c>
      <c r="P28" s="73">
        <v>14.848041153871733</v>
      </c>
      <c r="Q28" s="30">
        <v>3.0226306304370936</v>
      </c>
      <c r="R28" s="84">
        <v>-10.559850430704257</v>
      </c>
      <c r="S28" s="30">
        <v>5.5129852485990263</v>
      </c>
      <c r="T28" s="30">
        <v>3.1529982127251697</v>
      </c>
      <c r="U28" s="30">
        <v>0.13469408709416705</v>
      </c>
      <c r="V28" s="30">
        <v>6.1779324897814201</v>
      </c>
      <c r="W28" s="30">
        <v>768.56115245489127</v>
      </c>
      <c r="X28" s="30">
        <v>493.74738103055097</v>
      </c>
      <c r="Y28" s="30">
        <v>821.2729853781284</v>
      </c>
      <c r="Z28" s="73">
        <v>15.637004347217934</v>
      </c>
      <c r="AA28" s="30">
        <v>13.193684104803566</v>
      </c>
      <c r="AB28" s="30">
        <v>18.079379428298164</v>
      </c>
      <c r="AC28" s="84">
        <v>-8.4153992562932221</v>
      </c>
      <c r="AD28" s="30">
        <v>-12.847313845020635</v>
      </c>
      <c r="AE28" s="30">
        <v>-3.9792971514542597</v>
      </c>
      <c r="AF28" s="73">
        <v>13.5</v>
      </c>
      <c r="AG28" s="73">
        <v>1145.3876996040322</v>
      </c>
      <c r="AH28" s="73">
        <v>4.6144183476765903</v>
      </c>
      <c r="AI28" s="73">
        <v>22.416956583658802</v>
      </c>
      <c r="AJ28" s="77">
        <f>D28-AF28</f>
        <v>-11.248314266013438</v>
      </c>
      <c r="AK28" s="75">
        <f t="shared" si="0"/>
        <v>4.0381029220802569</v>
      </c>
      <c r="AL28" s="30">
        <f>((F28/AG28)-1)*100</f>
        <v>-48.774184917714294</v>
      </c>
      <c r="AM28" s="30">
        <f>SQRT((100/AG28)^2*(G28)^2)</f>
        <v>18.191474719965221</v>
      </c>
      <c r="AN28" s="75">
        <f>H28-AI28</f>
        <v>-8.5207540246251003</v>
      </c>
      <c r="AO28" s="75">
        <f t="shared" si="1"/>
        <v>3.3723627851629865</v>
      </c>
      <c r="AP28" s="30">
        <f>J28-AH28</f>
        <v>-11.517406960696366</v>
      </c>
      <c r="AQ28" s="30">
        <f t="shared" si="2"/>
        <v>5.6018930167569705</v>
      </c>
      <c r="AR28" s="75">
        <f>L28-AF28</f>
        <v>-11.42640237170022</v>
      </c>
      <c r="AS28" s="75">
        <f t="shared" si="3"/>
        <v>3.7018606832868564</v>
      </c>
      <c r="AT28" s="30">
        <f>((N28/AG28)-1)*100</f>
        <v>-37.856277522887972</v>
      </c>
      <c r="AU28" s="30">
        <f>SQRT((100/AG28)^2*(O28)^2)</f>
        <v>20.968441307568867</v>
      </c>
      <c r="AV28" s="75">
        <f>P28-AI28</f>
        <v>-7.5689154297870687</v>
      </c>
      <c r="AW28" s="75">
        <f t="shared" si="4"/>
        <v>3.0226306304370936</v>
      </c>
      <c r="AX28" s="30">
        <f>R28-AH28</f>
        <v>-15.174268778380847</v>
      </c>
      <c r="AY28" s="30">
        <f t="shared" si="5"/>
        <v>5.5129852485990263</v>
      </c>
      <c r="AZ28" s="75">
        <f>T28-AF28</f>
        <v>-10.347001787274831</v>
      </c>
      <c r="BA28" s="75">
        <f>U28-AF28</f>
        <v>-13.365305912905834</v>
      </c>
      <c r="BB28" s="75">
        <f>V28-AF28</f>
        <v>-7.3220675102185799</v>
      </c>
      <c r="BC28" s="30">
        <f>((W28/AG28)-1)*100</f>
        <v>-32.899475634268839</v>
      </c>
      <c r="BD28" s="30">
        <f>SQRT((100/AG28)^2*(W28-X28)^2)</f>
        <v>23.993078633491979</v>
      </c>
      <c r="BE28" s="30">
        <f>SQRT((100/AG28)^2*(Y28-W28)^2)</f>
        <v>4.6020952504955259</v>
      </c>
      <c r="BF28" s="75">
        <f>Z28-AI28</f>
        <v>-6.7799522364408684</v>
      </c>
      <c r="BG28" s="75">
        <v>-1.0965421222613581</v>
      </c>
      <c r="BH28" s="75">
        <v>39.514718702726462</v>
      </c>
      <c r="BI28" s="30">
        <f>AC28-AH28</f>
        <v>-13.029817603969812</v>
      </c>
      <c r="BJ28" s="30">
        <f>AD28-AH28</f>
        <v>-17.461732192697227</v>
      </c>
      <c r="BK28" s="30">
        <f>AE28-AH28</f>
        <v>-8.59371549913085</v>
      </c>
      <c r="BM28" s="73">
        <f t="shared" si="6"/>
        <v>-11.007239474996164</v>
      </c>
      <c r="BN28" s="30">
        <f>AVERAGE(E28,M28,T28-U28)</f>
        <v>3.5860892436660383</v>
      </c>
      <c r="BO28" s="73">
        <f t="shared" si="7"/>
        <v>-39.843312691623701</v>
      </c>
      <c r="BP28" s="30">
        <f t="shared" si="8"/>
        <v>32.017490098431637</v>
      </c>
      <c r="BQ28" s="73">
        <f t="shared" si="9"/>
        <v>-7.6232072302843461</v>
      </c>
      <c r="BR28" s="30">
        <f>AVERAGE(K28,S28,Z28-AA28)</f>
        <v>4.5193995025901215</v>
      </c>
      <c r="BS28" s="73">
        <f>AVERAGE(AP28,AX28,BI28)</f>
        <v>-13.240497781015675</v>
      </c>
      <c r="BT28" s="30">
        <f>AVERAGE(AQ28,AY28,BI28-BJ28)</f>
        <v>5.1822642846944706</v>
      </c>
    </row>
    <row r="29" spans="1:72" x14ac:dyDescent="0.2">
      <c r="A29" s="5" t="s">
        <v>26</v>
      </c>
      <c r="B29" s="22">
        <v>45.883299999999998</v>
      </c>
      <c r="C29" s="22">
        <v>12.7165</v>
      </c>
      <c r="D29" s="30">
        <v>3.154285727515465</v>
      </c>
      <c r="E29" s="30">
        <v>4.0893174663172296</v>
      </c>
      <c r="F29" s="30">
        <v>756.9060198701867</v>
      </c>
      <c r="G29" s="30">
        <v>241.58872666284074</v>
      </c>
      <c r="H29" s="73">
        <v>13.024990016622901</v>
      </c>
      <c r="I29" s="94">
        <v>3.4782557156534626</v>
      </c>
      <c r="J29" s="84">
        <v>-2.7077484767879705</v>
      </c>
      <c r="K29" s="30">
        <v>5.5275769527695253</v>
      </c>
      <c r="L29" s="30">
        <v>2.4958656665742427</v>
      </c>
      <c r="M29" s="30">
        <v>3.7906634873227647</v>
      </c>
      <c r="N29" s="30">
        <v>693.70780382430621</v>
      </c>
      <c r="O29" s="30">
        <v>241.21606262136652</v>
      </c>
      <c r="P29" s="73">
        <v>14.971884636290651</v>
      </c>
      <c r="Q29" s="30">
        <v>3.0955049115016076</v>
      </c>
      <c r="R29" s="84">
        <v>-9.718238498474383</v>
      </c>
      <c r="S29" s="30">
        <v>5.5920486521963451</v>
      </c>
      <c r="T29" s="30">
        <v>2.80805220969498</v>
      </c>
      <c r="U29" s="30">
        <v>-0.73495982955234751</v>
      </c>
      <c r="V29" s="30">
        <v>6.3513392537575086</v>
      </c>
      <c r="W29" s="30">
        <v>721.06032123630621</v>
      </c>
      <c r="X29" s="30">
        <v>445.4460164521883</v>
      </c>
      <c r="Y29" s="30">
        <v>764.20567282023944</v>
      </c>
      <c r="Z29" s="73">
        <v>15.038387434174425</v>
      </c>
      <c r="AA29" s="30">
        <v>12.426806996302375</v>
      </c>
      <c r="AB29" s="30">
        <v>17.647567942357448</v>
      </c>
      <c r="AC29" s="84">
        <v>-8.7895577435988201</v>
      </c>
      <c r="AD29" s="30">
        <v>-13.8334551406983</v>
      </c>
      <c r="AE29" s="30">
        <v>-3.7265900256915625</v>
      </c>
      <c r="AF29" s="73">
        <v>13.299999999999999</v>
      </c>
      <c r="AG29" s="73">
        <v>1299.746568202971</v>
      </c>
      <c r="AH29" s="73">
        <v>3.3322319189707366</v>
      </c>
      <c r="AI29" s="73">
        <v>21.855812708536735</v>
      </c>
      <c r="AJ29" s="77">
        <f>D29-AF29</f>
        <v>-10.145714272484534</v>
      </c>
      <c r="AK29" s="75">
        <f t="shared" si="0"/>
        <v>4.0893174663172296</v>
      </c>
      <c r="AL29" s="30">
        <f>((F29/AG29)-1)*100</f>
        <v>-41.765107261126708</v>
      </c>
      <c r="AM29" s="30">
        <f>SQRT((100/AG29)^2*(G29)^2)</f>
        <v>18.587371767163901</v>
      </c>
      <c r="AN29" s="75">
        <f>H29-AI29</f>
        <v>-8.8308226919138342</v>
      </c>
      <c r="AO29" s="75">
        <f t="shared" si="1"/>
        <v>3.4782557156534626</v>
      </c>
      <c r="AP29" s="30">
        <f>J29-AH29</f>
        <v>-6.0399803957587075</v>
      </c>
      <c r="AQ29" s="30">
        <f t="shared" si="2"/>
        <v>5.5275769527695253</v>
      </c>
      <c r="AR29" s="75">
        <f>L29-AF29</f>
        <v>-10.804134333425756</v>
      </c>
      <c r="AS29" s="75">
        <f t="shared" si="3"/>
        <v>3.7906634873227647</v>
      </c>
      <c r="AT29" s="30">
        <f>((N29/AG29)-1)*100</f>
        <v>-46.627456398409549</v>
      </c>
      <c r="AU29" s="30">
        <f>SQRT((100/AG29)^2*(O29)^2)</f>
        <v>18.558699712888778</v>
      </c>
      <c r="AV29" s="75">
        <f>P29-AI29</f>
        <v>-6.8839280722460838</v>
      </c>
      <c r="AW29" s="75">
        <f t="shared" si="4"/>
        <v>3.0955049115016076</v>
      </c>
      <c r="AX29" s="30">
        <f>R29-AH29</f>
        <v>-13.050470417445119</v>
      </c>
      <c r="AY29" s="30">
        <f t="shared" si="5"/>
        <v>5.5920486521963451</v>
      </c>
      <c r="AZ29" s="75">
        <f>T29-AF29</f>
        <v>-10.491947790305019</v>
      </c>
      <c r="BA29" s="75">
        <f>U29-AF29</f>
        <v>-14.034959829552346</v>
      </c>
      <c r="BB29" s="75">
        <f>V29-AF29</f>
        <v>-6.9486607462424903</v>
      </c>
      <c r="BC29" s="30">
        <f>((W29/AG29)-1)*100</f>
        <v>-44.523006340132611</v>
      </c>
      <c r="BD29" s="30">
        <f>SQRT((100/AG29)^2*(W29-X29)^2)</f>
        <v>21.205234276185248</v>
      </c>
      <c r="BE29" s="30">
        <f>SQRT((100/AG29)^2*(Y29-W29)^2)</f>
        <v>3.3195203310739245</v>
      </c>
      <c r="BF29" s="75">
        <f>Z29-AI29</f>
        <v>-6.8174252743623107</v>
      </c>
      <c r="BG29" s="75">
        <v>-1.9960900440349851</v>
      </c>
      <c r="BH29" s="75">
        <v>47.126895239870848</v>
      </c>
      <c r="BI29" s="30">
        <f>AC29-AH29</f>
        <v>-12.121789662569556</v>
      </c>
      <c r="BJ29" s="30">
        <f>AD29-AH29</f>
        <v>-17.165687059669036</v>
      </c>
      <c r="BK29" s="30">
        <f>AE29-AH29</f>
        <v>-7.0588219446622986</v>
      </c>
      <c r="BM29" s="73">
        <f t="shared" si="6"/>
        <v>-10.480598798738436</v>
      </c>
      <c r="BN29" s="30">
        <f>AVERAGE(E29,M29,T29-U29)</f>
        <v>3.8076643309624405</v>
      </c>
      <c r="BO29" s="73">
        <f t="shared" si="7"/>
        <v>-44.30518999988962</v>
      </c>
      <c r="BP29" s="30">
        <f t="shared" si="8"/>
        <v>34.291437365456851</v>
      </c>
      <c r="BQ29" s="73">
        <f t="shared" si="9"/>
        <v>-7.5107253461740768</v>
      </c>
      <c r="BR29" s="30">
        <f>AVERAGE(K29,S29,Z29-AA29)</f>
        <v>4.5770686809459731</v>
      </c>
      <c r="BS29" s="73">
        <f>AVERAGE(AP29,AX29,BI29)</f>
        <v>-10.404080158591128</v>
      </c>
      <c r="BT29" s="30">
        <f>AVERAGE(AQ29,AY29,BI29-BJ29)</f>
        <v>5.3878410006884501</v>
      </c>
    </row>
    <row r="30" spans="1:72" x14ac:dyDescent="0.2">
      <c r="A30" s="11" t="s">
        <v>27</v>
      </c>
      <c r="B30" s="17">
        <v>46.12</v>
      </c>
      <c r="C30" s="17">
        <v>13.19</v>
      </c>
      <c r="D30" s="30">
        <v>6.1873897382859537</v>
      </c>
      <c r="E30" s="30">
        <v>4.2539770707535034</v>
      </c>
      <c r="F30" s="30">
        <v>561.29729484059465</v>
      </c>
      <c r="G30" s="30">
        <v>205.15317926771704</v>
      </c>
      <c r="H30" s="73">
        <v>15.269780447928566</v>
      </c>
      <c r="I30" s="94">
        <v>3.5390076372890902</v>
      </c>
      <c r="J30" s="84">
        <v>3.676225696919083</v>
      </c>
      <c r="K30" s="30">
        <v>5.9852007344693865</v>
      </c>
      <c r="L30" s="30">
        <v>6.5246378258075977</v>
      </c>
      <c r="M30" s="30">
        <v>3.9336848391138801</v>
      </c>
      <c r="N30" s="30">
        <v>488.02092349742105</v>
      </c>
      <c r="O30" s="30">
        <v>251.47158025427902</v>
      </c>
      <c r="P30" s="73">
        <v>18.468537045077664</v>
      </c>
      <c r="Q30" s="30">
        <v>3.1281692858178936</v>
      </c>
      <c r="R30" s="84">
        <v>-5.3338353998258468</v>
      </c>
      <c r="S30" s="30">
        <v>5.5394513131776071</v>
      </c>
      <c r="T30" s="30">
        <v>5.9155090492623899</v>
      </c>
      <c r="U30" s="30">
        <v>2.3657220946549864</v>
      </c>
      <c r="V30" s="30">
        <v>9.4729162543291654</v>
      </c>
      <c r="W30" s="30">
        <v>637.29835538040754</v>
      </c>
      <c r="X30" s="30">
        <v>392.86476079011663</v>
      </c>
      <c r="Y30" s="30">
        <v>674.84230227746002</v>
      </c>
      <c r="Z30" s="73">
        <v>17.958778551341798</v>
      </c>
      <c r="AA30" s="30">
        <v>15.312626577168267</v>
      </c>
      <c r="AB30" s="30">
        <v>20.603003900859964</v>
      </c>
      <c r="AC30" s="84">
        <v>-5.8687086594793358</v>
      </c>
      <c r="AD30" s="30">
        <v>-11.232844220492067</v>
      </c>
      <c r="AE30" s="30">
        <v>-0.4681262933247507</v>
      </c>
      <c r="AF30" s="73">
        <v>12.4</v>
      </c>
      <c r="AG30" s="73">
        <v>1500.8627414703355</v>
      </c>
      <c r="AH30" s="73">
        <v>1.8770646055539426</v>
      </c>
      <c r="AI30" s="73">
        <v>20.173449198404899</v>
      </c>
      <c r="AJ30" s="77">
        <f>D30-AF30</f>
        <v>-6.2126102617140466</v>
      </c>
      <c r="AK30" s="75">
        <f t="shared" si="0"/>
        <v>4.2539770707535034</v>
      </c>
      <c r="AL30" s="30">
        <f>((F30/AG30)-1)*100</f>
        <v>-62.601690392372987</v>
      </c>
      <c r="AM30" s="30">
        <f>SQRT((100/AG30)^2*(G30)^2)</f>
        <v>13.669016732785078</v>
      </c>
      <c r="AN30" s="75">
        <f>H30-AI30</f>
        <v>-4.9036687504763332</v>
      </c>
      <c r="AO30" s="75">
        <f t="shared" si="1"/>
        <v>3.5390076372890902</v>
      </c>
      <c r="AP30" s="30">
        <f>J30-AH30</f>
        <v>1.7991610913651404</v>
      </c>
      <c r="AQ30" s="30">
        <f t="shared" si="2"/>
        <v>5.9852007344693865</v>
      </c>
      <c r="AR30" s="75">
        <f>L30-AF30</f>
        <v>-5.8753621741924027</v>
      </c>
      <c r="AS30" s="75">
        <f t="shared" si="3"/>
        <v>3.9336848391138801</v>
      </c>
      <c r="AT30" s="30">
        <f>((N30/AG30)-1)*100</f>
        <v>-67.48397371638886</v>
      </c>
      <c r="AU30" s="30">
        <f>SQRT((100/AG30)^2*(O30)^2)</f>
        <v>16.755135117014252</v>
      </c>
      <c r="AV30" s="75">
        <f>P30-AI30</f>
        <v>-1.7049121533272356</v>
      </c>
      <c r="AW30" s="75">
        <f t="shared" si="4"/>
        <v>3.1281692858178936</v>
      </c>
      <c r="AX30" s="30">
        <f>R30-AH30</f>
        <v>-7.2109000053797896</v>
      </c>
      <c r="AY30" s="30">
        <f t="shared" si="5"/>
        <v>5.5394513131776071</v>
      </c>
      <c r="AZ30" s="75">
        <f>T30-AF30</f>
        <v>-6.4844909507376105</v>
      </c>
      <c r="BA30" s="75">
        <f>U30-AF30</f>
        <v>-10.034277905345014</v>
      </c>
      <c r="BB30" s="75">
        <f>V30-AF30</f>
        <v>-2.927083745670835</v>
      </c>
      <c r="BC30" s="30">
        <f>((W30/AG30)-1)*100</f>
        <v>-57.53786553751933</v>
      </c>
      <c r="BD30" s="30">
        <f>SQRT((100/AG30)^2*(W30-X30)^2)</f>
        <v>16.286205782604014</v>
      </c>
      <c r="BE30" s="30">
        <f>SQRT((100/AG30)^2*(Y30-W30)^2)</f>
        <v>2.5014910331022118</v>
      </c>
      <c r="BF30" s="75">
        <f>Z30-AI30</f>
        <v>-2.2146706470631017</v>
      </c>
      <c r="BG30" s="75">
        <v>-4.6444906938530037</v>
      </c>
      <c r="BH30" s="75">
        <v>54.505702818325538</v>
      </c>
      <c r="BI30" s="30">
        <f>AC30-AH30</f>
        <v>-7.7457732650332787</v>
      </c>
      <c r="BJ30" s="30">
        <f>AD30-AH30</f>
        <v>-13.109908826046009</v>
      </c>
      <c r="BK30" s="30">
        <f>AE30-AH30</f>
        <v>-2.3451908988786934</v>
      </c>
      <c r="BM30" s="73">
        <f t="shared" si="6"/>
        <v>-6.1908211288813533</v>
      </c>
      <c r="BN30" s="30">
        <f>AVERAGE(E30,M30,T30-U30)</f>
        <v>3.9124829548249291</v>
      </c>
      <c r="BO30" s="73">
        <f t="shared" si="7"/>
        <v>-62.541176548760397</v>
      </c>
      <c r="BP30" s="30">
        <f t="shared" si="8"/>
        <v>34.749407723307563</v>
      </c>
      <c r="BQ30" s="73">
        <f t="shared" si="9"/>
        <v>-2.9410838502888903</v>
      </c>
      <c r="BR30" s="30">
        <f>AVERAGE(K30,S30,Z30-AA30)</f>
        <v>4.7236013406068418</v>
      </c>
      <c r="BS30" s="73">
        <f>AVERAGE(AP30,AX30,BI30)</f>
        <v>-4.3858373930159757</v>
      </c>
      <c r="BT30" s="30">
        <f>AVERAGE(AQ30,AY30,BI30-BJ30)</f>
        <v>5.629595869553242</v>
      </c>
    </row>
    <row r="31" spans="1:72" x14ac:dyDescent="0.2">
      <c r="A31" s="11" t="s">
        <v>28</v>
      </c>
      <c r="B31" s="17">
        <v>46.126388890000001</v>
      </c>
      <c r="C31" s="17">
        <v>25.888055560000002</v>
      </c>
      <c r="D31" s="30">
        <v>2.4353846417606979</v>
      </c>
      <c r="E31" s="30">
        <v>3.4198227102188143</v>
      </c>
      <c r="F31" s="30">
        <v>711.83465012113925</v>
      </c>
      <c r="G31" s="30">
        <v>227.74803665317881</v>
      </c>
      <c r="H31" s="73">
        <v>12.74322596196426</v>
      </c>
      <c r="I31" s="94">
        <v>3.0296206938823516</v>
      </c>
      <c r="J31" s="84">
        <v>-4.9793091215944347</v>
      </c>
      <c r="K31" s="30">
        <v>4.6645224557623042</v>
      </c>
      <c r="L31" s="30">
        <v>3.3296727553682417</v>
      </c>
      <c r="M31" s="30">
        <v>3.6322086210738478</v>
      </c>
      <c r="N31" s="30">
        <v>813.33242092553576</v>
      </c>
      <c r="O31" s="30">
        <v>246.81931332912282</v>
      </c>
      <c r="P31" s="73">
        <v>14.59149430206622</v>
      </c>
      <c r="Q31" s="30">
        <v>3.0387132930413721</v>
      </c>
      <c r="R31" s="84">
        <v>-7.9279412426424996</v>
      </c>
      <c r="S31" s="30">
        <v>5.3928902590496337</v>
      </c>
      <c r="T31" s="30">
        <v>3.8172104666838664</v>
      </c>
      <c r="U31" s="30">
        <v>1.2887241883206926</v>
      </c>
      <c r="V31" s="30">
        <v>6.351458876281205</v>
      </c>
      <c r="W31" s="30">
        <v>814.01115611841192</v>
      </c>
      <c r="X31" s="30">
        <v>563.15157741215933</v>
      </c>
      <c r="Y31" s="30">
        <v>876.02921236095722</v>
      </c>
      <c r="Z31" s="73">
        <v>15.32670234261966</v>
      </c>
      <c r="AA31" s="30">
        <v>13.209657997735121</v>
      </c>
      <c r="AB31" s="30">
        <v>17.441880397225962</v>
      </c>
      <c r="AC31" s="84">
        <v>-6.6387848471728406</v>
      </c>
      <c r="AD31" s="30">
        <v>-10.245385949889226</v>
      </c>
      <c r="AE31" s="30">
        <v>-3.032626509140846</v>
      </c>
      <c r="AF31" s="73">
        <v>11.5</v>
      </c>
      <c r="AG31" s="73">
        <v>751.07381343841337</v>
      </c>
      <c r="AH31" s="73">
        <v>-3.99303030967712</v>
      </c>
      <c r="AI31" s="73">
        <v>16.046803474426234</v>
      </c>
      <c r="AJ31" s="77">
        <f>D31-AF31</f>
        <v>-9.0646153582393012</v>
      </c>
      <c r="AK31" s="75">
        <f t="shared" si="0"/>
        <v>3.4198227102188143</v>
      </c>
      <c r="AL31" s="30">
        <f>((F31/AG31)-1)*100</f>
        <v>-5.2244083890553128</v>
      </c>
      <c r="AM31" s="30">
        <f>SQRT((100/AG31)^2*(G31)^2)</f>
        <v>30.322989908348564</v>
      </c>
      <c r="AN31" s="75">
        <f>H31-AI31</f>
        <v>-3.303577512461974</v>
      </c>
      <c r="AO31" s="75">
        <f t="shared" si="1"/>
        <v>3.0296206938823516</v>
      </c>
      <c r="AP31" s="30">
        <f>J31-AH31</f>
        <v>-0.9862788119173147</v>
      </c>
      <c r="AQ31" s="30">
        <f t="shared" si="2"/>
        <v>4.6645224557623042</v>
      </c>
      <c r="AR31" s="75">
        <f>L31-AF31</f>
        <v>-8.1703272446317587</v>
      </c>
      <c r="AS31" s="75">
        <f t="shared" si="3"/>
        <v>3.6322086210738478</v>
      </c>
      <c r="AT31" s="30">
        <f>((N31/AG31)-1)*100</f>
        <v>8.2892794786843425</v>
      </c>
      <c r="AU31" s="30">
        <f>SQRT((100/AG31)^2*(O31)^2)</f>
        <v>32.862191293713842</v>
      </c>
      <c r="AV31" s="75">
        <f>P31-AI31</f>
        <v>-1.455309172360014</v>
      </c>
      <c r="AW31" s="75">
        <f t="shared" si="4"/>
        <v>3.0387132930413721</v>
      </c>
      <c r="AX31" s="30">
        <f>R31-AH31</f>
        <v>-3.9349109329653795</v>
      </c>
      <c r="AY31" s="30">
        <f t="shared" si="5"/>
        <v>5.3928902590496337</v>
      </c>
      <c r="AZ31" s="75">
        <f>T31-AF31</f>
        <v>-7.682789533316134</v>
      </c>
      <c r="BA31" s="75">
        <f>U31-AF31</f>
        <v>-10.211275811679307</v>
      </c>
      <c r="BB31" s="75">
        <f>V31-AF31</f>
        <v>-5.148541123718795</v>
      </c>
      <c r="BC31" s="30">
        <f>((W31/AG31)-1)*100</f>
        <v>8.3796481189873475</v>
      </c>
      <c r="BD31" s="30">
        <f>SQRT((100/AG31)^2*(W31-X31)^2)</f>
        <v>33.400123159376079</v>
      </c>
      <c r="BE31" s="30">
        <f>SQRT((100/AG31)^2*(Y31-W31)^2)</f>
        <v>8.2572518350262865</v>
      </c>
      <c r="BF31" s="75">
        <f>Z31-AI31</f>
        <v>-0.7201011318065742</v>
      </c>
      <c r="BG31" s="75">
        <v>3.6957471224757059</v>
      </c>
      <c r="BH31" s="75">
        <v>33.551573358382001</v>
      </c>
      <c r="BI31" s="30">
        <f>AC31-AH31</f>
        <v>-2.6457545374957205</v>
      </c>
      <c r="BJ31" s="30">
        <f>AD31-AH31</f>
        <v>-6.2523556402121052</v>
      </c>
      <c r="BK31" s="30">
        <f>AE31-AH31</f>
        <v>0.96040380053627405</v>
      </c>
      <c r="BM31" s="73">
        <f t="shared" si="6"/>
        <v>-8.3059107120623974</v>
      </c>
      <c r="BN31" s="30">
        <f>AVERAGE(E31,M31,T31-U31)</f>
        <v>3.1935058698852785</v>
      </c>
      <c r="BO31" s="73">
        <f t="shared" si="7"/>
        <v>3.8148397362054589</v>
      </c>
      <c r="BP31" s="30">
        <f t="shared" si="8"/>
        <v>29.401885414150382</v>
      </c>
      <c r="BQ31" s="73">
        <f t="shared" si="9"/>
        <v>-1.8263292722095208</v>
      </c>
      <c r="BR31" s="30">
        <f>AVERAGE(K31,S31,Z31-AA31)</f>
        <v>4.0581523532321588</v>
      </c>
      <c r="BS31" s="73">
        <f>AVERAGE(AP31,AX31,BI31)</f>
        <v>-2.5223147607928049</v>
      </c>
      <c r="BT31" s="30">
        <f>AVERAGE(AQ31,AY31,BI31-BJ31)</f>
        <v>4.5546712725094407</v>
      </c>
    </row>
    <row r="32" spans="1:72" x14ac:dyDescent="0.2">
      <c r="A32" s="5" t="s">
        <v>29</v>
      </c>
      <c r="B32" s="22">
        <v>46.2</v>
      </c>
      <c r="C32" s="22">
        <v>12.87</v>
      </c>
      <c r="D32" s="30">
        <v>1.73487348429274</v>
      </c>
      <c r="E32" s="30">
        <v>3.3525629976163702</v>
      </c>
      <c r="F32" s="30">
        <v>658.02133812779596</v>
      </c>
      <c r="G32" s="30">
        <v>220.11649279630601</v>
      </c>
      <c r="H32" s="73">
        <v>12.6205303056449</v>
      </c>
      <c r="I32" s="94">
        <v>3.0479322275577201</v>
      </c>
      <c r="J32" s="84">
        <v>-6.1084155427003797</v>
      </c>
      <c r="K32" s="30">
        <v>4.4776913496516197</v>
      </c>
      <c r="L32" s="30">
        <v>3.5658096100288201</v>
      </c>
      <c r="M32" s="30">
        <v>3.62434425743499</v>
      </c>
      <c r="N32" s="30">
        <v>853.02148784115604</v>
      </c>
      <c r="O32" s="30">
        <v>246.488209487707</v>
      </c>
      <c r="P32" s="73">
        <v>14.5071485373479</v>
      </c>
      <c r="Q32" s="30">
        <v>3.0340272888556101</v>
      </c>
      <c r="R32" s="84">
        <v>-7.4020779510250803</v>
      </c>
      <c r="S32" s="30">
        <v>5.3878983794453799</v>
      </c>
      <c r="T32" s="30">
        <v>4.4215658242461799</v>
      </c>
      <c r="U32" s="30">
        <v>2.1175560170988299</v>
      </c>
      <c r="V32" s="30">
        <v>6.7354602710838902</v>
      </c>
      <c r="W32" s="30">
        <v>844.17226631191397</v>
      </c>
      <c r="X32" s="30">
        <v>596.86151500769699</v>
      </c>
      <c r="Y32" s="30">
        <v>912.11246715057803</v>
      </c>
      <c r="Z32" s="73">
        <v>15.450021687385201</v>
      </c>
      <c r="AA32" s="30">
        <v>13.406459608555</v>
      </c>
      <c r="AB32" s="30">
        <v>17.494444115905502</v>
      </c>
      <c r="AC32" s="84">
        <v>-5.50736616740509</v>
      </c>
      <c r="AD32" s="30">
        <v>-8.70527933494499</v>
      </c>
      <c r="AE32" s="30">
        <v>-2.3065821832437599</v>
      </c>
      <c r="AF32" s="73">
        <v>12.5</v>
      </c>
      <c r="AG32" s="73">
        <v>1662.1660923957809</v>
      </c>
      <c r="AH32" s="73">
        <v>2.3885247508684699</v>
      </c>
      <c r="AI32" s="73">
        <v>18.900346120198503</v>
      </c>
      <c r="AJ32" s="77">
        <f>D32-AF32</f>
        <v>-10.76512651570726</v>
      </c>
      <c r="AK32" s="75">
        <f t="shared" si="0"/>
        <v>3.3525629976163702</v>
      </c>
      <c r="AL32" s="30">
        <f>((F32/AG32)-1)*100</f>
        <v>-60.411817980274776</v>
      </c>
      <c r="AM32" s="30">
        <f>SQRT((100/AG32)^2*(G32)^2)</f>
        <v>13.242749554530905</v>
      </c>
      <c r="AN32" s="75">
        <f>H32-AI32</f>
        <v>-6.2798158145536025</v>
      </c>
      <c r="AO32" s="75">
        <f t="shared" si="1"/>
        <v>3.0479322275577201</v>
      </c>
      <c r="AP32" s="30">
        <f>J32-AH32</f>
        <v>-8.4969402935688496</v>
      </c>
      <c r="AQ32" s="30">
        <f t="shared" si="2"/>
        <v>4.4776913496516197</v>
      </c>
      <c r="AR32" s="75">
        <f>L32-AF32</f>
        <v>-8.9341903899711799</v>
      </c>
      <c r="AS32" s="75">
        <f t="shared" si="3"/>
        <v>3.62434425743499</v>
      </c>
      <c r="AT32" s="30">
        <f>((N32/AG32)-1)*100</f>
        <v>-48.680129395995294</v>
      </c>
      <c r="AU32" s="30">
        <f>SQRT((100/AG32)^2*(O32)^2)</f>
        <v>14.829336888495215</v>
      </c>
      <c r="AV32" s="75">
        <f>P32-AI32</f>
        <v>-4.3931975828506022</v>
      </c>
      <c r="AW32" s="75">
        <f t="shared" si="4"/>
        <v>3.0340272888556101</v>
      </c>
      <c r="AX32" s="30">
        <f>R32-AH32</f>
        <v>-9.7906027018935511</v>
      </c>
      <c r="AY32" s="30">
        <f t="shared" si="5"/>
        <v>5.3878983794453799</v>
      </c>
      <c r="AZ32" s="75">
        <f>T32-AF32</f>
        <v>-8.0784341757538201</v>
      </c>
      <c r="BA32" s="75">
        <f>U32-AF32</f>
        <v>-10.382443982901171</v>
      </c>
      <c r="BB32" s="75">
        <f>V32-AF32</f>
        <v>-5.7645397289161098</v>
      </c>
      <c r="BC32" s="30">
        <f>((W32/AG32)-1)*100</f>
        <v>-49.212520326704698</v>
      </c>
      <c r="BD32" s="30">
        <f>SQRT((100/AG32)^2*(W32-X32)^2)</f>
        <v>14.878823027111146</v>
      </c>
      <c r="BE32" s="30">
        <f>SQRT((100/AG32)^2*(Y32-W32)^2)</f>
        <v>4.0874495725476949</v>
      </c>
      <c r="BF32" s="75">
        <f>Z32-AI32</f>
        <v>-3.4503244328133018</v>
      </c>
      <c r="BG32" s="75">
        <v>3.7980026255405801</v>
      </c>
      <c r="BH32" s="75">
        <v>31.8346695874875</v>
      </c>
      <c r="BI32" s="30">
        <f>AC32-AH32</f>
        <v>-7.8958909182735599</v>
      </c>
      <c r="BJ32" s="30">
        <f>AD32-AH32</f>
        <v>-11.09380408581346</v>
      </c>
      <c r="BK32" s="30">
        <f>AE32-AH32</f>
        <v>-4.6951069341122302</v>
      </c>
      <c r="BM32" s="73">
        <f t="shared" si="6"/>
        <v>-9.2592503604774201</v>
      </c>
      <c r="BN32" s="30">
        <f>AVERAGE(E32,M32,T32-U32)</f>
        <v>3.0936390207329034</v>
      </c>
      <c r="BO32" s="73">
        <f t="shared" si="7"/>
        <v>-52.768155900991587</v>
      </c>
      <c r="BP32" s="30">
        <f t="shared" si="8"/>
        <v>30.721143265613989</v>
      </c>
      <c r="BQ32" s="73">
        <f t="shared" si="9"/>
        <v>-4.7077792767391688</v>
      </c>
      <c r="BR32" s="30">
        <f>AVERAGE(K32,S32,Z32-AA32)</f>
        <v>3.9697172693090668</v>
      </c>
      <c r="BS32" s="73">
        <f>AVERAGE(AP32,AX32,BI32)</f>
        <v>-8.727811304578653</v>
      </c>
      <c r="BT32" s="30">
        <f>AVERAGE(AQ32,AY32,BI32-BJ32)</f>
        <v>4.3545009655456335</v>
      </c>
    </row>
    <row r="33" spans="1:72" x14ac:dyDescent="0.2">
      <c r="A33" s="5" t="s">
        <v>30</v>
      </c>
      <c r="B33" s="22">
        <v>46.22</v>
      </c>
      <c r="C33" s="22">
        <v>13.21</v>
      </c>
      <c r="D33" s="30">
        <v>4.0321299830065804</v>
      </c>
      <c r="E33" s="30">
        <v>3.43890180946461</v>
      </c>
      <c r="F33" s="30">
        <v>718.83248878182997</v>
      </c>
      <c r="G33" s="30">
        <v>213.30745221865001</v>
      </c>
      <c r="H33" s="73">
        <v>14.2784710796592</v>
      </c>
      <c r="I33" s="94">
        <v>3.0086634373792198</v>
      </c>
      <c r="J33" s="84">
        <v>-2.9417361012754699</v>
      </c>
      <c r="K33" s="30">
        <v>4.77226734453793</v>
      </c>
      <c r="L33" s="30">
        <v>4.2043349737580398</v>
      </c>
      <c r="M33" s="30">
        <v>3.6113837425998199</v>
      </c>
      <c r="N33" s="30">
        <v>780.68227475479603</v>
      </c>
      <c r="O33" s="30">
        <v>243.664986750792</v>
      </c>
      <c r="P33" s="73">
        <v>15.4094321163166</v>
      </c>
      <c r="Q33" s="30">
        <v>3.0004946299857802</v>
      </c>
      <c r="R33" s="84">
        <v>-6.9872636758903202</v>
      </c>
      <c r="S33" s="30">
        <v>5.3616474438491597</v>
      </c>
      <c r="T33" s="30">
        <v>5.0167009339785897</v>
      </c>
      <c r="U33" s="30">
        <v>2.6163810139936401</v>
      </c>
      <c r="V33" s="30">
        <v>7.4310179919237402</v>
      </c>
      <c r="W33" s="30">
        <v>801.81227286801595</v>
      </c>
      <c r="X33" s="30">
        <v>555.41528117457506</v>
      </c>
      <c r="Y33" s="30">
        <v>862.41375531068002</v>
      </c>
      <c r="Z33" s="73">
        <v>16.2866464972426</v>
      </c>
      <c r="AA33" s="30">
        <v>14.237179135493299</v>
      </c>
      <c r="AB33" s="30">
        <v>18.331389020631502</v>
      </c>
      <c r="AC33" s="84">
        <v>-5.4213352150759997</v>
      </c>
      <c r="AD33" s="30">
        <v>-8.8772136199393401</v>
      </c>
      <c r="AE33" s="30">
        <v>-1.97479332644997</v>
      </c>
      <c r="AF33" s="73">
        <v>12.5</v>
      </c>
      <c r="AG33" s="73">
        <v>1634.5673847198466</v>
      </c>
      <c r="AH33" s="73">
        <v>1.8247895091772</v>
      </c>
      <c r="AI33" s="73">
        <v>19.223240534464498</v>
      </c>
      <c r="AJ33" s="77">
        <f>D33-AF33</f>
        <v>-8.4678700169934196</v>
      </c>
      <c r="AK33" s="75">
        <f t="shared" si="0"/>
        <v>3.43890180946461</v>
      </c>
      <c r="AL33" s="30">
        <f>((F33/AG33)-1)*100</f>
        <v>-56.023074025483943</v>
      </c>
      <c r="AM33" s="30">
        <f>SQRT((100/AG33)^2*(G33)^2)</f>
        <v>13.04978027903141</v>
      </c>
      <c r="AN33" s="75">
        <f>H33-AI33</f>
        <v>-4.9447694548052983</v>
      </c>
      <c r="AO33" s="75">
        <f t="shared" si="1"/>
        <v>3.0086634373792198</v>
      </c>
      <c r="AP33" s="30">
        <f>J33-AH33</f>
        <v>-4.7665256104526694</v>
      </c>
      <c r="AQ33" s="30">
        <f t="shared" si="2"/>
        <v>4.77226734453793</v>
      </c>
      <c r="AR33" s="75">
        <f>L33-AF33</f>
        <v>-8.2956650262419593</v>
      </c>
      <c r="AS33" s="75">
        <f t="shared" si="3"/>
        <v>3.6113837425998199</v>
      </c>
      <c r="AT33" s="30">
        <f>((N33/AG33)-1)*100</f>
        <v>-52.239211301245959</v>
      </c>
      <c r="AU33" s="30">
        <f>SQRT((100/AG33)^2*(O33)^2)</f>
        <v>14.907001634108493</v>
      </c>
      <c r="AV33" s="75">
        <f>P33-AI33</f>
        <v>-3.8138084181478984</v>
      </c>
      <c r="AW33" s="75">
        <f t="shared" si="4"/>
        <v>3.0004946299857802</v>
      </c>
      <c r="AX33" s="30">
        <f>R33-AH33</f>
        <v>-8.8120531850675192</v>
      </c>
      <c r="AY33" s="30">
        <f t="shared" si="5"/>
        <v>5.3616474438491597</v>
      </c>
      <c r="AZ33" s="75">
        <f>T33-AF33</f>
        <v>-7.4832990660214103</v>
      </c>
      <c r="BA33" s="75">
        <f>U33-AF33</f>
        <v>-9.8836189860063595</v>
      </c>
      <c r="BB33" s="75">
        <f>V33-AF33</f>
        <v>-5.0689820080762598</v>
      </c>
      <c r="BC33" s="30">
        <f>((W33/AG33)-1)*100</f>
        <v>-50.946514633568249</v>
      </c>
      <c r="BD33" s="30">
        <f>SQRT((100/AG33)^2*(W33-X33)^2)</f>
        <v>15.074140962115894</v>
      </c>
      <c r="BE33" s="30">
        <f>SQRT((100/AG33)^2*(Y33-W33)^2)</f>
        <v>3.7074936774815641</v>
      </c>
      <c r="BF33" s="75">
        <f>Z33-AI33</f>
        <v>-2.9365940372218979</v>
      </c>
      <c r="BG33" s="75">
        <v>3.9964538584852698</v>
      </c>
      <c r="BH33" s="75">
        <v>34.189523126501697</v>
      </c>
      <c r="BI33" s="30">
        <f>AC33-AH33</f>
        <v>-7.2461247242531996</v>
      </c>
      <c r="BJ33" s="30">
        <f>AD33-AH33</f>
        <v>-10.702003129116541</v>
      </c>
      <c r="BK33" s="30">
        <f>AE33-AH33</f>
        <v>-3.7995828356271701</v>
      </c>
      <c r="BM33" s="73">
        <f t="shared" si="6"/>
        <v>-8.0822780364189288</v>
      </c>
      <c r="BN33" s="30">
        <f>AVERAGE(E33,M33,T33-U33)</f>
        <v>3.15020182401646</v>
      </c>
      <c r="BO33" s="73">
        <f t="shared" si="7"/>
        <v>-53.069599986766057</v>
      </c>
      <c r="BP33" s="30">
        <f t="shared" si="8"/>
        <v>31.32581250294135</v>
      </c>
      <c r="BQ33" s="73">
        <f t="shared" si="9"/>
        <v>-3.8983906367250314</v>
      </c>
      <c r="BR33" s="30">
        <f>AVERAGE(K33,S33,Z33-AA33)</f>
        <v>4.0611273833787971</v>
      </c>
      <c r="BS33" s="73">
        <f>AVERAGE(AP33,AX33,BI33)</f>
        <v>-6.9415678399244625</v>
      </c>
      <c r="BT33" s="30">
        <f>AVERAGE(AQ33,AY33,BI33-BJ33)</f>
        <v>4.52993106441681</v>
      </c>
    </row>
    <row r="34" spans="1:72" x14ac:dyDescent="0.2">
      <c r="A34" s="5" t="s">
        <v>31</v>
      </c>
      <c r="B34" s="22">
        <v>46.252088000000001</v>
      </c>
      <c r="C34" s="22">
        <v>13.169771000000001</v>
      </c>
      <c r="D34" s="30">
        <v>1.54592737180943</v>
      </c>
      <c r="E34" s="30">
        <v>3.6238281362867601</v>
      </c>
      <c r="F34" s="30">
        <v>856.29702614990197</v>
      </c>
      <c r="G34" s="30">
        <v>268.27585054381098</v>
      </c>
      <c r="H34" s="73">
        <v>11.5370332166595</v>
      </c>
      <c r="I34" s="94">
        <v>3.3516574797033698</v>
      </c>
      <c r="J34" s="84">
        <v>-7.2280209149246497</v>
      </c>
      <c r="K34" s="30">
        <v>4.8786470800852699</v>
      </c>
      <c r="L34" s="30">
        <v>3.2336041780159701</v>
      </c>
      <c r="M34" s="30">
        <v>3.6122726169408801</v>
      </c>
      <c r="N34" s="30">
        <v>865.14772900692299</v>
      </c>
      <c r="O34" s="30">
        <v>248.327182874865</v>
      </c>
      <c r="P34" s="73">
        <v>14.468330178021001</v>
      </c>
      <c r="Q34" s="30">
        <v>3.0335037257737798</v>
      </c>
      <c r="R34" s="84">
        <v>-8.0079311844561794</v>
      </c>
      <c r="S34" s="30">
        <v>5.36656890287711</v>
      </c>
      <c r="T34" s="30">
        <v>4.2569435634744499</v>
      </c>
      <c r="U34" s="30">
        <v>1.87615334904667</v>
      </c>
      <c r="V34" s="30">
        <v>6.63339928196124</v>
      </c>
      <c r="W34" s="30">
        <v>837.68604377000702</v>
      </c>
      <c r="X34" s="30">
        <v>583.38700926319996</v>
      </c>
      <c r="Y34" s="30">
        <v>903.66742564524702</v>
      </c>
      <c r="Z34" s="73">
        <v>15.4288779168253</v>
      </c>
      <c r="AA34" s="30">
        <v>13.3021648107967</v>
      </c>
      <c r="AB34" s="30">
        <v>17.557867596331999</v>
      </c>
      <c r="AC34" s="84">
        <v>-6.0692743228399504</v>
      </c>
      <c r="AD34" s="30">
        <v>-9.4779502246282004</v>
      </c>
      <c r="AE34" s="30">
        <v>-2.6634948738849</v>
      </c>
      <c r="AF34" s="73">
        <v>13.4</v>
      </c>
      <c r="AG34" s="73">
        <v>1277.01281070709</v>
      </c>
      <c r="AH34" s="73">
        <v>2.9770440732439298</v>
      </c>
      <c r="AI34" s="73">
        <v>19.615077972411999</v>
      </c>
      <c r="AJ34" s="77">
        <f>D34-AF34</f>
        <v>-11.85407262819057</v>
      </c>
      <c r="AK34" s="75">
        <f t="shared" si="0"/>
        <v>3.6238281362867601</v>
      </c>
      <c r="AL34" s="30">
        <f>((F34/AG34)-1)*100</f>
        <v>-32.945306501994686</v>
      </c>
      <c r="AM34" s="30">
        <f>SQRT((100/AG34)^2*(G34)^2)</f>
        <v>21.00807825062185</v>
      </c>
      <c r="AN34" s="75">
        <f>H34-AI34</f>
        <v>-8.078044755752499</v>
      </c>
      <c r="AO34" s="75">
        <f t="shared" si="1"/>
        <v>3.3516574797033698</v>
      </c>
      <c r="AP34" s="30">
        <f>J34-AH34</f>
        <v>-10.20506498816858</v>
      </c>
      <c r="AQ34" s="30">
        <f t="shared" si="2"/>
        <v>4.8786470800852699</v>
      </c>
      <c r="AR34" s="75">
        <f>L34-AF34</f>
        <v>-10.166395821984031</v>
      </c>
      <c r="AS34" s="75">
        <f t="shared" si="3"/>
        <v>3.6122726169408801</v>
      </c>
      <c r="AT34" s="30">
        <f>((N34/AG34)-1)*100</f>
        <v>-32.252227874841346</v>
      </c>
      <c r="AU34" s="30">
        <f>SQRT((100/AG34)^2*(O34)^2)</f>
        <v>19.445942968838711</v>
      </c>
      <c r="AV34" s="75">
        <f>P34-AI34</f>
        <v>-5.1467477943909987</v>
      </c>
      <c r="AW34" s="75">
        <f t="shared" si="4"/>
        <v>3.0335037257737798</v>
      </c>
      <c r="AX34" s="30">
        <f>R34-AH34</f>
        <v>-10.984975257700109</v>
      </c>
      <c r="AY34" s="30">
        <f t="shared" si="5"/>
        <v>5.36656890287711</v>
      </c>
      <c r="AZ34" s="75">
        <f>T34-AF34</f>
        <v>-9.1430564365255513</v>
      </c>
      <c r="BA34" s="75">
        <f>U34-AF34</f>
        <v>-11.523846650953331</v>
      </c>
      <c r="BB34" s="75">
        <f>V34-AF34</f>
        <v>-6.7666007180387604</v>
      </c>
      <c r="BC34" s="30">
        <f>((W34/AG34)-1)*100</f>
        <v>-34.402690658508348</v>
      </c>
      <c r="BD34" s="30">
        <f>SQRT((100/AG34)^2*(W34-X34)^2)</f>
        <v>19.91358523380827</v>
      </c>
      <c r="BE34" s="30">
        <f>SQRT((100/AG34)^2*(Y34-W34)^2)</f>
        <v>5.1668535602791401</v>
      </c>
      <c r="BF34" s="75">
        <f>Z34-AI34</f>
        <v>-4.1862000555866992</v>
      </c>
      <c r="BG34" s="75">
        <v>3.1472791630315302</v>
      </c>
      <c r="BH34" s="75">
        <v>34.304602255161001</v>
      </c>
      <c r="BI34" s="30">
        <f>AC34-AH34</f>
        <v>-9.0463183960838798</v>
      </c>
      <c r="BJ34" s="30">
        <f>AD34-AH34</f>
        <v>-12.45499429787213</v>
      </c>
      <c r="BK34" s="30">
        <f>AE34-AH34</f>
        <v>-5.6405389471288299</v>
      </c>
      <c r="BM34" s="73">
        <f t="shared" si="6"/>
        <v>-10.38784162890005</v>
      </c>
      <c r="BN34" s="30">
        <f>AVERAGE(E34,M34,T34-U34)</f>
        <v>3.2056303225518068</v>
      </c>
      <c r="BO34" s="73">
        <f t="shared" si="7"/>
        <v>-33.200075011781458</v>
      </c>
      <c r="BP34" s="30">
        <f t="shared" si="8"/>
        <v>31.590099037259062</v>
      </c>
      <c r="BQ34" s="73">
        <f t="shared" si="9"/>
        <v>-5.8036642019100659</v>
      </c>
      <c r="BR34" s="30">
        <f>AVERAGE(K34,S34,Z34-AA34)</f>
        <v>4.1239763629969932</v>
      </c>
      <c r="BS34" s="73">
        <f>AVERAGE(AP34,AX34,BI34)</f>
        <v>-10.07878621398419</v>
      </c>
      <c r="BT34" s="30">
        <f>AVERAGE(AQ34,AY34,BI34-BJ34)</f>
        <v>4.5512972949168766</v>
      </c>
    </row>
    <row r="35" spans="1:72" x14ac:dyDescent="0.2">
      <c r="A35" s="5" t="s">
        <v>32</v>
      </c>
      <c r="B35" s="22">
        <v>46.45</v>
      </c>
      <c r="C35" s="22">
        <v>20.65</v>
      </c>
      <c r="D35" s="30">
        <v>5.2123217619750495</v>
      </c>
      <c r="E35" s="30">
        <v>3.6717355062180075</v>
      </c>
      <c r="F35" s="30">
        <v>743.66072908409217</v>
      </c>
      <c r="G35" s="30">
        <v>236.32020346733378</v>
      </c>
      <c r="H35" s="73">
        <v>15.06747136946105</v>
      </c>
      <c r="I35" s="94">
        <v>3.2032558249564715</v>
      </c>
      <c r="J35" s="84">
        <v>-2.2802617370614353</v>
      </c>
      <c r="K35" s="30">
        <v>5.2893571004103448</v>
      </c>
      <c r="L35" s="30">
        <v>3.8515426419596097</v>
      </c>
      <c r="M35" s="30">
        <v>3.6043347301313275</v>
      </c>
      <c r="N35" s="30">
        <v>870.34156251028924</v>
      </c>
      <c r="O35" s="30">
        <v>244.592719252602</v>
      </c>
      <c r="P35" s="73">
        <v>15.23363237884659</v>
      </c>
      <c r="Q35" s="30">
        <v>2.9946995115949808</v>
      </c>
      <c r="R35" s="84">
        <v>-7.5897632972931302</v>
      </c>
      <c r="S35" s="30">
        <v>5.3544449703228514</v>
      </c>
      <c r="T35" s="30">
        <v>4.7698077730957289</v>
      </c>
      <c r="U35" s="30">
        <v>2.1240225819244047</v>
      </c>
      <c r="V35" s="30">
        <v>7.4167722005005974</v>
      </c>
      <c r="W35" s="30">
        <v>924.9459620530148</v>
      </c>
      <c r="X35" s="30">
        <v>678.99257756977477</v>
      </c>
      <c r="Y35" s="30">
        <v>997.54229660369697</v>
      </c>
      <c r="Z35" s="73">
        <v>16.111807747165425</v>
      </c>
      <c r="AA35" s="30">
        <v>13.916002404016169</v>
      </c>
      <c r="AB35" s="30">
        <v>18.30943761814709</v>
      </c>
      <c r="AC35" s="84">
        <v>-5.5467923795565781</v>
      </c>
      <c r="AD35" s="30">
        <v>-9.2021673029599143</v>
      </c>
      <c r="AE35" s="30">
        <v>-1.8842077527719834</v>
      </c>
      <c r="AF35" s="73">
        <v>11.3</v>
      </c>
      <c r="AG35" s="73">
        <v>624.00043845176538</v>
      </c>
      <c r="AH35" s="73">
        <v>0.87641354401905902</v>
      </c>
      <c r="AI35" s="73">
        <v>21.93374061584467</v>
      </c>
      <c r="AJ35" s="77">
        <f>D35-AF35</f>
        <v>-6.0876782380249512</v>
      </c>
      <c r="AK35" s="75">
        <f t="shared" si="0"/>
        <v>3.6717355062180075</v>
      </c>
      <c r="AL35" s="30">
        <f>((F35/AG35)-1)*100</f>
        <v>19.17631515279399</v>
      </c>
      <c r="AM35" s="30">
        <f>SQRT((100/AG35)^2*(G35)^2)</f>
        <v>37.871800868229862</v>
      </c>
      <c r="AN35" s="75">
        <f>H35-AI35</f>
        <v>-6.8662692463836201</v>
      </c>
      <c r="AO35" s="75">
        <f t="shared" si="1"/>
        <v>3.2032558249564715</v>
      </c>
      <c r="AP35" s="30">
        <f>J35-AH35</f>
        <v>-3.1566752810804943</v>
      </c>
      <c r="AQ35" s="30">
        <f t="shared" si="2"/>
        <v>5.2893571004103448</v>
      </c>
      <c r="AR35" s="75">
        <f>L35-AF35</f>
        <v>-7.4484573580403914</v>
      </c>
      <c r="AS35" s="75">
        <f t="shared" si="3"/>
        <v>3.6043347301313275</v>
      </c>
      <c r="AT35" s="30">
        <f>((N35/AG35)-1)*100</f>
        <v>39.477716501246633</v>
      </c>
      <c r="AU35" s="30">
        <f>SQRT((100/AG35)^2*(O35)^2)</f>
        <v>39.197523620251239</v>
      </c>
      <c r="AV35" s="75">
        <f>P35-AI35</f>
        <v>-6.70010823699808</v>
      </c>
      <c r="AW35" s="75">
        <f t="shared" si="4"/>
        <v>2.9946995115949808</v>
      </c>
      <c r="AX35" s="30">
        <f>R35-AH35</f>
        <v>-8.4661768413121887</v>
      </c>
      <c r="AY35" s="30">
        <f t="shared" si="5"/>
        <v>5.3544449703228514</v>
      </c>
      <c r="AZ35" s="75">
        <f>T35-AF35</f>
        <v>-6.5301922269042718</v>
      </c>
      <c r="BA35" s="75">
        <f>U35-AF35</f>
        <v>-9.1759774180755969</v>
      </c>
      <c r="BB35" s="75">
        <f>V35-AF35</f>
        <v>-3.8832277994994033</v>
      </c>
      <c r="BC35" s="30">
        <f>((W35/AG35)-1)*100</f>
        <v>48.228415407517723</v>
      </c>
      <c r="BD35" s="30">
        <f>SQRT((100/AG35)^2*(W35-X35)^2)</f>
        <v>39.415578792458177</v>
      </c>
      <c r="BE35" s="30">
        <f>SQRT((100/AG35)^2*(Y35-W35)^2)</f>
        <v>11.634019798255927</v>
      </c>
      <c r="BF35" s="75">
        <f>Z35-AI35</f>
        <v>-5.8219328686792444</v>
      </c>
      <c r="BG35" s="75">
        <v>1.0136474490301641</v>
      </c>
      <c r="BH35" s="75">
        <v>42.167990775431591</v>
      </c>
      <c r="BI35" s="30">
        <f>AC35-AH35</f>
        <v>-6.4232059235756367</v>
      </c>
      <c r="BJ35" s="30">
        <f>AD35-AH35</f>
        <v>-10.078580846978973</v>
      </c>
      <c r="BK35" s="30">
        <f>AE35-AH35</f>
        <v>-2.7606212967910424</v>
      </c>
      <c r="BM35" s="73">
        <f t="shared" si="6"/>
        <v>-6.6887759409898715</v>
      </c>
      <c r="BN35" s="30">
        <f>AVERAGE(E35,M35,T35-U35)</f>
        <v>3.3072851425068865</v>
      </c>
      <c r="BO35" s="73">
        <f t="shared" si="7"/>
        <v>35.627482353852777</v>
      </c>
      <c r="BP35" s="30">
        <f t="shared" si="8"/>
        <v>22.752162624473851</v>
      </c>
      <c r="BQ35" s="73">
        <f t="shared" si="9"/>
        <v>-6.4627701173536485</v>
      </c>
      <c r="BR35" s="30">
        <f>AVERAGE(K35,S35,Z35-AA35)</f>
        <v>4.2798691379608176</v>
      </c>
      <c r="BS35" s="73">
        <f>AVERAGE(AP35,AX35,BI35)</f>
        <v>-6.0153526819894401</v>
      </c>
      <c r="BT35" s="30">
        <f>AVERAGE(AQ35,AY35,BI35-BJ35)</f>
        <v>4.7663923313788441</v>
      </c>
    </row>
    <row r="36" spans="1:72" x14ac:dyDescent="0.2">
      <c r="A36" s="5" t="s">
        <v>33</v>
      </c>
      <c r="B36" s="22">
        <v>47.402777780000001</v>
      </c>
      <c r="C36" s="22">
        <v>21.928611109999999</v>
      </c>
      <c r="D36" s="30">
        <v>2.7311125017449651</v>
      </c>
      <c r="E36" s="30">
        <v>4.7635535992706801</v>
      </c>
      <c r="F36" s="30">
        <v>720.75277395676699</v>
      </c>
      <c r="G36" s="30">
        <v>240.54065960909901</v>
      </c>
      <c r="H36" s="73">
        <v>12.63440035405775</v>
      </c>
      <c r="I36" s="94">
        <v>3.6671978808221248</v>
      </c>
      <c r="J36" s="84">
        <v>-4.0612737361683049</v>
      </c>
      <c r="K36" s="30">
        <v>6.1838889027822752</v>
      </c>
      <c r="L36" s="30">
        <v>1.5121187574113986</v>
      </c>
      <c r="M36" s="30">
        <v>3.9067385800179446</v>
      </c>
      <c r="N36" s="30">
        <v>740.80813198984742</v>
      </c>
      <c r="O36" s="30">
        <v>248.638078050498</v>
      </c>
      <c r="P36" s="73">
        <v>13.7977201359571</v>
      </c>
      <c r="Q36" s="30">
        <v>3.2452936909964301</v>
      </c>
      <c r="R36" s="84">
        <v>-10.397422062702365</v>
      </c>
      <c r="S36" s="30">
        <v>5.7210061817626254</v>
      </c>
      <c r="T36" s="30">
        <v>1.8012469803147471</v>
      </c>
      <c r="U36" s="30">
        <v>-2.0590280115298087</v>
      </c>
      <c r="V36" s="30">
        <v>5.6122854438348853</v>
      </c>
      <c r="W36" s="30">
        <v>729.10689928596003</v>
      </c>
      <c r="X36" s="30">
        <v>440.10131756997851</v>
      </c>
      <c r="Y36" s="30">
        <v>768.81050909421901</v>
      </c>
      <c r="Z36" s="73">
        <v>13.929904105119199</v>
      </c>
      <c r="AA36" s="30">
        <v>11.163133819715926</v>
      </c>
      <c r="AB36" s="30">
        <v>16.682112670774099</v>
      </c>
      <c r="AC36" s="84">
        <v>-9.6183924809744799</v>
      </c>
      <c r="AD36" s="30">
        <v>-15.03659470586765</v>
      </c>
      <c r="AE36" s="30">
        <v>-4.1706746945799553</v>
      </c>
      <c r="AF36" s="73">
        <v>10.5</v>
      </c>
      <c r="AG36" s="73">
        <v>692.14497327804395</v>
      </c>
      <c r="AH36" s="73">
        <v>0.15305723746617703</v>
      </c>
      <c r="AI36" s="73">
        <v>21.119206746419234</v>
      </c>
      <c r="AJ36" s="77">
        <f>D36-AF36</f>
        <v>-7.7688874982550349</v>
      </c>
      <c r="AK36" s="75">
        <f t="shared" si="0"/>
        <v>4.7635535992706801</v>
      </c>
      <c r="AL36" s="30">
        <f>((F36/AG36)-1)*100</f>
        <v>4.1332093395455294</v>
      </c>
      <c r="AM36" s="30">
        <f>SQRT((100/AG36)^2*(G36)^2)</f>
        <v>34.752930223545896</v>
      </c>
      <c r="AN36" s="75">
        <f>H36-AI36</f>
        <v>-8.4848063923614845</v>
      </c>
      <c r="AO36" s="75">
        <f t="shared" si="1"/>
        <v>3.6671978808221248</v>
      </c>
      <c r="AP36" s="30">
        <f>J36-AH36</f>
        <v>-4.2143309736344818</v>
      </c>
      <c r="AQ36" s="30">
        <f t="shared" si="2"/>
        <v>6.1838889027822752</v>
      </c>
      <c r="AR36" s="75">
        <f>L36-AF36</f>
        <v>-8.9878812425886014</v>
      </c>
      <c r="AS36" s="75">
        <f t="shared" si="3"/>
        <v>3.9067385800179446</v>
      </c>
      <c r="AT36" s="30">
        <f>((N36/AG36)-1)*100</f>
        <v>7.0307754286405677</v>
      </c>
      <c r="AU36" s="30">
        <f>SQRT((100/AG36)^2*(O36)^2)</f>
        <v>35.922832303893188</v>
      </c>
      <c r="AV36" s="75">
        <f>P36-AI36</f>
        <v>-7.3214866104621343</v>
      </c>
      <c r="AW36" s="75">
        <f t="shared" si="4"/>
        <v>3.2452936909964301</v>
      </c>
      <c r="AX36" s="30">
        <f>R36-AH36</f>
        <v>-10.550479300168542</v>
      </c>
      <c r="AY36" s="30">
        <f t="shared" si="5"/>
        <v>5.7210061817626254</v>
      </c>
      <c r="AZ36" s="75">
        <f>T36-AF36</f>
        <v>-8.6987530196852525</v>
      </c>
      <c r="BA36" s="75">
        <f>U36-AF36</f>
        <v>-12.559028011529808</v>
      </c>
      <c r="BB36" s="75">
        <f>V36-AF36</f>
        <v>-4.8877145561651147</v>
      </c>
      <c r="BC36" s="30">
        <f>((W36/AG36)-1)*100</f>
        <v>5.3402000209380907</v>
      </c>
      <c r="BD36" s="30">
        <f>SQRT((100/AG36)^2*(W36-X36)^2)</f>
        <v>41.755064744201228</v>
      </c>
      <c r="BE36" s="30">
        <f>SQRT((100/AG36)^2*(Y36-W36)^2)</f>
        <v>5.7363141164227622</v>
      </c>
      <c r="BF36" s="75">
        <f>Z36-AI36</f>
        <v>-7.1893026413000349</v>
      </c>
      <c r="BG36" s="75">
        <v>-3.2924015165894147</v>
      </c>
      <c r="BH36" s="75">
        <v>42.194710831958503</v>
      </c>
      <c r="BI36" s="30">
        <f>AC36-AH36</f>
        <v>-9.7714497184406568</v>
      </c>
      <c r="BJ36" s="30">
        <f>AD36-AH36</f>
        <v>-15.189651943333827</v>
      </c>
      <c r="BK36" s="30">
        <f>AE36-AH36</f>
        <v>-4.3237319320461323</v>
      </c>
      <c r="BM36" s="73">
        <f t="shared" si="6"/>
        <v>-8.4851739201762957</v>
      </c>
      <c r="BN36" s="30">
        <f>AVERAGE(E36,M36,T36-U36)</f>
        <v>4.1768557237110597</v>
      </c>
      <c r="BO36" s="73">
        <f t="shared" si="7"/>
        <v>5.5013949297080629</v>
      </c>
      <c r="BP36" s="30">
        <f t="shared" si="8"/>
        <v>35.696875750234071</v>
      </c>
      <c r="BQ36" s="73">
        <f t="shared" si="9"/>
        <v>-7.6651985480412179</v>
      </c>
      <c r="BR36" s="30">
        <f>AVERAGE(K36,S36,Z36-AA36)</f>
        <v>4.8905551233160578</v>
      </c>
      <c r="BS36" s="73">
        <f>AVERAGE(AP36,AX36,BI36)</f>
        <v>-8.1787533307478935</v>
      </c>
      <c r="BT36" s="30">
        <f>AVERAGE(AQ36,AY36,BI36-BJ36)</f>
        <v>5.7743657698126896</v>
      </c>
    </row>
    <row r="37" spans="1:72" x14ac:dyDescent="0.2">
      <c r="A37" s="11" t="s">
        <v>34</v>
      </c>
      <c r="B37" s="17">
        <v>47.73</v>
      </c>
      <c r="C37" s="17">
        <v>6.5</v>
      </c>
      <c r="D37" s="30">
        <v>5.5231233957275316</v>
      </c>
      <c r="E37" s="30">
        <v>3.997947486739803</v>
      </c>
      <c r="F37" s="30">
        <v>660.66460640588764</v>
      </c>
      <c r="G37" s="30">
        <v>220.54566127780205</v>
      </c>
      <c r="H37" s="73">
        <v>14.271185239828096</v>
      </c>
      <c r="I37" s="94">
        <v>3.6854334357710652</v>
      </c>
      <c r="J37" s="84">
        <v>0.89228713916831615</v>
      </c>
      <c r="K37" s="30">
        <v>5.337303434870357</v>
      </c>
      <c r="L37" s="30">
        <v>4.2610220654526731</v>
      </c>
      <c r="M37" s="30">
        <v>3.8434388080968613</v>
      </c>
      <c r="N37" s="30">
        <v>845.44054111247124</v>
      </c>
      <c r="O37" s="30">
        <v>245.13144573356709</v>
      </c>
      <c r="P37" s="73">
        <v>15.205891265705455</v>
      </c>
      <c r="Q37" s="30">
        <v>3.1585757609634495</v>
      </c>
      <c r="R37" s="84">
        <v>-6.2940865937937858</v>
      </c>
      <c r="S37" s="30">
        <v>5.6977434856289619</v>
      </c>
      <c r="T37" s="30">
        <v>5.6935176274095305</v>
      </c>
      <c r="U37" s="30">
        <v>2.7767638802691628</v>
      </c>
      <c r="V37" s="30">
        <v>8.6090086245554769</v>
      </c>
      <c r="W37" s="30">
        <v>809.66691889660149</v>
      </c>
      <c r="X37" s="30">
        <v>573.76439551867998</v>
      </c>
      <c r="Y37" s="30">
        <v>872.76171835911214</v>
      </c>
      <c r="Z37" s="73">
        <v>15.711269890788097</v>
      </c>
      <c r="AA37" s="30">
        <v>13.376951982201712</v>
      </c>
      <c r="AB37" s="30">
        <v>18.044086106211982</v>
      </c>
      <c r="AC37" s="84">
        <v>-3.836380911600147</v>
      </c>
      <c r="AD37" s="30">
        <v>-7.5421558554540411</v>
      </c>
      <c r="AE37" s="30">
        <v>-0.12992228719270774</v>
      </c>
      <c r="AF37" s="73">
        <v>10.7</v>
      </c>
      <c r="AG37" s="73">
        <v>1141.4683771133402</v>
      </c>
      <c r="AH37" s="73">
        <v>1.9829391638437865</v>
      </c>
      <c r="AI37" s="73">
        <v>18.170590718587203</v>
      </c>
      <c r="AJ37" s="77">
        <f>D37-AF37</f>
        <v>-5.1768766042724677</v>
      </c>
      <c r="AK37" s="75">
        <f t="shared" si="0"/>
        <v>3.997947486739803</v>
      </c>
      <c r="AL37" s="30">
        <f>((F37/AG37)-1)*100</f>
        <v>-42.121514739055442</v>
      </c>
      <c r="AM37" s="30">
        <f>SQRT((100/AG37)^2*(G37)^2)</f>
        <v>19.321223933994567</v>
      </c>
      <c r="AN37" s="75">
        <f>H37-AI37</f>
        <v>-3.8994054787591068</v>
      </c>
      <c r="AO37" s="75">
        <f t="shared" si="1"/>
        <v>3.6854334357710652</v>
      </c>
      <c r="AP37" s="30">
        <f>J37-AH37</f>
        <v>-1.0906520246754705</v>
      </c>
      <c r="AQ37" s="30">
        <f t="shared" si="2"/>
        <v>5.337303434870357</v>
      </c>
      <c r="AR37" s="75">
        <f>L37-AF37</f>
        <v>-6.4389779345473261</v>
      </c>
      <c r="AS37" s="75">
        <f t="shared" si="3"/>
        <v>3.8434388080968613</v>
      </c>
      <c r="AT37" s="30">
        <f>((N37/AG37)-1)*100</f>
        <v>-25.933949808534674</v>
      </c>
      <c r="AU37" s="30">
        <f>SQRT((100/AG37)^2*(O37)^2)</f>
        <v>21.475097396344882</v>
      </c>
      <c r="AV37" s="75">
        <f>P37-AI37</f>
        <v>-2.9646994528817476</v>
      </c>
      <c r="AW37" s="75">
        <f t="shared" si="4"/>
        <v>3.1585757609634495</v>
      </c>
      <c r="AX37" s="30">
        <f>R37-AH37</f>
        <v>-8.2770257576375723</v>
      </c>
      <c r="AY37" s="30">
        <f t="shared" si="5"/>
        <v>5.6977434856289619</v>
      </c>
      <c r="AZ37" s="75">
        <f>T37-AF37</f>
        <v>-5.0064823725904688</v>
      </c>
      <c r="BA37" s="75">
        <f>U37-AF37</f>
        <v>-7.9232361197308361</v>
      </c>
      <c r="BB37" s="75">
        <f>V37-AF37</f>
        <v>-2.0909913754445224</v>
      </c>
      <c r="BC37" s="30">
        <f>((W37/AG37)-1)*100</f>
        <v>-29.067950095633101</v>
      </c>
      <c r="BD37" s="30">
        <f>SQRT((100/AG37)^2*(W37-X37)^2)</f>
        <v>20.666584209235431</v>
      </c>
      <c r="BE37" s="30">
        <f>SQRT((100/AG37)^2*(Y37-W37)^2)</f>
        <v>5.5275118196503277</v>
      </c>
      <c r="BF37" s="75">
        <f>Z37-AI37</f>
        <v>-2.4593208277991057</v>
      </c>
      <c r="BG37" s="75">
        <v>-2.1117118001030106</v>
      </c>
      <c r="BH37" s="75">
        <v>32.372109359439307</v>
      </c>
      <c r="BI37" s="30">
        <f>AC37-AH37</f>
        <v>-5.8193200754439331</v>
      </c>
      <c r="BJ37" s="30">
        <f>AD37-AH37</f>
        <v>-9.5250950192978276</v>
      </c>
      <c r="BK37" s="30">
        <f>AE37-AH37</f>
        <v>-2.1128614510364945</v>
      </c>
      <c r="BM37" s="73">
        <f t="shared" si="6"/>
        <v>-5.5407789704700869</v>
      </c>
      <c r="BN37" s="30">
        <f>AVERAGE(E37,M37,T37-U37)</f>
        <v>3.586046680659011</v>
      </c>
      <c r="BO37" s="73">
        <f t="shared" si="7"/>
        <v>-32.374471547741074</v>
      </c>
      <c r="BP37" s="30">
        <f t="shared" si="8"/>
        <v>30.176951878402662</v>
      </c>
      <c r="BQ37" s="73">
        <f t="shared" si="9"/>
        <v>-3.1078085864799867</v>
      </c>
      <c r="BR37" s="30">
        <f>AVERAGE(K37,S37,Z37-AA37)</f>
        <v>4.456454943028568</v>
      </c>
      <c r="BS37" s="73">
        <f>AVERAGE(AP37,AX37,BI37)</f>
        <v>-5.0623326192523255</v>
      </c>
      <c r="BT37" s="30">
        <f>AVERAGE(AQ37,AY37,BI37-BJ37)</f>
        <v>4.9136072881177375</v>
      </c>
    </row>
    <row r="38" spans="1:72" x14ac:dyDescent="0.2">
      <c r="A38" s="11" t="s">
        <v>35</v>
      </c>
      <c r="B38" s="17">
        <v>47.99</v>
      </c>
      <c r="C38" s="17">
        <v>9.8699999999999992</v>
      </c>
      <c r="D38" s="30">
        <v>3.4854313958843863</v>
      </c>
      <c r="E38" s="30">
        <v>4.6218931093006397</v>
      </c>
      <c r="F38" s="30">
        <v>738.77517745511534</v>
      </c>
      <c r="G38" s="30">
        <v>231.11050296589974</v>
      </c>
      <c r="H38" s="73">
        <v>13.827478088608711</v>
      </c>
      <c r="I38" s="94">
        <v>3.5938966752874513</v>
      </c>
      <c r="J38" s="84">
        <v>-4.5928877236517058</v>
      </c>
      <c r="K38" s="30">
        <v>6.1130808858712511</v>
      </c>
      <c r="L38" s="30">
        <v>1.1644070899585524</v>
      </c>
      <c r="M38" s="30">
        <v>3.7754694135344087</v>
      </c>
      <c r="N38" s="30">
        <v>767.69145482603199</v>
      </c>
      <c r="O38" s="30">
        <v>248.60934219011011</v>
      </c>
      <c r="P38" s="73">
        <v>13.665162958155513</v>
      </c>
      <c r="Q38" s="30">
        <v>3.1542068755962549</v>
      </c>
      <c r="R38" s="84">
        <v>-10.953981268460149</v>
      </c>
      <c r="S38" s="30">
        <v>5.5999476702373485</v>
      </c>
      <c r="T38" s="30">
        <v>3.2206590032832234</v>
      </c>
      <c r="U38" s="30">
        <v>3.7258036814476425E-2</v>
      </c>
      <c r="V38" s="30">
        <v>6.4046751451382917</v>
      </c>
      <c r="W38" s="30">
        <v>774.90551905064569</v>
      </c>
      <c r="X38" s="30">
        <v>489.77250874029892</v>
      </c>
      <c r="Y38" s="30">
        <v>824.47664614523251</v>
      </c>
      <c r="Z38" s="73">
        <v>14.773240756697851</v>
      </c>
      <c r="AA38" s="30">
        <v>12.239882161092998</v>
      </c>
      <c r="AB38" s="30">
        <v>17.306066805666813</v>
      </c>
      <c r="AC38" s="84">
        <v>-7.5679798571900578</v>
      </c>
      <c r="AD38" s="30">
        <v>-12.017074926813574</v>
      </c>
      <c r="AE38" s="30">
        <v>-3.1129237362434075</v>
      </c>
      <c r="AF38" s="73">
        <v>8.1999999999999993</v>
      </c>
      <c r="AG38" s="73">
        <v>1118.5009145736672</v>
      </c>
      <c r="AH38" s="73">
        <v>-0.8540819585323326</v>
      </c>
      <c r="AI38" s="73">
        <v>16.2063131332397</v>
      </c>
      <c r="AJ38" s="77">
        <f>D38-AF38</f>
        <v>-4.7145686041156125</v>
      </c>
      <c r="AK38" s="75">
        <f t="shared" si="0"/>
        <v>4.6218931093006397</v>
      </c>
      <c r="AL38" s="30">
        <f>((F38/AG38)-1)*100</f>
        <v>-33.949524061255666</v>
      </c>
      <c r="AM38" s="30">
        <f>SQRT((100/AG38)^2*(G38)^2)</f>
        <v>20.662522484748337</v>
      </c>
      <c r="AN38" s="75">
        <f>H38-AI38</f>
        <v>-2.3788350446309892</v>
      </c>
      <c r="AO38" s="75">
        <f t="shared" si="1"/>
        <v>3.5938966752874513</v>
      </c>
      <c r="AP38" s="30">
        <f>J38-AH38</f>
        <v>-3.7388057651193733</v>
      </c>
      <c r="AQ38" s="30">
        <f t="shared" si="2"/>
        <v>6.1130808858712511</v>
      </c>
      <c r="AR38" s="75">
        <f>L38-AF38</f>
        <v>-7.0355929100414469</v>
      </c>
      <c r="AS38" s="75">
        <f t="shared" si="3"/>
        <v>3.7754694135344087</v>
      </c>
      <c r="AT38" s="30">
        <f>((N38/AG38)-1)*100</f>
        <v>-31.364253276569855</v>
      </c>
      <c r="AU38" s="30">
        <f>SQRT((100/AG38)^2*(O38)^2)</f>
        <v>22.227012866133524</v>
      </c>
      <c r="AV38" s="75">
        <f>P38-AI38</f>
        <v>-2.5411501750841872</v>
      </c>
      <c r="AW38" s="75">
        <f t="shared" si="4"/>
        <v>3.1542068755962549</v>
      </c>
      <c r="AX38" s="30">
        <f>R38-AH38</f>
        <v>-10.099899309927816</v>
      </c>
      <c r="AY38" s="30">
        <f t="shared" si="5"/>
        <v>5.5999476702373485</v>
      </c>
      <c r="AZ38" s="75">
        <f>T38-AF38</f>
        <v>-4.9793409967167754</v>
      </c>
      <c r="BA38" s="75">
        <f>U38-AF38</f>
        <v>-8.1627419631855229</v>
      </c>
      <c r="BB38" s="75">
        <f>V38-AF38</f>
        <v>-1.7953248548617076</v>
      </c>
      <c r="BC38" s="30">
        <f>((W38/AG38)-1)*100</f>
        <v>-30.719277118694876</v>
      </c>
      <c r="BD38" s="30">
        <f>SQRT((100/AG38)^2*(W38-X38)^2)</f>
        <v>25.49242531634669</v>
      </c>
      <c r="BE38" s="30">
        <f>SQRT((100/AG38)^2*(Y38-W38)^2)</f>
        <v>4.4319254860405346</v>
      </c>
      <c r="BF38" s="75">
        <f>Z38-AI38</f>
        <v>-1.4330723765418494</v>
      </c>
      <c r="BG38" s="75">
        <v>-1.4751375586165028</v>
      </c>
      <c r="BH38" s="75">
        <v>41.521387264532713</v>
      </c>
      <c r="BI38" s="30">
        <f>AC38-AH38</f>
        <v>-6.7138978986577253</v>
      </c>
      <c r="BJ38" s="30">
        <f>AD38-AH38</f>
        <v>-11.162992968281241</v>
      </c>
      <c r="BK38" s="30">
        <f>AE38-AH38</f>
        <v>-2.258841777711075</v>
      </c>
      <c r="BM38" s="73">
        <f t="shared" si="6"/>
        <v>-5.576500836957945</v>
      </c>
      <c r="BN38" s="30">
        <f>AVERAGE(E38,M38,T38-U38)</f>
        <v>3.8602544964345991</v>
      </c>
      <c r="BO38" s="73">
        <f t="shared" si="7"/>
        <v>-32.011018152173463</v>
      </c>
      <c r="BP38" s="30">
        <f t="shared" si="8"/>
        <v>33.033745928641139</v>
      </c>
      <c r="BQ38" s="73">
        <f t="shared" si="9"/>
        <v>-2.1176858654190087</v>
      </c>
      <c r="BR38" s="30">
        <f>AVERAGE(K38,S38,Z38-AA38)</f>
        <v>4.7487957172378179</v>
      </c>
      <c r="BS38" s="73">
        <f>AVERAGE(AP38,AX38,BI38)</f>
        <v>-6.8508676579016381</v>
      </c>
      <c r="BT38" s="30">
        <f>AVERAGE(AQ38,AY38,BI38-BJ38)</f>
        <v>5.3873745419107051</v>
      </c>
    </row>
    <row r="39" spans="1:72" x14ac:dyDescent="0.2">
      <c r="A39" s="11" t="s">
        <v>36</v>
      </c>
      <c r="B39" s="17">
        <v>47.57222222</v>
      </c>
      <c r="C39" s="17">
        <v>7.9363888899999999</v>
      </c>
      <c r="D39" s="30">
        <v>4.3906910480405106</v>
      </c>
      <c r="E39" s="30">
        <v>3.7020881902487637</v>
      </c>
      <c r="F39" s="30">
        <v>584.8946184336711</v>
      </c>
      <c r="G39" s="30">
        <v>209.16983869283649</v>
      </c>
      <c r="H39" s="73">
        <v>15.962925874957584</v>
      </c>
      <c r="I39" s="94">
        <v>3.2786444098663434</v>
      </c>
      <c r="J39" s="84">
        <v>-3.1872677249290629</v>
      </c>
      <c r="K39" s="30">
        <v>4.9402223890300316</v>
      </c>
      <c r="L39" s="30">
        <v>3.5576714622202936</v>
      </c>
      <c r="M39" s="30">
        <v>3.7632136325555945</v>
      </c>
      <c r="N39" s="30">
        <v>813.25452029052622</v>
      </c>
      <c r="O39" s="30">
        <v>250.83436179942487</v>
      </c>
      <c r="P39" s="73">
        <v>14.802072878534384</v>
      </c>
      <c r="Q39" s="30">
        <v>3.136020418286575</v>
      </c>
      <c r="R39" s="84">
        <v>-7.3815969862425481</v>
      </c>
      <c r="S39" s="30">
        <v>5.5627989235961506</v>
      </c>
      <c r="T39" s="30">
        <v>3.0607951600068097</v>
      </c>
      <c r="U39" s="30">
        <v>0.25107231353497067</v>
      </c>
      <c r="V39" s="30">
        <v>5.8686304264242812</v>
      </c>
      <c r="W39" s="30">
        <v>868.50481870920112</v>
      </c>
      <c r="X39" s="30">
        <v>613.37686518225632</v>
      </c>
      <c r="Y39" s="30">
        <v>935.251378455554</v>
      </c>
      <c r="Z39" s="73">
        <v>14.148651741788834</v>
      </c>
      <c r="AA39" s="30">
        <v>11.839721275546182</v>
      </c>
      <c r="AB39" s="30">
        <v>16.457477372782932</v>
      </c>
      <c r="AC39" s="84">
        <v>-5.6364215504588726</v>
      </c>
      <c r="AD39" s="30">
        <v>-8.9503436592422343</v>
      </c>
      <c r="AE39" s="30">
        <v>-2.3270731437867367</v>
      </c>
      <c r="AF39" s="73">
        <v>9.4</v>
      </c>
      <c r="AG39" s="73">
        <v>1306.7972803115831</v>
      </c>
      <c r="AH39" s="73">
        <v>0.49587525924046832</v>
      </c>
      <c r="AI39" s="73">
        <v>17.489677429199165</v>
      </c>
      <c r="AJ39" s="77">
        <f>D39-AF39</f>
        <v>-5.0093089519594898</v>
      </c>
      <c r="AK39" s="75">
        <f t="shared" si="0"/>
        <v>3.7020881902487637</v>
      </c>
      <c r="AL39" s="30">
        <f>((F39/AG39)-1)*100</f>
        <v>-55.242130723273839</v>
      </c>
      <c r="AM39" s="30">
        <f>SQRT((100/AG39)^2*(G39)^2)</f>
        <v>16.006295838246892</v>
      </c>
      <c r="AN39" s="75">
        <f>H39-AI39</f>
        <v>-1.5267515542415815</v>
      </c>
      <c r="AO39" s="75">
        <f t="shared" si="1"/>
        <v>3.2786444098663434</v>
      </c>
      <c r="AP39" s="30">
        <f>J39-AH39</f>
        <v>-3.6831429841695313</v>
      </c>
      <c r="AQ39" s="30">
        <f t="shared" si="2"/>
        <v>4.9402223890300316</v>
      </c>
      <c r="AR39" s="75">
        <f>L39-AF39</f>
        <v>-5.8423285377797072</v>
      </c>
      <c r="AS39" s="75">
        <f t="shared" si="3"/>
        <v>3.7632136325555945</v>
      </c>
      <c r="AT39" s="30">
        <f>((N39/AG39)-1)*100</f>
        <v>-37.767354390527977</v>
      </c>
      <c r="AU39" s="30">
        <f>SQRT((100/AG39)^2*(O39)^2)</f>
        <v>19.194588600583693</v>
      </c>
      <c r="AV39" s="75">
        <f>P39-AI39</f>
        <v>-2.6876045506647817</v>
      </c>
      <c r="AW39" s="75">
        <f t="shared" si="4"/>
        <v>3.136020418286575</v>
      </c>
      <c r="AX39" s="30">
        <f>R39-AH39</f>
        <v>-7.8774722454830162</v>
      </c>
      <c r="AY39" s="30">
        <f t="shared" si="5"/>
        <v>5.5627989235961506</v>
      </c>
      <c r="AZ39" s="75">
        <f>T39-AF39</f>
        <v>-6.3392048399931902</v>
      </c>
      <c r="BA39" s="75">
        <f>U39-AF39</f>
        <v>-9.1489276864650293</v>
      </c>
      <c r="BB39" s="75">
        <f>V39-AF39</f>
        <v>-3.5313695735757191</v>
      </c>
      <c r="BC39" s="30">
        <f>((W39/AG39)-1)*100</f>
        <v>-33.539437845928077</v>
      </c>
      <c r="BD39" s="30">
        <f>SQRT((100/AG39)^2*(W39-X39)^2)</f>
        <v>19.523146961716506</v>
      </c>
      <c r="BE39" s="30">
        <f>SQRT((100/AG39)^2*(Y39-W39)^2)</f>
        <v>5.1076445254338401</v>
      </c>
      <c r="BF39" s="75">
        <f>Z39-AI39</f>
        <v>-3.3410256874103315</v>
      </c>
      <c r="BG39" s="75">
        <v>-0.72279432547209599</v>
      </c>
      <c r="BH39" s="75">
        <v>29.028614856554835</v>
      </c>
      <c r="BI39" s="30">
        <f>AC39-AH39</f>
        <v>-6.1322968096993407</v>
      </c>
      <c r="BJ39" s="30">
        <f>AD39-AH39</f>
        <v>-9.4462189184827032</v>
      </c>
      <c r="BK39" s="30">
        <f>AE39-AH39</f>
        <v>-2.8229484030272052</v>
      </c>
      <c r="BM39" s="73">
        <f t="shared" si="6"/>
        <v>-5.7302807765774624</v>
      </c>
      <c r="BN39" s="30">
        <f>AVERAGE(E39,M39,T39-U39)</f>
        <v>3.4250082230920658</v>
      </c>
      <c r="BO39" s="73">
        <f t="shared" si="7"/>
        <v>-42.182974319909967</v>
      </c>
      <c r="BP39" s="30">
        <f t="shared" si="8"/>
        <v>29.421156415491723</v>
      </c>
      <c r="BQ39" s="73">
        <f t="shared" si="9"/>
        <v>-2.5184605974388981</v>
      </c>
      <c r="BR39" s="30">
        <f>AVERAGE(K39,S39,Z39-AA39)</f>
        <v>4.2706505929562777</v>
      </c>
      <c r="BS39" s="73">
        <f>AVERAGE(AP39,AX39,BI39)</f>
        <v>-5.8976373464506295</v>
      </c>
      <c r="BT39" s="30">
        <f>AVERAGE(AQ39,AY39,BI39-BJ39)</f>
        <v>4.6056478071365143</v>
      </c>
    </row>
    <row r="40" spans="1:72" x14ac:dyDescent="0.2">
      <c r="A40" s="5" t="s">
        <v>37</v>
      </c>
      <c r="B40" s="22">
        <v>48.026699999999998</v>
      </c>
      <c r="C40" s="22">
        <v>11.1883</v>
      </c>
      <c r="D40" s="30">
        <v>1.8723116295473301</v>
      </c>
      <c r="E40" s="30">
        <v>3.3095558526803801</v>
      </c>
      <c r="F40" s="30">
        <v>815.80158818577104</v>
      </c>
      <c r="G40" s="30">
        <v>209.11851359907999</v>
      </c>
      <c r="H40" s="73">
        <v>12.8513958978831</v>
      </c>
      <c r="I40" s="94">
        <v>3.0002675664185898</v>
      </c>
      <c r="J40" s="84">
        <v>-5.6809757629215296</v>
      </c>
      <c r="K40" s="30">
        <v>4.5445503500862197</v>
      </c>
      <c r="L40" s="30">
        <v>2.5632445475707901</v>
      </c>
      <c r="M40" s="30">
        <v>3.6753466719143</v>
      </c>
      <c r="N40" s="30">
        <v>863.47232427665301</v>
      </c>
      <c r="O40" s="30">
        <v>253.613402202374</v>
      </c>
      <c r="P40" s="73">
        <v>13.7619851801589</v>
      </c>
      <c r="Q40" s="30">
        <v>3.0765606337632398</v>
      </c>
      <c r="R40" s="84">
        <v>-8.3945630149201804</v>
      </c>
      <c r="S40" s="30">
        <v>5.4917870444414403</v>
      </c>
      <c r="T40" s="30">
        <v>1.5453651816801399</v>
      </c>
      <c r="U40" s="30">
        <v>-1.2434753096681299</v>
      </c>
      <c r="V40" s="30">
        <v>4.3351070257750504</v>
      </c>
      <c r="W40" s="30">
        <v>855.05492027550599</v>
      </c>
      <c r="X40" s="30">
        <v>596.90414252043502</v>
      </c>
      <c r="Y40" s="30">
        <v>921.057469918028</v>
      </c>
      <c r="Z40" s="73">
        <v>13.3346351031573</v>
      </c>
      <c r="AA40" s="30">
        <v>11.0280691182483</v>
      </c>
      <c r="AB40" s="30">
        <v>15.636097187804699</v>
      </c>
      <c r="AC40" s="84">
        <v>-8.4861500307883002</v>
      </c>
      <c r="AD40" s="30">
        <v>-12.3050863634923</v>
      </c>
      <c r="AE40" s="30">
        <v>-4.6683465665291601</v>
      </c>
      <c r="AF40" s="73">
        <v>9.6</v>
      </c>
      <c r="AG40" s="73">
        <v>1110.4539942741374</v>
      </c>
      <c r="AH40" s="73">
        <v>-0.99937123060226229</v>
      </c>
      <c r="AI40" s="73">
        <v>16.559177716573032</v>
      </c>
      <c r="AJ40" s="77">
        <f>D40-AF40</f>
        <v>-7.72768837045267</v>
      </c>
      <c r="AK40" s="75">
        <f t="shared" si="0"/>
        <v>3.3095558526803801</v>
      </c>
      <c r="AL40" s="30">
        <f>((F40/AG40)-1)*100</f>
        <v>-26.534409134254112</v>
      </c>
      <c r="AM40" s="30">
        <f>SQRT((100/AG40)^2*(G40)^2)</f>
        <v>18.831803449522734</v>
      </c>
      <c r="AN40" s="75">
        <f>H40-AI40</f>
        <v>-3.7077818186899325</v>
      </c>
      <c r="AO40" s="75">
        <f t="shared" si="1"/>
        <v>3.0002675664185898</v>
      </c>
      <c r="AP40" s="30">
        <f>J40-AH40</f>
        <v>-4.681604532319267</v>
      </c>
      <c r="AQ40" s="30">
        <f t="shared" si="2"/>
        <v>4.5445503500862197</v>
      </c>
      <c r="AR40" s="75">
        <f>L40-AF40</f>
        <v>-7.03675545242921</v>
      </c>
      <c r="AS40" s="75">
        <f t="shared" si="3"/>
        <v>3.6753466719143</v>
      </c>
      <c r="AT40" s="30">
        <f>((N40/AG40)-1)*100</f>
        <v>-22.241504039879388</v>
      </c>
      <c r="AU40" s="30">
        <f>SQRT((100/AG40)^2*(O40)^2)</f>
        <v>22.838713130853446</v>
      </c>
      <c r="AV40" s="75">
        <f>P40-AI40</f>
        <v>-2.7971925364141317</v>
      </c>
      <c r="AW40" s="75">
        <f t="shared" si="4"/>
        <v>3.0765606337632398</v>
      </c>
      <c r="AX40" s="30">
        <f>R40-AH40</f>
        <v>-7.3951917843179178</v>
      </c>
      <c r="AY40" s="30">
        <f t="shared" si="5"/>
        <v>5.4917870444414403</v>
      </c>
      <c r="AZ40" s="75">
        <f>T40-AF40</f>
        <v>-8.0546348183198599</v>
      </c>
      <c r="BA40" s="75">
        <f>U40-AF40</f>
        <v>-10.843475309668129</v>
      </c>
      <c r="BB40" s="75">
        <f>V40-AF40</f>
        <v>-5.2648929742249493</v>
      </c>
      <c r="BC40" s="30">
        <f>((W40/AG40)-1)*100</f>
        <v>-22.999518693755185</v>
      </c>
      <c r="BD40" s="30">
        <f>SQRT((100/AG40)^2*(W40-X40)^2)</f>
        <v>23.247318581965619</v>
      </c>
      <c r="BE40" s="30">
        <f>SQRT((100/AG40)^2*(Y40-W40)^2)</f>
        <v>5.9437446290303484</v>
      </c>
      <c r="BF40" s="75">
        <f>Z40-AI40</f>
        <v>-3.224542613415732</v>
      </c>
      <c r="BG40" s="75">
        <v>0.62329365968568995</v>
      </c>
      <c r="BH40" s="75">
        <v>32.027961944034502</v>
      </c>
      <c r="BI40" s="30">
        <f>AC40-AH40</f>
        <v>-7.4867788001860376</v>
      </c>
      <c r="BJ40" s="30">
        <f>AD40-AH40</f>
        <v>-11.305715132890038</v>
      </c>
      <c r="BK40" s="30">
        <f>AE40-AH40</f>
        <v>-3.668975335926898</v>
      </c>
      <c r="BM40" s="73">
        <f t="shared" si="6"/>
        <v>-7.6063595470672469</v>
      </c>
      <c r="BN40" s="30">
        <f>AVERAGE(E40,M40,T40-U40)</f>
        <v>3.2579143386476503</v>
      </c>
      <c r="BO40" s="73">
        <f t="shared" si="7"/>
        <v>-23.925143955962895</v>
      </c>
      <c r="BP40" s="30">
        <f t="shared" si="8"/>
        <v>29.305784618698993</v>
      </c>
      <c r="BQ40" s="73">
        <f t="shared" si="9"/>
        <v>-3.2431723228399321</v>
      </c>
      <c r="BR40" s="30">
        <f>AVERAGE(K40,S40,Z40-AA40)</f>
        <v>4.1143011264788862</v>
      </c>
      <c r="BS40" s="73">
        <f>AVERAGE(AP40,AX40,BI40)</f>
        <v>-6.5211917056077411</v>
      </c>
      <c r="BT40" s="30">
        <f>AVERAGE(AQ40,AY40,BI40-BJ40)</f>
        <v>4.6184245757438864</v>
      </c>
    </row>
    <row r="41" spans="1:72" x14ac:dyDescent="0.2">
      <c r="A41" s="5" t="s">
        <v>38</v>
      </c>
      <c r="B41" s="22">
        <v>48.326943999999997</v>
      </c>
      <c r="C41" s="22">
        <v>20.436388999999998</v>
      </c>
      <c r="D41" s="30">
        <v>3.5544327482560583</v>
      </c>
      <c r="E41" s="30">
        <v>3.5891900852298559</v>
      </c>
      <c r="F41" s="30">
        <v>717.45277193465517</v>
      </c>
      <c r="G41" s="30">
        <v>220.59192793251191</v>
      </c>
      <c r="H41" s="73">
        <v>13.834689623446957</v>
      </c>
      <c r="I41" s="94">
        <v>3.4563719638685213</v>
      </c>
      <c r="J41" s="84">
        <v>-3.8814897991824848</v>
      </c>
      <c r="K41" s="30">
        <v>4.7620126477532159</v>
      </c>
      <c r="L41" s="30">
        <v>3.1616285713124506</v>
      </c>
      <c r="M41" s="30">
        <v>3.6468613620134884</v>
      </c>
      <c r="N41" s="30">
        <v>821.08308702525119</v>
      </c>
      <c r="O41" s="30">
        <v>246.35929117681377</v>
      </c>
      <c r="P41" s="73">
        <v>14.365862280694964</v>
      </c>
      <c r="Q41" s="30">
        <v>3.0519829993479708</v>
      </c>
      <c r="R41" s="84">
        <v>-7.8962155445216018</v>
      </c>
      <c r="S41" s="30">
        <v>5.4182907015732846</v>
      </c>
      <c r="T41" s="30">
        <v>3.0311803173340803</v>
      </c>
      <c r="U41" s="30">
        <v>2.1052000735070575E-2</v>
      </c>
      <c r="V41" s="30">
        <v>6.0399138077260677</v>
      </c>
      <c r="W41" s="30">
        <v>834.19880435120126</v>
      </c>
      <c r="X41" s="30">
        <v>577.01648780324035</v>
      </c>
      <c r="Y41" s="30">
        <v>898.05441424285675</v>
      </c>
      <c r="Z41" s="73">
        <v>14.713290770533087</v>
      </c>
      <c r="AA41" s="30">
        <v>12.227194352954399</v>
      </c>
      <c r="AB41" s="30">
        <v>17.198680369023982</v>
      </c>
      <c r="AC41" s="84">
        <v>-6.013046044554974</v>
      </c>
      <c r="AD41" s="30">
        <v>-9.8046140192687368</v>
      </c>
      <c r="AE41" s="30">
        <v>-2.2213779584023894</v>
      </c>
      <c r="AF41" s="73">
        <v>9.5</v>
      </c>
      <c r="AG41" s="73">
        <v>751.59837484359628</v>
      </c>
      <c r="AH41" s="73">
        <v>-1.6178518931070958</v>
      </c>
      <c r="AI41" s="73">
        <v>19.067494074503536</v>
      </c>
      <c r="AJ41" s="77">
        <f>D41-AF41</f>
        <v>-5.9455672517439417</v>
      </c>
      <c r="AK41" s="75">
        <f t="shared" si="0"/>
        <v>3.5891900852298559</v>
      </c>
      <c r="AL41" s="30">
        <f>((F41/AG41)-1)*100</f>
        <v>-4.5430650267234363</v>
      </c>
      <c r="AM41" s="30">
        <f>SQRT((100/AG41)^2*(G41)^2)</f>
        <v>29.349707944540981</v>
      </c>
      <c r="AN41" s="75">
        <f>H41-AI41</f>
        <v>-5.2328044510565785</v>
      </c>
      <c r="AO41" s="75">
        <f t="shared" si="1"/>
        <v>3.4563719638685213</v>
      </c>
      <c r="AP41" s="30">
        <f>J41-AH41</f>
        <v>-2.2636379060753891</v>
      </c>
      <c r="AQ41" s="30">
        <f t="shared" si="2"/>
        <v>4.7620126477532159</v>
      </c>
      <c r="AR41" s="75">
        <f>L41-AF41</f>
        <v>-6.3383714286875499</v>
      </c>
      <c r="AS41" s="75">
        <f t="shared" si="3"/>
        <v>3.6468613620134884</v>
      </c>
      <c r="AT41" s="30">
        <f>((N41/AG41)-1)*100</f>
        <v>9.2449258150823397</v>
      </c>
      <c r="AU41" s="30">
        <f>SQRT((100/AG41)^2*(O41)^2)</f>
        <v>32.778050009498735</v>
      </c>
      <c r="AV41" s="75">
        <f>P41-AI41</f>
        <v>-4.7016317938085717</v>
      </c>
      <c r="AW41" s="75">
        <f t="shared" si="4"/>
        <v>3.0519829993479708</v>
      </c>
      <c r="AX41" s="30">
        <f>R41-AH41</f>
        <v>-6.278363651414506</v>
      </c>
      <c r="AY41" s="30">
        <f t="shared" si="5"/>
        <v>5.4182907015732846</v>
      </c>
      <c r="AZ41" s="75">
        <f>T41-AF41</f>
        <v>-6.4688196826659201</v>
      </c>
      <c r="BA41" s="75">
        <f>U41-AF41</f>
        <v>-9.4789479992649301</v>
      </c>
      <c r="BB41" s="75">
        <f>V41-AF41</f>
        <v>-3.4600861922739323</v>
      </c>
      <c r="BC41" s="30">
        <f>((W41/AG41)-1)*100</f>
        <v>10.989969147391211</v>
      </c>
      <c r="BD41" s="30">
        <f>SQRT((100/AG41)^2*(W41-X41)^2)</f>
        <v>34.218051176797609</v>
      </c>
      <c r="BE41" s="30">
        <f>SQRT((100/AG41)^2*(Y41-W41)^2)</f>
        <v>8.4959749819767119</v>
      </c>
      <c r="BF41" s="75">
        <f>Z41-AI41</f>
        <v>-4.3542033039704489</v>
      </c>
      <c r="BG41" s="75">
        <v>0.54296728689332241</v>
      </c>
      <c r="BH41" s="75">
        <v>32.36362339015492</v>
      </c>
      <c r="BI41" s="30">
        <f>AC41-AH41</f>
        <v>-4.3951941514478783</v>
      </c>
      <c r="BJ41" s="30">
        <f>AD41-AH41</f>
        <v>-8.186762126161641</v>
      </c>
      <c r="BK41" s="30">
        <f>AE41-AH41</f>
        <v>-0.60352606529529362</v>
      </c>
      <c r="BM41" s="73">
        <f t="shared" si="6"/>
        <v>-6.2509194543658042</v>
      </c>
      <c r="BN41" s="30">
        <f>AVERAGE(E41,M41,T41-U41)</f>
        <v>3.4153932546141181</v>
      </c>
      <c r="BO41" s="73">
        <f t="shared" si="7"/>
        <v>5.2306099785833711</v>
      </c>
      <c r="BP41" s="30">
        <f t="shared" si="8"/>
        <v>28.451946661148707</v>
      </c>
      <c r="BQ41" s="73">
        <f t="shared" si="9"/>
        <v>-4.7628798496118661</v>
      </c>
      <c r="BR41" s="30">
        <f>AVERAGE(K41,S41,Z41-AA41)</f>
        <v>4.2221332556350628</v>
      </c>
      <c r="BS41" s="73">
        <f>AVERAGE(AP41,AX41,BI41)</f>
        <v>-4.3123985696459242</v>
      </c>
      <c r="BT41" s="30">
        <f>AVERAGE(AQ41,AY41,BI41-BJ41)</f>
        <v>4.6572904413467544</v>
      </c>
    </row>
    <row r="42" spans="1:72" x14ac:dyDescent="0.2">
      <c r="A42" s="11" t="s">
        <v>0</v>
      </c>
      <c r="B42" s="17">
        <v>50.12</v>
      </c>
      <c r="C42" s="17">
        <v>6.69</v>
      </c>
      <c r="D42" s="30">
        <v>5.1494394041161042</v>
      </c>
      <c r="E42" s="30">
        <v>3.7092606976563198</v>
      </c>
      <c r="F42" s="30">
        <v>705.31918881171066</v>
      </c>
      <c r="G42" s="30">
        <v>229.36585443352172</v>
      </c>
      <c r="H42" s="73">
        <v>14.602800424533468</v>
      </c>
      <c r="I42" s="94">
        <v>3.4693415854843557</v>
      </c>
      <c r="J42" s="84">
        <v>-0.63272105426011949</v>
      </c>
      <c r="K42" s="30">
        <v>5.1554362002428116</v>
      </c>
      <c r="L42" s="30">
        <v>5.2645721603518245</v>
      </c>
      <c r="M42" s="30">
        <v>3.8163575395880787</v>
      </c>
      <c r="N42" s="30">
        <v>739.42434743902982</v>
      </c>
      <c r="O42" s="30">
        <v>239.65879521971513</v>
      </c>
      <c r="P42" s="73">
        <v>16.979214097355587</v>
      </c>
      <c r="Q42" s="30">
        <v>3.0320838255742255</v>
      </c>
      <c r="R42" s="84">
        <v>-5.8992375926168945</v>
      </c>
      <c r="S42" s="30">
        <v>5.745255093356028</v>
      </c>
      <c r="T42" s="30">
        <v>5.4371640616658867</v>
      </c>
      <c r="U42" s="30">
        <v>2.1636076669154112</v>
      </c>
      <c r="V42" s="30">
        <v>8.7338299171290057</v>
      </c>
      <c r="W42" s="30">
        <v>717.16813471718342</v>
      </c>
      <c r="X42" s="30">
        <v>444.13198912275948</v>
      </c>
      <c r="Y42" s="30">
        <v>761.92133022041889</v>
      </c>
      <c r="Z42" s="73">
        <v>17.33644808017193</v>
      </c>
      <c r="AA42" s="30">
        <v>14.914071843376272</v>
      </c>
      <c r="AB42" s="30">
        <v>19.760818900459657</v>
      </c>
      <c r="AC42" s="84">
        <v>-6.1109396675091707</v>
      </c>
      <c r="AD42" s="30">
        <v>-10.878208289951298</v>
      </c>
      <c r="AE42" s="30">
        <v>-1.2101199557003348</v>
      </c>
      <c r="AF42" s="73">
        <v>11</v>
      </c>
      <c r="AG42" s="73">
        <v>805.29443264007421</v>
      </c>
      <c r="AH42" s="73">
        <v>0.47052031258741822</v>
      </c>
      <c r="AI42" s="73">
        <v>15.596982955932567</v>
      </c>
      <c r="AJ42" s="77">
        <f>D42-AF42</f>
        <v>-5.8505605958838958</v>
      </c>
      <c r="AK42" s="75">
        <f t="shared" si="0"/>
        <v>3.7092606976563198</v>
      </c>
      <c r="AL42" s="30">
        <f>((F42/AG42)-1)*100</f>
        <v>-12.414744194940608</v>
      </c>
      <c r="AM42" s="30">
        <f>SQRT((100/AG42)^2*(G42)^2)</f>
        <v>28.482235209495929</v>
      </c>
      <c r="AN42" s="75">
        <f>H42-AI42</f>
        <v>-0.99418253139909929</v>
      </c>
      <c r="AO42" s="75">
        <f t="shared" si="1"/>
        <v>3.4693415854843557</v>
      </c>
      <c r="AP42" s="30">
        <f>J42-AH42</f>
        <v>-1.1032413668475378</v>
      </c>
      <c r="AQ42" s="30">
        <f t="shared" si="2"/>
        <v>5.1554362002428116</v>
      </c>
      <c r="AR42" s="75">
        <f>L42-AF42</f>
        <v>-5.7354278396481755</v>
      </c>
      <c r="AS42" s="75">
        <f t="shared" si="3"/>
        <v>3.8163575395880787</v>
      </c>
      <c r="AT42" s="30">
        <f>((N42/AG42)-1)*100</f>
        <v>-8.1796275413324455</v>
      </c>
      <c r="AU42" s="30">
        <f>SQRT((100/AG42)^2*(O42)^2)</f>
        <v>29.760393901398103</v>
      </c>
      <c r="AV42" s="75">
        <f>P42-AI42</f>
        <v>1.3822311414230199</v>
      </c>
      <c r="AW42" s="75">
        <f t="shared" si="4"/>
        <v>3.0320838255742255</v>
      </c>
      <c r="AX42" s="30">
        <f>R42-AH42</f>
        <v>-6.3697579052043132</v>
      </c>
      <c r="AY42" s="30">
        <f t="shared" si="5"/>
        <v>5.745255093356028</v>
      </c>
      <c r="AZ42" s="75">
        <f>T42-AF42</f>
        <v>-5.5628359383341133</v>
      </c>
      <c r="BA42" s="75">
        <f>U42-AF42</f>
        <v>-8.8363923330845893</v>
      </c>
      <c r="BB42" s="75">
        <f>V42-AF42</f>
        <v>-2.2661700828709943</v>
      </c>
      <c r="BC42" s="30">
        <f>((W42/AG42)-1)*100</f>
        <v>-10.943363613477109</v>
      </c>
      <c r="BD42" s="30">
        <f>SQRT((100/AG42)^2*(W42-X42)^2)</f>
        <v>33.905132648105273</v>
      </c>
      <c r="BE42" s="30">
        <f>SQRT((100/AG42)^2*(Y42-W42)^2)</f>
        <v>5.5573705329759662</v>
      </c>
      <c r="BF42" s="75">
        <f>Z42-AI42</f>
        <v>1.7394651242393628</v>
      </c>
      <c r="BG42" s="75">
        <v>-4.3509774972225506</v>
      </c>
      <c r="BH42" s="75">
        <v>48.665001217012502</v>
      </c>
      <c r="BI42" s="30">
        <f>AC42-AH42</f>
        <v>-6.5814599800965894</v>
      </c>
      <c r="BJ42" s="30">
        <f>AD42-AH42</f>
        <v>-11.348728602538715</v>
      </c>
      <c r="BK42" s="30">
        <f>AE42-AH42</f>
        <v>-1.680640268287753</v>
      </c>
      <c r="BM42" s="73">
        <f t="shared" si="6"/>
        <v>-5.7162747912887282</v>
      </c>
      <c r="BN42" s="30">
        <f>AVERAGE(E42,M42,T42-U42)</f>
        <v>3.5997248773316244</v>
      </c>
      <c r="BO42" s="73">
        <f t="shared" si="7"/>
        <v>-10.512578449916722</v>
      </c>
      <c r="BP42" s="30">
        <f t="shared" si="8"/>
        <v>34.363708457492137</v>
      </c>
      <c r="BQ42" s="73">
        <f t="shared" si="9"/>
        <v>0.70917124475442783</v>
      </c>
      <c r="BR42" s="30">
        <f>AVERAGE(K42,S42,Z42-AA42)</f>
        <v>4.4410225101314991</v>
      </c>
      <c r="BS42" s="73">
        <f>AVERAGE(AP42,AX42,BI42)</f>
        <v>-4.6848197507161471</v>
      </c>
      <c r="BT42" s="30">
        <f>AVERAGE(AQ42,AY42,BI42-BJ42)</f>
        <v>5.2226533053469888</v>
      </c>
    </row>
    <row r="43" spans="1:72" x14ac:dyDescent="0.2">
      <c r="A43" s="5" t="s">
        <v>40</v>
      </c>
      <c r="B43" s="22">
        <v>50.585278000000002</v>
      </c>
      <c r="C43" s="22">
        <v>5.5363889999999998</v>
      </c>
      <c r="D43" s="30">
        <v>8.1575245230112596</v>
      </c>
      <c r="E43" s="30">
        <v>3.7142232899155401</v>
      </c>
      <c r="F43" s="30">
        <v>748.14591228349104</v>
      </c>
      <c r="G43" s="30">
        <v>229.981727062705</v>
      </c>
      <c r="H43" s="73">
        <v>16.624207950096299</v>
      </c>
      <c r="I43" s="94">
        <v>3.2860449138971601</v>
      </c>
      <c r="J43" s="84">
        <v>0.56381684950273503</v>
      </c>
      <c r="K43" s="30">
        <v>5.1079359301647997</v>
      </c>
      <c r="L43" s="30">
        <v>6.0597987576172301</v>
      </c>
      <c r="M43" s="30">
        <v>3.6683003327364698</v>
      </c>
      <c r="N43" s="30">
        <v>872.10131256980696</v>
      </c>
      <c r="O43" s="30">
        <v>244.226434487913</v>
      </c>
      <c r="P43" s="73">
        <v>16.147529188319901</v>
      </c>
      <c r="Q43" s="30">
        <v>3.0625550691604699</v>
      </c>
      <c r="R43" s="84">
        <v>-3.8226123568713399</v>
      </c>
      <c r="S43" s="30">
        <v>5.46612526392303</v>
      </c>
      <c r="T43" s="30">
        <v>7.4195358327754102</v>
      </c>
      <c r="U43" s="30">
        <v>4.3788599121337297</v>
      </c>
      <c r="V43" s="30">
        <v>10.4566078132953</v>
      </c>
      <c r="W43" s="30">
        <v>855.35608125335898</v>
      </c>
      <c r="X43" s="30">
        <v>574.49675561440802</v>
      </c>
      <c r="Y43" s="30">
        <v>921.12349841647904</v>
      </c>
      <c r="Z43" s="73">
        <v>17.186566233815501</v>
      </c>
      <c r="AA43" s="30">
        <v>14.652972733866999</v>
      </c>
      <c r="AB43" s="30">
        <v>19.719105616368999</v>
      </c>
      <c r="AC43" s="84">
        <v>-1.21266351896827</v>
      </c>
      <c r="AD43" s="30">
        <v>-4.6938871153740296</v>
      </c>
      <c r="AE43" s="30">
        <v>2.2824396909359601</v>
      </c>
      <c r="AF43" s="73">
        <v>10.9</v>
      </c>
      <c r="AG43" s="73">
        <v>922.20754623412915</v>
      </c>
      <c r="AH43" s="73">
        <v>2.3989681402842167</v>
      </c>
      <c r="AI43" s="73">
        <v>16.587052345275833</v>
      </c>
      <c r="AJ43" s="77">
        <f>D43-AF43</f>
        <v>-2.7424754769887407</v>
      </c>
      <c r="AK43" s="75">
        <f t="shared" si="0"/>
        <v>3.7142232899155401</v>
      </c>
      <c r="AL43" s="30">
        <f>((F43/AG43)-1)*100</f>
        <v>-18.874453441790372</v>
      </c>
      <c r="AM43" s="30">
        <f>SQRT((100/AG43)^2*(G43)^2)</f>
        <v>24.938174492482137</v>
      </c>
      <c r="AN43" s="75">
        <f>H43-AI43</f>
        <v>3.7155604820465982E-2</v>
      </c>
      <c r="AO43" s="75">
        <f t="shared" si="1"/>
        <v>3.2860449138971601</v>
      </c>
      <c r="AP43" s="30">
        <f>J43-AH43</f>
        <v>-1.8351512907814818</v>
      </c>
      <c r="AQ43" s="30">
        <f t="shared" si="2"/>
        <v>5.1079359301647997</v>
      </c>
      <c r="AR43" s="75">
        <f>L43-AF43</f>
        <v>-4.8402012423827703</v>
      </c>
      <c r="AS43" s="75">
        <f t="shared" si="3"/>
        <v>3.6683003327364698</v>
      </c>
      <c r="AT43" s="30">
        <f>((N43/AG43)-1)*100</f>
        <v>-5.4332925238936731</v>
      </c>
      <c r="AU43" s="30">
        <f>SQRT((100/AG43)^2*(O43)^2)</f>
        <v>26.482805902556454</v>
      </c>
      <c r="AV43" s="75">
        <f>P43-AI43</f>
        <v>-0.43952315695593214</v>
      </c>
      <c r="AW43" s="75">
        <f t="shared" si="4"/>
        <v>3.0625550691604699</v>
      </c>
      <c r="AX43" s="30">
        <f>R43-AH43</f>
        <v>-6.2215804971555571</v>
      </c>
      <c r="AY43" s="30">
        <f t="shared" si="5"/>
        <v>5.46612526392303</v>
      </c>
      <c r="AZ43" s="75">
        <f>T43-AF43</f>
        <v>-3.4804641672245902</v>
      </c>
      <c r="BA43" s="75">
        <f>U43-AF43</f>
        <v>-6.5211400878662706</v>
      </c>
      <c r="BB43" s="75">
        <f>V43-AF43</f>
        <v>-0.44339218670470082</v>
      </c>
      <c r="BC43" s="30">
        <f>((W43/AG43)-1)*100</f>
        <v>-7.2490693937347199</v>
      </c>
      <c r="BD43" s="30">
        <f>SQRT((100/AG43)^2*(W43-X43)^2)</f>
        <v>30.455110325853553</v>
      </c>
      <c r="BE43" s="30">
        <f>SQRT((100/AG43)^2*(Y43-W43)^2)</f>
        <v>7.1315201693679366</v>
      </c>
      <c r="BF43" s="75">
        <f>Z43-AI43</f>
        <v>0.59951388853966847</v>
      </c>
      <c r="BG43" s="75">
        <v>-3.9072243280776302</v>
      </c>
      <c r="BH43" s="75">
        <v>30.320134945421199</v>
      </c>
      <c r="BI43" s="30">
        <f>AC43-AH43</f>
        <v>-3.6116316592524864</v>
      </c>
      <c r="BJ43" s="30">
        <f>AD43-AH43</f>
        <v>-7.0928552556582467</v>
      </c>
      <c r="BK43" s="30">
        <f>AE43-AH43</f>
        <v>-0.11652844934825657</v>
      </c>
      <c r="BM43" s="73">
        <f t="shared" si="6"/>
        <v>-3.6877136288653674</v>
      </c>
      <c r="BN43" s="30">
        <f>AVERAGE(E43,M43,T43-U43)</f>
        <v>3.4743998477645639</v>
      </c>
      <c r="BO43" s="73">
        <f t="shared" si="7"/>
        <v>-10.518938453139588</v>
      </c>
      <c r="BP43" s="30">
        <f t="shared" si="8"/>
        <v>29.708386704875622</v>
      </c>
      <c r="BQ43" s="73">
        <f t="shared" si="9"/>
        <v>6.5715445468067443E-2</v>
      </c>
      <c r="BR43" s="30">
        <f>AVERAGE(K43,S43,Z43-AA43)</f>
        <v>4.3692182313454433</v>
      </c>
      <c r="BS43" s="73">
        <f>AVERAGE(AP43,AX43,BI43)</f>
        <v>-3.8894544823965087</v>
      </c>
      <c r="BT43" s="30">
        <f>AVERAGE(AQ43,AY43,BI43-BJ43)</f>
        <v>4.6850949301645297</v>
      </c>
    </row>
    <row r="44" spans="1:72" x14ac:dyDescent="0.2">
      <c r="A44" s="11" t="s">
        <v>41</v>
      </c>
      <c r="B44" s="17">
        <v>52.333703999999997</v>
      </c>
      <c r="C44" s="17">
        <v>14.269142</v>
      </c>
      <c r="D44" s="30">
        <v>2.92382226730345</v>
      </c>
      <c r="E44" s="30">
        <v>3.2931919459815195</v>
      </c>
      <c r="F44" s="30">
        <v>792.49329214667932</v>
      </c>
      <c r="G44" s="30">
        <v>228.24137343819635</v>
      </c>
      <c r="H44" s="73">
        <v>12.417742681294433</v>
      </c>
      <c r="I44" s="94">
        <v>3.2931290890024667</v>
      </c>
      <c r="J44" s="84">
        <v>-4.3428523984670298</v>
      </c>
      <c r="K44" s="30">
        <v>4.2663766207779439</v>
      </c>
      <c r="L44" s="30">
        <v>4.3004445824270032</v>
      </c>
      <c r="M44" s="30">
        <v>3.8761821242324968</v>
      </c>
      <c r="N44" s="30">
        <v>715.12183443592187</v>
      </c>
      <c r="O44" s="30">
        <v>275.22815115189331</v>
      </c>
      <c r="P44" s="73">
        <v>14.985826495708634</v>
      </c>
      <c r="Q44" s="30">
        <v>3.2433390899701031</v>
      </c>
      <c r="R44" s="84">
        <v>-6.0291658877836438</v>
      </c>
      <c r="S44" s="30">
        <v>5.654601619941233</v>
      </c>
      <c r="T44" s="30">
        <v>2.7911158781368997</v>
      </c>
      <c r="U44" s="30">
        <v>-0.20871854808856768</v>
      </c>
      <c r="V44" s="30">
        <v>5.7918643239254992</v>
      </c>
      <c r="W44" s="30">
        <v>890.78835653631074</v>
      </c>
      <c r="X44" s="30">
        <v>631.57326643525573</v>
      </c>
      <c r="Y44" s="30">
        <v>960.23124967040712</v>
      </c>
      <c r="Z44" s="73">
        <v>13.549711444972033</v>
      </c>
      <c r="AA44" s="30">
        <v>11.145818335829901</v>
      </c>
      <c r="AB44" s="30">
        <v>15.952151487069033</v>
      </c>
      <c r="AC44" s="84">
        <v>-5.5308246350236763</v>
      </c>
      <c r="AD44" s="30">
        <v>-9.0267422990527546</v>
      </c>
      <c r="AE44" s="30">
        <v>-2.0331278443851297</v>
      </c>
      <c r="AF44" s="73">
        <v>9.1999999999999993</v>
      </c>
      <c r="AG44" s="73">
        <v>657.23876595496984</v>
      </c>
      <c r="AH44" s="73">
        <v>0.5201644400755544</v>
      </c>
      <c r="AI44" s="73">
        <v>18.254562377929634</v>
      </c>
      <c r="AJ44" s="77">
        <f>D44-AF44</f>
        <v>-6.2761777326965493</v>
      </c>
      <c r="AK44" s="75">
        <f t="shared" si="0"/>
        <v>3.2931919459815195</v>
      </c>
      <c r="AL44" s="30">
        <f>((F44/AG44)-1)*100</f>
        <v>20.579207009371125</v>
      </c>
      <c r="AM44" s="30">
        <f>SQRT((100/AG44)^2*(G44)^2)</f>
        <v>34.727314525728097</v>
      </c>
      <c r="AN44" s="75">
        <f>H44-AI44</f>
        <v>-5.8368196966352013</v>
      </c>
      <c r="AO44" s="75">
        <f t="shared" si="1"/>
        <v>3.2931290890024667</v>
      </c>
      <c r="AP44" s="30">
        <f>J44-AH44</f>
        <v>-4.8630168385425838</v>
      </c>
      <c r="AQ44" s="30">
        <f t="shared" si="2"/>
        <v>4.2663766207779439</v>
      </c>
      <c r="AR44" s="75">
        <f>L44-AF44</f>
        <v>-4.8995554175729961</v>
      </c>
      <c r="AS44" s="75">
        <f t="shared" si="3"/>
        <v>3.8761821242324968</v>
      </c>
      <c r="AT44" s="30">
        <f>((N44/AG44)-1)*100</f>
        <v>8.8070076628617322</v>
      </c>
      <c r="AU44" s="30">
        <f>SQRT((100/AG44)^2*(O44)^2)</f>
        <v>41.876432950814454</v>
      </c>
      <c r="AV44" s="75">
        <f>P44-AI44</f>
        <v>-3.2687358822209998</v>
      </c>
      <c r="AW44" s="75">
        <f t="shared" si="4"/>
        <v>3.2433390899701031</v>
      </c>
      <c r="AX44" s="30">
        <f>R44-AH44</f>
        <v>-6.5493303278591979</v>
      </c>
      <c r="AY44" s="30">
        <f t="shared" si="5"/>
        <v>5.654601619941233</v>
      </c>
      <c r="AZ44" s="75">
        <f>T44-AF44</f>
        <v>-6.4088841218630996</v>
      </c>
      <c r="BA44" s="75">
        <f>U44-AF44</f>
        <v>-9.4087185480885669</v>
      </c>
      <c r="BB44" s="75">
        <f>V44-AF44</f>
        <v>-3.4081356760745001</v>
      </c>
      <c r="BC44" s="30">
        <f>((W44/AG44)-1)*100</f>
        <v>35.534968824000003</v>
      </c>
      <c r="BD44" s="30">
        <f>SQRT((100/AG44)^2*(W44-X44)^2)</f>
        <v>39.440018381206514</v>
      </c>
      <c r="BE44" s="30">
        <f>SQRT((100/AG44)^2*(Y44-W44)^2)</f>
        <v>10.56585471387946</v>
      </c>
      <c r="BF44" s="75">
        <f>Z44-AI44</f>
        <v>-4.7048509329576014</v>
      </c>
      <c r="BG44" s="75">
        <v>-1.9444837874482666</v>
      </c>
      <c r="BH44" s="75">
        <v>27.879881817065566</v>
      </c>
      <c r="BI44" s="30">
        <f>AC44-AH44</f>
        <v>-6.0509890750992303</v>
      </c>
      <c r="BJ44" s="30">
        <f>AD44-AH44</f>
        <v>-9.5469067391283087</v>
      </c>
      <c r="BK44" s="30">
        <f>AE44-AH44</f>
        <v>-2.5532922844606842</v>
      </c>
      <c r="BM44" s="73">
        <f t="shared" si="6"/>
        <v>-5.861539090710882</v>
      </c>
      <c r="BN44" s="30">
        <f>AVERAGE(E44,M44,T44-U44)</f>
        <v>3.3897361654798281</v>
      </c>
      <c r="BO44" s="73">
        <f t="shared" si="7"/>
        <v>21.640394498744286</v>
      </c>
      <c r="BP44" s="30">
        <f t="shared" si="8"/>
        <v>26.836265677916355</v>
      </c>
      <c r="BQ44" s="73">
        <f t="shared" si="9"/>
        <v>-4.6034688372712678</v>
      </c>
      <c r="BR44" s="30">
        <f>AVERAGE(K44,S44,Z44-AA44)</f>
        <v>4.1082904499537696</v>
      </c>
      <c r="BS44" s="73">
        <f>AVERAGE(AP44,AX44,BI44)</f>
        <v>-5.8211120805003373</v>
      </c>
      <c r="BT44" s="30">
        <f>AVERAGE(AQ44,AY44,BI44-BJ44)</f>
        <v>4.4722986349160854</v>
      </c>
    </row>
    <row r="45" spans="1:72" x14ac:dyDescent="0.2">
      <c r="A45" s="5" t="s">
        <v>42</v>
      </c>
      <c r="B45" s="22">
        <v>54.722113999999998</v>
      </c>
      <c r="C45" s="22">
        <v>25.532218</v>
      </c>
      <c r="D45" s="30">
        <v>3.5903561145680296</v>
      </c>
      <c r="E45" s="30">
        <v>3.46929552989373</v>
      </c>
      <c r="F45" s="30">
        <v>684.00031919270145</v>
      </c>
      <c r="G45" s="30">
        <v>200.05044706723498</v>
      </c>
      <c r="H45" s="73">
        <v>14.6049635963998</v>
      </c>
      <c r="I45" s="94">
        <v>3.21659817090441</v>
      </c>
      <c r="J45" s="84">
        <v>-4.6873292107221749</v>
      </c>
      <c r="K45" s="30">
        <v>5.0306840498587402</v>
      </c>
      <c r="L45" s="30">
        <v>4.9911327893549444</v>
      </c>
      <c r="M45" s="30">
        <v>3.5807541964634098</v>
      </c>
      <c r="N45" s="30">
        <v>1044.3660313466</v>
      </c>
      <c r="O45" s="30">
        <v>246.23323329927098</v>
      </c>
      <c r="P45" s="73">
        <v>14.708354755712151</v>
      </c>
      <c r="Q45" s="30">
        <v>3.0111761957804051</v>
      </c>
      <c r="R45" s="84">
        <v>-4.7415877874963197</v>
      </c>
      <c r="S45" s="30">
        <v>5.3725741386031798</v>
      </c>
      <c r="T45" s="30">
        <v>6.4005414556004805</v>
      </c>
      <c r="U45" s="30">
        <v>4.4866998792400103</v>
      </c>
      <c r="V45" s="30">
        <v>8.3035929281273049</v>
      </c>
      <c r="W45" s="30">
        <v>1017.4500739663999</v>
      </c>
      <c r="X45" s="30">
        <v>809.322960386815</v>
      </c>
      <c r="Y45" s="30">
        <v>1098.497105732705</v>
      </c>
      <c r="Z45" s="73">
        <v>15.989440085124098</v>
      </c>
      <c r="AA45" s="30">
        <v>14.09648905086785</v>
      </c>
      <c r="AB45" s="30">
        <v>17.880465062702548</v>
      </c>
      <c r="AC45" s="84">
        <v>-2.4684849310521151</v>
      </c>
      <c r="AD45" s="30">
        <v>-4.8108208808708302</v>
      </c>
      <c r="AE45" s="30">
        <v>-0.12374891183772066</v>
      </c>
      <c r="AF45" s="73">
        <v>6.3</v>
      </c>
      <c r="AG45" s="73">
        <v>650</v>
      </c>
      <c r="AH45" s="73">
        <v>-4.95</v>
      </c>
      <c r="AI45" s="73">
        <v>15.3</v>
      </c>
      <c r="AJ45" s="77">
        <f>D45-AF45</f>
        <v>-2.7096438854319702</v>
      </c>
      <c r="AK45" s="75">
        <f t="shared" si="0"/>
        <v>3.46929552989373</v>
      </c>
      <c r="AL45" s="30">
        <f>((F45/AG45)-1)*100</f>
        <v>5.2308183373386941</v>
      </c>
      <c r="AM45" s="30">
        <f>SQRT((100/AG45)^2*(G45)^2)</f>
        <v>30.776991856497691</v>
      </c>
      <c r="AN45" s="75">
        <f>H45-AI45</f>
        <v>-0.69503640360020036</v>
      </c>
      <c r="AO45" s="75">
        <f t="shared" si="1"/>
        <v>3.21659817090441</v>
      </c>
      <c r="AP45" s="30">
        <f>J45-AH45</f>
        <v>0.26267078927782528</v>
      </c>
      <c r="AQ45" s="30">
        <f t="shared" si="2"/>
        <v>5.0306840498587402</v>
      </c>
      <c r="AR45" s="75">
        <f>L45-AF45</f>
        <v>-1.3088672106450554</v>
      </c>
      <c r="AS45" s="75">
        <f t="shared" si="3"/>
        <v>3.5807541964634098</v>
      </c>
      <c r="AT45" s="30">
        <f>((N45/AG45)-1)*100</f>
        <v>60.671697130246159</v>
      </c>
      <c r="AU45" s="30">
        <f>SQRT((100/AG45)^2*(O45)^2)</f>
        <v>37.882035892195539</v>
      </c>
      <c r="AV45" s="75">
        <f>P45-AI45</f>
        <v>-0.59164524428785015</v>
      </c>
      <c r="AW45" s="75">
        <f t="shared" si="4"/>
        <v>3.0111761957804051</v>
      </c>
      <c r="AX45" s="30">
        <f>R45-AH45</f>
        <v>0.20841221250368047</v>
      </c>
      <c r="AY45" s="30">
        <f t="shared" si="5"/>
        <v>5.3725741386031798</v>
      </c>
      <c r="AZ45" s="75">
        <f>T45-AF45</f>
        <v>0.10054145560048067</v>
      </c>
      <c r="BA45" s="75">
        <f>U45-AF45</f>
        <v>-1.8133001207599895</v>
      </c>
      <c r="BB45" s="75">
        <f>V45-AF45</f>
        <v>2.0035929281273051</v>
      </c>
      <c r="BC45" s="30">
        <f>((W45/AG45)-1)*100</f>
        <v>56.530780610215373</v>
      </c>
      <c r="BD45" s="30">
        <f>SQRT((100/AG45)^2*(W45-X45)^2)</f>
        <v>32.019555935320767</v>
      </c>
      <c r="BE45" s="30">
        <f>SQRT((100/AG45)^2*(Y45-W45)^2)</f>
        <v>12.468774117893085</v>
      </c>
      <c r="BF45" s="75">
        <f>Z45-AI45</f>
        <v>0.68944008512409738</v>
      </c>
      <c r="BG45" s="75">
        <v>-0.21685774451751799</v>
      </c>
      <c r="BH45" s="75">
        <v>27.267674053695501</v>
      </c>
      <c r="BI45" s="30">
        <f>AC45-AH45</f>
        <v>2.4815150689478851</v>
      </c>
      <c r="BJ45" s="30">
        <f>AD45-AH45</f>
        <v>0.13917911912917003</v>
      </c>
      <c r="BK45" s="30">
        <f>AE45-AH45</f>
        <v>4.8262510881622793</v>
      </c>
      <c r="BM45" s="73">
        <f t="shared" si="6"/>
        <v>-1.3059898801588483</v>
      </c>
      <c r="BN45" s="30">
        <f>AVERAGE(E45,M45,T45-U45)</f>
        <v>2.9879637675725363</v>
      </c>
      <c r="BO45" s="73">
        <f t="shared" si="7"/>
        <v>40.811098692600076</v>
      </c>
      <c r="BP45" s="30">
        <f t="shared" si="8"/>
        <v>14.715934357932875</v>
      </c>
      <c r="BQ45" s="73">
        <f t="shared" si="9"/>
        <v>-0.1990805209213177</v>
      </c>
      <c r="BR45" s="30">
        <f>AVERAGE(K45,S45,Z45-AA45)</f>
        <v>4.098736407572722</v>
      </c>
      <c r="BS45" s="73">
        <f>AVERAGE(AP45,AX45,BI45)</f>
        <v>0.98419935690979699</v>
      </c>
      <c r="BT45" s="30">
        <f>AVERAGE(AQ45,AY45,BI45-BJ45)</f>
        <v>4.2485313794268782</v>
      </c>
    </row>
    <row r="46" spans="1:72" x14ac:dyDescent="0.2">
      <c r="J46" s="84"/>
      <c r="K46" s="30"/>
      <c r="P46" s="73"/>
      <c r="Q46" s="30"/>
      <c r="R46" s="84"/>
      <c r="S46" s="30"/>
      <c r="BM46" s="30">
        <f>AVERAGE(BM3:BM45)</f>
        <v>-7.3949446967227352</v>
      </c>
      <c r="BO46" s="30"/>
      <c r="BQ46" s="30">
        <f>AVERAGE(BQ3:BQ45)</f>
        <v>-4.1879858966170129</v>
      </c>
      <c r="BS46" s="30">
        <f>AVERAGE(BS3:BS45)</f>
        <v>-7.5654130634580712</v>
      </c>
    </row>
    <row r="47" spans="1:72" x14ac:dyDescent="0.2">
      <c r="J47" s="84"/>
      <c r="R47" s="84"/>
      <c r="AC47" s="84"/>
    </row>
    <row r="48" spans="1:72" x14ac:dyDescent="0.2">
      <c r="J48" s="84"/>
      <c r="R48" s="84"/>
      <c r="AC48" s="84"/>
      <c r="AJ48" s="77" t="str">
        <f>ROUND(AJ3,0) &amp; " ± " &amp; ROUND(AK3,0)</f>
        <v>-10 ± 4</v>
      </c>
      <c r="AK48" s="77"/>
      <c r="AL48" s="77" t="str">
        <f>ROUND(AL3,0) &amp; " ± " &amp; ROUND(AM3,0)</f>
        <v>-17 ± 31</v>
      </c>
      <c r="AM48" s="77"/>
      <c r="AN48" s="77" t="str">
        <f>ROUND(AN3,0) &amp; " ± " &amp; ROUND(AO3,0)</f>
        <v>-7 ± 4</v>
      </c>
      <c r="AO48" s="77"/>
      <c r="AP48" s="77" t="str">
        <f>ROUND(AP3,0) &amp; " ± " &amp; ROUND(AQ3,0)</f>
        <v>-7 ± 5</v>
      </c>
      <c r="AQ48" s="77"/>
      <c r="AR48" s="77" t="str">
        <f>ROUND(AR3,0) &amp; " ± " &amp; ROUND(AS3,0)</f>
        <v>-8 ± 4</v>
      </c>
      <c r="AS48" s="77"/>
      <c r="AT48" s="77" t="str">
        <f>ROUND(AT3,0) &amp; " ± " &amp; ROUND(AU3,0)</f>
        <v>-4 ± 34</v>
      </c>
      <c r="AU48" s="77"/>
      <c r="AV48" s="77" t="str">
        <f>ROUND(AV3,0) &amp; " ± " &amp; ROUND(AW3,0)</f>
        <v>-5 ± 3</v>
      </c>
      <c r="AW48" s="77"/>
      <c r="AX48" s="77" t="str">
        <f>ROUND(AX3,0) &amp; " ± " &amp; ROUND(AY3,0)</f>
        <v>-11 ± 5</v>
      </c>
      <c r="AY48" s="77"/>
      <c r="AZ48" s="78" t="str">
        <f>ROUND(AZ3,0) &amp; " ± " &amp; ROUND((BB3-AZ3),0)</f>
        <v>-8 ± 3</v>
      </c>
      <c r="BA48" s="77"/>
      <c r="BB48" s="77"/>
      <c r="BC48" s="78" t="str">
        <f>ROUND(BC3,0) &amp; " ± " &amp; ROUND((BE3-BC3),0)</f>
        <v>12 ± -4</v>
      </c>
      <c r="BF48" s="78" t="str">
        <f>ROUND(BF3,0) &amp; " ± " &amp; ROUND((BH3-BF3),0)</f>
        <v>-4 ± 2</v>
      </c>
      <c r="BI48" s="78" t="str">
        <f>ROUND(BI3,0) &amp; " ± " &amp; ROUND((BK3-BI3),0)</f>
        <v>-9 ± 3</v>
      </c>
      <c r="BM48" s="78" t="str">
        <f>ROUND(BM3,0) &amp; " ± " &amp; ROUND((BN3),0)</f>
        <v>-9 ± 6</v>
      </c>
      <c r="BO48" s="78" t="str">
        <f>ROUND(BO3,0) &amp; " ± " &amp; ROUND((BP3),0)</f>
        <v>-3 ± 29</v>
      </c>
      <c r="BQ48" s="78" t="str">
        <f>ROUND(BQ3,0) &amp; " ± " &amp; ROUND((BR3),0)</f>
        <v>-5 ± 4</v>
      </c>
      <c r="BS48" s="78" t="str">
        <f>ROUND(BS3,0) &amp; " ± " &amp; ROUND((BT3),0)</f>
        <v>-9 ± 5</v>
      </c>
    </row>
    <row r="49" spans="10:71" x14ac:dyDescent="0.2">
      <c r="J49" s="84"/>
      <c r="R49" s="84"/>
      <c r="Y49" s="30"/>
      <c r="Z49" s="73"/>
      <c r="AA49" s="30"/>
      <c r="AC49" s="84"/>
      <c r="AJ49" s="77" t="str">
        <f t="shared" ref="AJ49:AJ90" si="10">ROUND(AJ4,0) &amp; " ± " &amp; ROUND(AK4,0)</f>
        <v>-9 ± 4</v>
      </c>
      <c r="AK49" s="77"/>
      <c r="AL49" s="77" t="str">
        <f t="shared" ref="AL49:AL90" si="11">ROUND(AL4,0) &amp; " ± " &amp; ROUND(AM4,0)</f>
        <v>26 ± 38</v>
      </c>
      <c r="AM49" s="77"/>
      <c r="AN49" s="77" t="str">
        <f t="shared" ref="AN49:AN90" si="12">ROUND(AN4,0) &amp; " ± " &amp; ROUND(AO4,0)</f>
        <v>-8 ± 4</v>
      </c>
      <c r="AO49" s="77"/>
      <c r="AP49" s="77" t="str">
        <f t="shared" ref="AP49:AP90" si="13">ROUND(AP4,0) &amp; " ± " &amp; ROUND(AQ4,0)</f>
        <v>-6 ± 6</v>
      </c>
      <c r="AQ49" s="77"/>
      <c r="AR49" s="77" t="str">
        <f t="shared" ref="AR49:AR90" si="14">ROUND(AR4,0) &amp; " ± " &amp; ROUND(AS4,0)</f>
        <v>-8 ± 4</v>
      </c>
      <c r="AS49" s="77"/>
      <c r="AT49" s="77" t="str">
        <f t="shared" ref="AT49:AT90" si="15">ROUND(AT4,0) &amp; " ± " &amp; ROUND(AU4,0)</f>
        <v>25 ± 43</v>
      </c>
      <c r="AU49" s="77"/>
      <c r="AV49" s="77" t="str">
        <f t="shared" ref="AV49:AV90" si="16">ROUND(AV4,0) &amp; " ± " &amp; ROUND(AW4,0)</f>
        <v>-4 ± 3</v>
      </c>
      <c r="AW49" s="77"/>
      <c r="AX49" s="77" t="str">
        <f t="shared" ref="AX49:AX90" si="17">ROUND(AX4,0) &amp; " ± " &amp; ROUND(AY4,0)</f>
        <v>-11 ± 6</v>
      </c>
      <c r="AY49" s="77"/>
      <c r="AZ49" s="78" t="str">
        <f t="shared" ref="AZ49:AZ90" si="18">ROUND(AZ4,0) &amp; " ± " &amp; ROUND((BB4-AZ4),0)</f>
        <v>-8 ± 3</v>
      </c>
      <c r="BA49" s="77"/>
      <c r="BB49" s="77"/>
      <c r="BC49" s="78" t="str">
        <f t="shared" ref="BC49:BC90" si="19">ROUND(BC4,0) &amp; " ± " &amp; ROUND((BE4-BC4),0)</f>
        <v>24 ± -16</v>
      </c>
      <c r="BF49" s="78" t="str">
        <f t="shared" ref="BF49:BF90" si="20">ROUND(BF4,0) &amp; " ± " &amp; ROUND((BH4-BF4),0)</f>
        <v>-4 ± 36</v>
      </c>
      <c r="BI49" s="78" t="str">
        <f t="shared" ref="BI49:BI90" si="21">ROUND(BI4,0) &amp; " ± " &amp; ROUND((BK4-BI4),0)</f>
        <v>-11 ± 4</v>
      </c>
      <c r="BM49" s="78" t="str">
        <f t="shared" ref="BM49:BO64" si="22">ROUND(BM4,0) &amp; " ± " &amp; ROUND((BN4),0)</f>
        <v>-8 ± 6</v>
      </c>
      <c r="BO49" s="78" t="str">
        <f t="shared" si="22"/>
        <v>25 ± 34</v>
      </c>
      <c r="BQ49" s="78" t="str">
        <f t="shared" ref="BQ49:BQ90" si="23">ROUND(BQ4,0) &amp; " ± " &amp; ROUND((BR4),0)</f>
        <v>-6 ± 5</v>
      </c>
      <c r="BS49" s="78" t="str">
        <f t="shared" ref="BS49:BS90" si="24">ROUND(BS4,0) &amp; " ± " &amp; ROUND((BT4),0)</f>
        <v>-9 ± 5</v>
      </c>
    </row>
    <row r="50" spans="10:71" x14ac:dyDescent="0.2">
      <c r="J50" s="84"/>
      <c r="R50" s="84"/>
      <c r="Y50" s="30"/>
      <c r="Z50" s="73"/>
      <c r="AA50" s="30"/>
      <c r="AC50" s="84"/>
      <c r="AJ50" s="77" t="str">
        <f t="shared" si="10"/>
        <v>-12 ± 3</v>
      </c>
      <c r="AK50" s="77"/>
      <c r="AL50" s="77" t="str">
        <f t="shared" si="11"/>
        <v>19 ± 38</v>
      </c>
      <c r="AM50" s="77"/>
      <c r="AN50" s="77" t="str">
        <f t="shared" si="12"/>
        <v>-8 ± 3</v>
      </c>
      <c r="AO50" s="77"/>
      <c r="AP50" s="77" t="str">
        <f t="shared" si="13"/>
        <v>-12 ± 5</v>
      </c>
      <c r="AQ50" s="77"/>
      <c r="AR50" s="77" t="str">
        <f t="shared" si="14"/>
        <v>-10 ± 4</v>
      </c>
      <c r="AS50" s="77"/>
      <c r="AT50" s="77" t="str">
        <f t="shared" si="15"/>
        <v>39 ± 44</v>
      </c>
      <c r="AU50" s="77"/>
      <c r="AV50" s="77" t="str">
        <f t="shared" si="16"/>
        <v>-7 ± 3</v>
      </c>
      <c r="AW50" s="77"/>
      <c r="AX50" s="77" t="str">
        <f t="shared" si="17"/>
        <v>-12 ± 5</v>
      </c>
      <c r="AY50" s="77"/>
      <c r="AZ50" s="78" t="str">
        <f t="shared" si="18"/>
        <v>-11 ± 3</v>
      </c>
      <c r="BA50" s="77"/>
      <c r="BB50" s="77"/>
      <c r="BC50" s="78" t="str">
        <f t="shared" si="19"/>
        <v>53 ± -42</v>
      </c>
      <c r="BF50" s="78" t="str">
        <f t="shared" si="20"/>
        <v>-6 ± 41</v>
      </c>
      <c r="BI50" s="78" t="str">
        <f t="shared" si="21"/>
        <v>-12 ± 4</v>
      </c>
      <c r="BM50" s="78" t="str">
        <f t="shared" si="22"/>
        <v>-11 ± 6</v>
      </c>
      <c r="BO50" s="78" t="str">
        <f t="shared" si="22"/>
        <v>37 ± 26</v>
      </c>
      <c r="BQ50" s="78" t="str">
        <f t="shared" si="23"/>
        <v>-7 ± 4</v>
      </c>
      <c r="BS50" s="78" t="str">
        <f t="shared" si="24"/>
        <v>-12 ± 5</v>
      </c>
    </row>
    <row r="51" spans="10:71" x14ac:dyDescent="0.2">
      <c r="J51" s="84"/>
      <c r="R51" s="84"/>
      <c r="Y51" s="30"/>
      <c r="Z51" s="73"/>
      <c r="AA51" s="30"/>
      <c r="AC51" s="84"/>
      <c r="AJ51" s="77" t="str">
        <f t="shared" si="10"/>
        <v>-13 ± 5</v>
      </c>
      <c r="AK51" s="77"/>
      <c r="AL51" s="77" t="str">
        <f t="shared" si="11"/>
        <v>-8 ± 27</v>
      </c>
      <c r="AM51" s="77"/>
      <c r="AN51" s="77" t="str">
        <f t="shared" si="12"/>
        <v>-11 ± 4</v>
      </c>
      <c r="AO51" s="77"/>
      <c r="AP51" s="77" t="str">
        <f t="shared" si="13"/>
        <v>-15 ± 6</v>
      </c>
      <c r="AQ51" s="77"/>
      <c r="AR51" s="77" t="str">
        <f t="shared" si="14"/>
        <v>-12 ± 4</v>
      </c>
      <c r="AS51" s="77"/>
      <c r="AT51" s="77" t="str">
        <f t="shared" si="15"/>
        <v>9 ± 34</v>
      </c>
      <c r="AU51" s="77"/>
      <c r="AV51" s="77" t="str">
        <f t="shared" si="16"/>
        <v>-10 ± 3</v>
      </c>
      <c r="AW51" s="77"/>
      <c r="AX51" s="77" t="str">
        <f t="shared" si="17"/>
        <v>-17 ± 5</v>
      </c>
      <c r="AY51" s="77"/>
      <c r="AZ51" s="78" t="str">
        <f t="shared" si="18"/>
        <v>-12 ± 3</v>
      </c>
      <c r="BA51" s="77"/>
      <c r="BB51" s="77"/>
      <c r="BC51" s="78" t="str">
        <f t="shared" si="19"/>
        <v>18 ± -9</v>
      </c>
      <c r="BF51" s="78" t="str">
        <f t="shared" si="20"/>
        <v>-9 ± 47</v>
      </c>
      <c r="BI51" s="78" t="str">
        <f t="shared" si="21"/>
        <v>-15 ± 4</v>
      </c>
      <c r="BM51" s="78" t="str">
        <f t="shared" si="22"/>
        <v>-12 ± 7</v>
      </c>
      <c r="BO51" s="78" t="str">
        <f t="shared" si="22"/>
        <v>6 ± 26</v>
      </c>
      <c r="BQ51" s="78" t="str">
        <f t="shared" si="23"/>
        <v>-10 ± 5</v>
      </c>
      <c r="BS51" s="78" t="str">
        <f t="shared" si="24"/>
        <v>-15 ± 5</v>
      </c>
    </row>
    <row r="52" spans="10:71" x14ac:dyDescent="0.2">
      <c r="J52" s="84"/>
      <c r="R52" s="84"/>
      <c r="Y52" s="30"/>
      <c r="Z52" s="73"/>
      <c r="AA52" s="30"/>
      <c r="AC52" s="84"/>
      <c r="AJ52" s="77" t="str">
        <f t="shared" si="10"/>
        <v>-8 ± 4</v>
      </c>
      <c r="AK52" s="77"/>
      <c r="AL52" s="77" t="str">
        <f t="shared" si="11"/>
        <v>-42 ± 19</v>
      </c>
      <c r="AM52" s="77"/>
      <c r="AN52" s="77" t="str">
        <f t="shared" si="12"/>
        <v>-7 ± 3</v>
      </c>
      <c r="AO52" s="77"/>
      <c r="AP52" s="77" t="str">
        <f t="shared" si="13"/>
        <v>-2 ± 5</v>
      </c>
      <c r="AQ52" s="77"/>
      <c r="AR52" s="77" t="str">
        <f t="shared" si="14"/>
        <v>-7 ± 4</v>
      </c>
      <c r="AS52" s="77"/>
      <c r="AT52" s="77" t="str">
        <f t="shared" si="15"/>
        <v>-25 ± 22</v>
      </c>
      <c r="AU52" s="77"/>
      <c r="AV52" s="77" t="str">
        <f t="shared" si="16"/>
        <v>-5 ± 3</v>
      </c>
      <c r="AW52" s="77"/>
      <c r="AX52" s="77" t="str">
        <f t="shared" si="17"/>
        <v>-5 ± 5</v>
      </c>
      <c r="AY52" s="77"/>
      <c r="AZ52" s="78" t="str">
        <f t="shared" si="18"/>
        <v>-6 ± 2</v>
      </c>
      <c r="BA52" s="77"/>
      <c r="BB52" s="77"/>
      <c r="BC52" s="78" t="str">
        <f t="shared" si="19"/>
        <v>-24 ± 30</v>
      </c>
      <c r="BF52" s="78" t="str">
        <f t="shared" si="20"/>
        <v>-4 ± 37</v>
      </c>
      <c r="BI52" s="78" t="str">
        <f t="shared" si="21"/>
        <v>-3 ± 3</v>
      </c>
      <c r="BM52" s="78" t="str">
        <f t="shared" si="22"/>
        <v>-7 ± 3</v>
      </c>
      <c r="BO52" s="78" t="str">
        <f t="shared" si="22"/>
        <v>-31 ± 29</v>
      </c>
      <c r="BQ52" s="78" t="str">
        <f t="shared" si="23"/>
        <v>-5 ± 4</v>
      </c>
      <c r="BS52" s="78" t="str">
        <f t="shared" si="24"/>
        <v>-3 ± 4</v>
      </c>
    </row>
    <row r="53" spans="10:71" x14ac:dyDescent="0.2">
      <c r="J53" s="84"/>
      <c r="R53" s="84"/>
      <c r="Y53" s="30"/>
      <c r="Z53" s="73"/>
      <c r="AA53" s="30"/>
      <c r="AC53" s="84"/>
      <c r="AJ53" s="77" t="str">
        <f t="shared" si="10"/>
        <v>-7 ± 4</v>
      </c>
      <c r="AK53" s="77"/>
      <c r="AL53" s="77" t="str">
        <f t="shared" si="11"/>
        <v>-15 ± 31</v>
      </c>
      <c r="AM53" s="77"/>
      <c r="AN53" s="77" t="str">
        <f t="shared" si="12"/>
        <v>-6 ± 4</v>
      </c>
      <c r="AO53" s="77"/>
      <c r="AP53" s="77" t="str">
        <f t="shared" si="13"/>
        <v>-5 ± 5</v>
      </c>
      <c r="AQ53" s="77"/>
      <c r="AR53" s="77" t="str">
        <f t="shared" si="14"/>
        <v>-5 ± 4</v>
      </c>
      <c r="AS53" s="77"/>
      <c r="AT53" s="77" t="str">
        <f t="shared" si="15"/>
        <v>-31 ± 36</v>
      </c>
      <c r="AU53" s="77"/>
      <c r="AV53" s="77" t="str">
        <f t="shared" si="16"/>
        <v>-3 ± 3</v>
      </c>
      <c r="AW53" s="77"/>
      <c r="AX53" s="77" t="str">
        <f t="shared" si="17"/>
        <v>-9 ± 6</v>
      </c>
      <c r="AY53" s="77"/>
      <c r="AZ53" s="78" t="str">
        <f t="shared" si="18"/>
        <v>-5 ± 3</v>
      </c>
      <c r="BA53" s="77"/>
      <c r="BB53" s="77"/>
      <c r="BC53" s="78" t="str">
        <f t="shared" si="19"/>
        <v>3 ± 4</v>
      </c>
      <c r="BF53" s="78" t="str">
        <f t="shared" si="20"/>
        <v>-3 ± 42</v>
      </c>
      <c r="BI53" s="78" t="str">
        <f t="shared" si="21"/>
        <v>-8 ± 4</v>
      </c>
      <c r="BM53" s="78" t="str">
        <f t="shared" si="22"/>
        <v>-6 ± 3</v>
      </c>
      <c r="BO53" s="78" t="str">
        <f t="shared" si="22"/>
        <v>-14 ± 33</v>
      </c>
      <c r="BQ53" s="78" t="str">
        <f t="shared" si="23"/>
        <v>-4 ± 4</v>
      </c>
      <c r="BS53" s="78" t="str">
        <f t="shared" si="24"/>
        <v>-7 ± 5</v>
      </c>
    </row>
    <row r="54" spans="10:71" x14ac:dyDescent="0.2">
      <c r="J54" s="84"/>
      <c r="R54" s="84"/>
      <c r="Y54" s="30"/>
      <c r="Z54" s="73"/>
      <c r="AA54" s="30"/>
      <c r="AC54" s="84"/>
      <c r="AJ54" s="77" t="str">
        <f t="shared" si="10"/>
        <v>-6 ± 4</v>
      </c>
      <c r="AK54" s="77"/>
      <c r="AL54" s="77" t="str">
        <f t="shared" si="11"/>
        <v>-6 ± 30</v>
      </c>
      <c r="AM54" s="77"/>
      <c r="AN54" s="77" t="str">
        <f t="shared" si="12"/>
        <v>-6 ± 3</v>
      </c>
      <c r="AO54" s="77"/>
      <c r="AP54" s="77" t="str">
        <f t="shared" si="13"/>
        <v>-5 ± 5</v>
      </c>
      <c r="AQ54" s="77"/>
      <c r="AR54" s="77" t="str">
        <f t="shared" si="14"/>
        <v>-4 ± 4</v>
      </c>
      <c r="AS54" s="77"/>
      <c r="AT54" s="77" t="str">
        <f t="shared" si="15"/>
        <v>13 ± 35</v>
      </c>
      <c r="AU54" s="77"/>
      <c r="AV54" s="77" t="str">
        <f t="shared" si="16"/>
        <v>-4 ± 3</v>
      </c>
      <c r="AW54" s="77"/>
      <c r="AX54" s="77" t="str">
        <f t="shared" si="17"/>
        <v>-7 ± 5</v>
      </c>
      <c r="AY54" s="77"/>
      <c r="AZ54" s="78" t="str">
        <f t="shared" si="18"/>
        <v>-4 ± 3</v>
      </c>
      <c r="BA54" s="77"/>
      <c r="BB54" s="77"/>
      <c r="BC54" s="78" t="str">
        <f t="shared" si="19"/>
        <v>17 ± -8</v>
      </c>
      <c r="BF54" s="78" t="str">
        <f t="shared" si="20"/>
        <v>-4 ± 36</v>
      </c>
      <c r="BI54" s="78" t="str">
        <f t="shared" si="21"/>
        <v>-6 ± 3</v>
      </c>
      <c r="BM54" s="78" t="str">
        <f t="shared" si="22"/>
        <v>-4 ± 3</v>
      </c>
      <c r="BO54" s="78" t="str">
        <f t="shared" si="22"/>
        <v>8 ± 28</v>
      </c>
      <c r="BQ54" s="78" t="str">
        <f t="shared" si="23"/>
        <v>-5 ± 4</v>
      </c>
      <c r="BS54" s="78" t="str">
        <f t="shared" si="24"/>
        <v>-6 ± 5</v>
      </c>
    </row>
    <row r="55" spans="10:71" x14ac:dyDescent="0.2">
      <c r="J55" s="84"/>
      <c r="R55" s="84"/>
      <c r="Y55" s="30"/>
      <c r="Z55" s="73"/>
      <c r="AA55" s="30"/>
      <c r="AC55" s="84"/>
      <c r="AJ55" s="77" t="str">
        <f t="shared" si="10"/>
        <v>-7 ± 4</v>
      </c>
      <c r="AK55" s="77"/>
      <c r="AL55" s="77" t="str">
        <f t="shared" si="11"/>
        <v>-55 ± 21</v>
      </c>
      <c r="AM55" s="77"/>
      <c r="AN55" s="77" t="str">
        <f t="shared" si="12"/>
        <v>-7 ± 3</v>
      </c>
      <c r="AO55" s="77"/>
      <c r="AP55" s="77" t="str">
        <f t="shared" si="13"/>
        <v>-11 ± 5</v>
      </c>
      <c r="AQ55" s="77"/>
      <c r="AR55" s="77" t="str">
        <f t="shared" si="14"/>
        <v>-7 ± 4</v>
      </c>
      <c r="AS55" s="77"/>
      <c r="AT55" s="77" t="str">
        <f t="shared" si="15"/>
        <v>-27 ± 27</v>
      </c>
      <c r="AU55" s="77"/>
      <c r="AV55" s="77" t="str">
        <f t="shared" si="16"/>
        <v>-7 ± 3</v>
      </c>
      <c r="AW55" s="77"/>
      <c r="AX55" s="77" t="str">
        <f t="shared" si="17"/>
        <v>-15 ± 5</v>
      </c>
      <c r="AY55" s="77"/>
      <c r="AZ55" s="78" t="str">
        <f t="shared" si="18"/>
        <v>-6 ± 3</v>
      </c>
      <c r="BA55" s="77"/>
      <c r="BB55" s="77"/>
      <c r="BC55" s="78" t="str">
        <f t="shared" si="19"/>
        <v>-15 ± 21</v>
      </c>
      <c r="BF55" s="78" t="str">
        <f t="shared" si="20"/>
        <v>-6 ± 48</v>
      </c>
      <c r="BI55" s="78" t="str">
        <f t="shared" si="21"/>
        <v>-13 ± 4</v>
      </c>
      <c r="BM55" s="78" t="str">
        <f t="shared" si="22"/>
        <v>-7 ± 3</v>
      </c>
      <c r="BO55" s="78" t="str">
        <f t="shared" si="22"/>
        <v>-33 ± 30</v>
      </c>
      <c r="BQ55" s="78" t="str">
        <f t="shared" si="23"/>
        <v>-7 ± 4</v>
      </c>
      <c r="BS55" s="78" t="str">
        <f t="shared" si="24"/>
        <v>-13 ± 5</v>
      </c>
    </row>
    <row r="56" spans="10:71" x14ac:dyDescent="0.2">
      <c r="J56" s="84"/>
      <c r="R56" s="84"/>
      <c r="Y56" s="30"/>
      <c r="Z56" s="73"/>
      <c r="AA56" s="30"/>
      <c r="AC56" s="84"/>
      <c r="AJ56" s="77" t="str">
        <f t="shared" si="10"/>
        <v>-9 ± 3</v>
      </c>
      <c r="AK56" s="77"/>
      <c r="AL56" s="77" t="str">
        <f t="shared" si="11"/>
        <v>-30 ± 24</v>
      </c>
      <c r="AM56" s="77"/>
      <c r="AN56" s="77" t="str">
        <f t="shared" si="12"/>
        <v>-4 ± 3</v>
      </c>
      <c r="AO56" s="77"/>
      <c r="AP56" s="77" t="str">
        <f t="shared" si="13"/>
        <v>-1 ± 5</v>
      </c>
      <c r="AQ56" s="77"/>
      <c r="AR56" s="77" t="str">
        <f t="shared" si="14"/>
        <v>-7 ± 4</v>
      </c>
      <c r="AS56" s="77"/>
      <c r="AT56" s="77" t="str">
        <f t="shared" si="15"/>
        <v>-36 ± 23</v>
      </c>
      <c r="AU56" s="77"/>
      <c r="AV56" s="77" t="str">
        <f t="shared" si="16"/>
        <v>-2 ± 3</v>
      </c>
      <c r="AW56" s="77"/>
      <c r="AX56" s="77" t="str">
        <f t="shared" si="17"/>
        <v>-3 ± 5</v>
      </c>
      <c r="AY56" s="77"/>
      <c r="AZ56" s="78" t="str">
        <f t="shared" si="18"/>
        <v>-7 ± 3</v>
      </c>
      <c r="BA56" s="77"/>
      <c r="BB56" s="77"/>
      <c r="BC56" s="78" t="str">
        <f t="shared" si="19"/>
        <v>-29 ± 34</v>
      </c>
      <c r="BF56" s="78" t="str">
        <f t="shared" si="20"/>
        <v>-2 ± 37</v>
      </c>
      <c r="BI56" s="78" t="str">
        <f t="shared" si="21"/>
        <v>-3 ± 3</v>
      </c>
      <c r="BM56" s="78" t="str">
        <f t="shared" si="22"/>
        <v>-8 ± 3</v>
      </c>
      <c r="BO56" s="78" t="str">
        <f t="shared" si="22"/>
        <v>-32 ± 34</v>
      </c>
      <c r="BQ56" s="78" t="str">
        <f t="shared" si="23"/>
        <v>-3 ± 4</v>
      </c>
      <c r="BS56" s="78" t="str">
        <f t="shared" si="24"/>
        <v>-2 ± 4</v>
      </c>
    </row>
    <row r="57" spans="10:71" x14ac:dyDescent="0.2">
      <c r="J57" s="84"/>
      <c r="R57" s="84"/>
      <c r="Y57" s="30"/>
      <c r="Z57" s="73"/>
      <c r="AA57" s="30"/>
      <c r="AC57" s="84"/>
      <c r="AJ57" s="77" t="str">
        <f t="shared" si="10"/>
        <v>-6 ± 3</v>
      </c>
      <c r="AK57" s="77"/>
      <c r="AL57" s="77" t="str">
        <f t="shared" si="11"/>
        <v>69 ± 52</v>
      </c>
      <c r="AM57" s="77"/>
      <c r="AN57" s="77" t="str">
        <f t="shared" si="12"/>
        <v>-5 ± 3</v>
      </c>
      <c r="AO57" s="77"/>
      <c r="AP57" s="77" t="str">
        <f t="shared" si="13"/>
        <v>-3 ± 5</v>
      </c>
      <c r="AQ57" s="77"/>
      <c r="AR57" s="77" t="str">
        <f t="shared" si="14"/>
        <v>-4 ± 4</v>
      </c>
      <c r="AS57" s="77"/>
      <c r="AT57" s="77" t="str">
        <f t="shared" si="15"/>
        <v>43 ± 57</v>
      </c>
      <c r="AU57" s="77"/>
      <c r="AV57" s="77" t="str">
        <f t="shared" si="16"/>
        <v>-2 ± 3</v>
      </c>
      <c r="AW57" s="77"/>
      <c r="AX57" s="77" t="str">
        <f t="shared" si="17"/>
        <v>-5 ± 5</v>
      </c>
      <c r="AY57" s="77"/>
      <c r="AZ57" s="78" t="str">
        <f t="shared" si="18"/>
        <v>-5 ± 2</v>
      </c>
      <c r="BA57" s="77"/>
      <c r="BB57" s="77"/>
      <c r="BC57" s="78" t="str">
        <f t="shared" si="19"/>
        <v>71 ± -59</v>
      </c>
      <c r="BF57" s="78" t="str">
        <f t="shared" si="20"/>
        <v>-2 ± 35</v>
      </c>
      <c r="BI57" s="78" t="str">
        <f t="shared" si="21"/>
        <v>-7 ± 3</v>
      </c>
      <c r="BM57" s="78" t="str">
        <f t="shared" si="22"/>
        <v>-5 ± 3</v>
      </c>
      <c r="BO57" s="78" t="str">
        <f t="shared" si="22"/>
        <v>61 ± 29</v>
      </c>
      <c r="BQ57" s="78" t="str">
        <f t="shared" si="23"/>
        <v>-3 ± 4</v>
      </c>
      <c r="BS57" s="78" t="str">
        <f t="shared" si="24"/>
        <v>-5 ± 4</v>
      </c>
    </row>
    <row r="58" spans="10:71" x14ac:dyDescent="0.2">
      <c r="J58" s="84"/>
      <c r="R58" s="84"/>
      <c r="Y58" s="30"/>
      <c r="Z58" s="73"/>
      <c r="AA58" s="30"/>
      <c r="AC58" s="84"/>
      <c r="AJ58" s="77" t="str">
        <f t="shared" si="10"/>
        <v>-6 ± 4</v>
      </c>
      <c r="AK58" s="77"/>
      <c r="AL58" s="77" t="str">
        <f t="shared" si="11"/>
        <v>-38 ± 23</v>
      </c>
      <c r="AM58" s="77"/>
      <c r="AN58" s="77" t="str">
        <f t="shared" si="12"/>
        <v>-5 ± 3</v>
      </c>
      <c r="AO58" s="77"/>
      <c r="AP58" s="77" t="str">
        <f t="shared" si="13"/>
        <v>-3 ± 5</v>
      </c>
      <c r="AQ58" s="77"/>
      <c r="AR58" s="77" t="str">
        <f t="shared" si="14"/>
        <v>-7 ± 4</v>
      </c>
      <c r="AS58" s="77"/>
      <c r="AT58" s="77" t="str">
        <f t="shared" si="15"/>
        <v>-35 ± 25</v>
      </c>
      <c r="AU58" s="77"/>
      <c r="AV58" s="77" t="str">
        <f t="shared" si="16"/>
        <v>-4 ± 3</v>
      </c>
      <c r="AW58" s="77"/>
      <c r="AX58" s="77" t="str">
        <f t="shared" si="17"/>
        <v>-8 ± 5</v>
      </c>
      <c r="AY58" s="77"/>
      <c r="AZ58" s="78" t="str">
        <f t="shared" si="18"/>
        <v>-8 ± 3</v>
      </c>
      <c r="BA58" s="77"/>
      <c r="BB58" s="77"/>
      <c r="BC58" s="78" t="str">
        <f t="shared" si="19"/>
        <v>-33 ± 36</v>
      </c>
      <c r="BF58" s="78" t="str">
        <f t="shared" si="20"/>
        <v>-4 ± 36</v>
      </c>
      <c r="BI58" s="78" t="str">
        <f t="shared" si="21"/>
        <v>-10 ± 4</v>
      </c>
      <c r="BM58" s="78" t="str">
        <f t="shared" si="22"/>
        <v>-7 ± 3</v>
      </c>
      <c r="BO58" s="78" t="str">
        <f t="shared" si="22"/>
        <v>-35 ± 35</v>
      </c>
      <c r="BQ58" s="78" t="str">
        <f t="shared" si="23"/>
        <v>-4 ± 4</v>
      </c>
      <c r="BS58" s="78" t="str">
        <f t="shared" si="24"/>
        <v>-7 ± 5</v>
      </c>
    </row>
    <row r="59" spans="10:71" x14ac:dyDescent="0.2">
      <c r="J59" s="84"/>
      <c r="R59" s="84"/>
      <c r="Y59" s="30"/>
      <c r="Z59" s="73"/>
      <c r="AA59" s="30"/>
      <c r="AC59" s="84"/>
      <c r="AJ59" s="77" t="str">
        <f t="shared" si="10"/>
        <v>-7 ± 4</v>
      </c>
      <c r="AK59" s="77"/>
      <c r="AL59" s="77" t="str">
        <f t="shared" si="11"/>
        <v>-16 ± 27</v>
      </c>
      <c r="AM59" s="77"/>
      <c r="AN59" s="77" t="str">
        <f t="shared" si="12"/>
        <v>-6 ± 3</v>
      </c>
      <c r="AO59" s="77"/>
      <c r="AP59" s="77" t="str">
        <f t="shared" si="13"/>
        <v>-4 ± 5</v>
      </c>
      <c r="AQ59" s="77"/>
      <c r="AR59" s="77" t="str">
        <f t="shared" si="14"/>
        <v>-4 ± 4</v>
      </c>
      <c r="AS59" s="77"/>
      <c r="AT59" s="77" t="str">
        <f t="shared" si="15"/>
        <v>4 ± 34</v>
      </c>
      <c r="AU59" s="77"/>
      <c r="AV59" s="77" t="str">
        <f t="shared" si="16"/>
        <v>-3 ± 3</v>
      </c>
      <c r="AW59" s="77"/>
      <c r="AX59" s="77" t="str">
        <f t="shared" si="17"/>
        <v>-5 ± 5</v>
      </c>
      <c r="AY59" s="77"/>
      <c r="AZ59" s="78" t="str">
        <f t="shared" si="18"/>
        <v>-5 ± 2</v>
      </c>
      <c r="BA59" s="77"/>
      <c r="BB59" s="77"/>
      <c r="BC59" s="78" t="str">
        <f t="shared" si="19"/>
        <v>15 ± -6</v>
      </c>
      <c r="BF59" s="78" t="str">
        <f t="shared" si="20"/>
        <v>-2 ± 35</v>
      </c>
      <c r="BI59" s="78" t="str">
        <f t="shared" si="21"/>
        <v>-6 ± 3</v>
      </c>
      <c r="BM59" s="78" t="str">
        <f t="shared" si="22"/>
        <v>-5 ± 3</v>
      </c>
      <c r="BO59" s="78" t="str">
        <f t="shared" si="22"/>
        <v>1 ± 27</v>
      </c>
      <c r="BQ59" s="78" t="str">
        <f t="shared" si="23"/>
        <v>-4 ± 4</v>
      </c>
      <c r="BS59" s="78" t="str">
        <f t="shared" si="24"/>
        <v>-5 ± 5</v>
      </c>
    </row>
    <row r="60" spans="10:71" x14ac:dyDescent="0.2">
      <c r="J60" s="84"/>
      <c r="R60" s="84"/>
      <c r="Y60" s="30"/>
      <c r="Z60" s="73"/>
      <c r="AA60" s="30"/>
      <c r="AC60" s="84"/>
      <c r="AJ60" s="77" t="str">
        <f t="shared" si="10"/>
        <v>-8 ± 4</v>
      </c>
      <c r="AK60" s="77"/>
      <c r="AL60" s="77" t="str">
        <f t="shared" si="11"/>
        <v>-48 ± 25</v>
      </c>
      <c r="AM60" s="77"/>
      <c r="AN60" s="77" t="str">
        <f t="shared" si="12"/>
        <v>-6 ± 4</v>
      </c>
      <c r="AO60" s="77"/>
      <c r="AP60" s="77" t="str">
        <f t="shared" si="13"/>
        <v>-6 ± 6</v>
      </c>
      <c r="AQ60" s="77"/>
      <c r="AR60" s="77" t="str">
        <f t="shared" si="14"/>
        <v>-7 ± 4</v>
      </c>
      <c r="AS60" s="77"/>
      <c r="AT60" s="77" t="str">
        <f t="shared" si="15"/>
        <v>-34 ± 28</v>
      </c>
      <c r="AU60" s="77"/>
      <c r="AV60" s="77" t="str">
        <f t="shared" si="16"/>
        <v>-4 ± 3</v>
      </c>
      <c r="AW60" s="77"/>
      <c r="AX60" s="77" t="str">
        <f t="shared" si="17"/>
        <v>-11 ± 6</v>
      </c>
      <c r="AY60" s="77"/>
      <c r="AZ60" s="78" t="str">
        <f t="shared" si="18"/>
        <v>-7 ± 3</v>
      </c>
      <c r="BA60" s="77"/>
      <c r="BB60" s="77"/>
      <c r="BC60" s="78" t="str">
        <f t="shared" si="19"/>
        <v>-22 ± 27</v>
      </c>
      <c r="BF60" s="78" t="str">
        <f t="shared" si="20"/>
        <v>-4 ± 48</v>
      </c>
      <c r="BI60" s="78" t="str">
        <f t="shared" si="21"/>
        <v>-11 ± 4</v>
      </c>
      <c r="BM60" s="78" t="str">
        <f t="shared" si="22"/>
        <v>-8 ± 4</v>
      </c>
      <c r="BO60" s="78" t="str">
        <f t="shared" si="22"/>
        <v>-35 ± 35</v>
      </c>
      <c r="BQ60" s="78" t="str">
        <f t="shared" si="23"/>
        <v>-4 ± 5</v>
      </c>
      <c r="BS60" s="78" t="str">
        <f t="shared" si="24"/>
        <v>-9 ± 5</v>
      </c>
    </row>
    <row r="61" spans="10:71" x14ac:dyDescent="0.2">
      <c r="J61" s="84"/>
      <c r="R61" s="84"/>
      <c r="Y61" s="30"/>
      <c r="Z61" s="73"/>
      <c r="AA61" s="30"/>
      <c r="AC61" s="84"/>
      <c r="AJ61" s="77" t="str">
        <f t="shared" si="10"/>
        <v>-10 ± 4</v>
      </c>
      <c r="AK61" s="77"/>
      <c r="AL61" s="77" t="str">
        <f t="shared" si="11"/>
        <v>-45 ± 23</v>
      </c>
      <c r="AM61" s="77"/>
      <c r="AN61" s="77" t="str">
        <f t="shared" si="12"/>
        <v>-5 ± 3</v>
      </c>
      <c r="AO61" s="77"/>
      <c r="AP61" s="77" t="str">
        <f t="shared" si="13"/>
        <v>-9 ± 6</v>
      </c>
      <c r="AQ61" s="77"/>
      <c r="AR61" s="77" t="str">
        <f t="shared" si="14"/>
        <v>-7 ± 4</v>
      </c>
      <c r="AS61" s="77"/>
      <c r="AT61" s="77" t="str">
        <f t="shared" si="15"/>
        <v>-35 ± 27</v>
      </c>
      <c r="AU61" s="77"/>
      <c r="AV61" s="77" t="str">
        <f t="shared" si="16"/>
        <v>-2 ± 3</v>
      </c>
      <c r="AW61" s="77"/>
      <c r="AX61" s="77" t="str">
        <f t="shared" si="17"/>
        <v>-11 ± 5</v>
      </c>
      <c r="AY61" s="77"/>
      <c r="AZ61" s="78" t="str">
        <f t="shared" si="18"/>
        <v>-7 ± 3</v>
      </c>
      <c r="BA61" s="77"/>
      <c r="BB61" s="77"/>
      <c r="BC61" s="78" t="str">
        <f t="shared" si="19"/>
        <v>-20 ± 25</v>
      </c>
      <c r="BF61" s="78" t="str">
        <f t="shared" si="20"/>
        <v>-2 ± 42</v>
      </c>
      <c r="BI61" s="78" t="str">
        <f t="shared" si="21"/>
        <v>-8 ± 4</v>
      </c>
      <c r="BM61" s="78" t="str">
        <f t="shared" si="22"/>
        <v>-8 ± 4</v>
      </c>
      <c r="BO61" s="78" t="str">
        <f t="shared" si="22"/>
        <v>-33 ± 33</v>
      </c>
      <c r="BQ61" s="78" t="str">
        <f t="shared" si="23"/>
        <v>-3 ± 5</v>
      </c>
      <c r="BS61" s="78" t="str">
        <f t="shared" si="24"/>
        <v>-9 ± 5</v>
      </c>
    </row>
    <row r="62" spans="10:71" x14ac:dyDescent="0.2">
      <c r="J62" s="84"/>
      <c r="R62" s="84"/>
      <c r="Y62" s="30"/>
      <c r="Z62" s="73"/>
      <c r="AA62" s="30"/>
      <c r="AC62" s="84"/>
      <c r="AJ62" s="77" t="str">
        <f t="shared" si="10"/>
        <v>-12 ± 3</v>
      </c>
      <c r="AK62" s="77"/>
      <c r="AL62" s="77" t="str">
        <f t="shared" si="11"/>
        <v>-55 ± 18</v>
      </c>
      <c r="AM62" s="77"/>
      <c r="AN62" s="77" t="str">
        <f t="shared" si="12"/>
        <v>-8 ± 3</v>
      </c>
      <c r="AO62" s="77"/>
      <c r="AP62" s="77" t="str">
        <f t="shared" si="13"/>
        <v>-12 ± 5</v>
      </c>
      <c r="AQ62" s="77"/>
      <c r="AR62" s="77" t="str">
        <f t="shared" si="14"/>
        <v>-12 ± 4</v>
      </c>
      <c r="AS62" s="77"/>
      <c r="AT62" s="77" t="str">
        <f t="shared" si="15"/>
        <v>-44 ± 22</v>
      </c>
      <c r="AU62" s="77"/>
      <c r="AV62" s="77" t="str">
        <f t="shared" si="16"/>
        <v>-7 ± 3</v>
      </c>
      <c r="AW62" s="77"/>
      <c r="AX62" s="77" t="str">
        <f t="shared" si="17"/>
        <v>-17 ± 5</v>
      </c>
      <c r="AY62" s="77"/>
      <c r="AZ62" s="78" t="str">
        <f t="shared" si="18"/>
        <v>-12 ± 3</v>
      </c>
      <c r="BA62" s="77"/>
      <c r="BB62" s="77"/>
      <c r="BC62" s="78" t="str">
        <f t="shared" si="19"/>
        <v>-32 ± 37</v>
      </c>
      <c r="BF62" s="78" t="str">
        <f t="shared" si="20"/>
        <v>-7 ± 54</v>
      </c>
      <c r="BI62" s="78" t="str">
        <f t="shared" si="21"/>
        <v>-15 ± 4</v>
      </c>
      <c r="BM62" s="78" t="str">
        <f t="shared" si="22"/>
        <v>-12 ± 3</v>
      </c>
      <c r="BO62" s="78" t="str">
        <f t="shared" si="22"/>
        <v>-44 ± 32</v>
      </c>
      <c r="BQ62" s="78" t="str">
        <f t="shared" si="23"/>
        <v>-7 ± 4</v>
      </c>
      <c r="BS62" s="78" t="str">
        <f t="shared" si="24"/>
        <v>-15 ± 5</v>
      </c>
    </row>
    <row r="63" spans="10:71" x14ac:dyDescent="0.2">
      <c r="J63" s="84"/>
      <c r="R63" s="84"/>
      <c r="Y63" s="30"/>
      <c r="Z63" s="73"/>
      <c r="AA63" s="30"/>
      <c r="AC63" s="84"/>
      <c r="AJ63" s="77" t="str">
        <f t="shared" si="10"/>
        <v>-9 ± 4</v>
      </c>
      <c r="AK63" s="77"/>
      <c r="AL63" s="77" t="str">
        <f t="shared" si="11"/>
        <v>-49 ± 19</v>
      </c>
      <c r="AM63" s="77"/>
      <c r="AN63" s="77" t="str">
        <f t="shared" si="12"/>
        <v>-6 ± 3</v>
      </c>
      <c r="AO63" s="77"/>
      <c r="AP63" s="77" t="str">
        <f t="shared" si="13"/>
        <v>-7 ± 5</v>
      </c>
      <c r="AQ63" s="77"/>
      <c r="AR63" s="77" t="str">
        <f t="shared" si="14"/>
        <v>-6 ± 4</v>
      </c>
      <c r="AS63" s="77"/>
      <c r="AT63" s="77" t="str">
        <f t="shared" si="15"/>
        <v>-48 ± 22</v>
      </c>
      <c r="AU63" s="77"/>
      <c r="AV63" s="77" t="str">
        <f t="shared" si="16"/>
        <v>-3 ± 3</v>
      </c>
      <c r="AW63" s="77"/>
      <c r="AX63" s="77" t="str">
        <f t="shared" si="17"/>
        <v>-9 ± 5</v>
      </c>
      <c r="AY63" s="77"/>
      <c r="AZ63" s="78" t="str">
        <f t="shared" si="18"/>
        <v>-7 ± 3</v>
      </c>
      <c r="BA63" s="77"/>
      <c r="BB63" s="77"/>
      <c r="BC63" s="78" t="str">
        <f t="shared" si="19"/>
        <v>-36 ± 40</v>
      </c>
      <c r="BF63" s="78" t="str">
        <f t="shared" si="20"/>
        <v>-3 ± 42</v>
      </c>
      <c r="BI63" s="78" t="str">
        <f t="shared" si="21"/>
        <v>-10 ± 4</v>
      </c>
      <c r="BM63" s="78" t="str">
        <f t="shared" si="22"/>
        <v>-7 ± 3</v>
      </c>
      <c r="BO63" s="78" t="str">
        <f t="shared" si="22"/>
        <v>-44 ± 33</v>
      </c>
      <c r="BQ63" s="78" t="str">
        <f t="shared" si="23"/>
        <v>-4 ± 4</v>
      </c>
      <c r="BS63" s="78" t="str">
        <f t="shared" si="24"/>
        <v>-9 ± 5</v>
      </c>
    </row>
    <row r="64" spans="10:71" x14ac:dyDescent="0.2">
      <c r="J64" s="84"/>
      <c r="R64" s="84"/>
      <c r="Y64" s="30"/>
      <c r="Z64" s="73"/>
      <c r="AA64" s="30"/>
      <c r="AC64" s="84"/>
      <c r="AJ64" s="77" t="str">
        <f t="shared" si="10"/>
        <v>-9 ± 4</v>
      </c>
      <c r="AK64" s="77"/>
      <c r="AL64" s="77" t="str">
        <f t="shared" si="11"/>
        <v>-37 ± 23</v>
      </c>
      <c r="AM64" s="77"/>
      <c r="AN64" s="77" t="str">
        <f t="shared" si="12"/>
        <v>-6 ± 3</v>
      </c>
      <c r="AO64" s="77"/>
      <c r="AP64" s="77" t="str">
        <f t="shared" si="13"/>
        <v>-8 ± 6</v>
      </c>
      <c r="AQ64" s="77"/>
      <c r="AR64" s="77" t="str">
        <f t="shared" si="14"/>
        <v>-7 ± 4</v>
      </c>
      <c r="AS64" s="77"/>
      <c r="AT64" s="77" t="str">
        <f t="shared" si="15"/>
        <v>-32 ± 28</v>
      </c>
      <c r="AU64" s="77"/>
      <c r="AV64" s="77" t="str">
        <f t="shared" si="16"/>
        <v>-3 ± 3</v>
      </c>
      <c r="AW64" s="77"/>
      <c r="AX64" s="77" t="str">
        <f t="shared" si="17"/>
        <v>-10 ± 5</v>
      </c>
      <c r="AY64" s="77"/>
      <c r="AZ64" s="78" t="str">
        <f t="shared" si="18"/>
        <v>-7 ± 3</v>
      </c>
      <c r="BA64" s="77"/>
      <c r="BB64" s="77"/>
      <c r="BC64" s="78" t="str">
        <f t="shared" si="19"/>
        <v>-18 ± 24</v>
      </c>
      <c r="BF64" s="78" t="str">
        <f t="shared" si="20"/>
        <v>-3 ± 42</v>
      </c>
      <c r="BI64" s="78" t="str">
        <f t="shared" si="21"/>
        <v>-9 ± 4</v>
      </c>
      <c r="BM64" s="78" t="str">
        <f t="shared" si="22"/>
        <v>-8 ± 4</v>
      </c>
      <c r="BO64" s="78" t="str">
        <f t="shared" si="22"/>
        <v>-29 ± 33</v>
      </c>
      <c r="BQ64" s="78" t="str">
        <f t="shared" si="23"/>
        <v>-4 ± 5</v>
      </c>
      <c r="BS64" s="78" t="str">
        <f t="shared" si="24"/>
        <v>-9 ± 5</v>
      </c>
    </row>
    <row r="65" spans="10:71" x14ac:dyDescent="0.2">
      <c r="J65" s="84"/>
      <c r="R65" s="84"/>
      <c r="Y65" s="30"/>
      <c r="Z65" s="73"/>
      <c r="AA65" s="30"/>
      <c r="AC65" s="84"/>
      <c r="AJ65" s="77" t="str">
        <f t="shared" si="10"/>
        <v>-7 ± 4</v>
      </c>
      <c r="AK65" s="77"/>
      <c r="AL65" s="77" t="str">
        <f t="shared" si="11"/>
        <v>-68 ± 15</v>
      </c>
      <c r="AM65" s="77"/>
      <c r="AN65" s="77" t="str">
        <f t="shared" si="12"/>
        <v>3 ± 3</v>
      </c>
      <c r="AO65" s="77"/>
      <c r="AP65" s="77" t="str">
        <f t="shared" si="13"/>
        <v>-2 ± 5</v>
      </c>
      <c r="AQ65" s="77"/>
      <c r="AR65" s="77" t="str">
        <f t="shared" si="14"/>
        <v>-7 ± 4</v>
      </c>
      <c r="AS65" s="77"/>
      <c r="AT65" s="77" t="str">
        <f t="shared" si="15"/>
        <v>-59 ± 18</v>
      </c>
      <c r="AU65" s="77"/>
      <c r="AV65" s="77" t="str">
        <f t="shared" si="16"/>
        <v>4 ± 3</v>
      </c>
      <c r="AW65" s="77"/>
      <c r="AX65" s="77" t="str">
        <f t="shared" si="17"/>
        <v>-8 ± 5</v>
      </c>
      <c r="AY65" s="77"/>
      <c r="AZ65" s="78" t="str">
        <f t="shared" si="18"/>
        <v>-6 ± 3</v>
      </c>
      <c r="BA65" s="77"/>
      <c r="BB65" s="77"/>
      <c r="BC65" s="78" t="str">
        <f t="shared" si="19"/>
        <v>-43 ± 46</v>
      </c>
      <c r="BF65" s="78" t="str">
        <f t="shared" si="20"/>
        <v>4 ± 38</v>
      </c>
      <c r="BI65" s="78" t="str">
        <f t="shared" si="21"/>
        <v>-6 ± 4</v>
      </c>
      <c r="BM65" s="78" t="str">
        <f t="shared" ref="BM65:BO80" si="25">ROUND(BM20,0) &amp; " ± " &amp; ROUND((BN20),0)</f>
        <v>-7 ± 3</v>
      </c>
      <c r="BO65" s="78" t="str">
        <f t="shared" si="25"/>
        <v>-56 ± 32</v>
      </c>
      <c r="BQ65" s="78" t="str">
        <f t="shared" si="23"/>
        <v>4 ± 4</v>
      </c>
      <c r="BS65" s="78" t="str">
        <f t="shared" si="24"/>
        <v>-5 ± 5</v>
      </c>
    </row>
    <row r="66" spans="10:71" x14ac:dyDescent="0.2">
      <c r="J66" s="84"/>
      <c r="R66" s="84"/>
      <c r="Y66" s="30"/>
      <c r="Z66" s="73"/>
      <c r="AA66" s="30"/>
      <c r="AC66" s="84"/>
      <c r="AJ66" s="77" t="str">
        <f t="shared" si="10"/>
        <v>-11 ± 3</v>
      </c>
      <c r="AK66" s="77"/>
      <c r="AL66" s="77" t="str">
        <f t="shared" si="11"/>
        <v>-54 ± 13</v>
      </c>
      <c r="AM66" s="77"/>
      <c r="AN66" s="77" t="str">
        <f t="shared" si="12"/>
        <v>-6 ± 3</v>
      </c>
      <c r="AO66" s="77"/>
      <c r="AP66" s="77" t="str">
        <f t="shared" si="13"/>
        <v>-13 ± 5</v>
      </c>
      <c r="AQ66" s="77"/>
      <c r="AR66" s="77" t="str">
        <f t="shared" si="14"/>
        <v>-8 ± 4</v>
      </c>
      <c r="AS66" s="77"/>
      <c r="AT66" s="77" t="str">
        <f t="shared" si="15"/>
        <v>-56 ± 15</v>
      </c>
      <c r="AU66" s="77"/>
      <c r="AV66" s="77" t="str">
        <f t="shared" si="16"/>
        <v>-4 ± 3</v>
      </c>
      <c r="AW66" s="77"/>
      <c r="AX66" s="77" t="str">
        <f t="shared" si="17"/>
        <v>-11 ± 5</v>
      </c>
      <c r="AY66" s="77"/>
      <c r="AZ66" s="78" t="str">
        <f t="shared" si="18"/>
        <v>-8 ± 2</v>
      </c>
      <c r="BA66" s="77"/>
      <c r="BB66" s="77"/>
      <c r="BC66" s="78" t="str">
        <f t="shared" si="19"/>
        <v>-45 ± 49</v>
      </c>
      <c r="BF66" s="78" t="str">
        <f t="shared" si="20"/>
        <v>-4 ± 40</v>
      </c>
      <c r="BI66" s="78" t="str">
        <f t="shared" si="21"/>
        <v>-9 ± 3</v>
      </c>
      <c r="BM66" s="78" t="str">
        <f t="shared" si="25"/>
        <v>-9 ± 3</v>
      </c>
      <c r="BO66" s="78" t="str">
        <f t="shared" si="25"/>
        <v>-52 ± 30</v>
      </c>
      <c r="BQ66" s="78" t="str">
        <f t="shared" si="23"/>
        <v>-5 ± 4</v>
      </c>
      <c r="BS66" s="78" t="str">
        <f t="shared" si="24"/>
        <v>-11 ± 4</v>
      </c>
    </row>
    <row r="67" spans="10:71" x14ac:dyDescent="0.2">
      <c r="J67" s="84"/>
      <c r="R67" s="84"/>
      <c r="Y67" s="30"/>
      <c r="Z67" s="73"/>
      <c r="AA67" s="30"/>
      <c r="AC67" s="84"/>
      <c r="AJ67" s="77" t="str">
        <f t="shared" si="10"/>
        <v>-7 ± 4</v>
      </c>
      <c r="AK67" s="77"/>
      <c r="AL67" s="77" t="str">
        <f t="shared" si="11"/>
        <v>-38 ± 19</v>
      </c>
      <c r="AM67" s="77"/>
      <c r="AN67" s="77" t="str">
        <f t="shared" si="12"/>
        <v>-3 ± 3</v>
      </c>
      <c r="AO67" s="77"/>
      <c r="AP67" s="77" t="str">
        <f t="shared" si="13"/>
        <v>-4 ± 5</v>
      </c>
      <c r="AQ67" s="77"/>
      <c r="AR67" s="77" t="str">
        <f t="shared" si="14"/>
        <v>-6 ± 4</v>
      </c>
      <c r="AS67" s="77"/>
      <c r="AT67" s="77" t="str">
        <f t="shared" si="15"/>
        <v>-32 ± 22</v>
      </c>
      <c r="AU67" s="77"/>
      <c r="AV67" s="77" t="str">
        <f t="shared" si="16"/>
        <v>-1 ± 3</v>
      </c>
      <c r="AW67" s="77"/>
      <c r="AX67" s="77" t="str">
        <f t="shared" si="17"/>
        <v>-9 ± 6</v>
      </c>
      <c r="AY67" s="77"/>
      <c r="AZ67" s="78" t="str">
        <f t="shared" si="18"/>
        <v>-6 ± 3</v>
      </c>
      <c r="BA67" s="77"/>
      <c r="BB67" s="77"/>
      <c r="BC67" s="78" t="str">
        <f t="shared" si="19"/>
        <v>-28 ± 33</v>
      </c>
      <c r="BF67" s="78" t="str">
        <f t="shared" si="20"/>
        <v>-1 ± 37</v>
      </c>
      <c r="BI67" s="78" t="str">
        <f t="shared" si="21"/>
        <v>-7 ± 4</v>
      </c>
      <c r="BM67" s="78" t="str">
        <f t="shared" si="25"/>
        <v>-6 ± 3</v>
      </c>
      <c r="BO67" s="78" t="str">
        <f t="shared" si="25"/>
        <v>-33 ± 31</v>
      </c>
      <c r="BQ67" s="78" t="str">
        <f t="shared" si="23"/>
        <v>-2 ± 4</v>
      </c>
      <c r="BS67" s="78" t="str">
        <f t="shared" si="24"/>
        <v>-7 ± 5</v>
      </c>
    </row>
    <row r="68" spans="10:71" x14ac:dyDescent="0.2">
      <c r="J68" s="84"/>
      <c r="R68" s="84"/>
      <c r="Y68" s="30"/>
      <c r="Z68" s="73"/>
      <c r="AA68" s="30"/>
      <c r="AC68" s="84"/>
      <c r="AJ68" s="77" t="str">
        <f t="shared" si="10"/>
        <v>-9 ± 4</v>
      </c>
      <c r="AK68" s="77"/>
      <c r="AL68" s="77" t="str">
        <f t="shared" si="11"/>
        <v>-35 ± 20</v>
      </c>
      <c r="AM68" s="77"/>
      <c r="AN68" s="77" t="str">
        <f t="shared" si="12"/>
        <v>-5 ± 3</v>
      </c>
      <c r="AO68" s="77"/>
      <c r="AP68" s="77" t="str">
        <f t="shared" si="13"/>
        <v>-5 ± 5</v>
      </c>
      <c r="AQ68" s="77"/>
      <c r="AR68" s="77" t="str">
        <f t="shared" si="14"/>
        <v>-6 ± 4</v>
      </c>
      <c r="AS68" s="77"/>
      <c r="AT68" s="77" t="str">
        <f t="shared" si="15"/>
        <v>-24 ± 24</v>
      </c>
      <c r="AU68" s="77"/>
      <c r="AV68" s="77" t="str">
        <f t="shared" si="16"/>
        <v>-2 ± 3</v>
      </c>
      <c r="AW68" s="77"/>
      <c r="AX68" s="77" t="str">
        <f t="shared" si="17"/>
        <v>-8 ± 5</v>
      </c>
      <c r="AY68" s="77"/>
      <c r="AZ68" s="78" t="str">
        <f t="shared" si="18"/>
        <v>-6 ± 3</v>
      </c>
      <c r="BA68" s="77"/>
      <c r="BB68" s="77"/>
      <c r="BC68" s="78" t="str">
        <f t="shared" si="19"/>
        <v>-20 ± 26</v>
      </c>
      <c r="BF68" s="78" t="str">
        <f t="shared" si="20"/>
        <v>-1 ± 36</v>
      </c>
      <c r="BI68" s="78" t="str">
        <f t="shared" si="21"/>
        <v>-6 ± 4</v>
      </c>
      <c r="BM68" s="78" t="str">
        <f t="shared" si="25"/>
        <v>-7 ± 3</v>
      </c>
      <c r="BO68" s="78" t="str">
        <f t="shared" si="25"/>
        <v>-26 ± 29</v>
      </c>
      <c r="BQ68" s="78" t="str">
        <f t="shared" si="23"/>
        <v>-2 ± 4</v>
      </c>
      <c r="BS68" s="78" t="str">
        <f t="shared" si="24"/>
        <v>-6 ± 5</v>
      </c>
    </row>
    <row r="69" spans="10:71" x14ac:dyDescent="0.2">
      <c r="J69" s="84"/>
      <c r="R69" s="84"/>
      <c r="Y69" s="30"/>
      <c r="Z69" s="73"/>
      <c r="AA69" s="30"/>
      <c r="AC69" s="84"/>
      <c r="AJ69" s="77" t="str">
        <f t="shared" si="10"/>
        <v>-8 ± 3</v>
      </c>
      <c r="AK69" s="77"/>
      <c r="AL69" s="77" t="str">
        <f t="shared" si="11"/>
        <v>-34 ± 20</v>
      </c>
      <c r="AM69" s="77"/>
      <c r="AN69" s="77" t="str">
        <f t="shared" si="12"/>
        <v>-5 ± 3</v>
      </c>
      <c r="AO69" s="77"/>
      <c r="AP69" s="77" t="str">
        <f t="shared" si="13"/>
        <v>-10 ± 4</v>
      </c>
      <c r="AQ69" s="77"/>
      <c r="AR69" s="77" t="str">
        <f t="shared" si="14"/>
        <v>-8 ± 4</v>
      </c>
      <c r="AS69" s="77"/>
      <c r="AT69" s="77" t="str">
        <f t="shared" si="15"/>
        <v>-15 ± 24</v>
      </c>
      <c r="AU69" s="77"/>
      <c r="AV69" s="77" t="str">
        <f t="shared" si="16"/>
        <v>-5 ± 3</v>
      </c>
      <c r="AW69" s="77"/>
      <c r="AX69" s="77" t="str">
        <f t="shared" si="17"/>
        <v>-14 ± 5</v>
      </c>
      <c r="AY69" s="77"/>
      <c r="AZ69" s="78" t="str">
        <f t="shared" si="18"/>
        <v>-7 ± 2</v>
      </c>
      <c r="BA69" s="77"/>
      <c r="BB69" s="77"/>
      <c r="BC69" s="78" t="str">
        <f t="shared" si="19"/>
        <v>-14 ± 21</v>
      </c>
      <c r="BF69" s="78" t="str">
        <f t="shared" si="20"/>
        <v>-4 ± 39</v>
      </c>
      <c r="BI69" s="78" t="str">
        <f t="shared" si="21"/>
        <v>-11 ± 3</v>
      </c>
      <c r="BM69" s="78" t="str">
        <f t="shared" si="25"/>
        <v>-8 ± 3</v>
      </c>
      <c r="BO69" s="78" t="str">
        <f t="shared" si="25"/>
        <v>-21 ± 27</v>
      </c>
      <c r="BQ69" s="78" t="str">
        <f t="shared" si="23"/>
        <v>-5 ± 4</v>
      </c>
      <c r="BS69" s="78" t="str">
        <f t="shared" si="24"/>
        <v>-12 ± 4</v>
      </c>
    </row>
    <row r="70" spans="10:71" x14ac:dyDescent="0.2">
      <c r="J70" s="84"/>
      <c r="R70" s="84"/>
      <c r="Y70" s="30"/>
      <c r="Z70" s="73"/>
      <c r="AA70" s="30"/>
      <c r="AC70" s="84"/>
      <c r="AJ70" s="77" t="str">
        <f t="shared" si="10"/>
        <v>-6 ± 4</v>
      </c>
      <c r="AK70" s="77"/>
      <c r="AL70" s="77" t="str">
        <f t="shared" si="11"/>
        <v>-46 ± 20</v>
      </c>
      <c r="AM70" s="77"/>
      <c r="AN70" s="77" t="str">
        <f t="shared" si="12"/>
        <v>-2 ± 3</v>
      </c>
      <c r="AO70" s="77"/>
      <c r="AP70" s="77" t="str">
        <f t="shared" si="13"/>
        <v>-6 ± 5</v>
      </c>
      <c r="AQ70" s="77"/>
      <c r="AR70" s="77" t="str">
        <f t="shared" si="14"/>
        <v>-3 ± 4</v>
      </c>
      <c r="AS70" s="77"/>
      <c r="AT70" s="77" t="str">
        <f t="shared" si="15"/>
        <v>-38 ± 24</v>
      </c>
      <c r="AU70" s="77"/>
      <c r="AV70" s="77" t="str">
        <f t="shared" si="16"/>
        <v>2 ± 3</v>
      </c>
      <c r="AW70" s="77"/>
      <c r="AX70" s="77" t="str">
        <f t="shared" si="17"/>
        <v>-6 ± 5</v>
      </c>
      <c r="AY70" s="77"/>
      <c r="AZ70" s="78" t="str">
        <f t="shared" si="18"/>
        <v>-2 ± 3</v>
      </c>
      <c r="BA70" s="77"/>
      <c r="BB70" s="77"/>
      <c r="BC70" s="78" t="str">
        <f t="shared" si="19"/>
        <v>-21 ± 26</v>
      </c>
      <c r="BF70" s="78" t="str">
        <f t="shared" si="20"/>
        <v>2 ± 36</v>
      </c>
      <c r="BI70" s="78" t="str">
        <f t="shared" si="21"/>
        <v>-4 ± 4</v>
      </c>
      <c r="BM70" s="78" t="str">
        <f t="shared" si="25"/>
        <v>-4 ± 3</v>
      </c>
      <c r="BO70" s="78" t="str">
        <f t="shared" si="25"/>
        <v>-35 ± 30</v>
      </c>
      <c r="BQ70" s="78" t="str">
        <f t="shared" si="23"/>
        <v>1 ± 4</v>
      </c>
      <c r="BS70" s="78" t="str">
        <f t="shared" si="24"/>
        <v>-5 ± 5</v>
      </c>
    </row>
    <row r="71" spans="10:71" x14ac:dyDescent="0.2">
      <c r="J71" s="84"/>
      <c r="R71" s="84"/>
      <c r="Y71" s="30"/>
      <c r="Z71" s="73"/>
      <c r="AA71" s="30"/>
      <c r="AC71" s="84"/>
      <c r="AJ71" s="77" t="str">
        <f t="shared" si="10"/>
        <v>-12 ± 4</v>
      </c>
      <c r="AK71" s="77"/>
      <c r="AL71" s="77" t="str">
        <f t="shared" si="11"/>
        <v>-18 ± 24</v>
      </c>
      <c r="AM71" s="77"/>
      <c r="AN71" s="77" t="str">
        <f t="shared" si="12"/>
        <v>-10 ± 3</v>
      </c>
      <c r="AO71" s="77"/>
      <c r="AP71" s="77" t="str">
        <f t="shared" si="13"/>
        <v>-10 ± 5</v>
      </c>
      <c r="AQ71" s="77"/>
      <c r="AR71" s="77" t="str">
        <f t="shared" si="14"/>
        <v>-9 ± 4</v>
      </c>
      <c r="AS71" s="77"/>
      <c r="AT71" s="77" t="str">
        <f t="shared" si="15"/>
        <v>-13 ± 26</v>
      </c>
      <c r="AU71" s="77"/>
      <c r="AV71" s="77" t="str">
        <f t="shared" si="16"/>
        <v>-7 ± 3</v>
      </c>
      <c r="AW71" s="77"/>
      <c r="AX71" s="77" t="str">
        <f t="shared" si="17"/>
        <v>-11 ± 5</v>
      </c>
      <c r="AY71" s="77"/>
      <c r="AZ71" s="78" t="str">
        <f t="shared" si="18"/>
        <v>-7 ± 2</v>
      </c>
      <c r="BA71" s="77"/>
      <c r="BB71" s="77"/>
      <c r="BC71" s="78" t="str">
        <f t="shared" si="19"/>
        <v>-9 ± 17</v>
      </c>
      <c r="BF71" s="78" t="str">
        <f t="shared" si="20"/>
        <v>-6 ± 42</v>
      </c>
      <c r="BI71" s="78" t="str">
        <f t="shared" si="21"/>
        <v>-8 ± 3</v>
      </c>
      <c r="BM71" s="78" t="str">
        <f t="shared" si="25"/>
        <v>-10 ± 3</v>
      </c>
      <c r="BO71" s="78" t="str">
        <f t="shared" si="25"/>
        <v>-14 ± 29</v>
      </c>
      <c r="BQ71" s="78" t="str">
        <f t="shared" si="23"/>
        <v>-8 ± 4</v>
      </c>
      <c r="BS71" s="78" t="str">
        <f t="shared" si="24"/>
        <v>-10 ± 5</v>
      </c>
    </row>
    <row r="72" spans="10:71" x14ac:dyDescent="0.2">
      <c r="J72" s="84"/>
      <c r="R72" s="84"/>
      <c r="Y72" s="30"/>
      <c r="Z72" s="73"/>
      <c r="AA72" s="30"/>
      <c r="AC72" s="84"/>
      <c r="AJ72" s="77" t="str">
        <f t="shared" si="10"/>
        <v>-11 ± 3</v>
      </c>
      <c r="AK72" s="77"/>
      <c r="AL72" s="77" t="str">
        <f t="shared" si="11"/>
        <v>16 ± 28</v>
      </c>
      <c r="AM72" s="77"/>
      <c r="AN72" s="77" t="str">
        <f t="shared" si="12"/>
        <v>-11 ± 3</v>
      </c>
      <c r="AO72" s="77"/>
      <c r="AP72" s="77" t="str">
        <f t="shared" si="13"/>
        <v>-8 ± 5</v>
      </c>
      <c r="AQ72" s="77"/>
      <c r="AR72" s="77" t="str">
        <f t="shared" si="14"/>
        <v>-10 ± 4</v>
      </c>
      <c r="AS72" s="77"/>
      <c r="AT72" s="77" t="str">
        <f t="shared" si="15"/>
        <v>5 ± 28</v>
      </c>
      <c r="AU72" s="77"/>
      <c r="AV72" s="77" t="str">
        <f t="shared" si="16"/>
        <v>-9 ± 3</v>
      </c>
      <c r="AW72" s="77"/>
      <c r="AX72" s="77" t="str">
        <f t="shared" si="17"/>
        <v>-12 ± 5</v>
      </c>
      <c r="AY72" s="77"/>
      <c r="AZ72" s="78" t="str">
        <f t="shared" si="18"/>
        <v>-10 ± 3</v>
      </c>
      <c r="BA72" s="77"/>
      <c r="BB72" s="77"/>
      <c r="BC72" s="78" t="str">
        <f t="shared" si="19"/>
        <v>1 ± 7</v>
      </c>
      <c r="BF72" s="78" t="str">
        <f t="shared" si="20"/>
        <v>-8 ± 50</v>
      </c>
      <c r="BI72" s="78" t="str">
        <f t="shared" si="21"/>
        <v>-11 ± 4</v>
      </c>
      <c r="BM72" s="78" t="str">
        <f t="shared" si="25"/>
        <v>-11 ± 3</v>
      </c>
      <c r="BO72" s="78" t="str">
        <f t="shared" si="25"/>
        <v>7 ± 27</v>
      </c>
      <c r="BQ72" s="78" t="str">
        <f t="shared" si="23"/>
        <v>-9 ± 4</v>
      </c>
      <c r="BS72" s="78" t="str">
        <f t="shared" si="24"/>
        <v>-10 ± 5</v>
      </c>
    </row>
    <row r="73" spans="10:71" x14ac:dyDescent="0.2">
      <c r="J73" s="84"/>
      <c r="R73" s="84"/>
      <c r="Y73" s="30"/>
      <c r="Z73" s="73"/>
      <c r="AA73" s="30"/>
      <c r="AC73" s="84"/>
      <c r="AJ73" s="77" t="str">
        <f t="shared" si="10"/>
        <v>-11 ± 4</v>
      </c>
      <c r="AK73" s="77"/>
      <c r="AL73" s="77" t="str">
        <f t="shared" si="11"/>
        <v>-49 ± 18</v>
      </c>
      <c r="AM73" s="77"/>
      <c r="AN73" s="77" t="str">
        <f t="shared" si="12"/>
        <v>-9 ± 3</v>
      </c>
      <c r="AO73" s="77"/>
      <c r="AP73" s="77" t="str">
        <f t="shared" si="13"/>
        <v>-12 ± 6</v>
      </c>
      <c r="AQ73" s="77"/>
      <c r="AR73" s="77" t="str">
        <f t="shared" si="14"/>
        <v>-11 ± 4</v>
      </c>
      <c r="AS73" s="77"/>
      <c r="AT73" s="77" t="str">
        <f t="shared" si="15"/>
        <v>-38 ± 21</v>
      </c>
      <c r="AU73" s="77"/>
      <c r="AV73" s="77" t="str">
        <f t="shared" si="16"/>
        <v>-8 ± 3</v>
      </c>
      <c r="AW73" s="77"/>
      <c r="AX73" s="77" t="str">
        <f t="shared" si="17"/>
        <v>-15 ± 6</v>
      </c>
      <c r="AY73" s="77"/>
      <c r="AZ73" s="78" t="str">
        <f t="shared" si="18"/>
        <v>-10 ± 3</v>
      </c>
      <c r="BA73" s="77"/>
      <c r="BB73" s="77"/>
      <c r="BC73" s="78" t="str">
        <f t="shared" si="19"/>
        <v>-33 ± 38</v>
      </c>
      <c r="BF73" s="78" t="str">
        <f t="shared" si="20"/>
        <v>-7 ± 46</v>
      </c>
      <c r="BI73" s="78" t="str">
        <f t="shared" si="21"/>
        <v>-13 ± 4</v>
      </c>
      <c r="BM73" s="78" t="str">
        <f t="shared" si="25"/>
        <v>-11 ± 4</v>
      </c>
      <c r="BO73" s="78" t="str">
        <f t="shared" si="25"/>
        <v>-40 ± 32</v>
      </c>
      <c r="BQ73" s="78" t="str">
        <f t="shared" si="23"/>
        <v>-8 ± 5</v>
      </c>
      <c r="BS73" s="78" t="str">
        <f t="shared" si="24"/>
        <v>-13 ± 5</v>
      </c>
    </row>
    <row r="74" spans="10:71" x14ac:dyDescent="0.2">
      <c r="J74" s="84"/>
      <c r="R74" s="84"/>
      <c r="Y74" s="30"/>
      <c r="Z74" s="73"/>
      <c r="AA74" s="30"/>
      <c r="AC74" s="84"/>
      <c r="AJ74" s="77" t="str">
        <f t="shared" si="10"/>
        <v>-10 ± 4</v>
      </c>
      <c r="AK74" s="77"/>
      <c r="AL74" s="77" t="str">
        <f t="shared" si="11"/>
        <v>-42 ± 19</v>
      </c>
      <c r="AM74" s="77"/>
      <c r="AN74" s="77" t="str">
        <f t="shared" si="12"/>
        <v>-9 ± 3</v>
      </c>
      <c r="AO74" s="77"/>
      <c r="AP74" s="77" t="str">
        <f t="shared" si="13"/>
        <v>-6 ± 6</v>
      </c>
      <c r="AQ74" s="77"/>
      <c r="AR74" s="77" t="str">
        <f t="shared" si="14"/>
        <v>-11 ± 4</v>
      </c>
      <c r="AS74" s="77"/>
      <c r="AT74" s="77" t="str">
        <f t="shared" si="15"/>
        <v>-47 ± 19</v>
      </c>
      <c r="AU74" s="77"/>
      <c r="AV74" s="77" t="str">
        <f t="shared" si="16"/>
        <v>-7 ± 3</v>
      </c>
      <c r="AW74" s="77"/>
      <c r="AX74" s="77" t="str">
        <f t="shared" si="17"/>
        <v>-13 ± 6</v>
      </c>
      <c r="AY74" s="77"/>
      <c r="AZ74" s="78" t="str">
        <f t="shared" si="18"/>
        <v>-10 ± 4</v>
      </c>
      <c r="BA74" s="77"/>
      <c r="BB74" s="77"/>
      <c r="BC74" s="78" t="str">
        <f t="shared" si="19"/>
        <v>-45 ± 48</v>
      </c>
      <c r="BF74" s="78" t="str">
        <f t="shared" si="20"/>
        <v>-7 ± 54</v>
      </c>
      <c r="BI74" s="78" t="str">
        <f t="shared" si="21"/>
        <v>-12 ± 5</v>
      </c>
      <c r="BM74" s="78" t="str">
        <f t="shared" si="25"/>
        <v>-10 ± 4</v>
      </c>
      <c r="BO74" s="78" t="str">
        <f t="shared" si="25"/>
        <v>-44 ± 34</v>
      </c>
      <c r="BQ74" s="78" t="str">
        <f t="shared" si="23"/>
        <v>-8 ± 5</v>
      </c>
      <c r="BS74" s="78" t="str">
        <f t="shared" si="24"/>
        <v>-10 ± 5</v>
      </c>
    </row>
    <row r="75" spans="10:71" x14ac:dyDescent="0.2">
      <c r="J75" s="84"/>
      <c r="R75" s="84"/>
      <c r="Y75" s="30"/>
      <c r="Z75" s="73"/>
      <c r="AA75" s="30"/>
      <c r="AC75" s="84"/>
      <c r="AJ75" s="77" t="str">
        <f t="shared" si="10"/>
        <v>-6 ± 4</v>
      </c>
      <c r="AK75" s="77"/>
      <c r="AL75" s="77" t="str">
        <f t="shared" si="11"/>
        <v>-63 ± 14</v>
      </c>
      <c r="AM75" s="77"/>
      <c r="AN75" s="77" t="str">
        <f t="shared" si="12"/>
        <v>-5 ± 4</v>
      </c>
      <c r="AO75" s="77"/>
      <c r="AP75" s="77" t="str">
        <f t="shared" si="13"/>
        <v>2 ± 6</v>
      </c>
      <c r="AQ75" s="77"/>
      <c r="AR75" s="77" t="str">
        <f t="shared" si="14"/>
        <v>-6 ± 4</v>
      </c>
      <c r="AS75" s="77"/>
      <c r="AT75" s="77" t="str">
        <f t="shared" si="15"/>
        <v>-67 ± 17</v>
      </c>
      <c r="AU75" s="77"/>
      <c r="AV75" s="77" t="str">
        <f t="shared" si="16"/>
        <v>-2 ± 3</v>
      </c>
      <c r="AW75" s="77"/>
      <c r="AX75" s="77" t="str">
        <f t="shared" si="17"/>
        <v>-7 ± 6</v>
      </c>
      <c r="AY75" s="77"/>
      <c r="AZ75" s="78" t="str">
        <f t="shared" si="18"/>
        <v>-6 ± 4</v>
      </c>
      <c r="BA75" s="77"/>
      <c r="BB75" s="77"/>
      <c r="BC75" s="78" t="str">
        <f t="shared" si="19"/>
        <v>-58 ± 60</v>
      </c>
      <c r="BF75" s="78" t="str">
        <f t="shared" si="20"/>
        <v>-2 ± 57</v>
      </c>
      <c r="BI75" s="78" t="str">
        <f t="shared" si="21"/>
        <v>-8 ± 5</v>
      </c>
      <c r="BM75" s="78" t="str">
        <f t="shared" si="25"/>
        <v>-6 ± 4</v>
      </c>
      <c r="BO75" s="78" t="str">
        <f t="shared" si="25"/>
        <v>-63 ± 35</v>
      </c>
      <c r="BQ75" s="78" t="str">
        <f t="shared" si="23"/>
        <v>-3 ± 5</v>
      </c>
      <c r="BS75" s="78" t="str">
        <f t="shared" si="24"/>
        <v>-4 ± 6</v>
      </c>
    </row>
    <row r="76" spans="10:71" x14ac:dyDescent="0.2">
      <c r="J76" s="84"/>
      <c r="R76" s="84"/>
      <c r="Y76" s="30"/>
      <c r="Z76" s="73"/>
      <c r="AA76" s="30"/>
      <c r="AC76" s="84"/>
      <c r="AJ76" s="77" t="str">
        <f t="shared" si="10"/>
        <v>-9 ± 3</v>
      </c>
      <c r="AK76" s="77"/>
      <c r="AL76" s="77" t="str">
        <f t="shared" si="11"/>
        <v>-5 ± 30</v>
      </c>
      <c r="AM76" s="77"/>
      <c r="AN76" s="77" t="str">
        <f t="shared" si="12"/>
        <v>-3 ± 3</v>
      </c>
      <c r="AO76" s="77"/>
      <c r="AP76" s="77" t="str">
        <f t="shared" si="13"/>
        <v>-1 ± 5</v>
      </c>
      <c r="AQ76" s="77"/>
      <c r="AR76" s="77" t="str">
        <f t="shared" si="14"/>
        <v>-8 ± 4</v>
      </c>
      <c r="AS76" s="77"/>
      <c r="AT76" s="77" t="str">
        <f t="shared" si="15"/>
        <v>8 ± 33</v>
      </c>
      <c r="AU76" s="77"/>
      <c r="AV76" s="77" t="str">
        <f t="shared" si="16"/>
        <v>-1 ± 3</v>
      </c>
      <c r="AW76" s="77"/>
      <c r="AX76" s="77" t="str">
        <f t="shared" si="17"/>
        <v>-4 ± 5</v>
      </c>
      <c r="AY76" s="77"/>
      <c r="AZ76" s="78" t="str">
        <f t="shared" si="18"/>
        <v>-8 ± 3</v>
      </c>
      <c r="BA76" s="77"/>
      <c r="BB76" s="77"/>
      <c r="BC76" s="78" t="str">
        <f t="shared" si="19"/>
        <v>8 ± 0</v>
      </c>
      <c r="BF76" s="78" t="str">
        <f t="shared" si="20"/>
        <v>-1 ± 34</v>
      </c>
      <c r="BI76" s="78" t="str">
        <f t="shared" si="21"/>
        <v>-3 ± 4</v>
      </c>
      <c r="BM76" s="78" t="str">
        <f t="shared" si="25"/>
        <v>-8 ± 3</v>
      </c>
      <c r="BO76" s="78" t="str">
        <f t="shared" si="25"/>
        <v>4 ± 29</v>
      </c>
      <c r="BQ76" s="78" t="str">
        <f t="shared" si="23"/>
        <v>-2 ± 4</v>
      </c>
      <c r="BS76" s="78" t="str">
        <f t="shared" si="24"/>
        <v>-3 ± 5</v>
      </c>
    </row>
    <row r="77" spans="10:71" x14ac:dyDescent="0.2">
      <c r="J77" s="84"/>
      <c r="R77" s="84"/>
      <c r="Y77" s="30"/>
      <c r="Z77" s="73"/>
      <c r="AA77" s="30"/>
      <c r="AC77" s="84"/>
      <c r="AJ77" s="77" t="str">
        <f t="shared" si="10"/>
        <v>-11 ± 3</v>
      </c>
      <c r="AK77" s="77"/>
      <c r="AL77" s="77" t="str">
        <f t="shared" si="11"/>
        <v>-60 ± 13</v>
      </c>
      <c r="AM77" s="77"/>
      <c r="AN77" s="77" t="str">
        <f t="shared" si="12"/>
        <v>-6 ± 3</v>
      </c>
      <c r="AO77" s="77"/>
      <c r="AP77" s="77" t="str">
        <f t="shared" si="13"/>
        <v>-8 ± 4</v>
      </c>
      <c r="AQ77" s="77"/>
      <c r="AR77" s="77" t="str">
        <f t="shared" si="14"/>
        <v>-9 ± 4</v>
      </c>
      <c r="AS77" s="77"/>
      <c r="AT77" s="77" t="str">
        <f t="shared" si="15"/>
        <v>-49 ± 15</v>
      </c>
      <c r="AU77" s="77"/>
      <c r="AV77" s="77" t="str">
        <f t="shared" si="16"/>
        <v>-4 ± 3</v>
      </c>
      <c r="AW77" s="77"/>
      <c r="AX77" s="77" t="str">
        <f t="shared" si="17"/>
        <v>-10 ± 5</v>
      </c>
      <c r="AY77" s="77"/>
      <c r="AZ77" s="78" t="str">
        <f t="shared" si="18"/>
        <v>-8 ± 2</v>
      </c>
      <c r="BA77" s="77"/>
      <c r="BB77" s="77"/>
      <c r="BC77" s="78" t="str">
        <f t="shared" si="19"/>
        <v>-49 ± 53</v>
      </c>
      <c r="BF77" s="78" t="str">
        <f t="shared" si="20"/>
        <v>-3 ± 35</v>
      </c>
      <c r="BI77" s="78" t="str">
        <f t="shared" si="21"/>
        <v>-8 ± 3</v>
      </c>
      <c r="BM77" s="78" t="str">
        <f t="shared" si="25"/>
        <v>-9 ± 3</v>
      </c>
      <c r="BO77" s="78" t="str">
        <f t="shared" si="25"/>
        <v>-53 ± 31</v>
      </c>
      <c r="BQ77" s="78" t="str">
        <f t="shared" si="23"/>
        <v>-5 ± 4</v>
      </c>
      <c r="BS77" s="78" t="str">
        <f t="shared" si="24"/>
        <v>-9 ± 4</v>
      </c>
    </row>
    <row r="78" spans="10:71" x14ac:dyDescent="0.2">
      <c r="J78" s="84"/>
      <c r="R78" s="84"/>
      <c r="Y78" s="30"/>
      <c r="Z78" s="73"/>
      <c r="AA78" s="30"/>
      <c r="AC78" s="84"/>
      <c r="AJ78" s="77" t="str">
        <f t="shared" si="10"/>
        <v>-8 ± 3</v>
      </c>
      <c r="AK78" s="77"/>
      <c r="AL78" s="77" t="str">
        <f t="shared" si="11"/>
        <v>-56 ± 13</v>
      </c>
      <c r="AM78" s="77"/>
      <c r="AN78" s="77" t="str">
        <f t="shared" si="12"/>
        <v>-5 ± 3</v>
      </c>
      <c r="AO78" s="77"/>
      <c r="AP78" s="77" t="str">
        <f t="shared" si="13"/>
        <v>-5 ± 5</v>
      </c>
      <c r="AQ78" s="77"/>
      <c r="AR78" s="77" t="str">
        <f t="shared" si="14"/>
        <v>-8 ± 4</v>
      </c>
      <c r="AS78" s="77"/>
      <c r="AT78" s="77" t="str">
        <f t="shared" si="15"/>
        <v>-52 ± 15</v>
      </c>
      <c r="AU78" s="77"/>
      <c r="AV78" s="77" t="str">
        <f t="shared" si="16"/>
        <v>-4 ± 3</v>
      </c>
      <c r="AW78" s="77"/>
      <c r="AX78" s="77" t="str">
        <f t="shared" si="17"/>
        <v>-9 ± 5</v>
      </c>
      <c r="AY78" s="77"/>
      <c r="AZ78" s="78" t="str">
        <f t="shared" si="18"/>
        <v>-7 ± 2</v>
      </c>
      <c r="BA78" s="77"/>
      <c r="BB78" s="77"/>
      <c r="BC78" s="78" t="str">
        <f t="shared" si="19"/>
        <v>-51 ± 55</v>
      </c>
      <c r="BF78" s="78" t="str">
        <f t="shared" si="20"/>
        <v>-3 ± 37</v>
      </c>
      <c r="BI78" s="78" t="str">
        <f t="shared" si="21"/>
        <v>-7 ± 3</v>
      </c>
      <c r="BM78" s="78" t="str">
        <f t="shared" si="25"/>
        <v>-8 ± 3</v>
      </c>
      <c r="BO78" s="78" t="str">
        <f t="shared" si="25"/>
        <v>-53 ± 31</v>
      </c>
      <c r="BQ78" s="78" t="str">
        <f t="shared" si="23"/>
        <v>-4 ± 4</v>
      </c>
      <c r="BS78" s="78" t="str">
        <f t="shared" si="24"/>
        <v>-7 ± 5</v>
      </c>
    </row>
    <row r="79" spans="10:71" x14ac:dyDescent="0.2">
      <c r="J79" s="84"/>
      <c r="R79" s="84"/>
      <c r="Y79" s="30"/>
      <c r="Z79" s="73"/>
      <c r="AA79" s="30"/>
      <c r="AC79" s="84"/>
      <c r="AJ79" s="77" t="str">
        <f t="shared" si="10"/>
        <v>-12 ± 4</v>
      </c>
      <c r="AK79" s="77"/>
      <c r="AL79" s="77" t="str">
        <f t="shared" si="11"/>
        <v>-33 ± 21</v>
      </c>
      <c r="AM79" s="77"/>
      <c r="AN79" s="77" t="str">
        <f t="shared" si="12"/>
        <v>-8 ± 3</v>
      </c>
      <c r="AO79" s="77"/>
      <c r="AP79" s="77" t="str">
        <f t="shared" si="13"/>
        <v>-10 ± 5</v>
      </c>
      <c r="AQ79" s="77"/>
      <c r="AR79" s="77" t="str">
        <f t="shared" si="14"/>
        <v>-10 ± 4</v>
      </c>
      <c r="AS79" s="77"/>
      <c r="AT79" s="77" t="str">
        <f t="shared" si="15"/>
        <v>-32 ± 19</v>
      </c>
      <c r="AU79" s="77"/>
      <c r="AV79" s="77" t="str">
        <f t="shared" si="16"/>
        <v>-5 ± 3</v>
      </c>
      <c r="AW79" s="77"/>
      <c r="AX79" s="77" t="str">
        <f t="shared" si="17"/>
        <v>-11 ± 5</v>
      </c>
      <c r="AY79" s="77"/>
      <c r="AZ79" s="78" t="str">
        <f t="shared" si="18"/>
        <v>-9 ± 2</v>
      </c>
      <c r="BA79" s="77"/>
      <c r="BB79" s="77"/>
      <c r="BC79" s="78" t="str">
        <f t="shared" si="19"/>
        <v>-34 ± 40</v>
      </c>
      <c r="BF79" s="78" t="str">
        <f t="shared" si="20"/>
        <v>-4 ± 38</v>
      </c>
      <c r="BI79" s="78" t="str">
        <f t="shared" si="21"/>
        <v>-9 ± 3</v>
      </c>
      <c r="BM79" s="78" t="str">
        <f t="shared" si="25"/>
        <v>-10 ± 3</v>
      </c>
      <c r="BO79" s="78" t="str">
        <f t="shared" si="25"/>
        <v>-33 ± 32</v>
      </c>
      <c r="BQ79" s="78" t="str">
        <f t="shared" si="23"/>
        <v>-6 ± 4</v>
      </c>
      <c r="BS79" s="78" t="str">
        <f t="shared" si="24"/>
        <v>-10 ± 5</v>
      </c>
    </row>
    <row r="80" spans="10:71" x14ac:dyDescent="0.2">
      <c r="J80" s="84"/>
      <c r="R80" s="84"/>
      <c r="Y80" s="30"/>
      <c r="Z80" s="73"/>
      <c r="AA80" s="30"/>
      <c r="AC80" s="84"/>
      <c r="AJ80" s="77" t="str">
        <f t="shared" si="10"/>
        <v>-6 ± 4</v>
      </c>
      <c r="AK80" s="77"/>
      <c r="AL80" s="77" t="str">
        <f t="shared" si="11"/>
        <v>19 ± 38</v>
      </c>
      <c r="AM80" s="77"/>
      <c r="AN80" s="77" t="str">
        <f t="shared" si="12"/>
        <v>-7 ± 3</v>
      </c>
      <c r="AO80" s="77"/>
      <c r="AP80" s="77" t="str">
        <f t="shared" si="13"/>
        <v>-3 ± 5</v>
      </c>
      <c r="AQ80" s="77"/>
      <c r="AR80" s="77" t="str">
        <f t="shared" si="14"/>
        <v>-7 ± 4</v>
      </c>
      <c r="AS80" s="77"/>
      <c r="AT80" s="77" t="str">
        <f t="shared" si="15"/>
        <v>39 ± 39</v>
      </c>
      <c r="AU80" s="77"/>
      <c r="AV80" s="77" t="str">
        <f t="shared" si="16"/>
        <v>-7 ± 3</v>
      </c>
      <c r="AW80" s="77"/>
      <c r="AX80" s="77" t="str">
        <f t="shared" si="17"/>
        <v>-8 ± 5</v>
      </c>
      <c r="AY80" s="77"/>
      <c r="AZ80" s="78" t="str">
        <f t="shared" si="18"/>
        <v>-7 ± 3</v>
      </c>
      <c r="BA80" s="77"/>
      <c r="BB80" s="77"/>
      <c r="BC80" s="78" t="str">
        <f t="shared" si="19"/>
        <v>48 ± -37</v>
      </c>
      <c r="BF80" s="78" t="str">
        <f t="shared" si="20"/>
        <v>-6 ± 48</v>
      </c>
      <c r="BI80" s="78" t="str">
        <f t="shared" si="21"/>
        <v>-6 ± 4</v>
      </c>
      <c r="BM80" s="78" t="str">
        <f t="shared" si="25"/>
        <v>-7 ± 3</v>
      </c>
      <c r="BO80" s="78" t="str">
        <f t="shared" si="25"/>
        <v>36 ± 23</v>
      </c>
      <c r="BQ80" s="78" t="str">
        <f t="shared" si="23"/>
        <v>-6 ± 4</v>
      </c>
      <c r="BS80" s="78" t="str">
        <f t="shared" si="24"/>
        <v>-6 ± 5</v>
      </c>
    </row>
    <row r="81" spans="10:71" x14ac:dyDescent="0.2">
      <c r="J81" s="84"/>
      <c r="R81" s="84"/>
      <c r="Y81" s="30"/>
      <c r="Z81" s="73"/>
      <c r="AA81" s="30"/>
      <c r="AC81" s="84"/>
      <c r="AJ81" s="77" t="str">
        <f t="shared" si="10"/>
        <v>-8 ± 5</v>
      </c>
      <c r="AK81" s="77"/>
      <c r="AL81" s="77" t="str">
        <f t="shared" si="11"/>
        <v>4 ± 35</v>
      </c>
      <c r="AM81" s="77"/>
      <c r="AN81" s="77" t="str">
        <f t="shared" si="12"/>
        <v>-8 ± 4</v>
      </c>
      <c r="AO81" s="77"/>
      <c r="AP81" s="77" t="str">
        <f t="shared" si="13"/>
        <v>-4 ± 6</v>
      </c>
      <c r="AQ81" s="77"/>
      <c r="AR81" s="77" t="str">
        <f t="shared" si="14"/>
        <v>-9 ± 4</v>
      </c>
      <c r="AS81" s="77"/>
      <c r="AT81" s="77" t="str">
        <f t="shared" si="15"/>
        <v>7 ± 36</v>
      </c>
      <c r="AU81" s="77"/>
      <c r="AV81" s="77" t="str">
        <f t="shared" si="16"/>
        <v>-7 ± 3</v>
      </c>
      <c r="AW81" s="77"/>
      <c r="AX81" s="77" t="str">
        <f t="shared" si="17"/>
        <v>-11 ± 6</v>
      </c>
      <c r="AY81" s="77"/>
      <c r="AZ81" s="78" t="str">
        <f t="shared" si="18"/>
        <v>-9 ± 4</v>
      </c>
      <c r="BA81" s="77"/>
      <c r="BB81" s="77"/>
      <c r="BC81" s="78" t="str">
        <f t="shared" si="19"/>
        <v>5 ± 0</v>
      </c>
      <c r="BF81" s="78" t="str">
        <f t="shared" si="20"/>
        <v>-7 ± 49</v>
      </c>
      <c r="BI81" s="78" t="str">
        <f t="shared" si="21"/>
        <v>-10 ± 5</v>
      </c>
      <c r="BM81" s="78" t="str">
        <f t="shared" ref="BM81:BO90" si="26">ROUND(BM36,0) &amp; " ± " &amp; ROUND((BN36),0)</f>
        <v>-8 ± 4</v>
      </c>
      <c r="BO81" s="78" t="str">
        <f t="shared" si="26"/>
        <v>6 ± 36</v>
      </c>
      <c r="BQ81" s="78" t="str">
        <f t="shared" si="23"/>
        <v>-8 ± 5</v>
      </c>
      <c r="BS81" s="78" t="str">
        <f t="shared" si="24"/>
        <v>-8 ± 6</v>
      </c>
    </row>
    <row r="82" spans="10:71" x14ac:dyDescent="0.2">
      <c r="J82" s="84"/>
      <c r="R82" s="84"/>
      <c r="Y82" s="30"/>
      <c r="Z82" s="73"/>
      <c r="AA82" s="30"/>
      <c r="AC82" s="84"/>
      <c r="AJ82" s="77" t="str">
        <f t="shared" si="10"/>
        <v>-5 ± 4</v>
      </c>
      <c r="AK82" s="77"/>
      <c r="AL82" s="77" t="str">
        <f t="shared" si="11"/>
        <v>-42 ± 19</v>
      </c>
      <c r="AM82" s="77"/>
      <c r="AN82" s="77" t="str">
        <f t="shared" si="12"/>
        <v>-4 ± 4</v>
      </c>
      <c r="AO82" s="77"/>
      <c r="AP82" s="77" t="str">
        <f t="shared" si="13"/>
        <v>-1 ± 5</v>
      </c>
      <c r="AQ82" s="77"/>
      <c r="AR82" s="77" t="str">
        <f t="shared" si="14"/>
        <v>-6 ± 4</v>
      </c>
      <c r="AS82" s="77"/>
      <c r="AT82" s="77" t="str">
        <f t="shared" si="15"/>
        <v>-26 ± 21</v>
      </c>
      <c r="AU82" s="77"/>
      <c r="AV82" s="77" t="str">
        <f t="shared" si="16"/>
        <v>-3 ± 3</v>
      </c>
      <c r="AW82" s="77"/>
      <c r="AX82" s="77" t="str">
        <f t="shared" si="17"/>
        <v>-8 ± 6</v>
      </c>
      <c r="AY82" s="77"/>
      <c r="AZ82" s="78" t="str">
        <f t="shared" si="18"/>
        <v>-5 ± 3</v>
      </c>
      <c r="BA82" s="77"/>
      <c r="BB82" s="77"/>
      <c r="BC82" s="78" t="str">
        <f t="shared" si="19"/>
        <v>-29 ± 35</v>
      </c>
      <c r="BF82" s="78" t="str">
        <f t="shared" si="20"/>
        <v>-2 ± 35</v>
      </c>
      <c r="BI82" s="78" t="str">
        <f t="shared" si="21"/>
        <v>-6 ± 4</v>
      </c>
      <c r="BM82" s="78" t="str">
        <f t="shared" si="26"/>
        <v>-6 ± 4</v>
      </c>
      <c r="BO82" s="78" t="str">
        <f t="shared" si="26"/>
        <v>-32 ± 30</v>
      </c>
      <c r="BQ82" s="78" t="str">
        <f t="shared" si="23"/>
        <v>-3 ± 4</v>
      </c>
      <c r="BS82" s="78" t="str">
        <f t="shared" si="24"/>
        <v>-5 ± 5</v>
      </c>
    </row>
    <row r="83" spans="10:71" x14ac:dyDescent="0.2">
      <c r="J83" s="84"/>
      <c r="R83" s="84"/>
      <c r="Y83" s="30"/>
      <c r="Z83" s="73"/>
      <c r="AA83" s="30"/>
      <c r="AC83" s="84"/>
      <c r="AJ83" s="77" t="str">
        <f t="shared" si="10"/>
        <v>-5 ± 5</v>
      </c>
      <c r="AK83" s="77"/>
      <c r="AL83" s="77" t="str">
        <f t="shared" si="11"/>
        <v>-34 ± 21</v>
      </c>
      <c r="AM83" s="77"/>
      <c r="AN83" s="77" t="str">
        <f t="shared" si="12"/>
        <v>-2 ± 4</v>
      </c>
      <c r="AO83" s="77"/>
      <c r="AP83" s="77" t="str">
        <f t="shared" si="13"/>
        <v>-4 ± 6</v>
      </c>
      <c r="AQ83" s="77"/>
      <c r="AR83" s="77" t="str">
        <f t="shared" si="14"/>
        <v>-7 ± 4</v>
      </c>
      <c r="AS83" s="77"/>
      <c r="AT83" s="77" t="str">
        <f t="shared" si="15"/>
        <v>-31 ± 22</v>
      </c>
      <c r="AU83" s="77"/>
      <c r="AV83" s="77" t="str">
        <f t="shared" si="16"/>
        <v>-3 ± 3</v>
      </c>
      <c r="AW83" s="77"/>
      <c r="AX83" s="77" t="str">
        <f t="shared" si="17"/>
        <v>-10 ± 6</v>
      </c>
      <c r="AY83" s="77"/>
      <c r="AZ83" s="78" t="str">
        <f t="shared" si="18"/>
        <v>-5 ± 3</v>
      </c>
      <c r="BA83" s="77"/>
      <c r="BB83" s="77"/>
      <c r="BC83" s="78" t="str">
        <f t="shared" si="19"/>
        <v>-31 ± 35</v>
      </c>
      <c r="BF83" s="78" t="str">
        <f t="shared" si="20"/>
        <v>-1 ± 43</v>
      </c>
      <c r="BI83" s="78" t="str">
        <f t="shared" si="21"/>
        <v>-7 ± 4</v>
      </c>
      <c r="BM83" s="78" t="str">
        <f t="shared" si="26"/>
        <v>-6 ± 4</v>
      </c>
      <c r="BO83" s="78" t="str">
        <f t="shared" si="26"/>
        <v>-32 ± 33</v>
      </c>
      <c r="BQ83" s="78" t="str">
        <f t="shared" si="23"/>
        <v>-2 ± 5</v>
      </c>
      <c r="BS83" s="78" t="str">
        <f t="shared" si="24"/>
        <v>-7 ± 5</v>
      </c>
    </row>
    <row r="84" spans="10:71" x14ac:dyDescent="0.2">
      <c r="J84" s="84"/>
      <c r="R84" s="84"/>
      <c r="Y84" s="30"/>
      <c r="Z84" s="73"/>
      <c r="AA84" s="30"/>
      <c r="AC84" s="84"/>
      <c r="AJ84" s="77" t="str">
        <f t="shared" si="10"/>
        <v>-5 ± 4</v>
      </c>
      <c r="AK84" s="77"/>
      <c r="AL84" s="77" t="str">
        <f t="shared" si="11"/>
        <v>-55 ± 16</v>
      </c>
      <c r="AM84" s="77"/>
      <c r="AN84" s="77" t="str">
        <f t="shared" si="12"/>
        <v>-2 ± 3</v>
      </c>
      <c r="AO84" s="77"/>
      <c r="AP84" s="77" t="str">
        <f t="shared" si="13"/>
        <v>-4 ± 5</v>
      </c>
      <c r="AQ84" s="77"/>
      <c r="AR84" s="77" t="str">
        <f t="shared" si="14"/>
        <v>-6 ± 4</v>
      </c>
      <c r="AS84" s="77"/>
      <c r="AT84" s="77" t="str">
        <f t="shared" si="15"/>
        <v>-38 ± 19</v>
      </c>
      <c r="AU84" s="77"/>
      <c r="AV84" s="77" t="str">
        <f t="shared" si="16"/>
        <v>-3 ± 3</v>
      </c>
      <c r="AW84" s="77"/>
      <c r="AX84" s="77" t="str">
        <f t="shared" si="17"/>
        <v>-8 ± 6</v>
      </c>
      <c r="AY84" s="77"/>
      <c r="AZ84" s="78" t="str">
        <f t="shared" si="18"/>
        <v>-6 ± 3</v>
      </c>
      <c r="BA84" s="77"/>
      <c r="BB84" s="77"/>
      <c r="BC84" s="78" t="str">
        <f t="shared" si="19"/>
        <v>-34 ± 39</v>
      </c>
      <c r="BF84" s="78" t="str">
        <f t="shared" si="20"/>
        <v>-3 ± 32</v>
      </c>
      <c r="BI84" s="78" t="str">
        <f t="shared" si="21"/>
        <v>-6 ± 3</v>
      </c>
      <c r="BM84" s="78" t="str">
        <f t="shared" si="26"/>
        <v>-6 ± 3</v>
      </c>
      <c r="BO84" s="78" t="str">
        <f t="shared" si="26"/>
        <v>-42 ± 29</v>
      </c>
      <c r="BQ84" s="78" t="str">
        <f t="shared" si="23"/>
        <v>-3 ± 4</v>
      </c>
      <c r="BS84" s="78" t="str">
        <f t="shared" si="24"/>
        <v>-6 ± 5</v>
      </c>
    </row>
    <row r="85" spans="10:71" x14ac:dyDescent="0.2">
      <c r="J85" s="84"/>
      <c r="R85" s="84"/>
      <c r="Y85" s="30"/>
      <c r="Z85" s="73"/>
      <c r="AA85" s="30"/>
      <c r="AC85" s="84"/>
      <c r="AJ85" s="77" t="str">
        <f t="shared" si="10"/>
        <v>-8 ± 3</v>
      </c>
      <c r="AK85" s="77"/>
      <c r="AL85" s="77" t="str">
        <f t="shared" si="11"/>
        <v>-27 ± 19</v>
      </c>
      <c r="AM85" s="77"/>
      <c r="AN85" s="77" t="str">
        <f t="shared" si="12"/>
        <v>-4 ± 3</v>
      </c>
      <c r="AO85" s="77"/>
      <c r="AP85" s="77" t="str">
        <f t="shared" si="13"/>
        <v>-5 ± 5</v>
      </c>
      <c r="AQ85" s="77"/>
      <c r="AR85" s="77" t="str">
        <f t="shared" si="14"/>
        <v>-7 ± 4</v>
      </c>
      <c r="AS85" s="77"/>
      <c r="AT85" s="77" t="str">
        <f t="shared" si="15"/>
        <v>-22 ± 23</v>
      </c>
      <c r="AU85" s="77"/>
      <c r="AV85" s="77" t="str">
        <f t="shared" si="16"/>
        <v>-3 ± 3</v>
      </c>
      <c r="AW85" s="77"/>
      <c r="AX85" s="77" t="str">
        <f t="shared" si="17"/>
        <v>-7 ± 5</v>
      </c>
      <c r="AY85" s="77"/>
      <c r="AZ85" s="78" t="str">
        <f t="shared" si="18"/>
        <v>-8 ± 3</v>
      </c>
      <c r="BA85" s="77"/>
      <c r="BB85" s="77"/>
      <c r="BC85" s="78" t="str">
        <f t="shared" si="19"/>
        <v>-23 ± 29</v>
      </c>
      <c r="BF85" s="78" t="str">
        <f t="shared" si="20"/>
        <v>-3 ± 35</v>
      </c>
      <c r="BI85" s="78" t="str">
        <f t="shared" si="21"/>
        <v>-7 ± 4</v>
      </c>
      <c r="BM85" s="78" t="str">
        <f t="shared" si="26"/>
        <v>-8 ± 3</v>
      </c>
      <c r="BO85" s="78" t="str">
        <f t="shared" si="26"/>
        <v>-24 ± 29</v>
      </c>
      <c r="BQ85" s="78" t="str">
        <f t="shared" si="23"/>
        <v>-3 ± 4</v>
      </c>
      <c r="BS85" s="78" t="str">
        <f t="shared" si="24"/>
        <v>-7 ± 5</v>
      </c>
    </row>
    <row r="86" spans="10:71" x14ac:dyDescent="0.2">
      <c r="J86" s="84"/>
      <c r="R86" s="84"/>
      <c r="Y86" s="30"/>
      <c r="Z86" s="73"/>
      <c r="AA86" s="30"/>
      <c r="AC86" s="84"/>
      <c r="AJ86" s="77" t="str">
        <f t="shared" si="10"/>
        <v>-6 ± 4</v>
      </c>
      <c r="AK86" s="77"/>
      <c r="AL86" s="77" t="str">
        <f t="shared" si="11"/>
        <v>-5 ± 29</v>
      </c>
      <c r="AM86" s="77"/>
      <c r="AN86" s="77" t="str">
        <f t="shared" si="12"/>
        <v>-5 ± 3</v>
      </c>
      <c r="AO86" s="77"/>
      <c r="AP86" s="77" t="str">
        <f t="shared" si="13"/>
        <v>-2 ± 5</v>
      </c>
      <c r="AQ86" s="77"/>
      <c r="AR86" s="77" t="str">
        <f t="shared" si="14"/>
        <v>-6 ± 4</v>
      </c>
      <c r="AS86" s="77"/>
      <c r="AT86" s="77" t="str">
        <f t="shared" si="15"/>
        <v>9 ± 33</v>
      </c>
      <c r="AU86" s="77"/>
      <c r="AV86" s="77" t="str">
        <f t="shared" si="16"/>
        <v>-5 ± 3</v>
      </c>
      <c r="AW86" s="77"/>
      <c r="AX86" s="77" t="str">
        <f t="shared" si="17"/>
        <v>-6 ± 5</v>
      </c>
      <c r="AY86" s="77"/>
      <c r="AZ86" s="78" t="str">
        <f t="shared" si="18"/>
        <v>-6 ± 3</v>
      </c>
      <c r="BA86" s="77"/>
      <c r="BB86" s="77"/>
      <c r="BC86" s="78" t="str">
        <f t="shared" si="19"/>
        <v>11 ± -2</v>
      </c>
      <c r="BF86" s="78" t="str">
        <f t="shared" si="20"/>
        <v>-4 ± 37</v>
      </c>
      <c r="BI86" s="78" t="str">
        <f t="shared" si="21"/>
        <v>-4 ± 4</v>
      </c>
      <c r="BM86" s="78" t="str">
        <f t="shared" si="26"/>
        <v>-6 ± 3</v>
      </c>
      <c r="BO86" s="78" t="str">
        <f t="shared" si="26"/>
        <v>5 ± 28</v>
      </c>
      <c r="BQ86" s="78" t="str">
        <f t="shared" si="23"/>
        <v>-5 ± 4</v>
      </c>
      <c r="BS86" s="78" t="str">
        <f t="shared" si="24"/>
        <v>-4 ± 5</v>
      </c>
    </row>
    <row r="87" spans="10:71" x14ac:dyDescent="0.2">
      <c r="J87" s="84"/>
      <c r="R87" s="84"/>
      <c r="Y87" s="30"/>
      <c r="Z87" s="73"/>
      <c r="AA87" s="30"/>
      <c r="AC87" s="84"/>
      <c r="AJ87" s="77" t="str">
        <f t="shared" si="10"/>
        <v>-6 ± 4</v>
      </c>
      <c r="AK87" s="77"/>
      <c r="AL87" s="77" t="str">
        <f t="shared" si="11"/>
        <v>-12 ± 28</v>
      </c>
      <c r="AM87" s="77"/>
      <c r="AN87" s="77" t="str">
        <f t="shared" si="12"/>
        <v>-1 ± 3</v>
      </c>
      <c r="AO87" s="77"/>
      <c r="AP87" s="77" t="str">
        <f t="shared" si="13"/>
        <v>-1 ± 5</v>
      </c>
      <c r="AQ87" s="77"/>
      <c r="AR87" s="77" t="str">
        <f t="shared" si="14"/>
        <v>-6 ± 4</v>
      </c>
      <c r="AS87" s="77"/>
      <c r="AT87" s="77" t="str">
        <f t="shared" si="15"/>
        <v>-8 ± 30</v>
      </c>
      <c r="AU87" s="77"/>
      <c r="AV87" s="77" t="str">
        <f t="shared" si="16"/>
        <v>1 ± 3</v>
      </c>
      <c r="AW87" s="77"/>
      <c r="AX87" s="77" t="str">
        <f t="shared" si="17"/>
        <v>-6 ± 6</v>
      </c>
      <c r="AY87" s="77"/>
      <c r="AZ87" s="78" t="str">
        <f t="shared" si="18"/>
        <v>-6 ± 3</v>
      </c>
      <c r="BA87" s="77"/>
      <c r="BB87" s="77"/>
      <c r="BC87" s="78" t="str">
        <f t="shared" si="19"/>
        <v>-11 ± 17</v>
      </c>
      <c r="BF87" s="78" t="str">
        <f t="shared" si="20"/>
        <v>2 ± 47</v>
      </c>
      <c r="BI87" s="78" t="str">
        <f t="shared" si="21"/>
        <v>-7 ± 5</v>
      </c>
      <c r="BM87" s="78" t="str">
        <f t="shared" si="26"/>
        <v>-6 ± 4</v>
      </c>
      <c r="BO87" s="78" t="str">
        <f t="shared" si="26"/>
        <v>-11 ± 34</v>
      </c>
      <c r="BQ87" s="78" t="str">
        <f t="shared" si="23"/>
        <v>1 ± 4</v>
      </c>
      <c r="BS87" s="78" t="str">
        <f t="shared" si="24"/>
        <v>-5 ± 5</v>
      </c>
    </row>
    <row r="88" spans="10:71" x14ac:dyDescent="0.2">
      <c r="J88" s="84"/>
      <c r="R88" s="84"/>
      <c r="Y88" s="30"/>
      <c r="Z88" s="73"/>
      <c r="AA88" s="30"/>
      <c r="AC88" s="84"/>
      <c r="AJ88" s="77" t="str">
        <f t="shared" si="10"/>
        <v>-3 ± 4</v>
      </c>
      <c r="AK88" s="77"/>
      <c r="AL88" s="77" t="str">
        <f t="shared" si="11"/>
        <v>-19 ± 25</v>
      </c>
      <c r="AM88" s="77"/>
      <c r="AN88" s="77" t="str">
        <f t="shared" si="12"/>
        <v>0 ± 3</v>
      </c>
      <c r="AO88" s="77"/>
      <c r="AP88" s="77" t="str">
        <f t="shared" si="13"/>
        <v>-2 ± 5</v>
      </c>
      <c r="AQ88" s="77"/>
      <c r="AR88" s="77" t="str">
        <f t="shared" si="14"/>
        <v>-5 ± 4</v>
      </c>
      <c r="AS88" s="77"/>
      <c r="AT88" s="77" t="str">
        <f t="shared" si="15"/>
        <v>-5 ± 26</v>
      </c>
      <c r="AU88" s="77"/>
      <c r="AV88" s="77" t="str">
        <f t="shared" si="16"/>
        <v>0 ± 3</v>
      </c>
      <c r="AW88" s="77"/>
      <c r="AX88" s="77" t="str">
        <f t="shared" si="17"/>
        <v>-6 ± 5</v>
      </c>
      <c r="AY88" s="77"/>
      <c r="AZ88" s="78" t="str">
        <f t="shared" si="18"/>
        <v>-3 ± 3</v>
      </c>
      <c r="BA88" s="77"/>
      <c r="BB88" s="77"/>
      <c r="BC88" s="78" t="str">
        <f t="shared" si="19"/>
        <v>-7 ± 14</v>
      </c>
      <c r="BF88" s="78" t="str">
        <f t="shared" si="20"/>
        <v>1 ± 30</v>
      </c>
      <c r="BI88" s="78" t="str">
        <f t="shared" si="21"/>
        <v>-4 ± 3</v>
      </c>
      <c r="BM88" s="78" t="str">
        <f t="shared" si="26"/>
        <v>-4 ± 3</v>
      </c>
      <c r="BO88" s="78" t="str">
        <f t="shared" si="26"/>
        <v>-11 ± 30</v>
      </c>
      <c r="BQ88" s="78" t="str">
        <f t="shared" si="23"/>
        <v>0 ± 4</v>
      </c>
      <c r="BS88" s="78" t="str">
        <f t="shared" si="24"/>
        <v>-4 ± 5</v>
      </c>
    </row>
    <row r="89" spans="10:71" x14ac:dyDescent="0.2">
      <c r="J89" s="84"/>
      <c r="R89" s="84"/>
      <c r="Y89" s="30"/>
      <c r="Z89" s="73"/>
      <c r="AA89" s="30"/>
      <c r="AC89" s="84"/>
      <c r="AJ89" s="77" t="str">
        <f t="shared" si="10"/>
        <v>-6 ± 3</v>
      </c>
      <c r="AK89" s="77"/>
      <c r="AL89" s="77" t="str">
        <f t="shared" si="11"/>
        <v>21 ± 35</v>
      </c>
      <c r="AM89" s="77"/>
      <c r="AN89" s="77" t="str">
        <f t="shared" si="12"/>
        <v>-6 ± 3</v>
      </c>
      <c r="AO89" s="77"/>
      <c r="AP89" s="77" t="str">
        <f t="shared" si="13"/>
        <v>-5 ± 4</v>
      </c>
      <c r="AQ89" s="77"/>
      <c r="AR89" s="77" t="str">
        <f t="shared" si="14"/>
        <v>-5 ± 4</v>
      </c>
      <c r="AS89" s="77"/>
      <c r="AT89" s="77" t="str">
        <f t="shared" si="15"/>
        <v>9 ± 42</v>
      </c>
      <c r="AU89" s="77"/>
      <c r="AV89" s="77" t="str">
        <f t="shared" si="16"/>
        <v>-3 ± 3</v>
      </c>
      <c r="AW89" s="77"/>
      <c r="AX89" s="77" t="str">
        <f t="shared" si="17"/>
        <v>-7 ± 6</v>
      </c>
      <c r="AY89" s="77"/>
      <c r="AZ89" s="78" t="str">
        <f t="shared" si="18"/>
        <v>-6 ± 3</v>
      </c>
      <c r="BA89" s="77"/>
      <c r="BB89" s="77"/>
      <c r="BC89" s="78" t="str">
        <f t="shared" si="19"/>
        <v>36 ± -25</v>
      </c>
      <c r="BF89" s="78" t="str">
        <f t="shared" si="20"/>
        <v>-5 ± 33</v>
      </c>
      <c r="BI89" s="78" t="str">
        <f t="shared" si="21"/>
        <v>-6 ± 3</v>
      </c>
      <c r="BM89" s="78" t="str">
        <f t="shared" si="26"/>
        <v>-6 ± 3</v>
      </c>
      <c r="BO89" s="78" t="str">
        <f t="shared" si="26"/>
        <v>22 ± 27</v>
      </c>
      <c r="BQ89" s="78" t="str">
        <f t="shared" si="23"/>
        <v>-5 ± 4</v>
      </c>
      <c r="BS89" s="78" t="str">
        <f t="shared" si="24"/>
        <v>-6 ± 4</v>
      </c>
    </row>
    <row r="90" spans="10:71" x14ac:dyDescent="0.2">
      <c r="R90" s="84"/>
      <c r="Y90" s="30"/>
      <c r="Z90" s="73"/>
      <c r="AA90" s="30"/>
      <c r="AC90" s="84"/>
      <c r="AJ90" s="77" t="str">
        <f t="shared" si="10"/>
        <v>-3 ± 3</v>
      </c>
      <c r="AK90" s="77"/>
      <c r="AL90" s="77" t="str">
        <f t="shared" si="11"/>
        <v>5 ± 31</v>
      </c>
      <c r="AM90" s="77"/>
      <c r="AN90" s="77" t="str">
        <f t="shared" si="12"/>
        <v>-1 ± 3</v>
      </c>
      <c r="AO90" s="77"/>
      <c r="AP90" s="77" t="str">
        <f t="shared" si="13"/>
        <v>0 ± 5</v>
      </c>
      <c r="AQ90" s="77"/>
      <c r="AR90" s="77" t="str">
        <f t="shared" si="14"/>
        <v>-1 ± 4</v>
      </c>
      <c r="AS90" s="77"/>
      <c r="AT90" s="77" t="str">
        <f t="shared" si="15"/>
        <v>61 ± 38</v>
      </c>
      <c r="AU90" s="77"/>
      <c r="AV90" s="77" t="str">
        <f t="shared" si="16"/>
        <v>-1 ± 3</v>
      </c>
      <c r="AW90" s="77"/>
      <c r="AX90" s="77" t="str">
        <f t="shared" si="17"/>
        <v>0 ± 5</v>
      </c>
      <c r="AY90" s="77"/>
      <c r="AZ90" s="78" t="str">
        <f t="shared" si="18"/>
        <v>0 ± 2</v>
      </c>
      <c r="BA90" s="77"/>
      <c r="BB90" s="77"/>
      <c r="BC90" s="78" t="str">
        <f t="shared" si="19"/>
        <v>57 ± -44</v>
      </c>
      <c r="BF90" s="78" t="str">
        <f t="shared" si="20"/>
        <v>1 ± 27</v>
      </c>
      <c r="BI90" s="78" t="str">
        <f t="shared" si="21"/>
        <v>2 ± 2</v>
      </c>
      <c r="BM90" s="78" t="str">
        <f t="shared" si="26"/>
        <v>-1 ± 3</v>
      </c>
      <c r="BO90" s="78" t="str">
        <f t="shared" si="26"/>
        <v>41 ± 15</v>
      </c>
      <c r="BQ90" s="78" t="str">
        <f t="shared" si="23"/>
        <v>0 ± 4</v>
      </c>
      <c r="BS90" s="78" t="str">
        <f t="shared" si="24"/>
        <v>1 ± 4</v>
      </c>
    </row>
    <row r="91" spans="10:71" x14ac:dyDescent="0.2">
      <c r="R91" s="84"/>
      <c r="Y91" s="30"/>
      <c r="Z91" s="73"/>
      <c r="AA91" s="30"/>
      <c r="AC91" s="84"/>
      <c r="AJ91" s="77"/>
    </row>
    <row r="92" spans="10:71" x14ac:dyDescent="0.2">
      <c r="Y92" s="30"/>
      <c r="Z92" s="73"/>
      <c r="AA92" s="30"/>
      <c r="AC92" s="84"/>
    </row>
    <row r="93" spans="10:71" x14ac:dyDescent="0.2">
      <c r="Y93" s="30"/>
      <c r="Z93" s="73"/>
      <c r="AA93" s="30"/>
    </row>
    <row r="94" spans="10:71" x14ac:dyDescent="0.2">
      <c r="Y94" s="30"/>
      <c r="Z94" s="73"/>
      <c r="AA94" s="30"/>
    </row>
    <row r="95" spans="10:71" x14ac:dyDescent="0.2">
      <c r="Y95" s="30"/>
      <c r="Z95" s="73"/>
      <c r="AA95" s="30"/>
    </row>
    <row r="96" spans="10:71" x14ac:dyDescent="0.2">
      <c r="Y96" s="30"/>
      <c r="Z96" s="73"/>
      <c r="AA96" s="30"/>
    </row>
  </sheetData>
  <mergeCells count="7">
    <mergeCell ref="AZ1:BK1"/>
    <mergeCell ref="D1:I1"/>
    <mergeCell ref="L1:S1"/>
    <mergeCell ref="T1:AE1"/>
    <mergeCell ref="AF1:AI1"/>
    <mergeCell ref="AJ1:AQ1"/>
    <mergeCell ref="AR1:A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6B45-F4F1-EC44-8011-42412B24D73F}">
  <dimension ref="A1:DW403"/>
  <sheetViews>
    <sheetView workbookViewId="0">
      <selection activeCell="P40" sqref="P40"/>
    </sheetView>
  </sheetViews>
  <sheetFormatPr baseColWidth="10" defaultRowHeight="16" x14ac:dyDescent="0.2"/>
  <cols>
    <col min="2" max="2" width="35.5" customWidth="1"/>
    <col min="5" max="5" width="10.83203125" style="20"/>
    <col min="126" max="127" width="10.83203125" style="6"/>
  </cols>
  <sheetData>
    <row r="1" spans="1:127" x14ac:dyDescent="0.2">
      <c r="A1" t="s">
        <v>50</v>
      </c>
      <c r="B1" t="s">
        <v>1</v>
      </c>
      <c r="C1" t="s">
        <v>78</v>
      </c>
      <c r="D1" t="s">
        <v>69</v>
      </c>
      <c r="E1" s="20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 t="s">
        <v>200</v>
      </c>
      <c r="DU1" t="s">
        <v>201</v>
      </c>
      <c r="DV1" s="25" t="s">
        <v>268</v>
      </c>
      <c r="DW1" s="25" t="s">
        <v>269</v>
      </c>
    </row>
    <row r="2" spans="1:127" x14ac:dyDescent="0.2">
      <c r="A2">
        <v>1</v>
      </c>
      <c r="B2" t="s">
        <v>2</v>
      </c>
      <c r="C2" t="s">
        <v>79</v>
      </c>
      <c r="D2" t="s">
        <v>70</v>
      </c>
      <c r="E2" s="20">
        <v>19130.71</v>
      </c>
      <c r="F2">
        <v>0</v>
      </c>
      <c r="G2">
        <v>1</v>
      </c>
      <c r="K2">
        <v>2</v>
      </c>
      <c r="N2">
        <v>3</v>
      </c>
      <c r="Q2">
        <v>150</v>
      </c>
      <c r="S2">
        <v>11</v>
      </c>
      <c r="T2">
        <v>13</v>
      </c>
      <c r="V2">
        <v>3</v>
      </c>
      <c r="AI2">
        <v>22</v>
      </c>
      <c r="AK2">
        <v>639</v>
      </c>
      <c r="AS2">
        <v>23</v>
      </c>
      <c r="AT2">
        <v>1</v>
      </c>
      <c r="AW2">
        <v>6</v>
      </c>
      <c r="BO2">
        <v>1</v>
      </c>
      <c r="CE2">
        <v>43</v>
      </c>
      <c r="CL2">
        <v>85</v>
      </c>
      <c r="CO2">
        <v>10</v>
      </c>
      <c r="CR2">
        <v>9</v>
      </c>
      <c r="CU2">
        <v>1</v>
      </c>
      <c r="CZ2">
        <v>3</v>
      </c>
      <c r="DG2">
        <v>1</v>
      </c>
      <c r="DM2">
        <v>1</v>
      </c>
      <c r="DO2">
        <v>1</v>
      </c>
    </row>
    <row r="3" spans="1:127" x14ac:dyDescent="0.2">
      <c r="A3">
        <v>1</v>
      </c>
      <c r="B3" t="s">
        <v>2</v>
      </c>
      <c r="C3" t="s">
        <v>79</v>
      </c>
      <c r="D3" t="s">
        <v>70</v>
      </c>
      <c r="E3" s="20">
        <v>19488.240000000002</v>
      </c>
      <c r="F3">
        <v>0</v>
      </c>
      <c r="Q3">
        <v>10</v>
      </c>
      <c r="T3">
        <v>2</v>
      </c>
      <c r="AK3">
        <v>441</v>
      </c>
      <c r="AS3">
        <v>2</v>
      </c>
      <c r="AW3">
        <v>1</v>
      </c>
      <c r="BJ3">
        <v>1</v>
      </c>
      <c r="CE3">
        <v>15</v>
      </c>
      <c r="CL3">
        <v>9</v>
      </c>
      <c r="CR3">
        <v>4</v>
      </c>
    </row>
    <row r="4" spans="1:127" x14ac:dyDescent="0.2">
      <c r="A4">
        <v>1</v>
      </c>
      <c r="B4" t="s">
        <v>2</v>
      </c>
      <c r="C4" t="s">
        <v>79</v>
      </c>
      <c r="D4" t="s">
        <v>70</v>
      </c>
      <c r="E4" s="20">
        <v>19845.759999999998</v>
      </c>
      <c r="F4">
        <v>0</v>
      </c>
      <c r="G4">
        <v>2</v>
      </c>
      <c r="I4">
        <v>2</v>
      </c>
      <c r="K4">
        <v>2</v>
      </c>
      <c r="N4">
        <v>4</v>
      </c>
      <c r="Q4">
        <v>96</v>
      </c>
      <c r="R4">
        <v>1</v>
      </c>
      <c r="S4">
        <v>14</v>
      </c>
      <c r="T4">
        <v>9</v>
      </c>
      <c r="V4">
        <v>2</v>
      </c>
      <c r="Z4">
        <v>2</v>
      </c>
      <c r="AF4">
        <v>2</v>
      </c>
      <c r="AI4">
        <v>7</v>
      </c>
      <c r="AK4">
        <v>414</v>
      </c>
      <c r="AS4">
        <v>12</v>
      </c>
      <c r="AT4">
        <v>1</v>
      </c>
      <c r="AW4">
        <v>2</v>
      </c>
      <c r="BJ4">
        <v>1</v>
      </c>
      <c r="BO4">
        <v>6</v>
      </c>
      <c r="BP4">
        <v>2</v>
      </c>
      <c r="CA4">
        <v>1</v>
      </c>
      <c r="CE4">
        <v>64</v>
      </c>
      <c r="CI4">
        <v>1</v>
      </c>
      <c r="CL4">
        <v>84</v>
      </c>
      <c r="CN4">
        <v>1</v>
      </c>
      <c r="CO4">
        <v>7</v>
      </c>
      <c r="CR4">
        <v>11</v>
      </c>
      <c r="CS4">
        <v>1</v>
      </c>
      <c r="CZ4">
        <v>3</v>
      </c>
      <c r="DF4">
        <v>1</v>
      </c>
      <c r="DG4">
        <v>1</v>
      </c>
      <c r="DO4">
        <v>1</v>
      </c>
      <c r="DT4">
        <v>1</v>
      </c>
    </row>
    <row r="5" spans="1:127" x14ac:dyDescent="0.2">
      <c r="A5">
        <v>1</v>
      </c>
      <c r="B5" t="s">
        <v>2</v>
      </c>
      <c r="C5" t="s">
        <v>79</v>
      </c>
      <c r="D5" t="s">
        <v>70</v>
      </c>
      <c r="E5" s="20">
        <v>20203.29</v>
      </c>
      <c r="F5">
        <v>0</v>
      </c>
      <c r="G5">
        <v>1</v>
      </c>
      <c r="N5">
        <v>6</v>
      </c>
      <c r="Q5">
        <v>101</v>
      </c>
      <c r="R5">
        <v>1</v>
      </c>
      <c r="S5">
        <v>11</v>
      </c>
      <c r="T5">
        <v>3</v>
      </c>
      <c r="V5">
        <v>2</v>
      </c>
      <c r="AI5">
        <v>4</v>
      </c>
      <c r="AK5">
        <v>149</v>
      </c>
      <c r="AQ5">
        <v>1</v>
      </c>
      <c r="AS5">
        <v>2</v>
      </c>
      <c r="AW5">
        <v>2</v>
      </c>
      <c r="AX5">
        <v>2</v>
      </c>
      <c r="BH5">
        <v>1</v>
      </c>
      <c r="BO5">
        <v>1</v>
      </c>
      <c r="CE5">
        <v>69</v>
      </c>
      <c r="CI5">
        <v>2</v>
      </c>
      <c r="CL5">
        <v>32</v>
      </c>
      <c r="CO5">
        <v>5</v>
      </c>
      <c r="CR5">
        <v>7</v>
      </c>
      <c r="CS5">
        <v>2</v>
      </c>
      <c r="CT5">
        <v>1</v>
      </c>
      <c r="CZ5">
        <v>1</v>
      </c>
      <c r="DC5">
        <v>1</v>
      </c>
      <c r="DM5">
        <v>1</v>
      </c>
    </row>
    <row r="6" spans="1:127" x14ac:dyDescent="0.2">
      <c r="A6">
        <v>1</v>
      </c>
      <c r="B6" t="s">
        <v>2</v>
      </c>
      <c r="C6" t="s">
        <v>79</v>
      </c>
      <c r="D6" t="s">
        <v>70</v>
      </c>
      <c r="E6" s="20">
        <v>20560.810000000001</v>
      </c>
      <c r="F6">
        <v>0</v>
      </c>
      <c r="G6">
        <v>3</v>
      </c>
      <c r="N6">
        <v>10</v>
      </c>
      <c r="Q6">
        <v>185</v>
      </c>
      <c r="R6">
        <v>1</v>
      </c>
      <c r="S6">
        <v>28</v>
      </c>
      <c r="T6">
        <v>13</v>
      </c>
      <c r="V6">
        <v>9</v>
      </c>
      <c r="Z6">
        <v>5</v>
      </c>
      <c r="AF6">
        <v>1</v>
      </c>
      <c r="AI6">
        <v>13</v>
      </c>
      <c r="AK6">
        <v>170</v>
      </c>
      <c r="AS6">
        <v>19</v>
      </c>
      <c r="AW6">
        <v>6</v>
      </c>
      <c r="AX6">
        <v>2</v>
      </c>
      <c r="BO6">
        <v>9</v>
      </c>
      <c r="CE6">
        <v>59</v>
      </c>
      <c r="CI6">
        <v>1</v>
      </c>
      <c r="CL6">
        <v>77</v>
      </c>
      <c r="CN6">
        <v>1</v>
      </c>
      <c r="CO6">
        <v>4</v>
      </c>
      <c r="CR6">
        <v>9</v>
      </c>
      <c r="CY6">
        <v>1</v>
      </c>
      <c r="CZ6">
        <v>8</v>
      </c>
    </row>
    <row r="7" spans="1:127" x14ac:dyDescent="0.2">
      <c r="A7">
        <v>1</v>
      </c>
      <c r="B7" t="s">
        <v>2</v>
      </c>
      <c r="C7" t="s">
        <v>79</v>
      </c>
      <c r="D7" t="s">
        <v>70</v>
      </c>
      <c r="E7" s="20">
        <v>20153</v>
      </c>
      <c r="F7">
        <v>1</v>
      </c>
      <c r="G7">
        <v>5</v>
      </c>
      <c r="I7">
        <v>1</v>
      </c>
      <c r="K7">
        <v>4</v>
      </c>
      <c r="N7">
        <v>7</v>
      </c>
      <c r="Q7">
        <v>108</v>
      </c>
      <c r="S7">
        <v>16</v>
      </c>
      <c r="T7">
        <v>4</v>
      </c>
      <c r="V7">
        <v>5</v>
      </c>
      <c r="Z7">
        <v>5</v>
      </c>
      <c r="AF7">
        <v>3</v>
      </c>
      <c r="AI7">
        <v>12</v>
      </c>
      <c r="AK7">
        <v>114</v>
      </c>
      <c r="AN7">
        <v>1</v>
      </c>
      <c r="AS7">
        <v>12</v>
      </c>
      <c r="AT7">
        <v>1</v>
      </c>
      <c r="AW7">
        <v>2</v>
      </c>
      <c r="AX7">
        <v>1</v>
      </c>
      <c r="BJ7">
        <v>1</v>
      </c>
      <c r="BO7">
        <v>3</v>
      </c>
      <c r="BZ7">
        <v>1</v>
      </c>
      <c r="CE7">
        <v>64</v>
      </c>
      <c r="CL7">
        <v>47</v>
      </c>
      <c r="CN7">
        <v>1</v>
      </c>
      <c r="CO7">
        <v>4</v>
      </c>
      <c r="CR7">
        <v>11</v>
      </c>
      <c r="CS7">
        <v>1</v>
      </c>
      <c r="CU7">
        <v>1</v>
      </c>
      <c r="CZ7">
        <v>1</v>
      </c>
      <c r="DM7">
        <v>1</v>
      </c>
    </row>
    <row r="8" spans="1:127" x14ac:dyDescent="0.2">
      <c r="A8">
        <v>1</v>
      </c>
      <c r="B8" t="s">
        <v>2</v>
      </c>
      <c r="C8" t="s">
        <v>79</v>
      </c>
      <c r="D8" t="s">
        <v>70</v>
      </c>
      <c r="E8" s="20">
        <v>20024</v>
      </c>
      <c r="F8">
        <v>3</v>
      </c>
      <c r="G8">
        <v>5</v>
      </c>
      <c r="I8">
        <v>1</v>
      </c>
      <c r="K8">
        <v>4</v>
      </c>
      <c r="N8">
        <v>7</v>
      </c>
      <c r="Q8">
        <v>108</v>
      </c>
      <c r="S8">
        <v>16</v>
      </c>
      <c r="T8">
        <v>4</v>
      </c>
      <c r="V8">
        <v>5</v>
      </c>
      <c r="Z8">
        <v>5</v>
      </c>
      <c r="AF8">
        <v>3</v>
      </c>
      <c r="AI8">
        <v>12</v>
      </c>
      <c r="AK8">
        <v>114</v>
      </c>
      <c r="AN8">
        <v>1</v>
      </c>
      <c r="AS8">
        <v>12</v>
      </c>
      <c r="AT8">
        <v>1</v>
      </c>
      <c r="AW8">
        <v>2</v>
      </c>
      <c r="AX8">
        <v>1</v>
      </c>
      <c r="BJ8">
        <v>1</v>
      </c>
      <c r="BO8">
        <v>3</v>
      </c>
      <c r="BZ8">
        <v>1</v>
      </c>
      <c r="CE8">
        <v>64</v>
      </c>
      <c r="CL8">
        <v>47</v>
      </c>
      <c r="CN8">
        <v>1</v>
      </c>
      <c r="CO8">
        <v>4</v>
      </c>
      <c r="CR8">
        <v>11</v>
      </c>
      <c r="CS8">
        <v>1</v>
      </c>
      <c r="CU8">
        <v>1</v>
      </c>
      <c r="CZ8">
        <v>1</v>
      </c>
      <c r="DM8">
        <v>1</v>
      </c>
    </row>
    <row r="9" spans="1:127" x14ac:dyDescent="0.2">
      <c r="A9">
        <v>1</v>
      </c>
      <c r="B9" t="s">
        <v>2</v>
      </c>
      <c r="C9" t="s">
        <v>79</v>
      </c>
      <c r="D9" t="s">
        <v>70</v>
      </c>
      <c r="E9" s="20">
        <v>21275.86</v>
      </c>
      <c r="F9">
        <v>0</v>
      </c>
      <c r="G9">
        <v>5</v>
      </c>
      <c r="I9">
        <v>1</v>
      </c>
      <c r="K9">
        <v>4</v>
      </c>
      <c r="N9">
        <v>7</v>
      </c>
      <c r="Q9">
        <v>108</v>
      </c>
      <c r="S9">
        <v>16</v>
      </c>
      <c r="T9">
        <v>4</v>
      </c>
      <c r="V9">
        <v>5</v>
      </c>
      <c r="Z9">
        <v>5</v>
      </c>
      <c r="AF9">
        <v>3</v>
      </c>
      <c r="AI9">
        <v>12</v>
      </c>
      <c r="AK9">
        <v>114</v>
      </c>
      <c r="AN9">
        <v>1</v>
      </c>
      <c r="AS9">
        <v>12</v>
      </c>
      <c r="AT9">
        <v>1</v>
      </c>
      <c r="AW9">
        <v>2</v>
      </c>
      <c r="AX9">
        <v>1</v>
      </c>
      <c r="BJ9">
        <v>1</v>
      </c>
      <c r="BO9">
        <v>3</v>
      </c>
      <c r="BZ9">
        <v>1</v>
      </c>
      <c r="CE9">
        <v>64</v>
      </c>
      <c r="CL9">
        <v>47</v>
      </c>
      <c r="CN9">
        <v>1</v>
      </c>
      <c r="CO9">
        <v>4</v>
      </c>
      <c r="CR9">
        <v>11</v>
      </c>
      <c r="CS9">
        <v>1</v>
      </c>
      <c r="CU9">
        <v>1</v>
      </c>
      <c r="CZ9">
        <v>1</v>
      </c>
      <c r="DM9">
        <v>1</v>
      </c>
    </row>
    <row r="10" spans="1:127" x14ac:dyDescent="0.2">
      <c r="A10">
        <v>1</v>
      </c>
      <c r="B10" t="s">
        <v>2</v>
      </c>
      <c r="C10" t="s">
        <v>79</v>
      </c>
      <c r="D10" t="s">
        <v>70</v>
      </c>
      <c r="E10" s="20">
        <v>21295</v>
      </c>
      <c r="F10">
        <v>1</v>
      </c>
      <c r="G10">
        <v>9</v>
      </c>
      <c r="I10">
        <v>2</v>
      </c>
      <c r="J10">
        <v>1</v>
      </c>
      <c r="K10">
        <v>4</v>
      </c>
      <c r="N10">
        <v>9</v>
      </c>
      <c r="Q10">
        <v>183</v>
      </c>
      <c r="S10">
        <v>27</v>
      </c>
      <c r="T10">
        <v>8</v>
      </c>
      <c r="V10">
        <v>20</v>
      </c>
      <c r="Z10">
        <v>14</v>
      </c>
      <c r="AC10">
        <v>1</v>
      </c>
      <c r="AF10">
        <v>3</v>
      </c>
      <c r="AI10">
        <v>8</v>
      </c>
      <c r="AK10">
        <v>118</v>
      </c>
      <c r="AQ10">
        <v>3</v>
      </c>
      <c r="AS10">
        <v>44</v>
      </c>
      <c r="AW10">
        <v>4</v>
      </c>
      <c r="BK10">
        <v>1</v>
      </c>
      <c r="BM10">
        <v>1</v>
      </c>
      <c r="BO10">
        <v>3</v>
      </c>
      <c r="BZ10">
        <v>2</v>
      </c>
      <c r="CA10">
        <v>1</v>
      </c>
      <c r="CE10">
        <v>83</v>
      </c>
      <c r="CI10">
        <v>14</v>
      </c>
      <c r="CL10">
        <v>185</v>
      </c>
      <c r="CO10">
        <v>1</v>
      </c>
      <c r="CR10">
        <v>19</v>
      </c>
      <c r="CS10">
        <v>1</v>
      </c>
      <c r="CT10">
        <v>2</v>
      </c>
      <c r="CU10">
        <v>1</v>
      </c>
      <c r="CY10">
        <v>1</v>
      </c>
      <c r="CZ10">
        <v>11</v>
      </c>
      <c r="DE10">
        <v>1</v>
      </c>
      <c r="DJ10">
        <v>1</v>
      </c>
      <c r="DM10">
        <v>4</v>
      </c>
      <c r="DO10">
        <v>2</v>
      </c>
    </row>
    <row r="11" spans="1:127" x14ac:dyDescent="0.2">
      <c r="A11">
        <v>1</v>
      </c>
      <c r="B11" t="s">
        <v>2</v>
      </c>
      <c r="C11" t="s">
        <v>79</v>
      </c>
      <c r="D11" t="s">
        <v>70</v>
      </c>
      <c r="E11" s="20">
        <v>20369</v>
      </c>
      <c r="F11">
        <v>3</v>
      </c>
      <c r="G11">
        <v>9</v>
      </c>
      <c r="I11">
        <v>2</v>
      </c>
      <c r="J11">
        <v>1</v>
      </c>
      <c r="K11">
        <v>4</v>
      </c>
      <c r="N11">
        <v>9</v>
      </c>
      <c r="Q11">
        <v>183</v>
      </c>
      <c r="S11">
        <v>27</v>
      </c>
      <c r="T11">
        <v>8</v>
      </c>
      <c r="V11">
        <v>20</v>
      </c>
      <c r="Z11">
        <v>14</v>
      </c>
      <c r="AC11">
        <v>1</v>
      </c>
      <c r="AF11">
        <v>3</v>
      </c>
      <c r="AI11">
        <v>8</v>
      </c>
      <c r="AK11">
        <v>118</v>
      </c>
      <c r="AQ11">
        <v>3</v>
      </c>
      <c r="AS11">
        <v>44</v>
      </c>
      <c r="AW11">
        <v>4</v>
      </c>
      <c r="BK11">
        <v>1</v>
      </c>
      <c r="BM11">
        <v>1</v>
      </c>
      <c r="BO11">
        <v>3</v>
      </c>
      <c r="BZ11">
        <v>2</v>
      </c>
      <c r="CA11">
        <v>1</v>
      </c>
      <c r="CE11">
        <v>83</v>
      </c>
      <c r="CI11">
        <v>14</v>
      </c>
      <c r="CL11">
        <v>185</v>
      </c>
      <c r="CO11">
        <v>1</v>
      </c>
      <c r="CR11">
        <v>19</v>
      </c>
      <c r="CS11">
        <v>1</v>
      </c>
      <c r="CT11">
        <v>2</v>
      </c>
      <c r="CU11">
        <v>1</v>
      </c>
      <c r="CY11">
        <v>1</v>
      </c>
      <c r="CZ11">
        <v>11</v>
      </c>
      <c r="DE11">
        <v>1</v>
      </c>
      <c r="DJ11">
        <v>1</v>
      </c>
      <c r="DM11">
        <v>4</v>
      </c>
      <c r="DO11">
        <v>2</v>
      </c>
    </row>
    <row r="12" spans="1:127" x14ac:dyDescent="0.2">
      <c r="A12">
        <v>1</v>
      </c>
      <c r="B12" t="s">
        <v>2</v>
      </c>
      <c r="C12" t="s">
        <v>79</v>
      </c>
      <c r="D12" t="s">
        <v>70</v>
      </c>
      <c r="E12" s="20">
        <v>21990.91</v>
      </c>
      <c r="F12">
        <v>0</v>
      </c>
      <c r="G12">
        <v>9</v>
      </c>
      <c r="I12">
        <v>2</v>
      </c>
      <c r="J12">
        <v>1</v>
      </c>
      <c r="K12">
        <v>4</v>
      </c>
      <c r="N12">
        <v>9</v>
      </c>
      <c r="Q12">
        <v>183</v>
      </c>
      <c r="S12">
        <v>27</v>
      </c>
      <c r="T12">
        <v>8</v>
      </c>
      <c r="V12">
        <v>20</v>
      </c>
      <c r="Z12">
        <v>14</v>
      </c>
      <c r="AC12">
        <v>1</v>
      </c>
      <c r="AF12">
        <v>3</v>
      </c>
      <c r="AI12">
        <v>8</v>
      </c>
      <c r="AK12">
        <v>118</v>
      </c>
      <c r="AQ12">
        <v>3</v>
      </c>
      <c r="AS12">
        <v>44</v>
      </c>
      <c r="AW12">
        <v>4</v>
      </c>
      <c r="BK12">
        <v>1</v>
      </c>
      <c r="BM12">
        <v>1</v>
      </c>
      <c r="BO12">
        <v>3</v>
      </c>
      <c r="BZ12">
        <v>2</v>
      </c>
      <c r="CA12">
        <v>1</v>
      </c>
      <c r="CE12">
        <v>83</v>
      </c>
      <c r="CI12">
        <v>14</v>
      </c>
      <c r="CL12">
        <v>185</v>
      </c>
      <c r="CO12">
        <v>1</v>
      </c>
      <c r="CR12">
        <v>19</v>
      </c>
      <c r="CS12">
        <v>1</v>
      </c>
      <c r="CT12">
        <v>2</v>
      </c>
      <c r="CU12">
        <v>1</v>
      </c>
      <c r="CY12">
        <v>1</v>
      </c>
      <c r="CZ12">
        <v>11</v>
      </c>
      <c r="DE12">
        <v>1</v>
      </c>
      <c r="DJ12">
        <v>1</v>
      </c>
      <c r="DM12">
        <v>4</v>
      </c>
      <c r="DO12">
        <v>2</v>
      </c>
    </row>
    <row r="13" spans="1:127" x14ac:dyDescent="0.2">
      <c r="A13">
        <v>1</v>
      </c>
      <c r="B13" t="s">
        <v>2</v>
      </c>
      <c r="C13" t="s">
        <v>79</v>
      </c>
      <c r="D13" t="s">
        <v>70</v>
      </c>
      <c r="E13" s="20">
        <v>22279</v>
      </c>
      <c r="F13">
        <v>1</v>
      </c>
      <c r="G13">
        <v>9</v>
      </c>
      <c r="N13">
        <v>8</v>
      </c>
      <c r="Q13">
        <v>125</v>
      </c>
      <c r="R13">
        <v>1</v>
      </c>
      <c r="S13">
        <v>21</v>
      </c>
      <c r="T13">
        <v>2</v>
      </c>
      <c r="V13">
        <v>10</v>
      </c>
      <c r="Z13">
        <v>24</v>
      </c>
      <c r="AF13">
        <v>1</v>
      </c>
      <c r="AI13">
        <v>12</v>
      </c>
      <c r="AK13">
        <v>100</v>
      </c>
      <c r="AQ13">
        <v>2</v>
      </c>
      <c r="AS13">
        <v>36</v>
      </c>
      <c r="AT13">
        <v>2</v>
      </c>
      <c r="AW13">
        <v>1</v>
      </c>
      <c r="AX13">
        <v>1</v>
      </c>
      <c r="BA13">
        <v>1</v>
      </c>
      <c r="BJ13">
        <v>1</v>
      </c>
      <c r="BO13">
        <v>1</v>
      </c>
      <c r="BZ13">
        <v>2</v>
      </c>
      <c r="CE13">
        <v>145</v>
      </c>
      <c r="CI13">
        <v>1</v>
      </c>
      <c r="CL13">
        <v>85</v>
      </c>
      <c r="CN13">
        <v>2</v>
      </c>
      <c r="CO13">
        <v>4</v>
      </c>
      <c r="CR13">
        <v>17</v>
      </c>
      <c r="CT13">
        <v>1</v>
      </c>
      <c r="CU13">
        <v>9</v>
      </c>
      <c r="CY13">
        <v>1</v>
      </c>
      <c r="CZ13">
        <v>4</v>
      </c>
      <c r="DM13">
        <v>1</v>
      </c>
      <c r="DN13">
        <v>1</v>
      </c>
    </row>
    <row r="14" spans="1:127" x14ac:dyDescent="0.2">
      <c r="A14">
        <v>1</v>
      </c>
      <c r="B14" t="s">
        <v>2</v>
      </c>
      <c r="C14" t="s">
        <v>79</v>
      </c>
      <c r="D14" t="s">
        <v>70</v>
      </c>
      <c r="E14" s="20">
        <v>21062</v>
      </c>
      <c r="F14">
        <v>3</v>
      </c>
      <c r="G14">
        <v>9</v>
      </c>
      <c r="N14">
        <v>8</v>
      </c>
      <c r="Q14">
        <v>125</v>
      </c>
      <c r="R14">
        <v>1</v>
      </c>
      <c r="S14">
        <v>21</v>
      </c>
      <c r="T14">
        <v>2</v>
      </c>
      <c r="V14">
        <v>10</v>
      </c>
      <c r="Z14">
        <v>24</v>
      </c>
      <c r="AF14">
        <v>1</v>
      </c>
      <c r="AI14">
        <v>12</v>
      </c>
      <c r="AK14">
        <v>100</v>
      </c>
      <c r="AQ14">
        <v>2</v>
      </c>
      <c r="AS14">
        <v>36</v>
      </c>
      <c r="AT14">
        <v>2</v>
      </c>
      <c r="AW14">
        <v>1</v>
      </c>
      <c r="AX14">
        <v>1</v>
      </c>
      <c r="BA14">
        <v>1</v>
      </c>
      <c r="BJ14">
        <v>1</v>
      </c>
      <c r="BO14">
        <v>1</v>
      </c>
      <c r="BZ14">
        <v>2</v>
      </c>
      <c r="CE14">
        <v>145</v>
      </c>
      <c r="CI14">
        <v>1</v>
      </c>
      <c r="CL14">
        <v>85</v>
      </c>
      <c r="CN14">
        <v>2</v>
      </c>
      <c r="CO14">
        <v>4</v>
      </c>
      <c r="CR14">
        <v>17</v>
      </c>
      <c r="CT14">
        <v>1</v>
      </c>
      <c r="CU14">
        <v>9</v>
      </c>
      <c r="CY14">
        <v>1</v>
      </c>
      <c r="CZ14">
        <v>4</v>
      </c>
      <c r="DM14">
        <v>1</v>
      </c>
      <c r="DN14">
        <v>1</v>
      </c>
    </row>
    <row r="15" spans="1:127" x14ac:dyDescent="0.2">
      <c r="A15">
        <v>1</v>
      </c>
      <c r="B15" t="s">
        <v>2</v>
      </c>
      <c r="C15" t="s">
        <v>79</v>
      </c>
      <c r="D15" t="s">
        <v>70</v>
      </c>
      <c r="E15" s="20">
        <v>22705.96</v>
      </c>
      <c r="F15">
        <v>0</v>
      </c>
      <c r="G15">
        <v>9</v>
      </c>
      <c r="N15">
        <v>8</v>
      </c>
      <c r="Q15">
        <v>125</v>
      </c>
      <c r="R15">
        <v>1</v>
      </c>
      <c r="S15">
        <v>21</v>
      </c>
      <c r="T15">
        <v>2</v>
      </c>
      <c r="V15">
        <v>10</v>
      </c>
      <c r="Z15">
        <v>24</v>
      </c>
      <c r="AF15">
        <v>1</v>
      </c>
      <c r="AI15">
        <v>12</v>
      </c>
      <c r="AK15">
        <v>100</v>
      </c>
      <c r="AQ15">
        <v>2</v>
      </c>
      <c r="AS15">
        <v>36</v>
      </c>
      <c r="AT15">
        <v>2</v>
      </c>
      <c r="AW15">
        <v>1</v>
      </c>
      <c r="AX15">
        <v>1</v>
      </c>
      <c r="BA15">
        <v>1</v>
      </c>
      <c r="BJ15">
        <v>1</v>
      </c>
      <c r="BO15">
        <v>1</v>
      </c>
      <c r="BZ15">
        <v>2</v>
      </c>
      <c r="CE15">
        <v>145</v>
      </c>
      <c r="CI15">
        <v>1</v>
      </c>
      <c r="CL15">
        <v>85</v>
      </c>
      <c r="CN15">
        <v>2</v>
      </c>
      <c r="CO15">
        <v>4</v>
      </c>
      <c r="CR15">
        <v>17</v>
      </c>
      <c r="CT15">
        <v>1</v>
      </c>
      <c r="CU15">
        <v>9</v>
      </c>
      <c r="CY15">
        <v>1</v>
      </c>
      <c r="CZ15">
        <v>4</v>
      </c>
      <c r="DM15">
        <v>1</v>
      </c>
      <c r="DN15">
        <v>1</v>
      </c>
    </row>
    <row r="16" spans="1:127" x14ac:dyDescent="0.2">
      <c r="A16">
        <v>1</v>
      </c>
      <c r="B16" t="s">
        <v>2</v>
      </c>
      <c r="C16" t="s">
        <v>79</v>
      </c>
      <c r="D16" t="s">
        <v>70</v>
      </c>
      <c r="E16" s="20">
        <v>23263</v>
      </c>
      <c r="F16">
        <v>1</v>
      </c>
      <c r="G16">
        <v>5</v>
      </c>
      <c r="K16">
        <v>4</v>
      </c>
      <c r="N16">
        <v>28</v>
      </c>
      <c r="Q16">
        <v>144</v>
      </c>
      <c r="S16">
        <v>17</v>
      </c>
      <c r="T16">
        <v>4</v>
      </c>
      <c r="V16">
        <v>13</v>
      </c>
      <c r="Z16">
        <v>38</v>
      </c>
      <c r="AF16">
        <v>4</v>
      </c>
      <c r="AI16">
        <v>6</v>
      </c>
      <c r="AK16">
        <v>67</v>
      </c>
      <c r="AQ16">
        <v>1</v>
      </c>
      <c r="AS16">
        <v>152</v>
      </c>
      <c r="AW16">
        <v>2</v>
      </c>
      <c r="BB16">
        <v>1</v>
      </c>
      <c r="BH16">
        <v>1</v>
      </c>
      <c r="BJ16">
        <v>1</v>
      </c>
      <c r="BO16">
        <v>5</v>
      </c>
      <c r="BZ16">
        <v>1</v>
      </c>
      <c r="CE16">
        <v>59</v>
      </c>
      <c r="CI16">
        <v>11</v>
      </c>
      <c r="CL16">
        <v>269</v>
      </c>
      <c r="CN16">
        <v>1</v>
      </c>
      <c r="CO16">
        <v>2</v>
      </c>
      <c r="CR16">
        <v>21</v>
      </c>
      <c r="CT16">
        <v>4</v>
      </c>
      <c r="CU16">
        <v>6</v>
      </c>
      <c r="CY16">
        <v>5</v>
      </c>
      <c r="CZ16">
        <v>5</v>
      </c>
      <c r="DC16">
        <v>1</v>
      </c>
      <c r="DM16">
        <v>8</v>
      </c>
      <c r="DO16">
        <v>3</v>
      </c>
    </row>
    <row r="17" spans="1:127" x14ac:dyDescent="0.2">
      <c r="A17">
        <v>1</v>
      </c>
      <c r="B17" t="s">
        <v>2</v>
      </c>
      <c r="C17" t="s">
        <v>79</v>
      </c>
      <c r="D17" t="s">
        <v>70</v>
      </c>
      <c r="E17" s="20">
        <v>21424</v>
      </c>
      <c r="F17">
        <v>3</v>
      </c>
      <c r="G17">
        <v>5</v>
      </c>
      <c r="K17">
        <v>4</v>
      </c>
      <c r="N17">
        <v>28</v>
      </c>
      <c r="Q17">
        <v>144</v>
      </c>
      <c r="S17">
        <v>17</v>
      </c>
      <c r="T17">
        <v>4</v>
      </c>
      <c r="V17">
        <v>13</v>
      </c>
      <c r="Z17">
        <v>38</v>
      </c>
      <c r="AF17">
        <v>4</v>
      </c>
      <c r="AI17">
        <v>6</v>
      </c>
      <c r="AK17">
        <v>67</v>
      </c>
      <c r="AQ17">
        <v>1</v>
      </c>
      <c r="AS17">
        <v>152</v>
      </c>
      <c r="AW17">
        <v>2</v>
      </c>
      <c r="BB17">
        <v>1</v>
      </c>
      <c r="BH17">
        <v>1</v>
      </c>
      <c r="BJ17">
        <v>1</v>
      </c>
      <c r="BO17">
        <v>5</v>
      </c>
      <c r="BZ17">
        <v>1</v>
      </c>
      <c r="CE17">
        <v>59</v>
      </c>
      <c r="CI17">
        <v>11</v>
      </c>
      <c r="CL17">
        <v>269</v>
      </c>
      <c r="CN17">
        <v>1</v>
      </c>
      <c r="CO17">
        <v>2</v>
      </c>
      <c r="CR17">
        <v>21</v>
      </c>
      <c r="CT17">
        <v>4</v>
      </c>
      <c r="CU17">
        <v>6</v>
      </c>
      <c r="CY17">
        <v>5</v>
      </c>
      <c r="CZ17">
        <v>5</v>
      </c>
      <c r="DC17">
        <v>1</v>
      </c>
      <c r="DM17">
        <v>8</v>
      </c>
      <c r="DO17">
        <v>3</v>
      </c>
    </row>
    <row r="18" spans="1:127" x14ac:dyDescent="0.2">
      <c r="A18">
        <v>1</v>
      </c>
      <c r="B18" t="s">
        <v>2</v>
      </c>
      <c r="C18" t="s">
        <v>79</v>
      </c>
      <c r="D18" t="s">
        <v>70</v>
      </c>
      <c r="E18" s="20">
        <v>24294</v>
      </c>
      <c r="F18">
        <v>1</v>
      </c>
      <c r="G18">
        <v>2</v>
      </c>
      <c r="I18">
        <v>1</v>
      </c>
      <c r="K18">
        <v>11</v>
      </c>
      <c r="N18">
        <v>23</v>
      </c>
      <c r="Q18">
        <v>241</v>
      </c>
      <c r="R18">
        <v>1</v>
      </c>
      <c r="S18">
        <v>26</v>
      </c>
      <c r="T18">
        <v>5</v>
      </c>
      <c r="V18">
        <v>29</v>
      </c>
      <c r="Z18">
        <v>12</v>
      </c>
      <c r="AF18">
        <v>5</v>
      </c>
      <c r="AI18">
        <v>6</v>
      </c>
      <c r="AK18">
        <v>80</v>
      </c>
      <c r="AQ18">
        <v>2</v>
      </c>
      <c r="AS18">
        <v>165</v>
      </c>
      <c r="AT18">
        <v>1</v>
      </c>
      <c r="AX18">
        <v>1</v>
      </c>
      <c r="BH18">
        <v>1</v>
      </c>
      <c r="BJ18">
        <v>1</v>
      </c>
      <c r="BO18">
        <v>9</v>
      </c>
      <c r="BZ18">
        <v>7</v>
      </c>
      <c r="CE18">
        <v>68</v>
      </c>
      <c r="CI18">
        <v>27</v>
      </c>
      <c r="CL18">
        <v>286</v>
      </c>
      <c r="CO18">
        <v>2</v>
      </c>
      <c r="CR18">
        <v>34</v>
      </c>
      <c r="CS18">
        <v>4</v>
      </c>
      <c r="CU18">
        <v>2</v>
      </c>
      <c r="CY18">
        <v>1</v>
      </c>
      <c r="CZ18">
        <v>24</v>
      </c>
      <c r="DE18">
        <v>2</v>
      </c>
      <c r="DM18">
        <v>6</v>
      </c>
      <c r="DO18">
        <v>3</v>
      </c>
    </row>
    <row r="19" spans="1:127" x14ac:dyDescent="0.2">
      <c r="A19">
        <v>1</v>
      </c>
      <c r="B19" t="s">
        <v>2</v>
      </c>
      <c r="C19" t="s">
        <v>79</v>
      </c>
      <c r="D19" t="s">
        <v>70</v>
      </c>
      <c r="E19" s="20">
        <v>22347</v>
      </c>
      <c r="F19">
        <v>3</v>
      </c>
      <c r="G19">
        <v>2</v>
      </c>
      <c r="I19">
        <v>1</v>
      </c>
      <c r="K19">
        <v>11</v>
      </c>
      <c r="N19">
        <v>23</v>
      </c>
      <c r="Q19">
        <v>241</v>
      </c>
      <c r="R19">
        <v>1</v>
      </c>
      <c r="S19">
        <v>26</v>
      </c>
      <c r="T19">
        <v>5</v>
      </c>
      <c r="V19">
        <v>29</v>
      </c>
      <c r="Z19">
        <v>12</v>
      </c>
      <c r="AF19">
        <v>5</v>
      </c>
      <c r="AI19">
        <v>6</v>
      </c>
      <c r="AK19">
        <v>80</v>
      </c>
      <c r="AQ19">
        <v>2</v>
      </c>
      <c r="AS19">
        <v>165</v>
      </c>
      <c r="AT19">
        <v>1</v>
      </c>
      <c r="AX19">
        <v>1</v>
      </c>
      <c r="BH19">
        <v>1</v>
      </c>
      <c r="BJ19">
        <v>1</v>
      </c>
      <c r="BO19">
        <v>9</v>
      </c>
      <c r="BZ19">
        <v>7</v>
      </c>
      <c r="CE19">
        <v>68</v>
      </c>
      <c r="CI19">
        <v>27</v>
      </c>
      <c r="CL19">
        <v>286</v>
      </c>
      <c r="CO19">
        <v>2</v>
      </c>
      <c r="CR19">
        <v>34</v>
      </c>
      <c r="CS19">
        <v>4</v>
      </c>
      <c r="CU19">
        <v>2</v>
      </c>
      <c r="CY19">
        <v>1</v>
      </c>
      <c r="CZ19">
        <v>24</v>
      </c>
      <c r="DE19">
        <v>2</v>
      </c>
      <c r="DM19">
        <v>6</v>
      </c>
      <c r="DO19">
        <v>3</v>
      </c>
    </row>
    <row r="20" spans="1:127" x14ac:dyDescent="0.2">
      <c r="A20">
        <v>1</v>
      </c>
      <c r="B20" t="s">
        <v>2</v>
      </c>
      <c r="C20" t="s">
        <v>79</v>
      </c>
      <c r="D20" t="s">
        <v>70</v>
      </c>
      <c r="E20" s="20">
        <v>23304</v>
      </c>
      <c r="F20">
        <v>3</v>
      </c>
      <c r="G20">
        <v>3</v>
      </c>
      <c r="K20">
        <v>6</v>
      </c>
      <c r="N20">
        <v>45</v>
      </c>
      <c r="Q20">
        <v>271</v>
      </c>
      <c r="R20">
        <v>2</v>
      </c>
      <c r="S20">
        <v>41</v>
      </c>
      <c r="T20">
        <v>7</v>
      </c>
      <c r="V20">
        <v>38</v>
      </c>
      <c r="Z20">
        <v>42</v>
      </c>
      <c r="AE20">
        <v>1</v>
      </c>
      <c r="AF20">
        <v>5</v>
      </c>
      <c r="AI20">
        <v>14</v>
      </c>
      <c r="AK20">
        <v>135</v>
      </c>
      <c r="AO20">
        <v>1</v>
      </c>
      <c r="AQ20">
        <v>1</v>
      </c>
      <c r="AS20">
        <v>581</v>
      </c>
      <c r="AX20">
        <v>2</v>
      </c>
      <c r="BA20">
        <v>1</v>
      </c>
      <c r="BJ20">
        <v>6</v>
      </c>
      <c r="BK20">
        <v>10</v>
      </c>
      <c r="BO20">
        <v>6</v>
      </c>
      <c r="BR20">
        <v>2</v>
      </c>
      <c r="BZ20">
        <v>1</v>
      </c>
      <c r="CE20">
        <v>109</v>
      </c>
      <c r="CI20">
        <v>17</v>
      </c>
      <c r="CL20">
        <v>437</v>
      </c>
      <c r="CO20">
        <v>6</v>
      </c>
      <c r="CR20">
        <v>45</v>
      </c>
      <c r="CS20">
        <v>1</v>
      </c>
      <c r="CT20">
        <v>7</v>
      </c>
      <c r="CU20">
        <v>3</v>
      </c>
      <c r="CY20">
        <v>6</v>
      </c>
      <c r="CZ20">
        <v>42</v>
      </c>
      <c r="DC20">
        <v>5</v>
      </c>
      <c r="DE20">
        <v>3</v>
      </c>
      <c r="DG20">
        <v>1</v>
      </c>
      <c r="DJ20">
        <v>1</v>
      </c>
      <c r="DM20">
        <v>15</v>
      </c>
      <c r="DO20">
        <v>1</v>
      </c>
    </row>
    <row r="21" spans="1:127" x14ac:dyDescent="0.2">
      <c r="A21">
        <v>1</v>
      </c>
      <c r="B21" t="s">
        <v>2</v>
      </c>
      <c r="C21" t="s">
        <v>79</v>
      </c>
      <c r="D21" t="s">
        <v>70</v>
      </c>
      <c r="E21" s="20">
        <v>24071</v>
      </c>
      <c r="F21">
        <v>3</v>
      </c>
      <c r="G21">
        <v>2</v>
      </c>
      <c r="J21">
        <v>1</v>
      </c>
      <c r="K21">
        <v>5</v>
      </c>
      <c r="N21">
        <v>32</v>
      </c>
      <c r="Q21">
        <v>226</v>
      </c>
      <c r="R21">
        <v>2</v>
      </c>
      <c r="S21">
        <v>25</v>
      </c>
      <c r="T21">
        <v>8</v>
      </c>
      <c r="V21">
        <v>22</v>
      </c>
      <c r="Y21">
        <v>1</v>
      </c>
      <c r="Z21">
        <v>36</v>
      </c>
      <c r="AC21">
        <v>1</v>
      </c>
      <c r="AE21">
        <v>1</v>
      </c>
      <c r="AF21">
        <v>8</v>
      </c>
      <c r="AI21">
        <v>8</v>
      </c>
      <c r="AK21">
        <v>133</v>
      </c>
      <c r="AN21">
        <v>1</v>
      </c>
      <c r="AQ21">
        <v>1</v>
      </c>
      <c r="AR21">
        <v>1</v>
      </c>
      <c r="AS21">
        <v>542</v>
      </c>
      <c r="AW21">
        <v>3</v>
      </c>
      <c r="AX21">
        <v>1</v>
      </c>
      <c r="BJ21">
        <v>3</v>
      </c>
      <c r="BK21">
        <v>2</v>
      </c>
      <c r="BO21">
        <v>14</v>
      </c>
      <c r="BR21">
        <v>1</v>
      </c>
      <c r="BZ21">
        <v>1</v>
      </c>
      <c r="CA21">
        <v>1</v>
      </c>
      <c r="CE21">
        <v>72</v>
      </c>
      <c r="CI21">
        <v>21</v>
      </c>
      <c r="CL21">
        <v>402</v>
      </c>
      <c r="CO21">
        <v>1</v>
      </c>
      <c r="CP21">
        <v>1</v>
      </c>
      <c r="CR21">
        <v>40</v>
      </c>
      <c r="CS21">
        <v>2</v>
      </c>
      <c r="CT21">
        <v>4</v>
      </c>
      <c r="CU21">
        <v>4</v>
      </c>
      <c r="CY21">
        <v>1</v>
      </c>
      <c r="CZ21">
        <v>38</v>
      </c>
      <c r="DC21">
        <v>7</v>
      </c>
      <c r="DE21">
        <v>3</v>
      </c>
      <c r="DG21">
        <v>1</v>
      </c>
      <c r="DM21">
        <v>12</v>
      </c>
      <c r="DO21">
        <v>2</v>
      </c>
    </row>
    <row r="22" spans="1:127" x14ac:dyDescent="0.2">
      <c r="A22">
        <v>1</v>
      </c>
      <c r="B22" t="s">
        <v>2</v>
      </c>
      <c r="C22" t="s">
        <v>79</v>
      </c>
      <c r="D22" t="s">
        <v>70</v>
      </c>
      <c r="E22" s="20">
        <v>19846</v>
      </c>
      <c r="F22">
        <v>2</v>
      </c>
      <c r="G22">
        <v>1</v>
      </c>
      <c r="K22">
        <v>4</v>
      </c>
      <c r="N22">
        <v>39</v>
      </c>
      <c r="Q22">
        <v>286</v>
      </c>
      <c r="R22">
        <v>1</v>
      </c>
      <c r="S22">
        <v>31</v>
      </c>
      <c r="T22">
        <v>7</v>
      </c>
      <c r="V22">
        <v>19</v>
      </c>
      <c r="Z22">
        <v>12</v>
      </c>
      <c r="AF22">
        <v>4</v>
      </c>
      <c r="AI22">
        <v>9</v>
      </c>
      <c r="AK22">
        <v>95</v>
      </c>
      <c r="AS22">
        <v>81</v>
      </c>
      <c r="AX22">
        <v>1</v>
      </c>
      <c r="BA22">
        <v>2</v>
      </c>
      <c r="BJ22">
        <v>6</v>
      </c>
      <c r="BK22">
        <v>7</v>
      </c>
      <c r="BO22">
        <v>17</v>
      </c>
      <c r="BP22">
        <v>2</v>
      </c>
      <c r="BR22">
        <v>1</v>
      </c>
      <c r="BU22">
        <v>1</v>
      </c>
      <c r="BZ22">
        <v>1</v>
      </c>
      <c r="CE22">
        <v>30</v>
      </c>
      <c r="CI22">
        <v>28</v>
      </c>
      <c r="CL22">
        <v>526</v>
      </c>
      <c r="CO22">
        <v>4</v>
      </c>
      <c r="CR22">
        <v>14</v>
      </c>
      <c r="CS22">
        <v>1</v>
      </c>
      <c r="CT22">
        <v>1</v>
      </c>
      <c r="CU22">
        <v>2</v>
      </c>
      <c r="CY22">
        <v>4</v>
      </c>
      <c r="CZ22">
        <v>31</v>
      </c>
      <c r="DC22">
        <v>10</v>
      </c>
      <c r="DE22">
        <v>5</v>
      </c>
      <c r="DM22">
        <v>7</v>
      </c>
    </row>
    <row r="23" spans="1:127" x14ac:dyDescent="0.2">
      <c r="A23">
        <v>1</v>
      </c>
      <c r="B23" t="s">
        <v>2</v>
      </c>
      <c r="C23" t="s">
        <v>79</v>
      </c>
      <c r="D23" t="s">
        <v>70</v>
      </c>
      <c r="E23" s="20">
        <v>20609</v>
      </c>
      <c r="F23">
        <v>2</v>
      </c>
      <c r="G23">
        <v>2</v>
      </c>
      <c r="I23">
        <v>1</v>
      </c>
      <c r="J23">
        <v>2</v>
      </c>
      <c r="K23">
        <v>4</v>
      </c>
      <c r="N23">
        <v>37</v>
      </c>
      <c r="Q23">
        <v>369</v>
      </c>
      <c r="R23">
        <v>4</v>
      </c>
      <c r="S23">
        <v>30</v>
      </c>
      <c r="T23">
        <v>13</v>
      </c>
      <c r="V23">
        <v>18</v>
      </c>
      <c r="Z23">
        <v>36</v>
      </c>
      <c r="AC23">
        <v>1</v>
      </c>
      <c r="AF23">
        <v>11</v>
      </c>
      <c r="AI23">
        <v>16</v>
      </c>
      <c r="AK23">
        <v>153</v>
      </c>
      <c r="AS23">
        <v>244</v>
      </c>
      <c r="AW23">
        <v>3</v>
      </c>
      <c r="AX23">
        <v>3</v>
      </c>
      <c r="BE23">
        <v>2</v>
      </c>
      <c r="BJ23">
        <v>1</v>
      </c>
      <c r="BK23">
        <v>9</v>
      </c>
      <c r="BM23">
        <v>1</v>
      </c>
      <c r="BO23">
        <v>11</v>
      </c>
      <c r="BR23">
        <v>1</v>
      </c>
      <c r="CE23">
        <v>16</v>
      </c>
      <c r="CH23">
        <v>1</v>
      </c>
      <c r="CI23">
        <v>20</v>
      </c>
      <c r="CL23">
        <v>546</v>
      </c>
      <c r="CO23">
        <v>1</v>
      </c>
      <c r="CR23">
        <v>16</v>
      </c>
      <c r="CS23">
        <v>1</v>
      </c>
      <c r="CU23">
        <v>4</v>
      </c>
      <c r="CY23">
        <v>2</v>
      </c>
      <c r="CZ23">
        <v>48</v>
      </c>
      <c r="DC23">
        <v>11</v>
      </c>
      <c r="DE23">
        <v>5</v>
      </c>
      <c r="DM23">
        <v>5</v>
      </c>
      <c r="DO23">
        <v>2</v>
      </c>
      <c r="DR23">
        <v>1</v>
      </c>
    </row>
    <row r="24" spans="1:127" x14ac:dyDescent="0.2">
      <c r="A24">
        <v>1</v>
      </c>
      <c r="B24" t="s">
        <v>2</v>
      </c>
      <c r="C24" t="s">
        <v>79</v>
      </c>
      <c r="D24" t="s">
        <v>70</v>
      </c>
      <c r="E24" s="20">
        <v>21488</v>
      </c>
      <c r="F24">
        <v>2</v>
      </c>
      <c r="G24">
        <v>1</v>
      </c>
      <c r="K24">
        <v>1</v>
      </c>
      <c r="N24">
        <v>25</v>
      </c>
      <c r="Q24">
        <v>193</v>
      </c>
      <c r="S24">
        <v>27</v>
      </c>
      <c r="T24">
        <v>10</v>
      </c>
      <c r="V24">
        <v>10</v>
      </c>
      <c r="Z24">
        <v>12</v>
      </c>
      <c r="AC24">
        <v>1</v>
      </c>
      <c r="AF24">
        <v>1</v>
      </c>
      <c r="AI24">
        <v>9</v>
      </c>
      <c r="AK24">
        <v>86</v>
      </c>
      <c r="AS24">
        <v>110</v>
      </c>
      <c r="BJ24">
        <v>3</v>
      </c>
      <c r="BK24">
        <v>4</v>
      </c>
      <c r="BO24">
        <v>6</v>
      </c>
      <c r="CE24">
        <v>16</v>
      </c>
      <c r="CI24">
        <v>11</v>
      </c>
      <c r="CL24">
        <v>266</v>
      </c>
      <c r="CO24">
        <v>2</v>
      </c>
      <c r="CR24">
        <v>11</v>
      </c>
      <c r="CT24">
        <v>9</v>
      </c>
      <c r="CU24">
        <v>1</v>
      </c>
      <c r="CZ24">
        <v>32</v>
      </c>
      <c r="DC24">
        <v>5</v>
      </c>
      <c r="DE24">
        <v>2</v>
      </c>
      <c r="DM24">
        <v>5</v>
      </c>
      <c r="DO24">
        <v>1</v>
      </c>
      <c r="DT24">
        <v>1</v>
      </c>
    </row>
    <row r="25" spans="1:127" x14ac:dyDescent="0.2">
      <c r="A25">
        <v>1</v>
      </c>
      <c r="B25" t="s">
        <v>2</v>
      </c>
      <c r="C25" t="s">
        <v>79</v>
      </c>
      <c r="D25" t="s">
        <v>70</v>
      </c>
      <c r="E25" s="20">
        <v>22356</v>
      </c>
      <c r="F25">
        <v>2</v>
      </c>
      <c r="G25">
        <v>1</v>
      </c>
      <c r="K25">
        <v>3</v>
      </c>
      <c r="N25">
        <v>28</v>
      </c>
      <c r="Q25">
        <v>201</v>
      </c>
      <c r="R25">
        <v>1</v>
      </c>
      <c r="S25">
        <v>23</v>
      </c>
      <c r="T25">
        <v>6</v>
      </c>
      <c r="V25">
        <v>11</v>
      </c>
      <c r="Z25">
        <v>23</v>
      </c>
      <c r="AF25">
        <v>1</v>
      </c>
      <c r="AI25">
        <v>9</v>
      </c>
      <c r="AK25">
        <v>99</v>
      </c>
      <c r="AS25">
        <v>220</v>
      </c>
      <c r="AW25">
        <v>3</v>
      </c>
      <c r="AX25">
        <v>1</v>
      </c>
      <c r="BA25">
        <v>1</v>
      </c>
      <c r="BJ25">
        <v>3</v>
      </c>
      <c r="BK25">
        <v>1</v>
      </c>
      <c r="BO25">
        <v>4</v>
      </c>
      <c r="BR25">
        <v>1</v>
      </c>
      <c r="BZ25">
        <v>2</v>
      </c>
      <c r="CE25">
        <v>40</v>
      </c>
      <c r="CI25">
        <v>22</v>
      </c>
      <c r="CL25">
        <v>385</v>
      </c>
      <c r="CO25">
        <v>4</v>
      </c>
      <c r="CR25">
        <v>11</v>
      </c>
      <c r="CT25">
        <v>5</v>
      </c>
      <c r="CU25">
        <v>1</v>
      </c>
      <c r="CY25">
        <v>2</v>
      </c>
      <c r="CZ25">
        <v>21</v>
      </c>
      <c r="DC25">
        <v>3</v>
      </c>
      <c r="DE25">
        <v>1</v>
      </c>
      <c r="DG25">
        <v>1</v>
      </c>
      <c r="DJ25">
        <v>2</v>
      </c>
      <c r="DM25">
        <v>8</v>
      </c>
      <c r="DO25">
        <v>1</v>
      </c>
      <c r="DT25">
        <v>1</v>
      </c>
    </row>
    <row r="26" spans="1:127" x14ac:dyDescent="0.2">
      <c r="A26">
        <v>1</v>
      </c>
      <c r="B26" t="s">
        <v>2</v>
      </c>
      <c r="C26" t="s">
        <v>79</v>
      </c>
      <c r="D26" t="s">
        <v>70</v>
      </c>
      <c r="E26" s="20">
        <v>23281</v>
      </c>
      <c r="F26">
        <v>2</v>
      </c>
      <c r="G26">
        <v>3</v>
      </c>
      <c r="K26">
        <v>9</v>
      </c>
      <c r="N26">
        <v>24</v>
      </c>
      <c r="Q26">
        <v>222</v>
      </c>
      <c r="S26">
        <v>36</v>
      </c>
      <c r="T26">
        <v>18</v>
      </c>
      <c r="V26">
        <v>17</v>
      </c>
      <c r="Y26">
        <v>4</v>
      </c>
      <c r="Z26">
        <v>18</v>
      </c>
      <c r="AF26">
        <v>11</v>
      </c>
      <c r="AI26">
        <v>18</v>
      </c>
      <c r="AK26">
        <v>145</v>
      </c>
      <c r="AQ26">
        <v>1</v>
      </c>
      <c r="AS26">
        <v>336</v>
      </c>
      <c r="AW26">
        <v>1</v>
      </c>
      <c r="AX26">
        <v>3</v>
      </c>
      <c r="BB26">
        <v>1</v>
      </c>
      <c r="BH26">
        <v>1</v>
      </c>
      <c r="BJ26">
        <v>5</v>
      </c>
      <c r="BK26">
        <v>16</v>
      </c>
      <c r="BM26">
        <v>2</v>
      </c>
      <c r="BO26">
        <v>26</v>
      </c>
      <c r="BZ26">
        <v>2</v>
      </c>
      <c r="CE26">
        <v>77</v>
      </c>
      <c r="CI26">
        <v>31</v>
      </c>
      <c r="CL26">
        <v>880</v>
      </c>
      <c r="CO26">
        <v>2</v>
      </c>
      <c r="CR26">
        <v>57</v>
      </c>
      <c r="CS26">
        <v>1</v>
      </c>
      <c r="CT26">
        <v>6</v>
      </c>
      <c r="CU26">
        <v>4</v>
      </c>
      <c r="CY26">
        <v>2</v>
      </c>
      <c r="CZ26">
        <v>29</v>
      </c>
      <c r="DC26">
        <v>13</v>
      </c>
      <c r="DE26">
        <v>1</v>
      </c>
      <c r="DM26">
        <v>16</v>
      </c>
      <c r="DO26">
        <v>3</v>
      </c>
    </row>
    <row r="27" spans="1:127" x14ac:dyDescent="0.2">
      <c r="A27">
        <v>1</v>
      </c>
      <c r="B27" t="s">
        <v>2</v>
      </c>
      <c r="C27" t="s">
        <v>79</v>
      </c>
      <c r="D27" t="s">
        <v>70</v>
      </c>
      <c r="E27" s="20">
        <v>23993</v>
      </c>
      <c r="F27">
        <v>2</v>
      </c>
      <c r="G27">
        <v>2</v>
      </c>
      <c r="I27">
        <v>1</v>
      </c>
      <c r="K27">
        <v>4</v>
      </c>
      <c r="N27">
        <v>33</v>
      </c>
      <c r="Q27">
        <v>167</v>
      </c>
      <c r="S27">
        <v>40</v>
      </c>
      <c r="T27">
        <v>6</v>
      </c>
      <c r="V27">
        <v>8</v>
      </c>
      <c r="Y27">
        <v>1</v>
      </c>
      <c r="Z27">
        <v>14</v>
      </c>
      <c r="AF27">
        <v>2</v>
      </c>
      <c r="AI27">
        <v>12</v>
      </c>
      <c r="AK27">
        <v>87</v>
      </c>
      <c r="AS27">
        <v>129</v>
      </c>
      <c r="AT27">
        <v>1</v>
      </c>
      <c r="AW27">
        <v>2</v>
      </c>
      <c r="BJ27">
        <v>5</v>
      </c>
      <c r="BK27">
        <v>5</v>
      </c>
      <c r="BO27">
        <v>19</v>
      </c>
      <c r="BZ27">
        <v>2</v>
      </c>
      <c r="CE27">
        <v>52</v>
      </c>
      <c r="CI27">
        <v>16</v>
      </c>
      <c r="CL27">
        <v>480</v>
      </c>
      <c r="CO27">
        <v>2</v>
      </c>
      <c r="CR27">
        <v>29</v>
      </c>
      <c r="CU27">
        <v>3</v>
      </c>
      <c r="CY27">
        <v>9</v>
      </c>
      <c r="CZ27">
        <v>30</v>
      </c>
      <c r="DC27">
        <v>3</v>
      </c>
      <c r="DE27">
        <v>4</v>
      </c>
      <c r="DM27">
        <v>15</v>
      </c>
      <c r="DN27">
        <v>1</v>
      </c>
    </row>
    <row r="28" spans="1:127" x14ac:dyDescent="0.2">
      <c r="A28">
        <v>2</v>
      </c>
      <c r="B28" t="s">
        <v>3</v>
      </c>
      <c r="C28" t="s">
        <v>80</v>
      </c>
      <c r="D28" t="s">
        <v>71</v>
      </c>
      <c r="E28" s="20">
        <v>19686</v>
      </c>
      <c r="F28">
        <v>100</v>
      </c>
      <c r="K28">
        <v>0.5</v>
      </c>
      <c r="Q28">
        <v>0.5</v>
      </c>
      <c r="S28">
        <v>3</v>
      </c>
      <c r="T28">
        <v>4</v>
      </c>
      <c r="AK28">
        <v>8</v>
      </c>
      <c r="CF28">
        <v>23</v>
      </c>
      <c r="CL28">
        <v>62</v>
      </c>
      <c r="CR28">
        <v>0.5</v>
      </c>
      <c r="CS28">
        <v>4</v>
      </c>
    </row>
    <row r="29" spans="1:127" x14ac:dyDescent="0.2">
      <c r="A29" s="16">
        <v>3</v>
      </c>
      <c r="B29" s="16" t="s">
        <v>209</v>
      </c>
      <c r="C29" s="16" t="s">
        <v>79</v>
      </c>
      <c r="D29" s="16" t="s">
        <v>72</v>
      </c>
      <c r="E29" s="21">
        <v>19104.03</v>
      </c>
      <c r="F29" s="16">
        <v>0</v>
      </c>
      <c r="G29" s="16"/>
      <c r="H29" s="16"/>
      <c r="I29" s="16"/>
      <c r="J29" s="16"/>
      <c r="K29" s="16"/>
      <c r="L29" s="16"/>
      <c r="M29" s="16"/>
      <c r="N29" s="16">
        <v>12</v>
      </c>
      <c r="O29" s="16"/>
      <c r="P29" s="16"/>
      <c r="Q29" s="16">
        <v>34</v>
      </c>
      <c r="R29" s="16"/>
      <c r="S29" s="16">
        <v>1</v>
      </c>
      <c r="T29" s="16"/>
      <c r="U29" s="16"/>
      <c r="V29" s="16">
        <v>1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4</v>
      </c>
      <c r="AL29" s="16"/>
      <c r="AM29" s="16"/>
      <c r="AN29" s="16"/>
      <c r="AO29" s="16"/>
      <c r="AP29" s="16"/>
      <c r="AQ29" s="16"/>
      <c r="AR29" s="16"/>
      <c r="AS29" s="16">
        <v>10</v>
      </c>
      <c r="AT29" s="16"/>
      <c r="AU29" s="16"/>
      <c r="AV29" s="16"/>
      <c r="AW29" s="16">
        <v>1</v>
      </c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>
        <v>1</v>
      </c>
      <c r="BK29" s="16"/>
      <c r="BL29" s="16"/>
      <c r="BM29" s="16"/>
      <c r="BN29" s="16"/>
      <c r="BO29" s="16">
        <v>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>
        <v>174</v>
      </c>
      <c r="CF29" s="16"/>
      <c r="CG29" s="16"/>
      <c r="CH29" s="16"/>
      <c r="CI29" s="16"/>
      <c r="CJ29" s="16"/>
      <c r="CK29" s="16"/>
      <c r="CL29" s="16">
        <v>20</v>
      </c>
      <c r="CM29" s="16"/>
      <c r="CN29" s="16"/>
      <c r="CO29" s="16"/>
      <c r="CP29" s="16"/>
      <c r="CQ29" s="16"/>
      <c r="CR29" s="16">
        <v>1</v>
      </c>
      <c r="CS29" s="16">
        <v>3</v>
      </c>
      <c r="CT29" s="16"/>
      <c r="CU29" s="16"/>
      <c r="CV29" s="16"/>
      <c r="CW29" s="16"/>
      <c r="CX29" s="16"/>
      <c r="CY29" s="16"/>
      <c r="CZ29" s="16">
        <v>1</v>
      </c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1"/>
      <c r="DW29" s="11"/>
    </row>
    <row r="30" spans="1:127" x14ac:dyDescent="0.2">
      <c r="A30" s="16">
        <v>3</v>
      </c>
      <c r="B30" s="16" t="s">
        <v>209</v>
      </c>
      <c r="C30" s="16" t="s">
        <v>79</v>
      </c>
      <c r="D30" s="16" t="s">
        <v>72</v>
      </c>
      <c r="E30" s="21">
        <v>20339</v>
      </c>
      <c r="F30" s="16">
        <v>0</v>
      </c>
      <c r="G30" s="16"/>
      <c r="H30" s="16"/>
      <c r="I30" s="16"/>
      <c r="J30" s="16"/>
      <c r="K30" s="16"/>
      <c r="L30" s="16"/>
      <c r="M30" s="16"/>
      <c r="N30" s="16">
        <v>10</v>
      </c>
      <c r="O30" s="16"/>
      <c r="P30" s="16"/>
      <c r="Q30" s="16">
        <v>37</v>
      </c>
      <c r="R30" s="16"/>
      <c r="S30" s="16">
        <v>3</v>
      </c>
      <c r="T30" s="16"/>
      <c r="U30" s="16"/>
      <c r="V30" s="16">
        <v>2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>
        <v>6</v>
      </c>
      <c r="AL30" s="16"/>
      <c r="AM30" s="16"/>
      <c r="AN30" s="16"/>
      <c r="AO30" s="16"/>
      <c r="AP30" s="16"/>
      <c r="AQ30" s="16"/>
      <c r="AR30" s="16"/>
      <c r="AS30" s="16">
        <v>12</v>
      </c>
      <c r="AT30" s="16"/>
      <c r="AU30" s="16"/>
      <c r="AV30" s="16"/>
      <c r="AW30" s="16">
        <v>2</v>
      </c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>
        <v>3</v>
      </c>
      <c r="BK30" s="16"/>
      <c r="BL30" s="16"/>
      <c r="BM30" s="16"/>
      <c r="BN30" s="16"/>
      <c r="BO30" s="16">
        <v>5</v>
      </c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>
        <v>171</v>
      </c>
      <c r="CF30" s="16"/>
      <c r="CG30" s="16"/>
      <c r="CH30" s="16"/>
      <c r="CI30" s="16"/>
      <c r="CJ30" s="16"/>
      <c r="CK30" s="16"/>
      <c r="CL30" s="16">
        <v>39</v>
      </c>
      <c r="CM30" s="16"/>
      <c r="CN30" s="16"/>
      <c r="CO30" s="16"/>
      <c r="CP30" s="16"/>
      <c r="CQ30" s="16"/>
      <c r="CR30" s="16">
        <v>3</v>
      </c>
      <c r="CS30" s="16">
        <v>4</v>
      </c>
      <c r="CT30" s="16"/>
      <c r="CU30" s="16"/>
      <c r="CV30" s="16"/>
      <c r="CW30" s="16"/>
      <c r="CX30" s="16"/>
      <c r="CY30" s="16"/>
      <c r="CZ30" s="16">
        <v>2</v>
      </c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1"/>
      <c r="DW30" s="11"/>
    </row>
    <row r="31" spans="1:127" x14ac:dyDescent="0.2">
      <c r="A31" s="16">
        <v>3</v>
      </c>
      <c r="B31" s="16" t="s">
        <v>209</v>
      </c>
      <c r="C31" s="16" t="s">
        <v>79</v>
      </c>
      <c r="D31" s="16" t="s">
        <v>72</v>
      </c>
      <c r="E31" s="21">
        <v>21044</v>
      </c>
      <c r="F31" s="16">
        <v>0</v>
      </c>
      <c r="G31" s="16"/>
      <c r="H31" s="16"/>
      <c r="I31" s="16"/>
      <c r="J31" s="16"/>
      <c r="K31" s="16"/>
      <c r="L31" s="16"/>
      <c r="M31" s="16"/>
      <c r="N31" s="16">
        <v>13</v>
      </c>
      <c r="O31" s="16"/>
      <c r="P31" s="16"/>
      <c r="Q31" s="16">
        <v>42</v>
      </c>
      <c r="R31" s="16"/>
      <c r="S31" s="16">
        <v>6</v>
      </c>
      <c r="T31" s="16"/>
      <c r="U31" s="16"/>
      <c r="V31" s="16">
        <v>5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>
        <v>9</v>
      </c>
      <c r="AL31" s="16"/>
      <c r="AM31" s="16"/>
      <c r="AN31" s="16"/>
      <c r="AO31" s="16"/>
      <c r="AP31" s="16"/>
      <c r="AQ31" s="16"/>
      <c r="AR31" s="16"/>
      <c r="AS31" s="16">
        <v>8</v>
      </c>
      <c r="AT31" s="16"/>
      <c r="AU31" s="16"/>
      <c r="AV31" s="16"/>
      <c r="AW31" s="16">
        <v>4</v>
      </c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>
        <v>2</v>
      </c>
      <c r="BK31" s="16"/>
      <c r="BL31" s="16"/>
      <c r="BM31" s="16"/>
      <c r="BN31" s="16"/>
      <c r="BO31" s="16">
        <v>6</v>
      </c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>
        <v>162</v>
      </c>
      <c r="CF31" s="16"/>
      <c r="CG31" s="16"/>
      <c r="CH31" s="16"/>
      <c r="CI31" s="16"/>
      <c r="CJ31" s="16"/>
      <c r="CK31" s="16"/>
      <c r="CL31" s="16">
        <v>34</v>
      </c>
      <c r="CM31" s="16"/>
      <c r="CN31" s="16"/>
      <c r="CO31" s="16"/>
      <c r="CP31" s="16"/>
      <c r="CQ31" s="16"/>
      <c r="CR31" s="16">
        <v>1</v>
      </c>
      <c r="CS31" s="16">
        <v>5</v>
      </c>
      <c r="CT31" s="16"/>
      <c r="CU31" s="16"/>
      <c r="CV31" s="16"/>
      <c r="CW31" s="16"/>
      <c r="CX31" s="16"/>
      <c r="CY31" s="16"/>
      <c r="CZ31" s="16">
        <v>3</v>
      </c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1"/>
      <c r="DW31" s="11"/>
    </row>
    <row r="32" spans="1:127" x14ac:dyDescent="0.2">
      <c r="A32" s="16">
        <v>3</v>
      </c>
      <c r="B32" s="16" t="s">
        <v>209</v>
      </c>
      <c r="C32" s="16" t="s">
        <v>79</v>
      </c>
      <c r="D32" s="16" t="s">
        <v>72</v>
      </c>
      <c r="E32" s="21">
        <v>23595</v>
      </c>
      <c r="F32" s="16">
        <v>0</v>
      </c>
      <c r="G32" s="16"/>
      <c r="H32" s="16"/>
      <c r="I32" s="16"/>
      <c r="J32" s="16"/>
      <c r="K32" s="16"/>
      <c r="L32" s="16"/>
      <c r="M32" s="16"/>
      <c r="N32" s="16">
        <v>5</v>
      </c>
      <c r="O32" s="16"/>
      <c r="P32" s="16"/>
      <c r="Q32" s="16">
        <v>41</v>
      </c>
      <c r="R32" s="16"/>
      <c r="S32" s="16">
        <v>10</v>
      </c>
      <c r="T32" s="16"/>
      <c r="U32" s="16"/>
      <c r="V32" s="16">
        <v>9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>
        <v>5</v>
      </c>
      <c r="AL32" s="16"/>
      <c r="AM32" s="16"/>
      <c r="AN32" s="16"/>
      <c r="AO32" s="16"/>
      <c r="AP32" s="16"/>
      <c r="AQ32" s="16"/>
      <c r="AR32" s="16"/>
      <c r="AS32" s="16">
        <v>12</v>
      </c>
      <c r="AT32" s="16"/>
      <c r="AU32" s="16"/>
      <c r="AV32" s="16"/>
      <c r="AW32" s="16">
        <v>4</v>
      </c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>
        <v>1</v>
      </c>
      <c r="BK32" s="16"/>
      <c r="BL32" s="16"/>
      <c r="BM32" s="16"/>
      <c r="BN32" s="16"/>
      <c r="BO32" s="16">
        <v>9</v>
      </c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>
        <v>162</v>
      </c>
      <c r="CF32" s="16"/>
      <c r="CG32" s="16"/>
      <c r="CH32" s="16"/>
      <c r="CI32" s="16"/>
      <c r="CJ32" s="16"/>
      <c r="CK32" s="16"/>
      <c r="CL32" s="16">
        <v>49</v>
      </c>
      <c r="CM32" s="16"/>
      <c r="CN32" s="16"/>
      <c r="CO32" s="16"/>
      <c r="CP32" s="16"/>
      <c r="CQ32" s="16"/>
      <c r="CR32" s="16">
        <v>3</v>
      </c>
      <c r="CS32" s="16">
        <v>3</v>
      </c>
      <c r="CT32" s="16"/>
      <c r="CU32" s="16"/>
      <c r="CV32" s="16"/>
      <c r="CW32" s="16"/>
      <c r="CX32" s="16"/>
      <c r="CY32" s="16"/>
      <c r="CZ32" s="16">
        <v>1</v>
      </c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1"/>
      <c r="DW32" s="11"/>
    </row>
    <row r="33" spans="1:127" x14ac:dyDescent="0.2">
      <c r="A33" s="16">
        <v>3</v>
      </c>
      <c r="B33" s="16" t="s">
        <v>209</v>
      </c>
      <c r="C33" s="16" t="s">
        <v>79</v>
      </c>
      <c r="D33" s="16" t="s">
        <v>72</v>
      </c>
      <c r="E33" s="21">
        <v>24850</v>
      </c>
      <c r="F33" s="16">
        <v>0</v>
      </c>
      <c r="G33" s="16"/>
      <c r="H33" s="16"/>
      <c r="I33" s="16"/>
      <c r="J33" s="16"/>
      <c r="K33" s="16"/>
      <c r="L33" s="16"/>
      <c r="M33" s="16"/>
      <c r="N33" s="16">
        <v>9</v>
      </c>
      <c r="O33" s="16"/>
      <c r="P33" s="16"/>
      <c r="Q33" s="16">
        <v>46</v>
      </c>
      <c r="R33" s="16"/>
      <c r="S33" s="16">
        <v>14</v>
      </c>
      <c r="T33" s="16"/>
      <c r="U33" s="16"/>
      <c r="V33" s="16">
        <v>4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v>8</v>
      </c>
      <c r="AL33" s="16"/>
      <c r="AM33" s="16"/>
      <c r="AN33" s="16"/>
      <c r="AO33" s="16"/>
      <c r="AP33" s="16"/>
      <c r="AQ33" s="16"/>
      <c r="AR33" s="16"/>
      <c r="AS33" s="16">
        <v>11</v>
      </c>
      <c r="AT33" s="16"/>
      <c r="AU33" s="16"/>
      <c r="AV33" s="16"/>
      <c r="AW33" s="16">
        <v>2</v>
      </c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>
        <v>4</v>
      </c>
      <c r="BK33" s="16"/>
      <c r="BL33" s="16"/>
      <c r="BM33" s="16"/>
      <c r="BN33" s="16"/>
      <c r="BO33" s="16">
        <v>7</v>
      </c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>
        <v>152</v>
      </c>
      <c r="CF33" s="16"/>
      <c r="CG33" s="16"/>
      <c r="CH33" s="16"/>
      <c r="CI33" s="16"/>
      <c r="CJ33" s="16"/>
      <c r="CK33" s="16"/>
      <c r="CL33" s="16">
        <v>39</v>
      </c>
      <c r="CM33" s="16"/>
      <c r="CN33" s="16"/>
      <c r="CO33" s="16"/>
      <c r="CP33" s="16"/>
      <c r="CQ33" s="16"/>
      <c r="CR33" s="16">
        <v>5</v>
      </c>
      <c r="CS33" s="16">
        <v>6</v>
      </c>
      <c r="CT33" s="16"/>
      <c r="CU33" s="16"/>
      <c r="CV33" s="16"/>
      <c r="CW33" s="16"/>
      <c r="CX33" s="16"/>
      <c r="CY33" s="16"/>
      <c r="CZ33" s="16">
        <v>4</v>
      </c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1"/>
      <c r="DW33" s="11"/>
    </row>
    <row r="34" spans="1:127" x14ac:dyDescent="0.2">
      <c r="A34" s="16">
        <v>3</v>
      </c>
      <c r="B34" s="16" t="s">
        <v>210</v>
      </c>
      <c r="C34" s="16" t="s">
        <v>79</v>
      </c>
      <c r="D34" s="16" t="s">
        <v>73</v>
      </c>
      <c r="E34" s="21">
        <v>19142.29</v>
      </c>
      <c r="F34" s="16">
        <v>0</v>
      </c>
      <c r="G34" s="16"/>
      <c r="H34" s="16"/>
      <c r="I34" s="16"/>
      <c r="J34" s="16"/>
      <c r="K34" s="16"/>
      <c r="L34" s="16"/>
      <c r="M34" s="16"/>
      <c r="N34" s="16">
        <v>2</v>
      </c>
      <c r="O34" s="16"/>
      <c r="P34" s="16"/>
      <c r="Q34" s="16">
        <v>36</v>
      </c>
      <c r="R34" s="16"/>
      <c r="S34" s="16">
        <v>2</v>
      </c>
      <c r="T34" s="16"/>
      <c r="U34" s="16"/>
      <c r="V34" s="16">
        <v>4</v>
      </c>
      <c r="W34" s="16"/>
      <c r="X34" s="16"/>
      <c r="Y34" s="16"/>
      <c r="Z34" s="16">
        <v>2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>
        <v>1</v>
      </c>
      <c r="AR34" s="16"/>
      <c r="AS34" s="16">
        <v>10</v>
      </c>
      <c r="AT34" s="16"/>
      <c r="AU34" s="16"/>
      <c r="AV34" s="16"/>
      <c r="AW34" s="16">
        <v>3</v>
      </c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>
        <v>4</v>
      </c>
      <c r="BK34" s="16"/>
      <c r="BL34" s="16"/>
      <c r="BM34" s="16"/>
      <c r="BN34" s="16"/>
      <c r="BO34" s="16">
        <v>8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>
        <v>102</v>
      </c>
      <c r="CF34" s="16"/>
      <c r="CG34" s="16"/>
      <c r="CH34" s="16"/>
      <c r="CI34" s="16"/>
      <c r="CJ34" s="16"/>
      <c r="CK34" s="16"/>
      <c r="CL34" s="16">
        <v>16</v>
      </c>
      <c r="CM34" s="16"/>
      <c r="CN34" s="16"/>
      <c r="CO34" s="16"/>
      <c r="CP34" s="16"/>
      <c r="CQ34" s="16"/>
      <c r="CR34" s="16">
        <v>2</v>
      </c>
      <c r="CS34" s="16">
        <v>4</v>
      </c>
      <c r="CT34" s="16"/>
      <c r="CU34" s="16"/>
      <c r="CV34" s="16"/>
      <c r="CW34" s="16"/>
      <c r="CX34" s="16"/>
      <c r="CY34" s="16"/>
      <c r="CZ34" s="16">
        <v>8</v>
      </c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1"/>
      <c r="DW34" s="11"/>
    </row>
    <row r="35" spans="1:127" x14ac:dyDescent="0.2">
      <c r="A35" s="16">
        <v>3</v>
      </c>
      <c r="B35" s="16" t="s">
        <v>210</v>
      </c>
      <c r="C35" s="16" t="s">
        <v>79</v>
      </c>
      <c r="D35" s="16" t="s">
        <v>73</v>
      </c>
      <c r="E35" s="21">
        <v>20947</v>
      </c>
      <c r="F35" s="16">
        <v>0</v>
      </c>
      <c r="G35" s="16"/>
      <c r="H35" s="16"/>
      <c r="I35" s="16"/>
      <c r="J35" s="16"/>
      <c r="K35" s="16"/>
      <c r="L35" s="16"/>
      <c r="M35" s="16"/>
      <c r="N35" s="16">
        <v>4</v>
      </c>
      <c r="O35" s="16"/>
      <c r="P35" s="16"/>
      <c r="Q35" s="16">
        <v>38</v>
      </c>
      <c r="R35" s="16"/>
      <c r="S35" s="16">
        <v>3</v>
      </c>
      <c r="T35" s="16"/>
      <c r="U35" s="16"/>
      <c r="V35" s="16">
        <v>3</v>
      </c>
      <c r="W35" s="16"/>
      <c r="X35" s="16"/>
      <c r="Y35" s="16"/>
      <c r="Z35" s="16">
        <v>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>
        <v>6</v>
      </c>
      <c r="AR35" s="16"/>
      <c r="AS35" s="16">
        <v>13</v>
      </c>
      <c r="AT35" s="16"/>
      <c r="AU35" s="16"/>
      <c r="AV35" s="16"/>
      <c r="AW35" s="16">
        <v>6</v>
      </c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>
        <v>5</v>
      </c>
      <c r="BK35" s="16"/>
      <c r="BL35" s="16"/>
      <c r="BM35" s="16"/>
      <c r="BN35" s="16"/>
      <c r="BO35" s="16">
        <v>8</v>
      </c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>
        <v>117</v>
      </c>
      <c r="CF35" s="16"/>
      <c r="CG35" s="16"/>
      <c r="CH35" s="16"/>
      <c r="CI35" s="16"/>
      <c r="CJ35" s="16"/>
      <c r="CK35" s="16"/>
      <c r="CL35" s="16">
        <v>18</v>
      </c>
      <c r="CM35" s="16"/>
      <c r="CN35" s="16"/>
      <c r="CO35" s="16"/>
      <c r="CP35" s="16"/>
      <c r="CQ35" s="16"/>
      <c r="CR35" s="16">
        <v>4</v>
      </c>
      <c r="CS35" s="16">
        <v>6</v>
      </c>
      <c r="CT35" s="16"/>
      <c r="CU35" s="16"/>
      <c r="CV35" s="16"/>
      <c r="CW35" s="16"/>
      <c r="CX35" s="16"/>
      <c r="CY35" s="16"/>
      <c r="CZ35" s="16">
        <v>7</v>
      </c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1"/>
      <c r="DW35" s="11"/>
    </row>
    <row r="36" spans="1:127" x14ac:dyDescent="0.2">
      <c r="A36" s="16">
        <v>3</v>
      </c>
      <c r="B36" s="16" t="s">
        <v>210</v>
      </c>
      <c r="C36" s="16" t="s">
        <v>79</v>
      </c>
      <c r="D36" s="16" t="s">
        <v>73</v>
      </c>
      <c r="E36" s="21">
        <v>21480</v>
      </c>
      <c r="F36" s="16">
        <v>0</v>
      </c>
      <c r="G36" s="16"/>
      <c r="H36" s="16"/>
      <c r="I36" s="16"/>
      <c r="J36" s="16"/>
      <c r="K36" s="16"/>
      <c r="L36" s="16"/>
      <c r="M36" s="16"/>
      <c r="N36" s="16">
        <v>8</v>
      </c>
      <c r="O36" s="16"/>
      <c r="P36" s="16"/>
      <c r="Q36" s="16">
        <v>28</v>
      </c>
      <c r="R36" s="16"/>
      <c r="S36" s="16">
        <v>5</v>
      </c>
      <c r="T36" s="16"/>
      <c r="U36" s="16"/>
      <c r="V36" s="16">
        <v>5</v>
      </c>
      <c r="W36" s="16"/>
      <c r="X36" s="16"/>
      <c r="Y36" s="16"/>
      <c r="Z36" s="16">
        <v>5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>
        <v>9</v>
      </c>
      <c r="AR36" s="16"/>
      <c r="AS36" s="16">
        <v>17</v>
      </c>
      <c r="AT36" s="16"/>
      <c r="AU36" s="16"/>
      <c r="AV36" s="16"/>
      <c r="AW36" s="16">
        <v>7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2</v>
      </c>
      <c r="BK36" s="16"/>
      <c r="BL36" s="16"/>
      <c r="BM36" s="16"/>
      <c r="BN36" s="16"/>
      <c r="BO36" s="16">
        <v>4</v>
      </c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>
        <v>95</v>
      </c>
      <c r="CF36" s="16"/>
      <c r="CG36" s="16"/>
      <c r="CH36" s="16"/>
      <c r="CI36" s="16"/>
      <c r="CJ36" s="16"/>
      <c r="CK36" s="16"/>
      <c r="CL36" s="16">
        <v>12</v>
      </c>
      <c r="CM36" s="16"/>
      <c r="CN36" s="16"/>
      <c r="CO36" s="16"/>
      <c r="CP36" s="16"/>
      <c r="CQ36" s="16"/>
      <c r="CR36" s="16">
        <v>5</v>
      </c>
      <c r="CS36" s="16">
        <v>2</v>
      </c>
      <c r="CT36" s="16"/>
      <c r="CU36" s="16"/>
      <c r="CV36" s="16"/>
      <c r="CW36" s="16"/>
      <c r="CX36" s="16"/>
      <c r="CY36" s="16"/>
      <c r="CZ36" s="16">
        <v>8</v>
      </c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1"/>
      <c r="DW36" s="11"/>
    </row>
    <row r="37" spans="1:127" x14ac:dyDescent="0.2">
      <c r="A37" s="16">
        <v>3</v>
      </c>
      <c r="B37" s="16" t="s">
        <v>210</v>
      </c>
      <c r="C37" s="16" t="s">
        <v>79</v>
      </c>
      <c r="D37" s="16" t="s">
        <v>73</v>
      </c>
      <c r="E37" s="21">
        <v>22847</v>
      </c>
      <c r="F37" s="16">
        <v>0</v>
      </c>
      <c r="G37" s="16"/>
      <c r="H37" s="16"/>
      <c r="I37" s="16"/>
      <c r="J37" s="16"/>
      <c r="K37" s="16"/>
      <c r="L37" s="16"/>
      <c r="M37" s="16"/>
      <c r="N37" s="16">
        <v>15</v>
      </c>
      <c r="O37" s="16"/>
      <c r="P37" s="16"/>
      <c r="Q37" s="16">
        <v>39</v>
      </c>
      <c r="R37" s="16"/>
      <c r="S37" s="16">
        <v>2</v>
      </c>
      <c r="T37" s="16"/>
      <c r="U37" s="16"/>
      <c r="V37" s="16">
        <v>2</v>
      </c>
      <c r="W37" s="16"/>
      <c r="X37" s="16"/>
      <c r="Y37" s="16"/>
      <c r="Z37" s="16">
        <v>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>
        <v>21</v>
      </c>
      <c r="AT37" s="16"/>
      <c r="AU37" s="16"/>
      <c r="AV37" s="16"/>
      <c r="AW37" s="16">
        <v>1</v>
      </c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>
        <v>8</v>
      </c>
      <c r="BK37" s="16"/>
      <c r="BL37" s="16"/>
      <c r="BM37" s="16"/>
      <c r="BN37" s="16"/>
      <c r="BO37" s="16">
        <v>9</v>
      </c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>
        <v>92</v>
      </c>
      <c r="CF37" s="16"/>
      <c r="CG37" s="16"/>
      <c r="CH37" s="16"/>
      <c r="CI37" s="16"/>
      <c r="CJ37" s="16"/>
      <c r="CK37" s="16"/>
      <c r="CL37" s="16">
        <v>19</v>
      </c>
      <c r="CM37" s="16"/>
      <c r="CN37" s="16"/>
      <c r="CO37" s="16"/>
      <c r="CP37" s="16"/>
      <c r="CQ37" s="16"/>
      <c r="CR37" s="16">
        <v>8</v>
      </c>
      <c r="CS37" s="16">
        <v>9</v>
      </c>
      <c r="CT37" s="16"/>
      <c r="CU37" s="16"/>
      <c r="CV37" s="16"/>
      <c r="CW37" s="16"/>
      <c r="CX37" s="16"/>
      <c r="CY37" s="16"/>
      <c r="CZ37" s="16">
        <v>3</v>
      </c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1"/>
      <c r="DW37" s="11"/>
    </row>
    <row r="38" spans="1:127" x14ac:dyDescent="0.2">
      <c r="A38" s="16">
        <v>3</v>
      </c>
      <c r="B38" s="16" t="s">
        <v>210</v>
      </c>
      <c r="C38" s="16" t="s">
        <v>79</v>
      </c>
      <c r="D38" s="16" t="s">
        <v>73</v>
      </c>
      <c r="E38" s="21">
        <v>23855</v>
      </c>
      <c r="F38" s="16">
        <v>0</v>
      </c>
      <c r="G38" s="16"/>
      <c r="H38" s="16"/>
      <c r="I38" s="16"/>
      <c r="J38" s="16"/>
      <c r="K38" s="16"/>
      <c r="L38" s="16"/>
      <c r="M38" s="16"/>
      <c r="N38" s="16">
        <v>3</v>
      </c>
      <c r="O38" s="16"/>
      <c r="P38" s="16"/>
      <c r="Q38" s="16">
        <v>35</v>
      </c>
      <c r="R38" s="16"/>
      <c r="S38" s="16">
        <v>6</v>
      </c>
      <c r="T38" s="16"/>
      <c r="U38" s="16"/>
      <c r="V38" s="16">
        <v>5</v>
      </c>
      <c r="W38" s="16"/>
      <c r="X38" s="16"/>
      <c r="Y38" s="16"/>
      <c r="Z38" s="16">
        <v>10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>
        <v>7</v>
      </c>
      <c r="AR38" s="16"/>
      <c r="AS38" s="16">
        <v>18</v>
      </c>
      <c r="AT38" s="16"/>
      <c r="AU38" s="16"/>
      <c r="AV38" s="16"/>
      <c r="AW38" s="16">
        <v>6</v>
      </c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>
        <v>9</v>
      </c>
      <c r="BK38" s="16"/>
      <c r="BL38" s="16"/>
      <c r="BM38" s="16"/>
      <c r="BN38" s="16"/>
      <c r="BO38" s="16">
        <v>14</v>
      </c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>
        <v>98</v>
      </c>
      <c r="CF38" s="16"/>
      <c r="CG38" s="16"/>
      <c r="CH38" s="16"/>
      <c r="CI38" s="16"/>
      <c r="CJ38" s="16"/>
      <c r="CK38" s="16"/>
      <c r="CL38" s="16">
        <v>16</v>
      </c>
      <c r="CM38" s="16"/>
      <c r="CN38" s="16"/>
      <c r="CO38" s="16"/>
      <c r="CP38" s="16"/>
      <c r="CQ38" s="16"/>
      <c r="CR38" s="16">
        <v>3</v>
      </c>
      <c r="CS38" s="16">
        <v>6</v>
      </c>
      <c r="CT38" s="16"/>
      <c r="CU38" s="16"/>
      <c r="CV38" s="16"/>
      <c r="CW38" s="16"/>
      <c r="CX38" s="16"/>
      <c r="CY38" s="16"/>
      <c r="CZ38" s="16">
        <v>4</v>
      </c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1"/>
      <c r="DW38" s="11"/>
    </row>
    <row r="39" spans="1:127" x14ac:dyDescent="0.2">
      <c r="A39" s="16">
        <v>4</v>
      </c>
      <c r="B39" s="16" t="s">
        <v>202</v>
      </c>
      <c r="C39" s="16" t="s">
        <v>80</v>
      </c>
      <c r="D39" s="16" t="s">
        <v>71</v>
      </c>
      <c r="E39" s="21">
        <v>22906</v>
      </c>
      <c r="F39" s="16">
        <v>100</v>
      </c>
      <c r="G39" s="16"/>
      <c r="H39" s="16"/>
      <c r="I39" s="16"/>
      <c r="J39" s="16"/>
      <c r="K39" s="16"/>
      <c r="L39" s="16"/>
      <c r="M39" s="16"/>
      <c r="N39" s="16">
        <v>1.9</v>
      </c>
      <c r="O39" s="16"/>
      <c r="P39" s="16"/>
      <c r="Q39" s="16">
        <v>40.1</v>
      </c>
      <c r="R39" s="16"/>
      <c r="S39" s="16"/>
      <c r="T39" s="16"/>
      <c r="U39" s="16"/>
      <c r="V39" s="16">
        <v>2.2000000000000002</v>
      </c>
      <c r="W39" s="16"/>
      <c r="X39" s="16"/>
      <c r="Y39" s="16"/>
      <c r="Z39" s="16"/>
      <c r="AA39" s="16"/>
      <c r="AB39" s="16"/>
      <c r="AC39" s="16"/>
      <c r="AD39" s="16"/>
      <c r="AE39" s="16"/>
      <c r="AF39" s="16">
        <v>0.6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>
        <v>0.9</v>
      </c>
      <c r="AR39" s="16"/>
      <c r="AS39" s="16">
        <v>38.9</v>
      </c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>
        <v>0.7</v>
      </c>
      <c r="BE39" s="16"/>
      <c r="BF39" s="16"/>
      <c r="BG39" s="16"/>
      <c r="BH39" s="16"/>
      <c r="BI39" s="16"/>
      <c r="BJ39" s="16"/>
      <c r="BK39" s="16">
        <v>0.3</v>
      </c>
      <c r="BL39" s="16"/>
      <c r="BM39" s="16"/>
      <c r="BN39" s="16"/>
      <c r="BO39" s="16">
        <v>2.6</v>
      </c>
      <c r="BP39" s="16"/>
      <c r="BQ39" s="16"/>
      <c r="BR39" s="16">
        <v>0.6</v>
      </c>
      <c r="BS39" s="16"/>
      <c r="BT39" s="16"/>
      <c r="BU39" s="16"/>
      <c r="BV39" s="16"/>
      <c r="BW39" s="16"/>
      <c r="BX39" s="16">
        <v>0.4</v>
      </c>
      <c r="BY39" s="16"/>
      <c r="BZ39" s="16"/>
      <c r="CA39" s="16"/>
      <c r="CB39" s="16"/>
      <c r="CC39" s="16"/>
      <c r="CD39" s="16"/>
      <c r="CE39" s="16">
        <v>13.5</v>
      </c>
      <c r="CF39" s="16"/>
      <c r="CG39" s="16"/>
      <c r="CH39" s="16"/>
      <c r="CI39" s="16"/>
      <c r="CJ39" s="16"/>
      <c r="CK39" s="16"/>
      <c r="CL39" s="16">
        <v>19.3</v>
      </c>
      <c r="CM39" s="16"/>
      <c r="CN39" s="16"/>
      <c r="CO39" s="16"/>
      <c r="CP39" s="16"/>
      <c r="CQ39" s="16"/>
      <c r="CR39" s="16">
        <v>1</v>
      </c>
      <c r="CS39" s="16"/>
      <c r="CT39" s="16"/>
      <c r="CU39" s="16"/>
      <c r="CV39" s="16"/>
      <c r="CW39" s="16"/>
      <c r="CX39" s="16"/>
      <c r="CY39" s="16"/>
      <c r="CZ39" s="16">
        <v>0.3</v>
      </c>
      <c r="DA39" s="16"/>
      <c r="DB39" s="16"/>
      <c r="DC39" s="16"/>
      <c r="DD39" s="16"/>
      <c r="DE39" s="16">
        <v>0.4</v>
      </c>
      <c r="DF39" s="16"/>
      <c r="DG39" s="16"/>
      <c r="DH39" s="16"/>
      <c r="DI39" s="16"/>
      <c r="DJ39" s="16"/>
      <c r="DK39" s="16"/>
      <c r="DL39" s="16"/>
      <c r="DM39" s="16"/>
      <c r="DN39" s="16"/>
      <c r="DO39" s="16">
        <v>0.3</v>
      </c>
      <c r="DP39" s="16"/>
      <c r="DQ39" s="16"/>
      <c r="DR39" s="16"/>
      <c r="DS39" s="16"/>
      <c r="DT39" s="16"/>
      <c r="DU39" s="16"/>
      <c r="DV39" s="11"/>
      <c r="DW39" s="11"/>
    </row>
    <row r="40" spans="1:127" x14ac:dyDescent="0.2">
      <c r="A40" s="16">
        <v>4</v>
      </c>
      <c r="B40" s="16" t="s">
        <v>202</v>
      </c>
      <c r="C40" s="16" t="s">
        <v>80</v>
      </c>
      <c r="D40" s="16" t="s">
        <v>71</v>
      </c>
      <c r="E40" s="21">
        <v>23877</v>
      </c>
      <c r="F40" s="16">
        <v>100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>
        <v>45</v>
      </c>
      <c r="R40" s="16"/>
      <c r="S40" s="16"/>
      <c r="T40" s="16"/>
      <c r="U40" s="16"/>
      <c r="V40" s="16">
        <v>2.7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>
        <v>2.7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>
        <v>15</v>
      </c>
      <c r="CF40" s="16"/>
      <c r="CG40" s="16"/>
      <c r="CH40" s="16"/>
      <c r="CI40" s="16"/>
      <c r="CJ40" s="16"/>
      <c r="CK40" s="16"/>
      <c r="CL40" s="16">
        <v>13.7</v>
      </c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1"/>
      <c r="DW40" s="11"/>
    </row>
    <row r="41" spans="1:127" x14ac:dyDescent="0.2">
      <c r="A41" s="16">
        <v>4</v>
      </c>
      <c r="B41" s="16" t="s">
        <v>202</v>
      </c>
      <c r="C41" s="16" t="s">
        <v>80</v>
      </c>
      <c r="D41" s="16" t="s">
        <v>71</v>
      </c>
      <c r="E41" s="21">
        <v>23974</v>
      </c>
      <c r="F41" s="16">
        <v>100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>
        <v>49</v>
      </c>
      <c r="R41" s="16"/>
      <c r="S41" s="16"/>
      <c r="T41" s="16"/>
      <c r="U41" s="16"/>
      <c r="V41" s="16">
        <v>1.6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>
        <v>0.3</v>
      </c>
      <c r="BL41" s="16"/>
      <c r="BM41" s="16"/>
      <c r="BN41" s="16"/>
      <c r="BO41" s="16">
        <v>1.8</v>
      </c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>
        <v>30</v>
      </c>
      <c r="CF41" s="16"/>
      <c r="CG41" s="16"/>
      <c r="CH41" s="16"/>
      <c r="CI41" s="16"/>
      <c r="CJ41" s="16"/>
      <c r="CK41" s="16"/>
      <c r="CL41" s="16">
        <v>10.6</v>
      </c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>
        <v>0.1</v>
      </c>
      <c r="DF41" s="16"/>
      <c r="DG41" s="16"/>
      <c r="DH41" s="16"/>
      <c r="DI41" s="16"/>
      <c r="DJ41" s="16"/>
      <c r="DK41" s="16"/>
      <c r="DL41" s="16"/>
      <c r="DM41" s="16"/>
      <c r="DN41" s="16"/>
      <c r="DO41" s="16">
        <v>0.4</v>
      </c>
      <c r="DP41" s="16"/>
      <c r="DQ41" s="16"/>
      <c r="DR41" s="16"/>
      <c r="DS41" s="16"/>
      <c r="DT41" s="16"/>
      <c r="DU41" s="16"/>
      <c r="DV41" s="11"/>
      <c r="DW41" s="11"/>
    </row>
    <row r="42" spans="1:127" x14ac:dyDescent="0.2">
      <c r="A42" s="16">
        <v>4</v>
      </c>
      <c r="B42" s="16" t="s">
        <v>202</v>
      </c>
      <c r="C42" s="16" t="s">
        <v>80</v>
      </c>
      <c r="D42" s="16" t="s">
        <v>71</v>
      </c>
      <c r="E42" s="21">
        <v>24785</v>
      </c>
      <c r="F42" s="16">
        <v>100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>
        <v>54</v>
      </c>
      <c r="R42" s="16"/>
      <c r="S42" s="16"/>
      <c r="T42" s="16"/>
      <c r="U42" s="16"/>
      <c r="V42" s="16">
        <v>1.8</v>
      </c>
      <c r="W42" s="16"/>
      <c r="X42" s="16"/>
      <c r="Y42" s="16"/>
      <c r="Z42" s="16"/>
      <c r="AA42" s="16"/>
      <c r="AB42" s="16"/>
      <c r="AC42" s="16"/>
      <c r="AD42" s="16"/>
      <c r="AE42" s="16"/>
      <c r="AF42" s="16">
        <v>0.2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>
        <v>27</v>
      </c>
      <c r="CF42" s="16"/>
      <c r="CG42" s="16"/>
      <c r="CH42" s="16"/>
      <c r="CI42" s="16"/>
      <c r="CJ42" s="16"/>
      <c r="CK42" s="16"/>
      <c r="CL42" s="16">
        <v>6.7</v>
      </c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>
        <v>0.9</v>
      </c>
      <c r="DF42" s="16"/>
      <c r="DG42" s="16"/>
      <c r="DH42" s="16"/>
      <c r="DI42" s="16"/>
      <c r="DJ42" s="16"/>
      <c r="DK42" s="16"/>
      <c r="DL42" s="16"/>
      <c r="DM42" s="16"/>
      <c r="DN42" s="16"/>
      <c r="DO42" s="16">
        <v>0.4</v>
      </c>
      <c r="DP42" s="16"/>
      <c r="DQ42" s="16"/>
      <c r="DR42" s="16"/>
      <c r="DS42" s="16"/>
      <c r="DT42" s="16"/>
      <c r="DU42" s="16"/>
      <c r="DV42" s="11"/>
      <c r="DW42" s="11"/>
    </row>
    <row r="43" spans="1:127" x14ac:dyDescent="0.2">
      <c r="A43" s="16">
        <v>4</v>
      </c>
      <c r="B43" s="16" t="s">
        <v>202</v>
      </c>
      <c r="C43" s="16" t="s">
        <v>80</v>
      </c>
      <c r="D43" s="16" t="s">
        <v>71</v>
      </c>
      <c r="E43" s="21">
        <v>26837</v>
      </c>
      <c r="F43" s="16">
        <v>100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>
        <v>41</v>
      </c>
      <c r="R43" s="16"/>
      <c r="S43" s="16"/>
      <c r="T43" s="16"/>
      <c r="U43" s="16"/>
      <c r="V43" s="16">
        <v>4.2</v>
      </c>
      <c r="W43" s="16"/>
      <c r="X43" s="16"/>
      <c r="Y43" s="16"/>
      <c r="Z43" s="16"/>
      <c r="AA43" s="16"/>
      <c r="AB43" s="16"/>
      <c r="AC43" s="16"/>
      <c r="AD43" s="16"/>
      <c r="AE43" s="16"/>
      <c r="AF43" s="16">
        <v>0.7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>
        <v>1.5</v>
      </c>
      <c r="BP43" s="16"/>
      <c r="BQ43" s="16"/>
      <c r="BR43" s="16"/>
      <c r="BS43" s="16"/>
      <c r="BT43" s="16"/>
      <c r="BU43" s="16"/>
      <c r="BV43" s="16"/>
      <c r="BW43" s="16"/>
      <c r="BX43" s="16">
        <v>0.1</v>
      </c>
      <c r="BY43" s="16"/>
      <c r="BZ43" s="16"/>
      <c r="CA43" s="16"/>
      <c r="CB43" s="16"/>
      <c r="CC43" s="16"/>
      <c r="CD43" s="16"/>
      <c r="CE43" s="16">
        <v>15</v>
      </c>
      <c r="CF43" s="16"/>
      <c r="CG43" s="16"/>
      <c r="CH43" s="16"/>
      <c r="CI43" s="16"/>
      <c r="CJ43" s="16"/>
      <c r="CK43" s="16"/>
      <c r="CL43" s="16">
        <v>3.4</v>
      </c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1"/>
      <c r="DW43" s="11"/>
    </row>
    <row r="44" spans="1:127" x14ac:dyDescent="0.2">
      <c r="A44">
        <v>5</v>
      </c>
      <c r="B44" t="s">
        <v>5</v>
      </c>
      <c r="C44" t="s">
        <v>79</v>
      </c>
      <c r="D44" t="s">
        <v>74</v>
      </c>
      <c r="E44" s="20">
        <v>19036</v>
      </c>
      <c r="F44">
        <v>100</v>
      </c>
      <c r="G44">
        <v>5</v>
      </c>
      <c r="I44">
        <v>1</v>
      </c>
      <c r="K44">
        <v>2</v>
      </c>
      <c r="N44">
        <v>2</v>
      </c>
      <c r="Q44">
        <v>58</v>
      </c>
      <c r="S44">
        <v>12</v>
      </c>
      <c r="T44">
        <v>5</v>
      </c>
      <c r="V44">
        <v>4</v>
      </c>
      <c r="Z44">
        <v>4</v>
      </c>
      <c r="AE44">
        <v>1</v>
      </c>
      <c r="AF44">
        <v>8</v>
      </c>
      <c r="AK44">
        <v>13</v>
      </c>
      <c r="AQ44">
        <v>3</v>
      </c>
      <c r="AS44">
        <v>2</v>
      </c>
      <c r="AX44">
        <v>1</v>
      </c>
      <c r="BE44">
        <v>2</v>
      </c>
      <c r="CE44">
        <v>29</v>
      </c>
      <c r="CI44">
        <v>2</v>
      </c>
      <c r="CL44">
        <v>133</v>
      </c>
      <c r="CR44">
        <v>27</v>
      </c>
      <c r="CS44">
        <v>1</v>
      </c>
      <c r="CY44">
        <v>2</v>
      </c>
      <c r="CZ44">
        <v>5</v>
      </c>
      <c r="DF44">
        <v>1</v>
      </c>
      <c r="DM44">
        <v>2</v>
      </c>
      <c r="DN44">
        <v>1</v>
      </c>
      <c r="DO44">
        <v>1</v>
      </c>
      <c r="DP44">
        <v>1</v>
      </c>
    </row>
    <row r="45" spans="1:127" x14ac:dyDescent="0.2">
      <c r="A45">
        <v>5</v>
      </c>
      <c r="B45" t="s">
        <v>5</v>
      </c>
      <c r="C45" t="s">
        <v>79</v>
      </c>
      <c r="D45" t="s">
        <v>74</v>
      </c>
      <c r="E45" s="20">
        <v>19227.8</v>
      </c>
      <c r="F45">
        <v>100</v>
      </c>
      <c r="G45">
        <v>1.5</v>
      </c>
      <c r="N45">
        <v>4</v>
      </c>
      <c r="Q45">
        <v>51</v>
      </c>
      <c r="S45">
        <v>6</v>
      </c>
      <c r="T45">
        <v>2</v>
      </c>
      <c r="V45">
        <v>5</v>
      </c>
      <c r="Z45">
        <v>2</v>
      </c>
      <c r="AE45">
        <v>1</v>
      </c>
      <c r="AF45">
        <v>2</v>
      </c>
      <c r="AI45">
        <v>1</v>
      </c>
      <c r="AK45">
        <v>16</v>
      </c>
      <c r="AQ45">
        <v>1</v>
      </c>
      <c r="AS45">
        <v>6</v>
      </c>
      <c r="AW45">
        <v>2</v>
      </c>
      <c r="BB45">
        <v>1</v>
      </c>
      <c r="BF45">
        <v>1</v>
      </c>
      <c r="BO45">
        <v>5</v>
      </c>
      <c r="BP45">
        <v>7</v>
      </c>
      <c r="CE45">
        <v>17</v>
      </c>
      <c r="CI45">
        <v>1</v>
      </c>
      <c r="CL45">
        <v>132</v>
      </c>
      <c r="CN45">
        <v>1</v>
      </c>
      <c r="CR45">
        <v>34</v>
      </c>
      <c r="CY45">
        <v>1</v>
      </c>
      <c r="CZ45">
        <v>2</v>
      </c>
      <c r="DE45">
        <v>1</v>
      </c>
      <c r="DM45">
        <v>3</v>
      </c>
      <c r="DO45">
        <v>1</v>
      </c>
      <c r="DP45">
        <v>1</v>
      </c>
    </row>
    <row r="46" spans="1:127" x14ac:dyDescent="0.2">
      <c r="A46">
        <v>5</v>
      </c>
      <c r="B46" t="s">
        <v>5</v>
      </c>
      <c r="C46" t="s">
        <v>79</v>
      </c>
      <c r="D46" t="s">
        <v>74</v>
      </c>
      <c r="E46" s="20">
        <v>19409</v>
      </c>
      <c r="F46">
        <v>100</v>
      </c>
      <c r="G46">
        <v>8.5</v>
      </c>
      <c r="K46">
        <v>1</v>
      </c>
      <c r="N46">
        <v>8</v>
      </c>
      <c r="Q46">
        <v>53</v>
      </c>
      <c r="S46">
        <v>13</v>
      </c>
      <c r="T46">
        <v>6</v>
      </c>
      <c r="V46">
        <v>2</v>
      </c>
      <c r="Z46">
        <v>2</v>
      </c>
      <c r="AE46">
        <v>2</v>
      </c>
      <c r="AF46">
        <v>4</v>
      </c>
      <c r="AK46">
        <v>8</v>
      </c>
      <c r="AS46">
        <v>8</v>
      </c>
      <c r="BN46">
        <v>2</v>
      </c>
      <c r="BO46">
        <v>1</v>
      </c>
      <c r="CC46">
        <v>1</v>
      </c>
      <c r="CE46">
        <v>25</v>
      </c>
      <c r="CI46">
        <v>4</v>
      </c>
      <c r="CL46">
        <v>131</v>
      </c>
      <c r="CR46">
        <v>31</v>
      </c>
      <c r="CT46">
        <v>1</v>
      </c>
      <c r="CY46">
        <v>1</v>
      </c>
      <c r="CZ46">
        <v>8</v>
      </c>
      <c r="DI46">
        <v>4</v>
      </c>
      <c r="DO46">
        <v>3</v>
      </c>
      <c r="DP46">
        <v>2</v>
      </c>
    </row>
    <row r="47" spans="1:127" x14ac:dyDescent="0.2">
      <c r="A47">
        <v>5</v>
      </c>
      <c r="B47" t="s">
        <v>5</v>
      </c>
      <c r="C47" t="s">
        <v>79</v>
      </c>
      <c r="D47" t="s">
        <v>74</v>
      </c>
      <c r="E47" s="20">
        <v>19483.599999999999</v>
      </c>
      <c r="F47">
        <v>100</v>
      </c>
      <c r="G47">
        <v>8</v>
      </c>
      <c r="K47">
        <v>2</v>
      </c>
      <c r="N47">
        <v>4</v>
      </c>
      <c r="Q47">
        <v>32</v>
      </c>
      <c r="S47">
        <v>8</v>
      </c>
      <c r="V47">
        <v>8</v>
      </c>
      <c r="Z47">
        <v>2</v>
      </c>
      <c r="AE47">
        <v>2</v>
      </c>
      <c r="AF47">
        <v>2</v>
      </c>
      <c r="AK47">
        <v>9</v>
      </c>
      <c r="AP47">
        <v>1</v>
      </c>
      <c r="AQ47">
        <v>1</v>
      </c>
      <c r="AR47">
        <v>1</v>
      </c>
      <c r="AS47">
        <v>9</v>
      </c>
      <c r="BB47">
        <v>2</v>
      </c>
      <c r="BF47">
        <v>2</v>
      </c>
      <c r="BO47">
        <v>8</v>
      </c>
      <c r="BP47">
        <v>7</v>
      </c>
      <c r="BZ47">
        <v>1</v>
      </c>
      <c r="CE47">
        <v>29</v>
      </c>
      <c r="CI47">
        <v>2</v>
      </c>
      <c r="CL47">
        <v>134</v>
      </c>
      <c r="CR47">
        <v>22</v>
      </c>
      <c r="CZ47">
        <v>7</v>
      </c>
      <c r="DE47">
        <v>1</v>
      </c>
      <c r="DI47">
        <v>2</v>
      </c>
      <c r="DM47">
        <v>3</v>
      </c>
      <c r="DO47">
        <v>1</v>
      </c>
      <c r="DP47">
        <v>3</v>
      </c>
    </row>
    <row r="48" spans="1:127" x14ac:dyDescent="0.2">
      <c r="A48">
        <v>5</v>
      </c>
      <c r="B48" t="s">
        <v>5</v>
      </c>
      <c r="C48" t="s">
        <v>79</v>
      </c>
      <c r="D48" t="s">
        <v>74</v>
      </c>
      <c r="E48" s="20">
        <v>19941.900000000001</v>
      </c>
      <c r="F48">
        <v>100</v>
      </c>
      <c r="G48">
        <v>6</v>
      </c>
      <c r="K48">
        <v>1</v>
      </c>
      <c r="N48">
        <v>2</v>
      </c>
      <c r="Q48">
        <v>44</v>
      </c>
      <c r="S48">
        <v>2</v>
      </c>
      <c r="T48">
        <v>1</v>
      </c>
      <c r="V48">
        <v>4</v>
      </c>
      <c r="Z48">
        <v>2</v>
      </c>
      <c r="AF48">
        <v>1</v>
      </c>
      <c r="AK48">
        <v>13</v>
      </c>
      <c r="AS48">
        <v>6</v>
      </c>
      <c r="AW48">
        <v>1</v>
      </c>
      <c r="BF48">
        <v>1</v>
      </c>
      <c r="BO48">
        <v>2</v>
      </c>
      <c r="BP48">
        <v>1</v>
      </c>
      <c r="BZ48">
        <v>1</v>
      </c>
      <c r="CE48">
        <v>23</v>
      </c>
      <c r="CI48">
        <v>3</v>
      </c>
      <c r="CL48">
        <v>158</v>
      </c>
      <c r="CN48">
        <v>1</v>
      </c>
      <c r="CR48">
        <v>25</v>
      </c>
      <c r="CS48">
        <v>1</v>
      </c>
      <c r="CZ48">
        <v>5</v>
      </c>
      <c r="DE48">
        <v>1</v>
      </c>
      <c r="DM48">
        <v>1</v>
      </c>
      <c r="DN48">
        <v>1</v>
      </c>
      <c r="DO48">
        <v>1</v>
      </c>
      <c r="DP48">
        <v>2</v>
      </c>
    </row>
    <row r="49" spans="1:120" x14ac:dyDescent="0.2">
      <c r="A49">
        <v>5</v>
      </c>
      <c r="B49" t="s">
        <v>5</v>
      </c>
      <c r="C49" t="s">
        <v>79</v>
      </c>
      <c r="D49" t="s">
        <v>74</v>
      </c>
      <c r="E49" s="20">
        <v>20005.8</v>
      </c>
      <c r="F49">
        <v>100</v>
      </c>
      <c r="G49">
        <v>9</v>
      </c>
      <c r="N49">
        <v>5</v>
      </c>
      <c r="Q49">
        <v>42</v>
      </c>
      <c r="S49">
        <v>9</v>
      </c>
      <c r="T49">
        <v>2</v>
      </c>
      <c r="V49">
        <v>6</v>
      </c>
      <c r="Z49">
        <v>1</v>
      </c>
      <c r="AE49">
        <v>1</v>
      </c>
      <c r="AK49">
        <v>7</v>
      </c>
      <c r="AQ49">
        <v>1</v>
      </c>
      <c r="AS49">
        <v>1</v>
      </c>
      <c r="AX49">
        <v>1</v>
      </c>
      <c r="BZ49">
        <v>1</v>
      </c>
      <c r="CE49">
        <v>23</v>
      </c>
      <c r="CI49">
        <v>4</v>
      </c>
      <c r="CJ49">
        <v>1</v>
      </c>
      <c r="CL49">
        <v>140</v>
      </c>
      <c r="CR49">
        <v>25</v>
      </c>
      <c r="CT49">
        <v>5</v>
      </c>
      <c r="CY49">
        <v>1</v>
      </c>
      <c r="CZ49">
        <v>5</v>
      </c>
      <c r="DE49">
        <v>1</v>
      </c>
      <c r="DM49">
        <v>1</v>
      </c>
      <c r="DN49">
        <v>1</v>
      </c>
    </row>
    <row r="50" spans="1:120" x14ac:dyDescent="0.2">
      <c r="A50">
        <v>5</v>
      </c>
      <c r="B50" t="s">
        <v>5</v>
      </c>
      <c r="C50" t="s">
        <v>79</v>
      </c>
      <c r="D50" t="s">
        <v>74</v>
      </c>
      <c r="E50" s="20">
        <v>20314.900000000001</v>
      </c>
      <c r="F50">
        <v>100</v>
      </c>
      <c r="G50">
        <v>2.5</v>
      </c>
      <c r="K50">
        <v>2</v>
      </c>
      <c r="N50">
        <v>2</v>
      </c>
      <c r="Q50">
        <v>46</v>
      </c>
      <c r="S50">
        <v>6</v>
      </c>
      <c r="V50">
        <v>9</v>
      </c>
      <c r="Z50">
        <v>4</v>
      </c>
      <c r="AF50">
        <v>1</v>
      </c>
      <c r="AK50">
        <v>11</v>
      </c>
      <c r="AS50">
        <v>7</v>
      </c>
      <c r="BB50">
        <v>2</v>
      </c>
      <c r="BO50">
        <v>4</v>
      </c>
      <c r="BP50">
        <v>2</v>
      </c>
      <c r="BZ50">
        <v>1</v>
      </c>
      <c r="CE50">
        <v>22</v>
      </c>
      <c r="CI50">
        <v>3</v>
      </c>
      <c r="CL50">
        <v>148</v>
      </c>
      <c r="CR50">
        <v>21</v>
      </c>
      <c r="CZ50">
        <v>8</v>
      </c>
    </row>
    <row r="51" spans="1:120" x14ac:dyDescent="0.2">
      <c r="A51">
        <v>5</v>
      </c>
      <c r="B51" t="s">
        <v>5</v>
      </c>
      <c r="C51" t="s">
        <v>79</v>
      </c>
      <c r="D51" t="s">
        <v>74</v>
      </c>
      <c r="E51" s="20">
        <v>20741.2</v>
      </c>
      <c r="F51">
        <v>100</v>
      </c>
      <c r="G51">
        <v>3</v>
      </c>
      <c r="K51">
        <v>1</v>
      </c>
      <c r="N51">
        <v>7</v>
      </c>
      <c r="Q51">
        <v>41</v>
      </c>
      <c r="S51">
        <v>5</v>
      </c>
      <c r="T51">
        <v>1</v>
      </c>
      <c r="V51">
        <v>7</v>
      </c>
      <c r="Z51">
        <v>2</v>
      </c>
      <c r="AF51">
        <v>1</v>
      </c>
      <c r="AI51">
        <v>1</v>
      </c>
      <c r="AK51">
        <v>8</v>
      </c>
      <c r="AR51">
        <v>1</v>
      </c>
      <c r="AS51">
        <v>10</v>
      </c>
      <c r="AW51">
        <v>1</v>
      </c>
      <c r="BF51">
        <v>1</v>
      </c>
      <c r="BO51">
        <v>3</v>
      </c>
      <c r="BP51">
        <v>5</v>
      </c>
      <c r="BR51">
        <v>1</v>
      </c>
      <c r="CE51">
        <v>21</v>
      </c>
      <c r="CI51">
        <v>2</v>
      </c>
      <c r="CL51">
        <v>170</v>
      </c>
      <c r="CR51">
        <v>18</v>
      </c>
      <c r="CZ51">
        <v>7</v>
      </c>
      <c r="DE51">
        <v>1</v>
      </c>
      <c r="DG51">
        <v>1</v>
      </c>
      <c r="DM51">
        <v>6</v>
      </c>
    </row>
    <row r="52" spans="1:120" x14ac:dyDescent="0.2">
      <c r="A52">
        <v>5</v>
      </c>
      <c r="B52" t="s">
        <v>5</v>
      </c>
      <c r="C52" t="s">
        <v>79</v>
      </c>
      <c r="D52" t="s">
        <v>74</v>
      </c>
      <c r="E52" s="20">
        <v>21167.5</v>
      </c>
      <c r="F52">
        <v>100</v>
      </c>
      <c r="G52">
        <v>7</v>
      </c>
      <c r="K52">
        <v>3</v>
      </c>
      <c r="N52">
        <v>7</v>
      </c>
      <c r="Q52">
        <v>42</v>
      </c>
      <c r="S52">
        <v>5</v>
      </c>
      <c r="T52">
        <v>3</v>
      </c>
      <c r="V52">
        <v>3</v>
      </c>
      <c r="Z52">
        <v>3</v>
      </c>
      <c r="AE52">
        <v>2</v>
      </c>
      <c r="AK52">
        <v>11</v>
      </c>
      <c r="AQ52">
        <v>2</v>
      </c>
      <c r="AS52">
        <v>11</v>
      </c>
      <c r="AW52">
        <v>1</v>
      </c>
      <c r="BF52">
        <v>1</v>
      </c>
      <c r="BO52">
        <v>2</v>
      </c>
      <c r="BP52">
        <v>6</v>
      </c>
      <c r="BZ52">
        <v>1</v>
      </c>
      <c r="CE52">
        <v>20.5</v>
      </c>
      <c r="CI52">
        <v>2</v>
      </c>
      <c r="CL52">
        <v>133</v>
      </c>
      <c r="CN52">
        <v>4</v>
      </c>
      <c r="CR52">
        <v>18</v>
      </c>
      <c r="CZ52">
        <v>6</v>
      </c>
      <c r="DE52">
        <v>2</v>
      </c>
      <c r="DM52">
        <v>2</v>
      </c>
      <c r="DP52">
        <v>2</v>
      </c>
    </row>
    <row r="53" spans="1:120" x14ac:dyDescent="0.2">
      <c r="A53">
        <v>5</v>
      </c>
      <c r="B53" t="s">
        <v>5</v>
      </c>
      <c r="C53" t="s">
        <v>79</v>
      </c>
      <c r="D53" t="s">
        <v>74</v>
      </c>
      <c r="E53" s="20">
        <v>21647.1</v>
      </c>
      <c r="F53">
        <v>100</v>
      </c>
      <c r="G53">
        <v>20</v>
      </c>
      <c r="N53">
        <v>3</v>
      </c>
      <c r="Q53">
        <v>46</v>
      </c>
      <c r="S53">
        <v>8</v>
      </c>
      <c r="T53">
        <v>3</v>
      </c>
      <c r="V53">
        <v>3</v>
      </c>
      <c r="Z53">
        <v>2</v>
      </c>
      <c r="AF53">
        <v>2</v>
      </c>
      <c r="AK53">
        <v>8</v>
      </c>
      <c r="AS53">
        <v>1</v>
      </c>
      <c r="BP53">
        <v>1</v>
      </c>
      <c r="CE53">
        <v>45.5</v>
      </c>
      <c r="CI53">
        <v>2</v>
      </c>
      <c r="CL53">
        <v>113</v>
      </c>
      <c r="CN53">
        <v>1</v>
      </c>
      <c r="CR53">
        <v>30</v>
      </c>
      <c r="CT53">
        <v>1</v>
      </c>
      <c r="CZ53">
        <v>2</v>
      </c>
      <c r="DE53">
        <v>1</v>
      </c>
      <c r="DM53">
        <v>2</v>
      </c>
      <c r="DN53">
        <v>1</v>
      </c>
    </row>
    <row r="54" spans="1:120" x14ac:dyDescent="0.2">
      <c r="A54">
        <v>5</v>
      </c>
      <c r="B54" t="s">
        <v>5</v>
      </c>
      <c r="C54" t="s">
        <v>79</v>
      </c>
      <c r="D54" t="s">
        <v>74</v>
      </c>
      <c r="E54" s="20">
        <v>21913.5</v>
      </c>
      <c r="F54">
        <v>100</v>
      </c>
      <c r="G54">
        <v>2</v>
      </c>
      <c r="K54">
        <v>2</v>
      </c>
      <c r="N54">
        <v>6</v>
      </c>
      <c r="Q54">
        <v>49</v>
      </c>
      <c r="S54">
        <v>12</v>
      </c>
      <c r="T54">
        <v>3</v>
      </c>
      <c r="V54">
        <v>6</v>
      </c>
      <c r="Z54">
        <v>1</v>
      </c>
      <c r="AE54">
        <v>2</v>
      </c>
      <c r="AF54">
        <v>3</v>
      </c>
      <c r="AK54">
        <v>7</v>
      </c>
      <c r="AQ54">
        <v>2</v>
      </c>
      <c r="AS54">
        <v>14</v>
      </c>
      <c r="BO54">
        <v>9</v>
      </c>
      <c r="BP54">
        <v>4</v>
      </c>
      <c r="BX54">
        <v>1</v>
      </c>
      <c r="BZ54">
        <v>1</v>
      </c>
      <c r="CE54">
        <v>21</v>
      </c>
      <c r="CI54">
        <v>6</v>
      </c>
      <c r="CL54">
        <v>150</v>
      </c>
      <c r="CN54">
        <v>1</v>
      </c>
      <c r="CR54">
        <v>26</v>
      </c>
      <c r="CT54">
        <v>4</v>
      </c>
      <c r="CZ54">
        <v>4</v>
      </c>
      <c r="DM54">
        <v>8</v>
      </c>
    </row>
    <row r="55" spans="1:120" x14ac:dyDescent="0.2">
      <c r="A55">
        <v>5</v>
      </c>
      <c r="B55" t="s">
        <v>5</v>
      </c>
      <c r="C55" t="s">
        <v>79</v>
      </c>
      <c r="D55" t="s">
        <v>74</v>
      </c>
      <c r="E55" s="20">
        <v>22030.799999999999</v>
      </c>
      <c r="F55">
        <v>100</v>
      </c>
      <c r="G55">
        <v>4</v>
      </c>
      <c r="N55">
        <v>8</v>
      </c>
      <c r="Q55">
        <v>36</v>
      </c>
      <c r="S55">
        <v>5</v>
      </c>
      <c r="T55">
        <v>1</v>
      </c>
      <c r="V55">
        <v>7</v>
      </c>
      <c r="AI55">
        <v>2</v>
      </c>
      <c r="AK55">
        <v>5</v>
      </c>
      <c r="AS55">
        <v>15</v>
      </c>
      <c r="AX55">
        <v>2</v>
      </c>
      <c r="BB55">
        <v>1</v>
      </c>
      <c r="BO55">
        <v>1</v>
      </c>
      <c r="BP55">
        <v>2</v>
      </c>
      <c r="CE55">
        <v>20.5</v>
      </c>
      <c r="CI55">
        <v>6</v>
      </c>
      <c r="CL55">
        <v>155</v>
      </c>
      <c r="CR55">
        <v>17</v>
      </c>
      <c r="CY55">
        <v>1</v>
      </c>
      <c r="CZ55">
        <v>5</v>
      </c>
      <c r="DM55">
        <v>2</v>
      </c>
      <c r="DO55">
        <v>1</v>
      </c>
      <c r="DP55">
        <v>1</v>
      </c>
    </row>
    <row r="56" spans="1:120" x14ac:dyDescent="0.2">
      <c r="A56">
        <v>5</v>
      </c>
      <c r="B56" t="s">
        <v>5</v>
      </c>
      <c r="C56" t="s">
        <v>79</v>
      </c>
      <c r="D56" t="s">
        <v>74</v>
      </c>
      <c r="E56" s="20">
        <v>22180</v>
      </c>
      <c r="F56">
        <v>100</v>
      </c>
      <c r="G56">
        <v>4.5</v>
      </c>
      <c r="K56">
        <v>3</v>
      </c>
      <c r="N56">
        <v>5</v>
      </c>
      <c r="Q56">
        <v>51</v>
      </c>
      <c r="S56">
        <v>13</v>
      </c>
      <c r="T56">
        <v>7</v>
      </c>
      <c r="V56">
        <v>5</v>
      </c>
      <c r="AF56">
        <v>2</v>
      </c>
      <c r="AK56">
        <v>9</v>
      </c>
      <c r="AQ56">
        <v>5</v>
      </c>
      <c r="AS56">
        <v>16</v>
      </c>
      <c r="AW56">
        <v>1</v>
      </c>
      <c r="BE56">
        <v>1</v>
      </c>
      <c r="BF56">
        <v>2</v>
      </c>
      <c r="BO56">
        <v>18</v>
      </c>
      <c r="BP56">
        <v>7</v>
      </c>
      <c r="CE56">
        <v>29.5</v>
      </c>
      <c r="CH56">
        <v>1</v>
      </c>
      <c r="CI56">
        <v>4</v>
      </c>
      <c r="CL56">
        <v>167</v>
      </c>
      <c r="CN56">
        <v>2</v>
      </c>
      <c r="CR56">
        <v>16</v>
      </c>
      <c r="CT56">
        <v>1</v>
      </c>
      <c r="CZ56">
        <v>2</v>
      </c>
      <c r="DM56">
        <v>2</v>
      </c>
      <c r="DN56">
        <v>2</v>
      </c>
      <c r="DP56">
        <v>2</v>
      </c>
    </row>
    <row r="57" spans="1:120" x14ac:dyDescent="0.2">
      <c r="A57">
        <v>5</v>
      </c>
      <c r="B57" t="s">
        <v>5</v>
      </c>
      <c r="C57" t="s">
        <v>79</v>
      </c>
      <c r="D57" t="s">
        <v>74</v>
      </c>
      <c r="E57" s="20">
        <v>22286.6</v>
      </c>
      <c r="F57">
        <v>100</v>
      </c>
      <c r="G57">
        <v>4.5</v>
      </c>
      <c r="K57">
        <v>1</v>
      </c>
      <c r="N57">
        <v>4</v>
      </c>
      <c r="Q57">
        <v>61</v>
      </c>
      <c r="S57">
        <v>14</v>
      </c>
      <c r="T57">
        <v>1</v>
      </c>
      <c r="V57">
        <v>6</v>
      </c>
      <c r="Z57">
        <v>3</v>
      </c>
      <c r="AE57">
        <v>1</v>
      </c>
      <c r="AF57">
        <v>4</v>
      </c>
      <c r="AK57">
        <v>5</v>
      </c>
      <c r="AQ57">
        <v>2</v>
      </c>
      <c r="AS57">
        <v>24</v>
      </c>
      <c r="AX57">
        <v>1</v>
      </c>
      <c r="BL57">
        <v>1</v>
      </c>
      <c r="BO57">
        <v>7</v>
      </c>
      <c r="BP57">
        <v>4</v>
      </c>
      <c r="CC57">
        <v>1</v>
      </c>
      <c r="CE57">
        <v>26.5</v>
      </c>
      <c r="CI57">
        <v>4</v>
      </c>
      <c r="CL57">
        <v>128</v>
      </c>
      <c r="CR57">
        <v>19</v>
      </c>
      <c r="CY57">
        <v>2</v>
      </c>
      <c r="CZ57">
        <v>1</v>
      </c>
      <c r="DF57">
        <v>1</v>
      </c>
      <c r="DM57">
        <v>9</v>
      </c>
    </row>
    <row r="58" spans="1:120" x14ac:dyDescent="0.2">
      <c r="A58">
        <v>5</v>
      </c>
      <c r="B58" t="s">
        <v>5</v>
      </c>
      <c r="C58" t="s">
        <v>79</v>
      </c>
      <c r="D58" t="s">
        <v>74</v>
      </c>
      <c r="E58" s="20">
        <v>22382.5</v>
      </c>
      <c r="F58">
        <v>100</v>
      </c>
      <c r="G58">
        <v>3</v>
      </c>
      <c r="K58">
        <v>2</v>
      </c>
      <c r="N58">
        <v>3</v>
      </c>
      <c r="Q58">
        <v>50</v>
      </c>
      <c r="S58">
        <v>5</v>
      </c>
      <c r="T58">
        <v>2</v>
      </c>
      <c r="V58">
        <v>5</v>
      </c>
      <c r="Z58">
        <v>1</v>
      </c>
      <c r="AE58">
        <v>4</v>
      </c>
      <c r="AK58">
        <v>9</v>
      </c>
      <c r="AQ58">
        <v>3</v>
      </c>
      <c r="AS58">
        <v>13</v>
      </c>
      <c r="BJ58">
        <v>2</v>
      </c>
      <c r="BO58">
        <v>6</v>
      </c>
      <c r="BP58">
        <v>4</v>
      </c>
      <c r="CE58">
        <v>21</v>
      </c>
      <c r="CI58">
        <v>5</v>
      </c>
      <c r="CL58">
        <v>128</v>
      </c>
      <c r="CR58">
        <v>15</v>
      </c>
      <c r="CT58">
        <v>3</v>
      </c>
      <c r="CZ58">
        <v>6</v>
      </c>
      <c r="DM58">
        <v>7</v>
      </c>
      <c r="DO58">
        <v>1</v>
      </c>
      <c r="DP58">
        <v>1</v>
      </c>
    </row>
    <row r="59" spans="1:120" x14ac:dyDescent="0.2">
      <c r="A59">
        <v>5</v>
      </c>
      <c r="B59" t="s">
        <v>5</v>
      </c>
      <c r="C59" t="s">
        <v>79</v>
      </c>
      <c r="D59" t="s">
        <v>74</v>
      </c>
      <c r="E59" s="20">
        <v>22478.400000000001</v>
      </c>
      <c r="F59">
        <v>100</v>
      </c>
      <c r="G59">
        <v>3.5</v>
      </c>
      <c r="K59">
        <v>1</v>
      </c>
      <c r="N59">
        <v>6</v>
      </c>
      <c r="Q59">
        <v>56</v>
      </c>
      <c r="S59">
        <v>8</v>
      </c>
      <c r="T59">
        <v>6</v>
      </c>
      <c r="V59">
        <v>5</v>
      </c>
      <c r="AK59">
        <v>5</v>
      </c>
      <c r="AQ59">
        <v>2</v>
      </c>
      <c r="AS59">
        <v>7</v>
      </c>
      <c r="AW59">
        <v>1</v>
      </c>
      <c r="BO59">
        <v>4</v>
      </c>
      <c r="BP59">
        <v>1</v>
      </c>
      <c r="BZ59">
        <v>3</v>
      </c>
      <c r="CE59">
        <v>21</v>
      </c>
      <c r="CI59">
        <v>2</v>
      </c>
      <c r="CL59">
        <v>163</v>
      </c>
      <c r="CN59">
        <v>2</v>
      </c>
      <c r="CR59">
        <v>15</v>
      </c>
      <c r="CZ59">
        <v>8</v>
      </c>
      <c r="DE59">
        <v>1</v>
      </c>
      <c r="DM59">
        <v>5</v>
      </c>
    </row>
    <row r="60" spans="1:120" x14ac:dyDescent="0.2">
      <c r="A60">
        <v>5</v>
      </c>
      <c r="B60" t="s">
        <v>5</v>
      </c>
      <c r="C60" t="s">
        <v>79</v>
      </c>
      <c r="D60" t="s">
        <v>74</v>
      </c>
      <c r="E60" s="20">
        <v>22553</v>
      </c>
      <c r="F60">
        <v>100</v>
      </c>
      <c r="G60">
        <v>5.5</v>
      </c>
      <c r="K60">
        <v>1</v>
      </c>
      <c r="N60">
        <v>10</v>
      </c>
      <c r="Q60">
        <v>42</v>
      </c>
      <c r="S60">
        <v>8</v>
      </c>
      <c r="T60">
        <v>1</v>
      </c>
      <c r="V60">
        <v>5</v>
      </c>
      <c r="Z60">
        <v>5</v>
      </c>
      <c r="AE60">
        <v>5</v>
      </c>
      <c r="AF60">
        <v>5</v>
      </c>
      <c r="AK60">
        <v>8</v>
      </c>
      <c r="AP60">
        <v>1</v>
      </c>
      <c r="AR60">
        <v>1</v>
      </c>
      <c r="AS60">
        <v>28</v>
      </c>
      <c r="BJ60">
        <v>1</v>
      </c>
      <c r="BL60">
        <v>1</v>
      </c>
      <c r="BO60">
        <v>8</v>
      </c>
      <c r="BP60">
        <v>4</v>
      </c>
      <c r="CE60">
        <v>20</v>
      </c>
      <c r="CI60">
        <v>7</v>
      </c>
      <c r="CL60">
        <v>124</v>
      </c>
      <c r="CN60">
        <v>5</v>
      </c>
      <c r="CR60">
        <v>16</v>
      </c>
      <c r="CZ60">
        <v>6</v>
      </c>
      <c r="DM60">
        <v>9</v>
      </c>
      <c r="DN60">
        <v>1</v>
      </c>
      <c r="DO60">
        <v>1</v>
      </c>
    </row>
    <row r="61" spans="1:120" x14ac:dyDescent="0.2">
      <c r="A61">
        <v>5</v>
      </c>
      <c r="B61" t="s">
        <v>5</v>
      </c>
      <c r="C61" t="s">
        <v>79</v>
      </c>
      <c r="D61" t="s">
        <v>74</v>
      </c>
      <c r="E61" s="20">
        <v>22776.799999999999</v>
      </c>
      <c r="F61">
        <v>100</v>
      </c>
      <c r="G61">
        <v>10</v>
      </c>
      <c r="N61">
        <v>10</v>
      </c>
      <c r="Q61">
        <v>62</v>
      </c>
      <c r="S61">
        <v>9</v>
      </c>
      <c r="T61">
        <v>2</v>
      </c>
      <c r="V61">
        <v>4</v>
      </c>
      <c r="Z61">
        <v>4</v>
      </c>
      <c r="AE61">
        <v>2</v>
      </c>
      <c r="AF61">
        <v>2</v>
      </c>
      <c r="AK61">
        <v>8</v>
      </c>
      <c r="AQ61">
        <v>5</v>
      </c>
      <c r="AS61">
        <v>16</v>
      </c>
      <c r="AX61">
        <v>1</v>
      </c>
      <c r="BJ61">
        <v>3</v>
      </c>
      <c r="BO61">
        <v>8</v>
      </c>
      <c r="BP61">
        <v>6</v>
      </c>
      <c r="CE61">
        <v>25</v>
      </c>
      <c r="CI61">
        <v>4</v>
      </c>
      <c r="CL61">
        <v>160</v>
      </c>
      <c r="CN61">
        <v>2</v>
      </c>
      <c r="CR61">
        <v>27</v>
      </c>
      <c r="CT61">
        <v>2</v>
      </c>
      <c r="CY61">
        <v>1</v>
      </c>
      <c r="CZ61">
        <v>2</v>
      </c>
      <c r="DM61">
        <v>1</v>
      </c>
      <c r="DO61">
        <v>1</v>
      </c>
      <c r="DP61">
        <v>1</v>
      </c>
    </row>
    <row r="62" spans="1:120" x14ac:dyDescent="0.2">
      <c r="A62">
        <v>5</v>
      </c>
      <c r="B62" t="s">
        <v>5</v>
      </c>
      <c r="C62" t="s">
        <v>79</v>
      </c>
      <c r="D62" t="s">
        <v>74</v>
      </c>
      <c r="E62" s="20">
        <v>22883.4</v>
      </c>
      <c r="F62">
        <v>100</v>
      </c>
      <c r="G62">
        <v>4.5</v>
      </c>
      <c r="K62">
        <v>2</v>
      </c>
      <c r="N62">
        <v>6</v>
      </c>
      <c r="Q62">
        <v>29</v>
      </c>
      <c r="S62">
        <v>5</v>
      </c>
      <c r="T62">
        <v>3</v>
      </c>
      <c r="V62">
        <v>3</v>
      </c>
      <c r="Z62">
        <v>3</v>
      </c>
      <c r="AE62">
        <v>2</v>
      </c>
      <c r="AK62">
        <v>13</v>
      </c>
      <c r="AQ62">
        <v>5</v>
      </c>
      <c r="AR62">
        <v>1</v>
      </c>
      <c r="AS62">
        <v>13</v>
      </c>
      <c r="AW62">
        <v>1</v>
      </c>
      <c r="BE62">
        <v>1</v>
      </c>
      <c r="BO62">
        <v>5</v>
      </c>
      <c r="BP62">
        <v>14</v>
      </c>
      <c r="CE62">
        <v>25</v>
      </c>
      <c r="CI62">
        <v>2</v>
      </c>
      <c r="CL62">
        <v>161</v>
      </c>
      <c r="CN62">
        <v>1</v>
      </c>
      <c r="CR62">
        <v>13</v>
      </c>
      <c r="CT62">
        <v>1</v>
      </c>
      <c r="CZ62">
        <v>2</v>
      </c>
      <c r="DJ62">
        <v>1</v>
      </c>
      <c r="DM62">
        <v>5</v>
      </c>
      <c r="DO62">
        <v>3</v>
      </c>
    </row>
    <row r="63" spans="1:120" x14ac:dyDescent="0.2">
      <c r="A63">
        <v>5</v>
      </c>
      <c r="B63" t="s">
        <v>5</v>
      </c>
      <c r="C63" t="s">
        <v>79</v>
      </c>
      <c r="D63" t="s">
        <v>74</v>
      </c>
      <c r="E63" s="20">
        <v>22936.7</v>
      </c>
      <c r="F63">
        <v>100</v>
      </c>
      <c r="G63">
        <v>3</v>
      </c>
      <c r="K63">
        <v>2</v>
      </c>
      <c r="N63">
        <v>6</v>
      </c>
      <c r="Q63">
        <v>42</v>
      </c>
      <c r="S63">
        <v>10</v>
      </c>
      <c r="T63">
        <v>4</v>
      </c>
      <c r="V63">
        <v>6</v>
      </c>
      <c r="Z63">
        <v>1</v>
      </c>
      <c r="AK63">
        <v>8</v>
      </c>
      <c r="AS63">
        <v>12</v>
      </c>
      <c r="BB63">
        <v>1</v>
      </c>
      <c r="BF63">
        <v>1</v>
      </c>
      <c r="BO63">
        <v>3</v>
      </c>
      <c r="BZ63">
        <v>4</v>
      </c>
      <c r="CE63">
        <v>22.5</v>
      </c>
      <c r="CI63">
        <v>4</v>
      </c>
      <c r="CL63">
        <v>152</v>
      </c>
      <c r="CN63">
        <v>1</v>
      </c>
      <c r="CR63">
        <v>11</v>
      </c>
      <c r="CY63">
        <v>1</v>
      </c>
      <c r="CZ63">
        <v>11</v>
      </c>
      <c r="DM63">
        <v>5</v>
      </c>
      <c r="DN63">
        <v>1</v>
      </c>
    </row>
    <row r="64" spans="1:120" x14ac:dyDescent="0.2">
      <c r="A64">
        <v>6</v>
      </c>
      <c r="B64" t="s">
        <v>6</v>
      </c>
      <c r="C64" t="s">
        <v>79</v>
      </c>
      <c r="D64" t="s">
        <v>75</v>
      </c>
      <c r="E64" s="20">
        <v>18653</v>
      </c>
      <c r="F64">
        <v>1</v>
      </c>
      <c r="K64">
        <v>1</v>
      </c>
      <c r="N64">
        <v>1</v>
      </c>
      <c r="Q64">
        <v>65</v>
      </c>
      <c r="S64">
        <v>102</v>
      </c>
      <c r="T64">
        <v>24</v>
      </c>
      <c r="V64">
        <v>2</v>
      </c>
      <c r="Z64">
        <v>7</v>
      </c>
      <c r="AC64">
        <v>1</v>
      </c>
      <c r="AF64">
        <v>6</v>
      </c>
      <c r="AI64">
        <v>10</v>
      </c>
      <c r="AK64">
        <v>99</v>
      </c>
      <c r="AS64">
        <v>2</v>
      </c>
      <c r="AW64">
        <v>1</v>
      </c>
      <c r="BK64">
        <v>48</v>
      </c>
      <c r="BP64">
        <v>3</v>
      </c>
      <c r="BR64">
        <v>1</v>
      </c>
      <c r="CC64">
        <v>1</v>
      </c>
      <c r="CD64">
        <v>1</v>
      </c>
      <c r="CE64">
        <v>78</v>
      </c>
      <c r="CI64">
        <v>1</v>
      </c>
      <c r="CK64">
        <v>1</v>
      </c>
      <c r="CL64">
        <v>33</v>
      </c>
      <c r="CR64">
        <v>3</v>
      </c>
      <c r="CT64">
        <v>3</v>
      </c>
      <c r="CY64">
        <v>1</v>
      </c>
      <c r="DC64">
        <v>1</v>
      </c>
      <c r="DE64">
        <v>2</v>
      </c>
      <c r="DM64">
        <v>1</v>
      </c>
    </row>
    <row r="65" spans="1:124" x14ac:dyDescent="0.2">
      <c r="A65">
        <v>6</v>
      </c>
      <c r="B65" t="s">
        <v>6</v>
      </c>
      <c r="C65" t="s">
        <v>79</v>
      </c>
      <c r="D65" t="s">
        <v>75</v>
      </c>
      <c r="E65" s="20">
        <v>19076</v>
      </c>
      <c r="F65">
        <v>1</v>
      </c>
      <c r="G65">
        <v>1</v>
      </c>
      <c r="N65">
        <v>1</v>
      </c>
      <c r="Q65">
        <v>127</v>
      </c>
      <c r="S65">
        <v>77</v>
      </c>
      <c r="T65">
        <v>9</v>
      </c>
      <c r="V65">
        <v>10</v>
      </c>
      <c r="Z65">
        <v>5</v>
      </c>
      <c r="AC65">
        <v>1</v>
      </c>
      <c r="AF65">
        <v>12</v>
      </c>
      <c r="AI65">
        <v>2</v>
      </c>
      <c r="AK65">
        <v>60</v>
      </c>
      <c r="AS65">
        <v>4</v>
      </c>
      <c r="AW65">
        <v>1</v>
      </c>
      <c r="BK65">
        <v>33</v>
      </c>
      <c r="BO65">
        <v>5</v>
      </c>
      <c r="BP65">
        <v>4</v>
      </c>
      <c r="BR65">
        <v>1</v>
      </c>
      <c r="CD65">
        <v>1</v>
      </c>
      <c r="CE65">
        <v>90</v>
      </c>
      <c r="CI65">
        <v>1</v>
      </c>
      <c r="CL65">
        <v>86</v>
      </c>
      <c r="CR65">
        <v>9</v>
      </c>
      <c r="CT65">
        <v>4</v>
      </c>
      <c r="CY65">
        <v>6</v>
      </c>
      <c r="DM65">
        <v>1</v>
      </c>
    </row>
    <row r="66" spans="1:124" x14ac:dyDescent="0.2">
      <c r="A66">
        <v>6</v>
      </c>
      <c r="B66" t="s">
        <v>6</v>
      </c>
      <c r="C66" t="s">
        <v>79</v>
      </c>
      <c r="D66" t="s">
        <v>75</v>
      </c>
      <c r="E66" s="20">
        <v>19961</v>
      </c>
      <c r="F66">
        <v>1</v>
      </c>
      <c r="N66">
        <v>1</v>
      </c>
      <c r="Q66">
        <v>97</v>
      </c>
      <c r="S66">
        <v>74</v>
      </c>
      <c r="T66">
        <v>18</v>
      </c>
      <c r="V66">
        <v>5</v>
      </c>
      <c r="Z66">
        <v>4</v>
      </c>
      <c r="AF66">
        <v>9</v>
      </c>
      <c r="AI66">
        <v>8</v>
      </c>
      <c r="AK66">
        <v>41</v>
      </c>
      <c r="AS66">
        <v>1</v>
      </c>
      <c r="BE66">
        <v>1</v>
      </c>
      <c r="BJ66">
        <v>1</v>
      </c>
      <c r="BK66">
        <v>65</v>
      </c>
      <c r="BO66">
        <v>1</v>
      </c>
      <c r="BP66">
        <v>2</v>
      </c>
      <c r="BX66">
        <v>1</v>
      </c>
      <c r="CA66">
        <v>1</v>
      </c>
      <c r="CD66">
        <v>1</v>
      </c>
      <c r="CE66">
        <v>79</v>
      </c>
      <c r="CL66">
        <v>84</v>
      </c>
      <c r="CR66">
        <v>4</v>
      </c>
      <c r="CT66">
        <v>2</v>
      </c>
      <c r="CY66">
        <v>2</v>
      </c>
      <c r="CZ66">
        <v>2</v>
      </c>
      <c r="DE66">
        <v>4</v>
      </c>
      <c r="DM66">
        <v>2</v>
      </c>
    </row>
    <row r="67" spans="1:124" x14ac:dyDescent="0.2">
      <c r="A67">
        <v>6</v>
      </c>
      <c r="B67" t="s">
        <v>6</v>
      </c>
      <c r="C67" t="s">
        <v>79</v>
      </c>
      <c r="D67" t="s">
        <v>75</v>
      </c>
      <c r="E67" s="20">
        <v>20649</v>
      </c>
      <c r="F67">
        <v>1</v>
      </c>
      <c r="Q67">
        <v>96</v>
      </c>
      <c r="S67">
        <v>76</v>
      </c>
      <c r="T67">
        <v>20</v>
      </c>
      <c r="Z67">
        <v>5</v>
      </c>
      <c r="AF67">
        <v>7</v>
      </c>
      <c r="AI67">
        <v>8</v>
      </c>
      <c r="AK67">
        <v>30</v>
      </c>
      <c r="AO67">
        <v>1</v>
      </c>
      <c r="AS67">
        <v>4</v>
      </c>
      <c r="AT67">
        <v>1</v>
      </c>
      <c r="AW67">
        <v>1</v>
      </c>
      <c r="BK67">
        <v>50</v>
      </c>
      <c r="BO67">
        <v>4</v>
      </c>
      <c r="BP67">
        <v>1</v>
      </c>
      <c r="BR67">
        <v>1</v>
      </c>
      <c r="CD67">
        <v>1</v>
      </c>
      <c r="CE67">
        <v>86</v>
      </c>
      <c r="CI67">
        <v>1</v>
      </c>
      <c r="CL67">
        <v>85</v>
      </c>
      <c r="CO67">
        <v>3</v>
      </c>
      <c r="CR67">
        <v>7</v>
      </c>
      <c r="CT67">
        <v>8</v>
      </c>
      <c r="CY67">
        <v>2</v>
      </c>
      <c r="DE67">
        <v>1</v>
      </c>
      <c r="DM67">
        <v>1</v>
      </c>
    </row>
    <row r="68" spans="1:124" x14ac:dyDescent="0.2">
      <c r="A68">
        <v>6</v>
      </c>
      <c r="B68" t="s">
        <v>6</v>
      </c>
      <c r="C68" t="s">
        <v>79</v>
      </c>
      <c r="D68" t="s">
        <v>75</v>
      </c>
      <c r="E68" s="20">
        <v>21125</v>
      </c>
      <c r="F68">
        <v>1</v>
      </c>
      <c r="Q68">
        <v>114</v>
      </c>
      <c r="S68">
        <v>82</v>
      </c>
      <c r="T68">
        <v>19</v>
      </c>
      <c r="V68">
        <v>3</v>
      </c>
      <c r="Z68">
        <v>5</v>
      </c>
      <c r="AF68">
        <v>7</v>
      </c>
      <c r="AI68">
        <v>7</v>
      </c>
      <c r="AK68">
        <v>33</v>
      </c>
      <c r="AS68">
        <v>1</v>
      </c>
      <c r="AW68">
        <v>1</v>
      </c>
      <c r="BK68">
        <v>68</v>
      </c>
      <c r="BO68">
        <v>2</v>
      </c>
      <c r="BP68">
        <v>2</v>
      </c>
      <c r="CA68">
        <v>2</v>
      </c>
      <c r="CE68">
        <v>109</v>
      </c>
      <c r="CL68">
        <v>36</v>
      </c>
      <c r="CN68">
        <v>2</v>
      </c>
      <c r="CR68">
        <v>4</v>
      </c>
      <c r="CT68">
        <v>1</v>
      </c>
      <c r="CY68">
        <v>1</v>
      </c>
      <c r="DE68">
        <v>3</v>
      </c>
      <c r="DM68">
        <v>2</v>
      </c>
    </row>
    <row r="69" spans="1:124" x14ac:dyDescent="0.2">
      <c r="A69">
        <v>6</v>
      </c>
      <c r="B69" t="s">
        <v>6</v>
      </c>
      <c r="C69" t="s">
        <v>79</v>
      </c>
      <c r="D69" t="s">
        <v>75</v>
      </c>
      <c r="E69" s="20">
        <v>21654</v>
      </c>
      <c r="F69">
        <v>1</v>
      </c>
      <c r="I69">
        <v>1</v>
      </c>
      <c r="K69">
        <v>1</v>
      </c>
      <c r="Q69">
        <v>128</v>
      </c>
      <c r="S69">
        <v>61</v>
      </c>
      <c r="T69">
        <v>19</v>
      </c>
      <c r="V69">
        <v>2</v>
      </c>
      <c r="Z69">
        <v>4</v>
      </c>
      <c r="AF69">
        <v>5</v>
      </c>
      <c r="AI69">
        <v>2</v>
      </c>
      <c r="AK69">
        <v>48</v>
      </c>
      <c r="AS69">
        <v>1</v>
      </c>
      <c r="BJ69">
        <v>1</v>
      </c>
      <c r="BK69">
        <v>56</v>
      </c>
      <c r="BO69">
        <v>4</v>
      </c>
      <c r="BP69">
        <v>2</v>
      </c>
      <c r="CE69">
        <v>87</v>
      </c>
      <c r="CI69">
        <v>3</v>
      </c>
      <c r="CL69">
        <v>58</v>
      </c>
      <c r="CO69">
        <v>2</v>
      </c>
      <c r="CR69">
        <v>3</v>
      </c>
      <c r="CT69">
        <v>6</v>
      </c>
      <c r="CY69">
        <v>2</v>
      </c>
      <c r="DE69">
        <v>2</v>
      </c>
      <c r="DM69">
        <v>1</v>
      </c>
      <c r="DN69">
        <v>1</v>
      </c>
    </row>
    <row r="70" spans="1:124" x14ac:dyDescent="0.2">
      <c r="A70">
        <v>6</v>
      </c>
      <c r="B70" t="s">
        <v>6</v>
      </c>
      <c r="C70" t="s">
        <v>79</v>
      </c>
      <c r="D70" t="s">
        <v>75</v>
      </c>
      <c r="E70" s="20">
        <v>22793</v>
      </c>
      <c r="F70">
        <v>1</v>
      </c>
      <c r="G70">
        <v>1</v>
      </c>
      <c r="I70">
        <v>1</v>
      </c>
      <c r="Q70">
        <v>67</v>
      </c>
      <c r="R70">
        <v>1</v>
      </c>
      <c r="S70">
        <v>80</v>
      </c>
      <c r="T70">
        <v>24</v>
      </c>
      <c r="Z70">
        <v>5</v>
      </c>
      <c r="AF70">
        <v>9</v>
      </c>
      <c r="AI70">
        <v>7</v>
      </c>
      <c r="AK70">
        <v>23</v>
      </c>
      <c r="AQ70">
        <v>1</v>
      </c>
      <c r="BK70">
        <v>102</v>
      </c>
      <c r="BO70">
        <v>2</v>
      </c>
      <c r="BP70">
        <v>6</v>
      </c>
      <c r="BX70">
        <v>1</v>
      </c>
      <c r="CA70">
        <v>2</v>
      </c>
      <c r="CD70">
        <v>1</v>
      </c>
      <c r="CE70">
        <v>143</v>
      </c>
      <c r="CI70">
        <v>1</v>
      </c>
      <c r="CK70">
        <v>1</v>
      </c>
      <c r="CL70">
        <v>47</v>
      </c>
      <c r="CN70">
        <v>1</v>
      </c>
      <c r="CR70">
        <v>5</v>
      </c>
      <c r="CT70">
        <v>3</v>
      </c>
      <c r="CY70">
        <v>3</v>
      </c>
      <c r="DE70">
        <v>1</v>
      </c>
      <c r="DO70">
        <v>1</v>
      </c>
    </row>
    <row r="71" spans="1:124" x14ac:dyDescent="0.2">
      <c r="A71">
        <v>7</v>
      </c>
      <c r="B71" t="s">
        <v>7</v>
      </c>
      <c r="C71" t="s">
        <v>79</v>
      </c>
      <c r="D71" t="s">
        <v>76</v>
      </c>
      <c r="E71" s="20">
        <v>18693</v>
      </c>
      <c r="F71">
        <v>1</v>
      </c>
      <c r="G71">
        <v>1</v>
      </c>
      <c r="N71">
        <v>7</v>
      </c>
      <c r="Q71">
        <v>69</v>
      </c>
      <c r="S71">
        <v>4</v>
      </c>
      <c r="T71">
        <v>2</v>
      </c>
      <c r="V71">
        <v>6</v>
      </c>
      <c r="Z71">
        <v>1</v>
      </c>
      <c r="AF71">
        <v>1</v>
      </c>
      <c r="AI71">
        <v>1</v>
      </c>
      <c r="AK71">
        <v>14</v>
      </c>
      <c r="AS71">
        <v>2</v>
      </c>
      <c r="AW71">
        <v>1</v>
      </c>
      <c r="AX71">
        <v>1</v>
      </c>
      <c r="BJ71">
        <v>9</v>
      </c>
      <c r="BO71">
        <v>44</v>
      </c>
      <c r="BZ71">
        <v>1</v>
      </c>
      <c r="CE71">
        <v>70</v>
      </c>
      <c r="CI71">
        <v>3</v>
      </c>
      <c r="CL71">
        <v>181</v>
      </c>
      <c r="CU71">
        <v>1</v>
      </c>
      <c r="CZ71">
        <v>7</v>
      </c>
      <c r="DE71">
        <v>1</v>
      </c>
    </row>
    <row r="72" spans="1:124" x14ac:dyDescent="0.2">
      <c r="A72">
        <v>7</v>
      </c>
      <c r="B72" t="s">
        <v>7</v>
      </c>
      <c r="C72" t="s">
        <v>79</v>
      </c>
      <c r="D72" t="s">
        <v>76</v>
      </c>
      <c r="E72" s="20">
        <v>18693.830000000002</v>
      </c>
      <c r="F72">
        <v>0</v>
      </c>
      <c r="N72">
        <v>3</v>
      </c>
      <c r="Q72">
        <v>73</v>
      </c>
      <c r="R72">
        <v>6</v>
      </c>
      <c r="S72">
        <v>1</v>
      </c>
      <c r="T72">
        <v>2</v>
      </c>
      <c r="V72">
        <v>3</v>
      </c>
      <c r="Z72">
        <v>1</v>
      </c>
      <c r="AF72">
        <v>1</v>
      </c>
      <c r="AK72">
        <v>9</v>
      </c>
      <c r="AS72">
        <v>3</v>
      </c>
      <c r="BB72">
        <v>2</v>
      </c>
      <c r="BE72">
        <v>1</v>
      </c>
      <c r="BJ72">
        <v>6</v>
      </c>
      <c r="BO72">
        <v>44</v>
      </c>
      <c r="CE72">
        <v>67</v>
      </c>
      <c r="CI72">
        <v>2</v>
      </c>
      <c r="CL72">
        <v>142</v>
      </c>
      <c r="CR72">
        <v>3</v>
      </c>
      <c r="CZ72">
        <v>6</v>
      </c>
      <c r="DL72">
        <v>1</v>
      </c>
      <c r="DM72">
        <v>1</v>
      </c>
    </row>
    <row r="73" spans="1:124" x14ac:dyDescent="0.2">
      <c r="A73">
        <v>7</v>
      </c>
      <c r="B73" t="s">
        <v>7</v>
      </c>
      <c r="C73" t="s">
        <v>79</v>
      </c>
      <c r="D73" t="s">
        <v>76</v>
      </c>
      <c r="E73" s="20">
        <v>19046</v>
      </c>
      <c r="F73">
        <v>1</v>
      </c>
      <c r="N73">
        <v>3</v>
      </c>
      <c r="Q73">
        <v>73</v>
      </c>
      <c r="R73">
        <v>6</v>
      </c>
      <c r="S73">
        <v>1</v>
      </c>
      <c r="T73">
        <v>2</v>
      </c>
      <c r="V73">
        <v>3</v>
      </c>
      <c r="Z73">
        <v>1</v>
      </c>
      <c r="AF73">
        <v>1</v>
      </c>
      <c r="AK73">
        <v>9</v>
      </c>
      <c r="AS73">
        <v>3</v>
      </c>
      <c r="BB73">
        <v>2</v>
      </c>
      <c r="BE73">
        <v>1</v>
      </c>
      <c r="BJ73">
        <v>6</v>
      </c>
      <c r="BO73">
        <v>44</v>
      </c>
      <c r="CE73">
        <v>67</v>
      </c>
      <c r="CI73">
        <v>2</v>
      </c>
      <c r="CL73">
        <v>142</v>
      </c>
      <c r="CR73">
        <v>3</v>
      </c>
      <c r="CZ73">
        <v>6</v>
      </c>
      <c r="DL73">
        <v>1</v>
      </c>
      <c r="DM73">
        <v>1</v>
      </c>
    </row>
    <row r="74" spans="1:124" x14ac:dyDescent="0.2">
      <c r="A74">
        <v>7</v>
      </c>
      <c r="B74" t="s">
        <v>7</v>
      </c>
      <c r="C74" t="s">
        <v>79</v>
      </c>
      <c r="D74" t="s">
        <v>76</v>
      </c>
      <c r="E74" s="20">
        <v>18826.86</v>
      </c>
      <c r="F74">
        <v>0</v>
      </c>
      <c r="K74">
        <v>4</v>
      </c>
      <c r="N74">
        <v>7</v>
      </c>
      <c r="Q74">
        <v>64</v>
      </c>
      <c r="R74">
        <v>3</v>
      </c>
      <c r="S74">
        <v>3</v>
      </c>
      <c r="T74">
        <v>1</v>
      </c>
      <c r="V74">
        <v>4</v>
      </c>
      <c r="Z74">
        <v>2</v>
      </c>
      <c r="AF74">
        <v>3</v>
      </c>
      <c r="AK74">
        <v>7</v>
      </c>
      <c r="AP74">
        <v>1</v>
      </c>
      <c r="AS74">
        <v>4</v>
      </c>
      <c r="AW74">
        <v>1</v>
      </c>
      <c r="BB74">
        <v>1</v>
      </c>
      <c r="BE74">
        <v>2</v>
      </c>
      <c r="BJ74">
        <v>2</v>
      </c>
      <c r="BO74">
        <v>22</v>
      </c>
      <c r="CD74">
        <v>1</v>
      </c>
      <c r="CE74">
        <v>93</v>
      </c>
      <c r="CI74">
        <v>3</v>
      </c>
      <c r="CL74">
        <v>160</v>
      </c>
      <c r="CN74">
        <v>6</v>
      </c>
      <c r="CR74">
        <v>8</v>
      </c>
      <c r="CZ74">
        <v>7</v>
      </c>
      <c r="DF74">
        <v>2</v>
      </c>
      <c r="DM74">
        <v>3</v>
      </c>
      <c r="DO74">
        <v>1</v>
      </c>
      <c r="DT74">
        <v>4</v>
      </c>
    </row>
    <row r="75" spans="1:124" x14ac:dyDescent="0.2">
      <c r="A75">
        <v>7</v>
      </c>
      <c r="B75" t="s">
        <v>7</v>
      </c>
      <c r="C75" t="s">
        <v>79</v>
      </c>
      <c r="D75" t="s">
        <v>76</v>
      </c>
      <c r="E75" s="20">
        <v>19182</v>
      </c>
      <c r="F75">
        <v>1</v>
      </c>
      <c r="K75">
        <v>4</v>
      </c>
      <c r="N75">
        <v>7</v>
      </c>
      <c r="Q75">
        <v>64</v>
      </c>
      <c r="R75">
        <v>3</v>
      </c>
      <c r="S75">
        <v>3</v>
      </c>
      <c r="T75">
        <v>1</v>
      </c>
      <c r="V75">
        <v>4</v>
      </c>
      <c r="Z75">
        <v>2</v>
      </c>
      <c r="AF75">
        <v>3</v>
      </c>
      <c r="AK75">
        <v>7</v>
      </c>
      <c r="AP75">
        <v>1</v>
      </c>
      <c r="AS75">
        <v>4</v>
      </c>
      <c r="AW75">
        <v>1</v>
      </c>
      <c r="BB75">
        <v>1</v>
      </c>
      <c r="BE75">
        <v>2</v>
      </c>
      <c r="BJ75">
        <v>2</v>
      </c>
      <c r="BO75">
        <v>22</v>
      </c>
      <c r="CD75">
        <v>1</v>
      </c>
      <c r="CE75">
        <v>93</v>
      </c>
      <c r="CI75">
        <v>3</v>
      </c>
      <c r="CL75">
        <v>160</v>
      </c>
      <c r="CN75">
        <v>6</v>
      </c>
      <c r="CR75">
        <v>8</v>
      </c>
      <c r="CZ75">
        <v>7</v>
      </c>
      <c r="DF75">
        <v>2</v>
      </c>
      <c r="DM75">
        <v>3</v>
      </c>
      <c r="DO75">
        <v>1</v>
      </c>
      <c r="DT75">
        <v>4</v>
      </c>
    </row>
    <row r="76" spans="1:124" x14ac:dyDescent="0.2">
      <c r="A76">
        <v>7</v>
      </c>
      <c r="B76" t="s">
        <v>7</v>
      </c>
      <c r="C76" t="s">
        <v>79</v>
      </c>
      <c r="D76" t="s">
        <v>76</v>
      </c>
      <c r="E76" s="20">
        <v>19059.73</v>
      </c>
      <c r="F76">
        <v>0</v>
      </c>
      <c r="N76">
        <v>3</v>
      </c>
      <c r="Q76">
        <v>43</v>
      </c>
      <c r="S76">
        <v>6</v>
      </c>
      <c r="T76">
        <v>1</v>
      </c>
      <c r="V76">
        <v>1</v>
      </c>
      <c r="AI76">
        <v>1</v>
      </c>
      <c r="AK76">
        <v>5</v>
      </c>
      <c r="AS76">
        <v>10</v>
      </c>
      <c r="AW76">
        <v>3</v>
      </c>
      <c r="BJ76">
        <v>2</v>
      </c>
      <c r="BK76">
        <v>1</v>
      </c>
      <c r="BO76">
        <v>16</v>
      </c>
      <c r="CE76">
        <v>74</v>
      </c>
      <c r="CI76">
        <v>2</v>
      </c>
      <c r="CL76">
        <v>161</v>
      </c>
      <c r="CN76">
        <v>3</v>
      </c>
      <c r="CR76">
        <v>1</v>
      </c>
      <c r="CZ76">
        <v>9</v>
      </c>
      <c r="DE76">
        <v>1</v>
      </c>
    </row>
    <row r="77" spans="1:124" x14ac:dyDescent="0.2">
      <c r="A77">
        <v>7</v>
      </c>
      <c r="B77" t="s">
        <v>7</v>
      </c>
      <c r="C77" t="s">
        <v>79</v>
      </c>
      <c r="D77" t="s">
        <v>76</v>
      </c>
      <c r="E77" s="20">
        <v>19281</v>
      </c>
      <c r="F77">
        <v>1</v>
      </c>
      <c r="N77">
        <v>3</v>
      </c>
      <c r="Q77">
        <v>43</v>
      </c>
      <c r="S77">
        <v>6</v>
      </c>
      <c r="T77">
        <v>1</v>
      </c>
      <c r="V77">
        <v>1</v>
      </c>
      <c r="AI77">
        <v>1</v>
      </c>
      <c r="AK77">
        <v>5</v>
      </c>
      <c r="AS77">
        <v>10</v>
      </c>
      <c r="AW77">
        <v>3</v>
      </c>
      <c r="BJ77">
        <v>2</v>
      </c>
      <c r="BK77">
        <v>1</v>
      </c>
      <c r="BO77">
        <v>16</v>
      </c>
      <c r="CE77">
        <v>74</v>
      </c>
      <c r="CI77">
        <v>2</v>
      </c>
      <c r="CL77">
        <v>161</v>
      </c>
      <c r="CN77">
        <v>3</v>
      </c>
      <c r="CR77">
        <v>1</v>
      </c>
      <c r="CZ77">
        <v>9</v>
      </c>
      <c r="DE77">
        <v>1</v>
      </c>
    </row>
    <row r="78" spans="1:124" x14ac:dyDescent="0.2">
      <c r="A78">
        <v>7</v>
      </c>
      <c r="B78" t="s">
        <v>7</v>
      </c>
      <c r="C78" t="s">
        <v>79</v>
      </c>
      <c r="D78" t="s">
        <v>76</v>
      </c>
      <c r="E78" s="20">
        <v>19365.439999999999</v>
      </c>
      <c r="F78">
        <v>0</v>
      </c>
      <c r="G78">
        <v>0</v>
      </c>
      <c r="N78">
        <v>3</v>
      </c>
      <c r="Q78">
        <v>29</v>
      </c>
      <c r="S78">
        <v>8</v>
      </c>
      <c r="Z78">
        <v>2</v>
      </c>
      <c r="AF78">
        <v>5</v>
      </c>
      <c r="AK78">
        <v>18</v>
      </c>
      <c r="AS78">
        <v>14</v>
      </c>
      <c r="BB78">
        <v>4</v>
      </c>
      <c r="BH78">
        <v>1</v>
      </c>
      <c r="BJ78">
        <v>10</v>
      </c>
      <c r="BO78">
        <v>2</v>
      </c>
      <c r="CD78">
        <v>2</v>
      </c>
      <c r="CE78">
        <v>217</v>
      </c>
      <c r="CI78">
        <v>2</v>
      </c>
      <c r="CL78">
        <v>50</v>
      </c>
      <c r="CR78">
        <v>2</v>
      </c>
      <c r="DE78">
        <v>1</v>
      </c>
      <c r="DM78">
        <v>2</v>
      </c>
    </row>
    <row r="79" spans="1:124" x14ac:dyDescent="0.2">
      <c r="A79">
        <v>7</v>
      </c>
      <c r="B79" t="s">
        <v>7</v>
      </c>
      <c r="C79" t="s">
        <v>79</v>
      </c>
      <c r="D79" t="s">
        <v>76</v>
      </c>
      <c r="E79" s="20">
        <v>19610</v>
      </c>
      <c r="F79">
        <v>2</v>
      </c>
      <c r="G79">
        <v>0</v>
      </c>
      <c r="N79">
        <v>3</v>
      </c>
      <c r="Q79">
        <v>29</v>
      </c>
      <c r="S79">
        <v>8</v>
      </c>
      <c r="Z79">
        <v>2</v>
      </c>
      <c r="AF79">
        <v>5</v>
      </c>
      <c r="AK79">
        <v>18</v>
      </c>
      <c r="AS79">
        <v>14</v>
      </c>
      <c r="BB79">
        <v>4</v>
      </c>
      <c r="BH79">
        <v>1</v>
      </c>
      <c r="BJ79">
        <v>10</v>
      </c>
      <c r="BO79">
        <v>2</v>
      </c>
      <c r="CD79">
        <v>2</v>
      </c>
      <c r="CE79">
        <v>217</v>
      </c>
      <c r="CI79">
        <v>2</v>
      </c>
      <c r="CL79">
        <v>50</v>
      </c>
      <c r="CR79">
        <v>2</v>
      </c>
      <c r="DE79">
        <v>1</v>
      </c>
      <c r="DM79">
        <v>2</v>
      </c>
    </row>
    <row r="80" spans="1:124" x14ac:dyDescent="0.2">
      <c r="A80">
        <v>7</v>
      </c>
      <c r="B80" t="s">
        <v>7</v>
      </c>
      <c r="C80" t="s">
        <v>79</v>
      </c>
      <c r="D80" t="s">
        <v>76</v>
      </c>
      <c r="E80" s="20">
        <v>19699</v>
      </c>
      <c r="F80">
        <v>1</v>
      </c>
      <c r="G80">
        <v>0</v>
      </c>
      <c r="N80">
        <v>3</v>
      </c>
      <c r="Q80">
        <v>29</v>
      </c>
      <c r="S80">
        <v>8</v>
      </c>
      <c r="Z80">
        <v>2</v>
      </c>
      <c r="AF80">
        <v>5</v>
      </c>
      <c r="AK80">
        <v>18</v>
      </c>
      <c r="AS80">
        <v>14</v>
      </c>
      <c r="BB80">
        <v>4</v>
      </c>
      <c r="BH80">
        <v>1</v>
      </c>
      <c r="BJ80">
        <v>10</v>
      </c>
      <c r="BO80">
        <v>2</v>
      </c>
      <c r="CD80">
        <v>2</v>
      </c>
      <c r="CE80">
        <v>217</v>
      </c>
      <c r="CI80">
        <v>2</v>
      </c>
      <c r="CL80">
        <v>50</v>
      </c>
      <c r="CR80">
        <v>2</v>
      </c>
      <c r="DE80">
        <v>1</v>
      </c>
      <c r="DM80">
        <v>2</v>
      </c>
    </row>
    <row r="81" spans="1:124" x14ac:dyDescent="0.2">
      <c r="A81">
        <v>7</v>
      </c>
      <c r="B81" t="s">
        <v>7</v>
      </c>
      <c r="C81" t="s">
        <v>79</v>
      </c>
      <c r="D81" t="s">
        <v>76</v>
      </c>
      <c r="E81" s="20">
        <v>19522.47</v>
      </c>
      <c r="F81">
        <v>0</v>
      </c>
      <c r="N81">
        <v>7</v>
      </c>
      <c r="Q81">
        <v>66</v>
      </c>
      <c r="R81">
        <v>2</v>
      </c>
      <c r="S81">
        <v>9</v>
      </c>
      <c r="T81">
        <v>2</v>
      </c>
      <c r="AF81">
        <v>1</v>
      </c>
      <c r="AG81">
        <v>2</v>
      </c>
      <c r="AI81">
        <v>1</v>
      </c>
      <c r="AK81">
        <v>8</v>
      </c>
      <c r="AP81">
        <v>1</v>
      </c>
      <c r="AS81">
        <v>17</v>
      </c>
      <c r="AW81">
        <v>1</v>
      </c>
      <c r="BB81">
        <v>1</v>
      </c>
      <c r="BJ81">
        <v>6</v>
      </c>
      <c r="BK81">
        <v>2</v>
      </c>
      <c r="BO81">
        <v>25</v>
      </c>
      <c r="BP81">
        <v>1</v>
      </c>
      <c r="BR81">
        <v>4</v>
      </c>
      <c r="CE81">
        <v>64</v>
      </c>
      <c r="CI81">
        <v>5</v>
      </c>
      <c r="CL81">
        <v>146</v>
      </c>
      <c r="CN81">
        <v>5</v>
      </c>
      <c r="CU81">
        <v>3</v>
      </c>
      <c r="CZ81">
        <v>3</v>
      </c>
      <c r="DF81">
        <v>1</v>
      </c>
      <c r="DJ81">
        <v>2</v>
      </c>
      <c r="DM81">
        <v>6</v>
      </c>
    </row>
    <row r="82" spans="1:124" x14ac:dyDescent="0.2">
      <c r="A82">
        <v>7</v>
      </c>
      <c r="B82" t="s">
        <v>7</v>
      </c>
      <c r="C82" t="s">
        <v>79</v>
      </c>
      <c r="D82" t="s">
        <v>76</v>
      </c>
      <c r="E82" s="20">
        <v>19721</v>
      </c>
      <c r="F82">
        <v>2</v>
      </c>
      <c r="N82">
        <v>7</v>
      </c>
      <c r="Q82">
        <v>66</v>
      </c>
      <c r="R82">
        <v>2</v>
      </c>
      <c r="S82">
        <v>9</v>
      </c>
      <c r="T82">
        <v>2</v>
      </c>
      <c r="AF82">
        <v>1</v>
      </c>
      <c r="AG82">
        <v>2</v>
      </c>
      <c r="AI82">
        <v>1</v>
      </c>
      <c r="AK82">
        <v>8</v>
      </c>
      <c r="AP82">
        <v>1</v>
      </c>
      <c r="AS82">
        <v>17</v>
      </c>
      <c r="AW82">
        <v>1</v>
      </c>
      <c r="BB82">
        <v>1</v>
      </c>
      <c r="BJ82">
        <v>6</v>
      </c>
      <c r="BK82">
        <v>2</v>
      </c>
      <c r="BO82">
        <v>25</v>
      </c>
      <c r="BP82">
        <v>1</v>
      </c>
      <c r="BR82">
        <v>4</v>
      </c>
      <c r="CE82">
        <v>64</v>
      </c>
      <c r="CI82">
        <v>5</v>
      </c>
      <c r="CL82">
        <v>146</v>
      </c>
      <c r="CN82">
        <v>5</v>
      </c>
      <c r="CU82">
        <v>3</v>
      </c>
      <c r="CZ82">
        <v>3</v>
      </c>
      <c r="DF82">
        <v>1</v>
      </c>
      <c r="DJ82">
        <v>2</v>
      </c>
      <c r="DM82">
        <v>6</v>
      </c>
    </row>
    <row r="83" spans="1:124" x14ac:dyDescent="0.2">
      <c r="A83">
        <v>7</v>
      </c>
      <c r="B83" t="s">
        <v>7</v>
      </c>
      <c r="C83" t="s">
        <v>79</v>
      </c>
      <c r="D83" t="s">
        <v>76</v>
      </c>
      <c r="E83" s="20">
        <v>19837</v>
      </c>
      <c r="F83">
        <v>1</v>
      </c>
      <c r="N83">
        <v>7</v>
      </c>
      <c r="Q83">
        <v>66</v>
      </c>
      <c r="R83">
        <v>2</v>
      </c>
      <c r="S83">
        <v>9</v>
      </c>
      <c r="T83">
        <v>2</v>
      </c>
      <c r="AF83">
        <v>1</v>
      </c>
      <c r="AG83">
        <v>2</v>
      </c>
      <c r="AI83">
        <v>1</v>
      </c>
      <c r="AK83">
        <v>8</v>
      </c>
      <c r="AP83">
        <v>1</v>
      </c>
      <c r="AS83">
        <v>17</v>
      </c>
      <c r="AW83">
        <v>1</v>
      </c>
      <c r="BB83">
        <v>1</v>
      </c>
      <c r="BJ83">
        <v>6</v>
      </c>
      <c r="BK83">
        <v>2</v>
      </c>
      <c r="BO83">
        <v>25</v>
      </c>
      <c r="BP83">
        <v>1</v>
      </c>
      <c r="BR83">
        <v>4</v>
      </c>
      <c r="CE83">
        <v>64</v>
      </c>
      <c r="CI83">
        <v>5</v>
      </c>
      <c r="CL83">
        <v>146</v>
      </c>
      <c r="CN83">
        <v>5</v>
      </c>
      <c r="CU83">
        <v>3</v>
      </c>
      <c r="CZ83">
        <v>3</v>
      </c>
      <c r="DF83">
        <v>1</v>
      </c>
      <c r="DJ83">
        <v>2</v>
      </c>
      <c r="DM83">
        <v>6</v>
      </c>
    </row>
    <row r="84" spans="1:124" x14ac:dyDescent="0.2">
      <c r="A84">
        <v>7</v>
      </c>
      <c r="B84" t="s">
        <v>7</v>
      </c>
      <c r="C84" t="s">
        <v>79</v>
      </c>
      <c r="D84" t="s">
        <v>76</v>
      </c>
      <c r="E84" s="20">
        <v>19696.09</v>
      </c>
      <c r="F84">
        <v>0</v>
      </c>
      <c r="N84">
        <v>8</v>
      </c>
      <c r="Q84">
        <v>51</v>
      </c>
      <c r="R84">
        <v>1</v>
      </c>
      <c r="S84">
        <v>8</v>
      </c>
      <c r="T84">
        <v>1</v>
      </c>
      <c r="V84">
        <v>1</v>
      </c>
      <c r="Y84">
        <v>1</v>
      </c>
      <c r="AF84">
        <v>3</v>
      </c>
      <c r="AK84">
        <v>13</v>
      </c>
      <c r="AS84">
        <v>4</v>
      </c>
      <c r="AW84">
        <v>1</v>
      </c>
      <c r="BB84">
        <v>1</v>
      </c>
      <c r="BJ84">
        <v>8</v>
      </c>
      <c r="BO84">
        <v>26</v>
      </c>
      <c r="CE84">
        <v>85</v>
      </c>
      <c r="CI84">
        <v>5</v>
      </c>
      <c r="CK84">
        <v>1</v>
      </c>
      <c r="CL84">
        <v>114</v>
      </c>
      <c r="CR84">
        <v>4</v>
      </c>
      <c r="CU84">
        <v>6</v>
      </c>
      <c r="CY84">
        <v>1</v>
      </c>
      <c r="CZ84">
        <v>5</v>
      </c>
      <c r="DM84">
        <v>2</v>
      </c>
      <c r="DS84">
        <v>1</v>
      </c>
    </row>
    <row r="85" spans="1:124" x14ac:dyDescent="0.2">
      <c r="A85">
        <v>7</v>
      </c>
      <c r="B85" t="s">
        <v>7</v>
      </c>
      <c r="C85" t="s">
        <v>79</v>
      </c>
      <c r="D85" t="s">
        <v>76</v>
      </c>
      <c r="E85" s="20">
        <v>19930</v>
      </c>
      <c r="F85">
        <v>2</v>
      </c>
      <c r="N85">
        <v>8</v>
      </c>
      <c r="Q85">
        <v>51</v>
      </c>
      <c r="R85">
        <v>1</v>
      </c>
      <c r="S85">
        <v>8</v>
      </c>
      <c r="T85">
        <v>1</v>
      </c>
      <c r="V85">
        <v>1</v>
      </c>
      <c r="Y85">
        <v>1</v>
      </c>
      <c r="AF85">
        <v>3</v>
      </c>
      <c r="AK85">
        <v>13</v>
      </c>
      <c r="AS85">
        <v>4</v>
      </c>
      <c r="AW85">
        <v>1</v>
      </c>
      <c r="BB85">
        <v>1</v>
      </c>
      <c r="BJ85">
        <v>8</v>
      </c>
      <c r="BO85">
        <v>26</v>
      </c>
      <c r="CE85">
        <v>85</v>
      </c>
      <c r="CI85">
        <v>5</v>
      </c>
      <c r="CK85">
        <v>1</v>
      </c>
      <c r="CL85">
        <v>114</v>
      </c>
      <c r="CR85">
        <v>4</v>
      </c>
      <c r="CU85">
        <v>6</v>
      </c>
      <c r="CY85">
        <v>1</v>
      </c>
      <c r="CZ85">
        <v>5</v>
      </c>
      <c r="DM85">
        <v>2</v>
      </c>
      <c r="DS85">
        <v>1</v>
      </c>
    </row>
    <row r="86" spans="1:124" x14ac:dyDescent="0.2">
      <c r="A86">
        <v>7</v>
      </c>
      <c r="B86" t="s">
        <v>7</v>
      </c>
      <c r="C86" t="s">
        <v>79</v>
      </c>
      <c r="D86" t="s">
        <v>76</v>
      </c>
      <c r="E86" s="20">
        <v>19975</v>
      </c>
      <c r="F86">
        <v>1</v>
      </c>
      <c r="N86">
        <v>8</v>
      </c>
      <c r="Q86">
        <v>51</v>
      </c>
      <c r="R86">
        <v>1</v>
      </c>
      <c r="S86">
        <v>8</v>
      </c>
      <c r="T86">
        <v>1</v>
      </c>
      <c r="V86">
        <v>1</v>
      </c>
      <c r="Y86">
        <v>1</v>
      </c>
      <c r="AF86">
        <v>3</v>
      </c>
      <c r="AK86">
        <v>13</v>
      </c>
      <c r="AS86">
        <v>4</v>
      </c>
      <c r="AW86">
        <v>1</v>
      </c>
      <c r="BB86">
        <v>1</v>
      </c>
      <c r="BJ86">
        <v>8</v>
      </c>
      <c r="BO86">
        <v>26</v>
      </c>
      <c r="CE86">
        <v>85</v>
      </c>
      <c r="CI86">
        <v>5</v>
      </c>
      <c r="CK86">
        <v>1</v>
      </c>
      <c r="CL86">
        <v>114</v>
      </c>
      <c r="CR86">
        <v>4</v>
      </c>
      <c r="CU86">
        <v>6</v>
      </c>
      <c r="CY86">
        <v>1</v>
      </c>
      <c r="CZ86">
        <v>5</v>
      </c>
      <c r="DM86">
        <v>2</v>
      </c>
      <c r="DS86">
        <v>1</v>
      </c>
    </row>
    <row r="87" spans="1:124" x14ac:dyDescent="0.2">
      <c r="A87">
        <v>7</v>
      </c>
      <c r="B87" t="s">
        <v>7</v>
      </c>
      <c r="C87" t="s">
        <v>79</v>
      </c>
      <c r="D87" t="s">
        <v>76</v>
      </c>
      <c r="E87" s="20">
        <v>19957.97</v>
      </c>
      <c r="F87">
        <v>0</v>
      </c>
      <c r="K87">
        <v>1</v>
      </c>
      <c r="N87">
        <v>3</v>
      </c>
      <c r="Q87">
        <v>47</v>
      </c>
      <c r="R87">
        <v>1</v>
      </c>
      <c r="S87">
        <v>9</v>
      </c>
      <c r="T87">
        <v>2</v>
      </c>
      <c r="V87">
        <v>1</v>
      </c>
      <c r="AK87">
        <v>5</v>
      </c>
      <c r="AS87">
        <v>4</v>
      </c>
      <c r="AW87">
        <v>3</v>
      </c>
      <c r="BB87">
        <v>1</v>
      </c>
      <c r="BJ87">
        <v>3</v>
      </c>
      <c r="BK87">
        <v>1</v>
      </c>
      <c r="BO87">
        <v>8</v>
      </c>
      <c r="CD87">
        <v>2</v>
      </c>
      <c r="CE87">
        <v>119</v>
      </c>
      <c r="CI87">
        <v>1</v>
      </c>
      <c r="CL87">
        <v>117</v>
      </c>
      <c r="CR87">
        <v>8</v>
      </c>
      <c r="CU87">
        <v>1</v>
      </c>
      <c r="CZ87">
        <v>1</v>
      </c>
      <c r="DM87">
        <v>2</v>
      </c>
      <c r="DO87">
        <v>1</v>
      </c>
    </row>
    <row r="88" spans="1:124" x14ac:dyDescent="0.2">
      <c r="A88">
        <v>7</v>
      </c>
      <c r="B88" t="s">
        <v>7</v>
      </c>
      <c r="C88" t="s">
        <v>79</v>
      </c>
      <c r="D88" t="s">
        <v>76</v>
      </c>
      <c r="E88" s="20">
        <v>20223</v>
      </c>
      <c r="F88">
        <v>2</v>
      </c>
      <c r="K88">
        <v>1</v>
      </c>
      <c r="N88">
        <v>3</v>
      </c>
      <c r="Q88">
        <v>47</v>
      </c>
      <c r="R88">
        <v>1</v>
      </c>
      <c r="S88">
        <v>9</v>
      </c>
      <c r="T88">
        <v>2</v>
      </c>
      <c r="V88">
        <v>1</v>
      </c>
      <c r="AK88">
        <v>5</v>
      </c>
      <c r="AS88">
        <v>4</v>
      </c>
      <c r="AW88">
        <v>3</v>
      </c>
      <c r="BB88">
        <v>1</v>
      </c>
      <c r="BJ88">
        <v>3</v>
      </c>
      <c r="BK88">
        <v>1</v>
      </c>
      <c r="BO88">
        <v>8</v>
      </c>
      <c r="CD88">
        <v>2</v>
      </c>
      <c r="CE88">
        <v>119</v>
      </c>
      <c r="CI88">
        <v>1</v>
      </c>
      <c r="CL88">
        <v>117</v>
      </c>
      <c r="CR88">
        <v>8</v>
      </c>
      <c r="CU88">
        <v>1</v>
      </c>
      <c r="CZ88">
        <v>1</v>
      </c>
      <c r="DM88">
        <v>2</v>
      </c>
      <c r="DO88">
        <v>1</v>
      </c>
    </row>
    <row r="89" spans="1:124" x14ac:dyDescent="0.2">
      <c r="A89">
        <v>7</v>
      </c>
      <c r="B89" t="s">
        <v>7</v>
      </c>
      <c r="C89" t="s">
        <v>79</v>
      </c>
      <c r="D89" t="s">
        <v>76</v>
      </c>
      <c r="E89" s="20">
        <v>20224</v>
      </c>
      <c r="F89">
        <v>1</v>
      </c>
      <c r="K89">
        <v>1</v>
      </c>
      <c r="N89">
        <v>3</v>
      </c>
      <c r="Q89">
        <v>47</v>
      </c>
      <c r="R89">
        <v>1</v>
      </c>
      <c r="S89">
        <v>9</v>
      </c>
      <c r="T89">
        <v>2</v>
      </c>
      <c r="V89">
        <v>1</v>
      </c>
      <c r="AK89">
        <v>5</v>
      </c>
      <c r="AS89">
        <v>4</v>
      </c>
      <c r="AW89">
        <v>3</v>
      </c>
      <c r="BB89">
        <v>1</v>
      </c>
      <c r="BJ89">
        <v>3</v>
      </c>
      <c r="BK89">
        <v>1</v>
      </c>
      <c r="BO89">
        <v>8</v>
      </c>
      <c r="CD89">
        <v>2</v>
      </c>
      <c r="CE89">
        <v>119</v>
      </c>
      <c r="CI89">
        <v>1</v>
      </c>
      <c r="CL89">
        <v>117</v>
      </c>
      <c r="CR89">
        <v>8</v>
      </c>
      <c r="CU89">
        <v>1</v>
      </c>
      <c r="CZ89">
        <v>1</v>
      </c>
      <c r="DM89">
        <v>2</v>
      </c>
      <c r="DO89">
        <v>1</v>
      </c>
    </row>
    <row r="90" spans="1:124" x14ac:dyDescent="0.2">
      <c r="A90">
        <v>7</v>
      </c>
      <c r="B90" t="s">
        <v>7</v>
      </c>
      <c r="C90" t="s">
        <v>79</v>
      </c>
      <c r="D90" t="s">
        <v>76</v>
      </c>
      <c r="E90" s="20">
        <v>20095.900000000001</v>
      </c>
      <c r="F90">
        <v>0</v>
      </c>
      <c r="K90">
        <v>1</v>
      </c>
      <c r="N90">
        <v>3</v>
      </c>
      <c r="Q90">
        <v>43</v>
      </c>
      <c r="R90">
        <v>1</v>
      </c>
      <c r="S90">
        <v>9</v>
      </c>
      <c r="T90">
        <v>7</v>
      </c>
      <c r="V90">
        <v>2</v>
      </c>
      <c r="AF90">
        <v>2</v>
      </c>
      <c r="AK90">
        <v>10</v>
      </c>
      <c r="AS90">
        <v>1</v>
      </c>
      <c r="BB90">
        <v>3</v>
      </c>
      <c r="BO90">
        <v>15</v>
      </c>
      <c r="BZ90">
        <v>1</v>
      </c>
      <c r="CE90">
        <v>171</v>
      </c>
      <c r="CI90">
        <v>4</v>
      </c>
      <c r="CL90">
        <v>142</v>
      </c>
      <c r="CN90">
        <v>1</v>
      </c>
      <c r="CR90">
        <v>5</v>
      </c>
      <c r="CU90">
        <v>1</v>
      </c>
      <c r="CZ90">
        <v>4</v>
      </c>
      <c r="DM90">
        <v>2</v>
      </c>
      <c r="DT90">
        <v>8</v>
      </c>
    </row>
    <row r="91" spans="1:124" x14ac:dyDescent="0.2">
      <c r="A91">
        <v>7</v>
      </c>
      <c r="B91" t="s">
        <v>7</v>
      </c>
      <c r="C91" t="s">
        <v>79</v>
      </c>
      <c r="D91" t="s">
        <v>76</v>
      </c>
      <c r="E91" s="20">
        <v>24315</v>
      </c>
      <c r="F91">
        <v>2</v>
      </c>
      <c r="K91">
        <v>1</v>
      </c>
      <c r="N91">
        <v>3</v>
      </c>
      <c r="Q91">
        <v>43</v>
      </c>
      <c r="R91">
        <v>1</v>
      </c>
      <c r="S91">
        <v>9</v>
      </c>
      <c r="T91">
        <v>7</v>
      </c>
      <c r="V91">
        <v>2</v>
      </c>
      <c r="AF91">
        <v>2</v>
      </c>
      <c r="AK91">
        <v>10</v>
      </c>
      <c r="AS91">
        <v>1</v>
      </c>
      <c r="BB91">
        <v>3</v>
      </c>
      <c r="BO91">
        <v>15</v>
      </c>
      <c r="BZ91">
        <v>1</v>
      </c>
      <c r="CE91">
        <v>171</v>
      </c>
      <c r="CI91">
        <v>4</v>
      </c>
      <c r="CL91">
        <v>142</v>
      </c>
      <c r="CN91">
        <v>1</v>
      </c>
      <c r="CR91">
        <v>5</v>
      </c>
      <c r="CU91">
        <v>1</v>
      </c>
      <c r="CZ91">
        <v>4</v>
      </c>
      <c r="DM91">
        <v>2</v>
      </c>
      <c r="DT91">
        <v>8</v>
      </c>
    </row>
    <row r="92" spans="1:124" x14ac:dyDescent="0.2">
      <c r="A92">
        <v>7</v>
      </c>
      <c r="B92" t="s">
        <v>7</v>
      </c>
      <c r="C92" t="s">
        <v>79</v>
      </c>
      <c r="D92" t="s">
        <v>76</v>
      </c>
      <c r="E92" s="20">
        <v>20360</v>
      </c>
      <c r="F92">
        <v>1</v>
      </c>
      <c r="K92">
        <v>1</v>
      </c>
      <c r="N92">
        <v>3</v>
      </c>
      <c r="Q92">
        <v>43</v>
      </c>
      <c r="R92">
        <v>1</v>
      </c>
      <c r="S92">
        <v>9</v>
      </c>
      <c r="T92">
        <v>7</v>
      </c>
      <c r="V92">
        <v>2</v>
      </c>
      <c r="AF92">
        <v>2</v>
      </c>
      <c r="AK92">
        <v>10</v>
      </c>
      <c r="AS92">
        <v>1</v>
      </c>
      <c r="BB92">
        <v>3</v>
      </c>
      <c r="BO92">
        <v>15</v>
      </c>
      <c r="BZ92">
        <v>1</v>
      </c>
      <c r="CE92">
        <v>171</v>
      </c>
      <c r="CI92">
        <v>4</v>
      </c>
      <c r="CL92">
        <v>142</v>
      </c>
      <c r="CN92">
        <v>1</v>
      </c>
      <c r="CR92">
        <v>5</v>
      </c>
      <c r="CU92">
        <v>1</v>
      </c>
      <c r="CZ92">
        <v>4</v>
      </c>
      <c r="DM92">
        <v>2</v>
      </c>
      <c r="DT92">
        <v>8</v>
      </c>
    </row>
    <row r="93" spans="1:124" x14ac:dyDescent="0.2">
      <c r="A93">
        <v>7</v>
      </c>
      <c r="B93" t="s">
        <v>7</v>
      </c>
      <c r="C93" t="s">
        <v>79</v>
      </c>
      <c r="D93" t="s">
        <v>76</v>
      </c>
      <c r="E93" s="20">
        <v>20222.57</v>
      </c>
      <c r="F93">
        <v>0</v>
      </c>
      <c r="G93">
        <v>1</v>
      </c>
      <c r="K93">
        <v>2</v>
      </c>
      <c r="N93">
        <v>6</v>
      </c>
      <c r="Q93">
        <v>39</v>
      </c>
      <c r="R93">
        <v>2</v>
      </c>
      <c r="S93">
        <v>4</v>
      </c>
      <c r="T93">
        <v>2</v>
      </c>
      <c r="V93">
        <v>1</v>
      </c>
      <c r="Y93">
        <v>1</v>
      </c>
      <c r="Z93">
        <v>2</v>
      </c>
      <c r="AF93">
        <v>2</v>
      </c>
      <c r="AK93">
        <v>5</v>
      </c>
      <c r="AS93">
        <v>11</v>
      </c>
      <c r="AW93">
        <v>1</v>
      </c>
      <c r="BB93">
        <v>2</v>
      </c>
      <c r="BJ93">
        <v>2</v>
      </c>
      <c r="BK93">
        <v>1</v>
      </c>
      <c r="BO93">
        <v>68</v>
      </c>
      <c r="BZ93">
        <v>2</v>
      </c>
      <c r="CE93">
        <v>69</v>
      </c>
      <c r="CI93">
        <v>8</v>
      </c>
      <c r="CL93">
        <v>153</v>
      </c>
      <c r="CN93">
        <v>3</v>
      </c>
      <c r="CR93">
        <v>2</v>
      </c>
      <c r="CU93">
        <v>2</v>
      </c>
      <c r="CZ93">
        <v>6</v>
      </c>
      <c r="DM93">
        <v>3</v>
      </c>
    </row>
    <row r="94" spans="1:124" x14ac:dyDescent="0.2">
      <c r="A94">
        <v>7</v>
      </c>
      <c r="B94" t="s">
        <v>7</v>
      </c>
      <c r="C94" t="s">
        <v>79</v>
      </c>
      <c r="D94" t="s">
        <v>76</v>
      </c>
      <c r="E94" s="20">
        <v>24474</v>
      </c>
      <c r="F94">
        <v>2</v>
      </c>
      <c r="G94">
        <v>1</v>
      </c>
      <c r="K94">
        <v>2</v>
      </c>
      <c r="N94">
        <v>6</v>
      </c>
      <c r="Q94">
        <v>39</v>
      </c>
      <c r="R94">
        <v>2</v>
      </c>
      <c r="S94">
        <v>4</v>
      </c>
      <c r="T94">
        <v>2</v>
      </c>
      <c r="V94">
        <v>1</v>
      </c>
      <c r="Y94">
        <v>1</v>
      </c>
      <c r="Z94">
        <v>2</v>
      </c>
      <c r="AF94">
        <v>2</v>
      </c>
      <c r="AK94">
        <v>5</v>
      </c>
      <c r="AS94">
        <v>11</v>
      </c>
      <c r="AW94">
        <v>1</v>
      </c>
      <c r="BB94">
        <v>2</v>
      </c>
      <c r="BJ94">
        <v>2</v>
      </c>
      <c r="BK94">
        <v>1</v>
      </c>
      <c r="BO94">
        <v>68</v>
      </c>
      <c r="BZ94">
        <v>2</v>
      </c>
      <c r="CE94">
        <v>69</v>
      </c>
      <c r="CI94">
        <v>8</v>
      </c>
      <c r="CL94">
        <v>153</v>
      </c>
      <c r="CN94">
        <v>3</v>
      </c>
      <c r="CR94">
        <v>2</v>
      </c>
      <c r="CU94">
        <v>2</v>
      </c>
      <c r="CZ94">
        <v>6</v>
      </c>
      <c r="DM94">
        <v>3</v>
      </c>
    </row>
    <row r="95" spans="1:124" x14ac:dyDescent="0.2">
      <c r="A95">
        <v>7</v>
      </c>
      <c r="B95" t="s">
        <v>7</v>
      </c>
      <c r="C95" t="s">
        <v>79</v>
      </c>
      <c r="D95" t="s">
        <v>76</v>
      </c>
      <c r="E95" s="20">
        <v>20497</v>
      </c>
      <c r="F95">
        <v>1</v>
      </c>
      <c r="G95">
        <v>1</v>
      </c>
      <c r="K95">
        <v>2</v>
      </c>
      <c r="N95">
        <v>6</v>
      </c>
      <c r="Q95">
        <v>39</v>
      </c>
      <c r="R95">
        <v>2</v>
      </c>
      <c r="S95">
        <v>4</v>
      </c>
      <c r="T95">
        <v>2</v>
      </c>
      <c r="V95">
        <v>1</v>
      </c>
      <c r="Y95">
        <v>1</v>
      </c>
      <c r="Z95">
        <v>2</v>
      </c>
      <c r="AF95">
        <v>2</v>
      </c>
      <c r="AK95">
        <v>5</v>
      </c>
      <c r="AS95">
        <v>11</v>
      </c>
      <c r="AW95">
        <v>1</v>
      </c>
      <c r="BB95">
        <v>2</v>
      </c>
      <c r="BJ95">
        <v>2</v>
      </c>
      <c r="BK95">
        <v>1</v>
      </c>
      <c r="BO95">
        <v>68</v>
      </c>
      <c r="BZ95">
        <v>2</v>
      </c>
      <c r="CE95">
        <v>69</v>
      </c>
      <c r="CI95">
        <v>8</v>
      </c>
      <c r="CL95">
        <v>153</v>
      </c>
      <c r="CN95">
        <v>3</v>
      </c>
      <c r="CR95">
        <v>2</v>
      </c>
      <c r="CU95">
        <v>2</v>
      </c>
      <c r="CZ95">
        <v>6</v>
      </c>
      <c r="DM95">
        <v>3</v>
      </c>
    </row>
    <row r="96" spans="1:124" x14ac:dyDescent="0.2">
      <c r="A96">
        <v>7</v>
      </c>
      <c r="B96" t="s">
        <v>7</v>
      </c>
      <c r="C96" t="s">
        <v>79</v>
      </c>
      <c r="D96" t="s">
        <v>76</v>
      </c>
      <c r="E96" s="20">
        <v>20771</v>
      </c>
      <c r="F96">
        <v>1</v>
      </c>
      <c r="K96">
        <v>7</v>
      </c>
      <c r="N96">
        <v>4</v>
      </c>
      <c r="Q96">
        <v>110</v>
      </c>
      <c r="S96">
        <v>13</v>
      </c>
      <c r="Z96">
        <v>1</v>
      </c>
      <c r="AF96">
        <v>2</v>
      </c>
      <c r="AK96">
        <v>28</v>
      </c>
      <c r="AQ96">
        <v>2</v>
      </c>
      <c r="AS96">
        <v>3</v>
      </c>
      <c r="BJ96">
        <v>6</v>
      </c>
      <c r="BO96">
        <v>8</v>
      </c>
      <c r="BZ96">
        <v>1</v>
      </c>
      <c r="CE96">
        <v>23</v>
      </c>
      <c r="CI96">
        <v>2</v>
      </c>
      <c r="CL96">
        <v>103</v>
      </c>
      <c r="CN96">
        <v>1</v>
      </c>
      <c r="CR96">
        <v>4</v>
      </c>
      <c r="CZ96">
        <v>7</v>
      </c>
      <c r="DM96">
        <v>4</v>
      </c>
    </row>
    <row r="97" spans="1:127" x14ac:dyDescent="0.2">
      <c r="A97">
        <v>7</v>
      </c>
      <c r="B97" t="s">
        <v>7</v>
      </c>
      <c r="C97" t="s">
        <v>79</v>
      </c>
      <c r="D97" t="s">
        <v>76</v>
      </c>
      <c r="E97" s="20">
        <v>20909</v>
      </c>
      <c r="F97">
        <v>1</v>
      </c>
      <c r="G97">
        <v>5</v>
      </c>
      <c r="N97">
        <v>1</v>
      </c>
      <c r="Q97">
        <v>67</v>
      </c>
      <c r="R97">
        <v>6</v>
      </c>
      <c r="S97">
        <v>3</v>
      </c>
      <c r="T97">
        <v>3</v>
      </c>
      <c r="Z97">
        <v>1</v>
      </c>
      <c r="AF97">
        <v>4</v>
      </c>
      <c r="AK97">
        <v>65</v>
      </c>
      <c r="AS97">
        <v>1</v>
      </c>
      <c r="AW97">
        <v>1</v>
      </c>
      <c r="BB97">
        <v>5</v>
      </c>
      <c r="BJ97">
        <v>20</v>
      </c>
      <c r="BK97">
        <v>2</v>
      </c>
      <c r="BO97">
        <v>13</v>
      </c>
      <c r="CE97">
        <v>94</v>
      </c>
      <c r="CI97">
        <v>6</v>
      </c>
      <c r="CL97">
        <v>79</v>
      </c>
      <c r="CR97">
        <v>3</v>
      </c>
      <c r="CU97">
        <v>1</v>
      </c>
      <c r="CZ97">
        <v>1</v>
      </c>
      <c r="DJ97">
        <v>3</v>
      </c>
      <c r="DM97">
        <v>3</v>
      </c>
      <c r="DT97">
        <v>7</v>
      </c>
    </row>
    <row r="98" spans="1:127" x14ac:dyDescent="0.2">
      <c r="A98">
        <v>7</v>
      </c>
      <c r="B98" t="s">
        <v>7</v>
      </c>
      <c r="C98" t="s">
        <v>79</v>
      </c>
      <c r="D98" t="s">
        <v>76</v>
      </c>
      <c r="E98" s="20">
        <v>21071</v>
      </c>
      <c r="F98">
        <v>1</v>
      </c>
      <c r="N98">
        <v>5</v>
      </c>
      <c r="Q98">
        <v>111</v>
      </c>
      <c r="R98">
        <v>2</v>
      </c>
      <c r="S98">
        <v>8</v>
      </c>
      <c r="T98">
        <v>4</v>
      </c>
      <c r="V98">
        <v>3</v>
      </c>
      <c r="AC98">
        <v>1</v>
      </c>
      <c r="AF98">
        <v>3</v>
      </c>
      <c r="AI98">
        <v>2</v>
      </c>
      <c r="AK98">
        <v>38</v>
      </c>
      <c r="BB98">
        <v>1</v>
      </c>
      <c r="BJ98">
        <v>9</v>
      </c>
      <c r="BK98">
        <v>2</v>
      </c>
      <c r="BO98">
        <v>9</v>
      </c>
      <c r="CE98">
        <v>26</v>
      </c>
      <c r="CI98">
        <v>6</v>
      </c>
      <c r="CL98">
        <v>106</v>
      </c>
      <c r="CR98">
        <v>3</v>
      </c>
      <c r="CU98">
        <v>1</v>
      </c>
      <c r="CZ98">
        <v>3</v>
      </c>
      <c r="DM98">
        <v>3</v>
      </c>
      <c r="DO98">
        <v>1</v>
      </c>
    </row>
    <row r="99" spans="1:127" x14ac:dyDescent="0.2">
      <c r="A99">
        <v>7</v>
      </c>
      <c r="B99" t="s">
        <v>7</v>
      </c>
      <c r="C99" t="s">
        <v>79</v>
      </c>
      <c r="D99" t="s">
        <v>76</v>
      </c>
      <c r="E99" s="20">
        <v>21516</v>
      </c>
      <c r="F99">
        <v>1</v>
      </c>
      <c r="G99">
        <v>5</v>
      </c>
      <c r="K99">
        <v>2</v>
      </c>
      <c r="N99">
        <v>6</v>
      </c>
      <c r="Q99">
        <v>24</v>
      </c>
      <c r="R99">
        <v>8</v>
      </c>
      <c r="S99">
        <v>18</v>
      </c>
      <c r="T99">
        <v>50</v>
      </c>
      <c r="V99">
        <v>1</v>
      </c>
      <c r="AE99">
        <v>1</v>
      </c>
      <c r="AF99">
        <v>8</v>
      </c>
      <c r="AK99">
        <v>8</v>
      </c>
      <c r="AS99">
        <v>3</v>
      </c>
      <c r="AW99">
        <v>8</v>
      </c>
      <c r="BB99">
        <v>4</v>
      </c>
      <c r="BJ99">
        <v>1</v>
      </c>
      <c r="BO99">
        <v>2</v>
      </c>
      <c r="BZ99">
        <v>1</v>
      </c>
      <c r="CE99">
        <v>31</v>
      </c>
      <c r="CI99">
        <v>2</v>
      </c>
      <c r="CL99">
        <v>114</v>
      </c>
      <c r="CR99">
        <v>15</v>
      </c>
      <c r="CU99">
        <v>1</v>
      </c>
      <c r="CZ99">
        <v>1</v>
      </c>
      <c r="DJ99">
        <v>1</v>
      </c>
      <c r="DO99">
        <v>1</v>
      </c>
    </row>
    <row r="100" spans="1:127" x14ac:dyDescent="0.2">
      <c r="A100">
        <v>7</v>
      </c>
      <c r="B100" t="s">
        <v>7</v>
      </c>
      <c r="C100" t="s">
        <v>79</v>
      </c>
      <c r="D100" t="s">
        <v>76</v>
      </c>
      <c r="E100" s="20">
        <v>21880</v>
      </c>
      <c r="F100">
        <v>1</v>
      </c>
      <c r="G100">
        <v>8</v>
      </c>
      <c r="K100">
        <v>11</v>
      </c>
      <c r="N100">
        <v>2</v>
      </c>
      <c r="Q100">
        <v>78</v>
      </c>
      <c r="R100">
        <v>3</v>
      </c>
      <c r="S100">
        <v>3</v>
      </c>
      <c r="T100">
        <v>7</v>
      </c>
      <c r="AE100">
        <v>4</v>
      </c>
      <c r="AF100">
        <v>4</v>
      </c>
      <c r="AI100">
        <v>1</v>
      </c>
      <c r="AK100">
        <v>11</v>
      </c>
      <c r="AS100">
        <v>4</v>
      </c>
      <c r="BB100">
        <v>8</v>
      </c>
      <c r="BJ100">
        <v>5</v>
      </c>
      <c r="BO100">
        <v>6</v>
      </c>
      <c r="BZ100">
        <v>2</v>
      </c>
      <c r="CE100">
        <v>51</v>
      </c>
      <c r="CI100">
        <v>4</v>
      </c>
      <c r="CL100">
        <v>92</v>
      </c>
      <c r="CN100">
        <v>2</v>
      </c>
      <c r="CR100">
        <v>32</v>
      </c>
      <c r="CU100">
        <v>1</v>
      </c>
      <c r="CY100">
        <v>2</v>
      </c>
      <c r="CZ100">
        <v>5</v>
      </c>
      <c r="DE100">
        <v>1</v>
      </c>
      <c r="DI100">
        <v>2</v>
      </c>
      <c r="DM100">
        <v>4</v>
      </c>
      <c r="DO100">
        <v>6</v>
      </c>
    </row>
    <row r="101" spans="1:127" x14ac:dyDescent="0.2">
      <c r="A101">
        <v>7</v>
      </c>
      <c r="B101" t="s">
        <v>7</v>
      </c>
      <c r="C101" t="s">
        <v>79</v>
      </c>
      <c r="D101" t="s">
        <v>76</v>
      </c>
      <c r="E101" s="20">
        <v>22017</v>
      </c>
      <c r="F101">
        <v>1</v>
      </c>
      <c r="G101">
        <v>3</v>
      </c>
      <c r="K101">
        <v>3</v>
      </c>
      <c r="N101">
        <v>8</v>
      </c>
      <c r="Q101">
        <v>128</v>
      </c>
      <c r="S101">
        <v>15</v>
      </c>
      <c r="T101">
        <v>1</v>
      </c>
      <c r="V101">
        <v>2</v>
      </c>
      <c r="Z101">
        <v>2</v>
      </c>
      <c r="AK101">
        <v>38</v>
      </c>
      <c r="AS101">
        <v>4</v>
      </c>
      <c r="BE101">
        <v>1</v>
      </c>
      <c r="BJ101">
        <v>3</v>
      </c>
      <c r="BO101">
        <v>43</v>
      </c>
      <c r="CE101">
        <v>35</v>
      </c>
      <c r="CI101">
        <v>3</v>
      </c>
      <c r="CK101">
        <v>1</v>
      </c>
      <c r="CL101">
        <v>164</v>
      </c>
      <c r="CR101">
        <v>11</v>
      </c>
      <c r="CY101">
        <v>1</v>
      </c>
      <c r="CZ101">
        <v>5</v>
      </c>
      <c r="DM101">
        <v>7</v>
      </c>
    </row>
    <row r="102" spans="1:127" x14ac:dyDescent="0.2">
      <c r="A102">
        <v>7</v>
      </c>
      <c r="B102" t="s">
        <v>7</v>
      </c>
      <c r="C102" t="s">
        <v>79</v>
      </c>
      <c r="D102" t="s">
        <v>76</v>
      </c>
      <c r="E102" s="20">
        <v>22266</v>
      </c>
      <c r="F102">
        <v>1</v>
      </c>
      <c r="G102">
        <v>1</v>
      </c>
      <c r="K102">
        <v>3</v>
      </c>
      <c r="N102">
        <v>5</v>
      </c>
      <c r="Q102">
        <v>122</v>
      </c>
      <c r="R102">
        <v>1</v>
      </c>
      <c r="S102">
        <v>13</v>
      </c>
      <c r="T102">
        <v>6</v>
      </c>
      <c r="Z102">
        <v>2</v>
      </c>
      <c r="AE102">
        <v>1</v>
      </c>
      <c r="AF102">
        <v>8</v>
      </c>
      <c r="AI102">
        <v>2</v>
      </c>
      <c r="AK102">
        <v>31</v>
      </c>
      <c r="AS102">
        <v>4</v>
      </c>
      <c r="AW102">
        <v>2</v>
      </c>
      <c r="BJ102">
        <v>2</v>
      </c>
      <c r="BO102">
        <v>9</v>
      </c>
      <c r="BZ102">
        <v>1</v>
      </c>
      <c r="CE102">
        <v>27</v>
      </c>
      <c r="CI102">
        <v>4</v>
      </c>
      <c r="CL102">
        <v>94</v>
      </c>
      <c r="CN102">
        <v>3</v>
      </c>
      <c r="CR102">
        <v>8</v>
      </c>
      <c r="CU102">
        <v>1</v>
      </c>
      <c r="CY102">
        <v>3</v>
      </c>
      <c r="CZ102">
        <v>8</v>
      </c>
      <c r="DM102">
        <v>3</v>
      </c>
    </row>
    <row r="103" spans="1:127" x14ac:dyDescent="0.2">
      <c r="A103">
        <v>7</v>
      </c>
      <c r="B103" t="s">
        <v>7</v>
      </c>
      <c r="C103" t="s">
        <v>79</v>
      </c>
      <c r="D103" t="s">
        <v>76</v>
      </c>
      <c r="E103" s="20">
        <v>22404</v>
      </c>
      <c r="F103">
        <v>1</v>
      </c>
      <c r="G103">
        <v>1</v>
      </c>
      <c r="I103">
        <v>1</v>
      </c>
      <c r="K103">
        <v>3</v>
      </c>
      <c r="N103">
        <v>6</v>
      </c>
      <c r="Q103">
        <v>50</v>
      </c>
      <c r="S103">
        <v>21</v>
      </c>
      <c r="T103">
        <v>1</v>
      </c>
      <c r="V103">
        <v>2</v>
      </c>
      <c r="AF103">
        <v>7</v>
      </c>
      <c r="AK103">
        <v>15</v>
      </c>
      <c r="AS103">
        <v>5</v>
      </c>
      <c r="BB103">
        <v>2</v>
      </c>
      <c r="BJ103">
        <v>21</v>
      </c>
      <c r="BK103">
        <v>1</v>
      </c>
      <c r="BO103">
        <v>2</v>
      </c>
      <c r="BP103">
        <v>1</v>
      </c>
      <c r="CD103">
        <v>7</v>
      </c>
      <c r="CE103">
        <v>169</v>
      </c>
      <c r="CI103">
        <v>7</v>
      </c>
      <c r="CL103">
        <v>89</v>
      </c>
      <c r="CR103">
        <v>1</v>
      </c>
      <c r="CU103">
        <v>2</v>
      </c>
      <c r="CZ103">
        <v>4</v>
      </c>
      <c r="DM103">
        <v>3</v>
      </c>
    </row>
    <row r="104" spans="1:127" x14ac:dyDescent="0.2">
      <c r="A104">
        <v>7</v>
      </c>
      <c r="B104" t="s">
        <v>7</v>
      </c>
      <c r="C104" t="s">
        <v>79</v>
      </c>
      <c r="D104" t="s">
        <v>76</v>
      </c>
      <c r="E104" s="20">
        <v>22519</v>
      </c>
      <c r="F104">
        <v>1</v>
      </c>
      <c r="N104">
        <v>9</v>
      </c>
      <c r="Q104">
        <v>50</v>
      </c>
      <c r="R104">
        <v>2</v>
      </c>
      <c r="S104">
        <v>11</v>
      </c>
      <c r="T104">
        <v>5</v>
      </c>
      <c r="V104">
        <v>2</v>
      </c>
      <c r="Z104">
        <v>3</v>
      </c>
      <c r="AF104">
        <v>8</v>
      </c>
      <c r="AK104">
        <v>9</v>
      </c>
      <c r="AS104">
        <v>3</v>
      </c>
      <c r="AW104">
        <v>4</v>
      </c>
      <c r="BB104">
        <v>2</v>
      </c>
      <c r="BE104">
        <v>1</v>
      </c>
      <c r="BJ104">
        <v>3</v>
      </c>
      <c r="BK104">
        <v>2</v>
      </c>
      <c r="BO104">
        <v>18</v>
      </c>
      <c r="CD104">
        <v>1</v>
      </c>
      <c r="CE104">
        <v>88</v>
      </c>
      <c r="CI104">
        <v>7</v>
      </c>
      <c r="CL104">
        <v>105</v>
      </c>
      <c r="CN104">
        <v>4</v>
      </c>
      <c r="CR104">
        <v>3</v>
      </c>
      <c r="CU104">
        <v>2</v>
      </c>
      <c r="CY104">
        <v>1</v>
      </c>
      <c r="CZ104">
        <v>5</v>
      </c>
      <c r="DC104">
        <v>1</v>
      </c>
      <c r="DE104">
        <v>1</v>
      </c>
      <c r="DM104">
        <v>4</v>
      </c>
    </row>
    <row r="105" spans="1:127" x14ac:dyDescent="0.2">
      <c r="A105">
        <v>7</v>
      </c>
      <c r="B105" t="s">
        <v>7</v>
      </c>
      <c r="C105" t="s">
        <v>79</v>
      </c>
      <c r="D105" t="s">
        <v>76</v>
      </c>
      <c r="E105" s="20">
        <v>22775</v>
      </c>
      <c r="F105">
        <v>1</v>
      </c>
      <c r="G105">
        <v>1</v>
      </c>
      <c r="N105">
        <v>7</v>
      </c>
      <c r="Q105">
        <v>60</v>
      </c>
      <c r="R105">
        <v>1</v>
      </c>
      <c r="S105">
        <v>7</v>
      </c>
      <c r="T105">
        <v>2</v>
      </c>
      <c r="V105">
        <v>2</v>
      </c>
      <c r="Z105">
        <v>1</v>
      </c>
      <c r="AF105">
        <v>5</v>
      </c>
      <c r="AG105">
        <v>1</v>
      </c>
      <c r="AI105">
        <v>1</v>
      </c>
      <c r="AK105">
        <v>5</v>
      </c>
      <c r="AS105">
        <v>6</v>
      </c>
      <c r="AW105">
        <v>3</v>
      </c>
      <c r="AX105">
        <v>1</v>
      </c>
      <c r="BB105">
        <v>4</v>
      </c>
      <c r="BJ105">
        <v>4</v>
      </c>
      <c r="BK105">
        <v>2</v>
      </c>
      <c r="BO105">
        <v>40</v>
      </c>
      <c r="CE105">
        <v>70</v>
      </c>
      <c r="CI105">
        <v>13</v>
      </c>
      <c r="CL105">
        <v>122</v>
      </c>
      <c r="CN105">
        <v>2</v>
      </c>
      <c r="CR105">
        <v>5</v>
      </c>
      <c r="CU105">
        <v>2</v>
      </c>
      <c r="CY105">
        <v>5</v>
      </c>
      <c r="CZ105">
        <v>12</v>
      </c>
      <c r="DM105">
        <v>4</v>
      </c>
    </row>
    <row r="106" spans="1:127" x14ac:dyDescent="0.2">
      <c r="A106">
        <v>7</v>
      </c>
      <c r="B106" t="s">
        <v>7</v>
      </c>
      <c r="C106" t="s">
        <v>79</v>
      </c>
      <c r="D106" t="s">
        <v>76</v>
      </c>
      <c r="E106" s="20">
        <v>22913</v>
      </c>
      <c r="F106">
        <v>1</v>
      </c>
      <c r="G106">
        <v>11</v>
      </c>
      <c r="K106">
        <v>5</v>
      </c>
      <c r="N106">
        <v>3</v>
      </c>
      <c r="Q106">
        <v>30</v>
      </c>
      <c r="S106">
        <v>7</v>
      </c>
      <c r="T106">
        <v>6</v>
      </c>
      <c r="V106">
        <v>2</v>
      </c>
      <c r="Z106">
        <v>1</v>
      </c>
      <c r="AE106">
        <v>2</v>
      </c>
      <c r="AF106">
        <v>6</v>
      </c>
      <c r="AK106">
        <v>21</v>
      </c>
      <c r="AS106">
        <v>6</v>
      </c>
      <c r="AW106">
        <v>1</v>
      </c>
      <c r="BB106">
        <v>7</v>
      </c>
      <c r="BJ106">
        <v>6</v>
      </c>
      <c r="BK106">
        <v>2</v>
      </c>
      <c r="BO106">
        <v>16</v>
      </c>
      <c r="CD106">
        <v>2</v>
      </c>
      <c r="CE106">
        <v>143</v>
      </c>
      <c r="CI106">
        <v>4</v>
      </c>
      <c r="CL106">
        <v>117</v>
      </c>
      <c r="CR106">
        <v>17</v>
      </c>
      <c r="CU106">
        <v>1</v>
      </c>
      <c r="CZ106">
        <v>2</v>
      </c>
      <c r="DM106">
        <v>8</v>
      </c>
      <c r="DO106">
        <v>1</v>
      </c>
    </row>
    <row r="107" spans="1:127" x14ac:dyDescent="0.2">
      <c r="A107">
        <v>7</v>
      </c>
      <c r="B107" t="s">
        <v>7</v>
      </c>
      <c r="C107" t="s">
        <v>79</v>
      </c>
      <c r="D107" t="s">
        <v>76</v>
      </c>
      <c r="E107" s="20">
        <v>23266</v>
      </c>
      <c r="F107">
        <v>1</v>
      </c>
      <c r="I107">
        <v>1</v>
      </c>
      <c r="K107">
        <v>1</v>
      </c>
      <c r="N107">
        <v>1</v>
      </c>
      <c r="Q107">
        <v>42</v>
      </c>
      <c r="S107">
        <v>7</v>
      </c>
      <c r="T107">
        <v>1</v>
      </c>
      <c r="V107">
        <v>2</v>
      </c>
      <c r="AK107">
        <v>7</v>
      </c>
      <c r="AS107">
        <v>5</v>
      </c>
      <c r="BB107">
        <v>2</v>
      </c>
      <c r="BJ107">
        <v>4</v>
      </c>
      <c r="BK107">
        <v>5</v>
      </c>
      <c r="BO107">
        <v>89</v>
      </c>
      <c r="BP107">
        <v>1</v>
      </c>
      <c r="CD107">
        <v>2</v>
      </c>
      <c r="CE107">
        <v>52</v>
      </c>
      <c r="CI107">
        <v>3</v>
      </c>
      <c r="CL107">
        <v>110</v>
      </c>
      <c r="CR107">
        <v>7</v>
      </c>
      <c r="CZ107">
        <v>6</v>
      </c>
      <c r="DM107">
        <v>1</v>
      </c>
    </row>
    <row r="108" spans="1:127" x14ac:dyDescent="0.2">
      <c r="A108" s="16">
        <v>8</v>
      </c>
      <c r="B108" s="16" t="s">
        <v>214</v>
      </c>
      <c r="C108" s="16" t="s">
        <v>79</v>
      </c>
      <c r="D108" s="24" t="s">
        <v>215</v>
      </c>
      <c r="E108" s="21">
        <v>19478</v>
      </c>
      <c r="F108" s="16">
        <v>100</v>
      </c>
      <c r="G108" s="16">
        <v>2.5</v>
      </c>
      <c r="H108" s="16"/>
      <c r="I108" s="16"/>
      <c r="J108" s="16"/>
      <c r="K108" s="16">
        <v>4.3</v>
      </c>
      <c r="L108" s="16"/>
      <c r="M108" s="16"/>
      <c r="N108" s="16"/>
      <c r="O108" s="16"/>
      <c r="P108" s="16"/>
      <c r="Q108" s="16">
        <v>29</v>
      </c>
      <c r="R108" s="16"/>
      <c r="S108" s="16"/>
      <c r="T108" s="16"/>
      <c r="U108" s="16"/>
      <c r="V108" s="16">
        <v>4.3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29.3</v>
      </c>
      <c r="AL108" s="16"/>
      <c r="AM108" s="16"/>
      <c r="AN108" s="16"/>
      <c r="AO108" s="16"/>
      <c r="AP108" s="16"/>
      <c r="AQ108" s="16">
        <v>1</v>
      </c>
      <c r="AR108" s="16"/>
      <c r="AS108" s="16">
        <v>2</v>
      </c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>
        <v>0.6</v>
      </c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>
        <v>7.3</v>
      </c>
      <c r="CF108" s="16"/>
      <c r="CG108" s="16"/>
      <c r="CH108" s="16"/>
      <c r="CI108" s="16"/>
      <c r="CJ108" s="16"/>
      <c r="CK108" s="16"/>
      <c r="CL108" s="16">
        <v>13</v>
      </c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1"/>
      <c r="DW108" s="11"/>
    </row>
    <row r="109" spans="1:127" x14ac:dyDescent="0.2">
      <c r="A109" s="16">
        <v>8</v>
      </c>
      <c r="B109" s="16" t="s">
        <v>214</v>
      </c>
      <c r="C109" s="16" t="s">
        <v>79</v>
      </c>
      <c r="D109" s="24" t="s">
        <v>215</v>
      </c>
      <c r="E109" s="21">
        <v>20474</v>
      </c>
      <c r="F109" s="16">
        <v>100</v>
      </c>
      <c r="G109" s="16">
        <v>3.7</v>
      </c>
      <c r="H109" s="16"/>
      <c r="I109" s="16"/>
      <c r="J109" s="16"/>
      <c r="K109" s="16">
        <v>1.4</v>
      </c>
      <c r="L109" s="16"/>
      <c r="M109" s="16"/>
      <c r="N109" s="16"/>
      <c r="O109" s="16"/>
      <c r="P109" s="16"/>
      <c r="Q109" s="16">
        <v>29</v>
      </c>
      <c r="R109" s="16"/>
      <c r="S109" s="16"/>
      <c r="T109" s="16"/>
      <c r="U109" s="16"/>
      <c r="V109" s="16">
        <v>5.3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25.3</v>
      </c>
      <c r="AL109" s="16"/>
      <c r="AM109" s="16"/>
      <c r="AN109" s="16"/>
      <c r="AO109" s="16"/>
      <c r="AP109" s="16"/>
      <c r="AQ109" s="16">
        <v>3</v>
      </c>
      <c r="AR109" s="16"/>
      <c r="AS109" s="16">
        <v>4</v>
      </c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>
        <v>0.4</v>
      </c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>
        <v>12.2</v>
      </c>
      <c r="CF109" s="16"/>
      <c r="CG109" s="16"/>
      <c r="CH109" s="16"/>
      <c r="CI109" s="16"/>
      <c r="CJ109" s="16"/>
      <c r="CK109" s="16"/>
      <c r="CL109" s="16">
        <v>14</v>
      </c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1"/>
      <c r="DW109" s="11"/>
    </row>
    <row r="110" spans="1:127" x14ac:dyDescent="0.2">
      <c r="A110" s="16">
        <v>8</v>
      </c>
      <c r="B110" s="16" t="s">
        <v>214</v>
      </c>
      <c r="C110" s="16" t="s">
        <v>79</v>
      </c>
      <c r="D110" s="24" t="s">
        <v>215</v>
      </c>
      <c r="E110" s="21">
        <v>21489</v>
      </c>
      <c r="F110" s="16">
        <v>100</v>
      </c>
      <c r="G110" s="16">
        <v>4.5999999999999996</v>
      </c>
      <c r="H110" s="16"/>
      <c r="I110" s="16"/>
      <c r="J110" s="16"/>
      <c r="K110" s="16">
        <v>2.8</v>
      </c>
      <c r="L110" s="16"/>
      <c r="M110" s="16"/>
      <c r="N110" s="16"/>
      <c r="O110" s="16"/>
      <c r="P110" s="16"/>
      <c r="Q110" s="16">
        <v>35</v>
      </c>
      <c r="R110" s="16"/>
      <c r="S110" s="16"/>
      <c r="T110" s="16"/>
      <c r="U110" s="16"/>
      <c r="V110" s="16">
        <v>7.3</v>
      </c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21.8</v>
      </c>
      <c r="AL110" s="16"/>
      <c r="AM110" s="16"/>
      <c r="AN110" s="16"/>
      <c r="AO110" s="16"/>
      <c r="AP110" s="16"/>
      <c r="AQ110" s="16">
        <v>0.8</v>
      </c>
      <c r="AR110" s="16"/>
      <c r="AS110" s="16">
        <v>2</v>
      </c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>
        <v>0.9</v>
      </c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>
        <v>11.3</v>
      </c>
      <c r="CF110" s="16"/>
      <c r="CG110" s="16"/>
      <c r="CH110" s="16"/>
      <c r="CI110" s="16"/>
      <c r="CJ110" s="16"/>
      <c r="CK110" s="16"/>
      <c r="CL110" s="16">
        <v>16</v>
      </c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1"/>
      <c r="DW110" s="11"/>
    </row>
    <row r="111" spans="1:127" x14ac:dyDescent="0.2">
      <c r="A111" s="16">
        <v>8</v>
      </c>
      <c r="B111" s="16" t="s">
        <v>214</v>
      </c>
      <c r="C111" s="16" t="s">
        <v>79</v>
      </c>
      <c r="D111" s="24" t="s">
        <v>215</v>
      </c>
      <c r="E111" s="21">
        <v>21974</v>
      </c>
      <c r="F111" s="16">
        <v>100</v>
      </c>
      <c r="G111" s="16">
        <v>5.3</v>
      </c>
      <c r="H111" s="16"/>
      <c r="I111" s="16"/>
      <c r="J111" s="16"/>
      <c r="K111" s="16">
        <v>2.6</v>
      </c>
      <c r="L111" s="16"/>
      <c r="M111" s="16"/>
      <c r="N111" s="16"/>
      <c r="O111" s="16"/>
      <c r="P111" s="16"/>
      <c r="Q111" s="16">
        <v>37</v>
      </c>
      <c r="R111" s="16"/>
      <c r="S111" s="16"/>
      <c r="T111" s="16"/>
      <c r="U111" s="16"/>
      <c r="V111" s="16">
        <v>8.4</v>
      </c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17.399999999999999</v>
      </c>
      <c r="AL111" s="16"/>
      <c r="AM111" s="16"/>
      <c r="AN111" s="16"/>
      <c r="AO111" s="16"/>
      <c r="AP111" s="16"/>
      <c r="AQ111" s="16">
        <v>1.1000000000000001</v>
      </c>
      <c r="AR111" s="16"/>
      <c r="AS111" s="16">
        <v>3</v>
      </c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>
        <v>1.3</v>
      </c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>
        <v>8.4</v>
      </c>
      <c r="CF111" s="16"/>
      <c r="CG111" s="16"/>
      <c r="CH111" s="16"/>
      <c r="CI111" s="16"/>
      <c r="CJ111" s="16"/>
      <c r="CK111" s="16"/>
      <c r="CL111" s="16">
        <v>14</v>
      </c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1"/>
      <c r="DW111" s="11"/>
    </row>
    <row r="112" spans="1:127" x14ac:dyDescent="0.2">
      <c r="A112" s="16">
        <v>8</v>
      </c>
      <c r="B112" s="16" t="s">
        <v>214</v>
      </c>
      <c r="C112" s="16" t="s">
        <v>79</v>
      </c>
      <c r="D112" s="24" t="s">
        <v>215</v>
      </c>
      <c r="E112" s="21">
        <v>22385</v>
      </c>
      <c r="F112" s="16">
        <v>100</v>
      </c>
      <c r="G112" s="16">
        <v>3.2</v>
      </c>
      <c r="H112" s="16"/>
      <c r="I112" s="16"/>
      <c r="J112" s="16"/>
      <c r="K112" s="16">
        <v>3.6</v>
      </c>
      <c r="L112" s="16"/>
      <c r="M112" s="16"/>
      <c r="N112" s="16"/>
      <c r="O112" s="16"/>
      <c r="P112" s="16"/>
      <c r="Q112" s="16">
        <v>44</v>
      </c>
      <c r="R112" s="16"/>
      <c r="S112" s="16"/>
      <c r="T112" s="16"/>
      <c r="U112" s="16"/>
      <c r="V112" s="16">
        <v>9.3000000000000007</v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16.3</v>
      </c>
      <c r="AL112" s="16"/>
      <c r="AM112" s="16"/>
      <c r="AN112" s="16"/>
      <c r="AO112" s="16"/>
      <c r="AP112" s="16"/>
      <c r="AQ112" s="16">
        <v>1.8</v>
      </c>
      <c r="AR112" s="16"/>
      <c r="AS112" s="16">
        <v>2</v>
      </c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>
        <v>1.2</v>
      </c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>
        <v>8.6</v>
      </c>
      <c r="CF112" s="16"/>
      <c r="CG112" s="16"/>
      <c r="CH112" s="16"/>
      <c r="CI112" s="16"/>
      <c r="CJ112" s="16"/>
      <c r="CK112" s="16"/>
      <c r="CL112" s="16">
        <v>11</v>
      </c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1"/>
      <c r="DW112" s="11"/>
    </row>
    <row r="113" spans="1:127" x14ac:dyDescent="0.2">
      <c r="A113" s="16">
        <v>8</v>
      </c>
      <c r="B113" s="16" t="s">
        <v>214</v>
      </c>
      <c r="C113" s="16" t="s">
        <v>79</v>
      </c>
      <c r="D113" s="24" t="s">
        <v>215</v>
      </c>
      <c r="E113" s="21">
        <v>23859</v>
      </c>
      <c r="F113" s="16">
        <v>100</v>
      </c>
      <c r="G113" s="16">
        <v>1.4</v>
      </c>
      <c r="H113" s="16"/>
      <c r="I113" s="16"/>
      <c r="J113" s="16"/>
      <c r="K113" s="16">
        <v>4.3</v>
      </c>
      <c r="L113" s="16"/>
      <c r="M113" s="16"/>
      <c r="N113" s="16"/>
      <c r="O113" s="16"/>
      <c r="P113" s="16"/>
      <c r="Q113" s="16">
        <v>36</v>
      </c>
      <c r="R113" s="16"/>
      <c r="S113" s="16"/>
      <c r="T113" s="16"/>
      <c r="U113" s="16"/>
      <c r="V113" s="16">
        <v>9.1</v>
      </c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13.8</v>
      </c>
      <c r="AL113" s="16"/>
      <c r="AM113" s="16"/>
      <c r="AN113" s="16"/>
      <c r="AO113" s="16"/>
      <c r="AP113" s="16"/>
      <c r="AQ113" s="16">
        <v>2.7</v>
      </c>
      <c r="AR113" s="16"/>
      <c r="AS113" s="16">
        <v>1</v>
      </c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>
        <v>1</v>
      </c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>
        <v>7.3</v>
      </c>
      <c r="CF113" s="16"/>
      <c r="CG113" s="16"/>
      <c r="CH113" s="16"/>
      <c r="CI113" s="16"/>
      <c r="CJ113" s="16"/>
      <c r="CK113" s="16"/>
      <c r="CL113" s="16">
        <v>13</v>
      </c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1"/>
      <c r="DW113" s="11"/>
    </row>
    <row r="114" spans="1:127" x14ac:dyDescent="0.2">
      <c r="A114" s="21">
        <v>9</v>
      </c>
      <c r="B114" s="16" t="s">
        <v>213</v>
      </c>
      <c r="C114" s="16" t="s">
        <v>79</v>
      </c>
      <c r="D114" s="24" t="s">
        <v>71</v>
      </c>
      <c r="E114" s="21">
        <v>19102</v>
      </c>
      <c r="F114" s="16">
        <v>100</v>
      </c>
      <c r="G114" s="16">
        <v>0.6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>
        <v>18.3</v>
      </c>
      <c r="R114" s="16"/>
      <c r="S114" s="16"/>
      <c r="T114" s="16"/>
      <c r="U114" s="16">
        <v>7.3</v>
      </c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10.199999999999999</v>
      </c>
      <c r="AL114" s="16">
        <v>2.4</v>
      </c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>
        <v>2.7</v>
      </c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>
        <v>21.6</v>
      </c>
      <c r="CF114" s="16"/>
      <c r="CG114" s="16"/>
      <c r="CH114" s="16"/>
      <c r="CI114" s="16"/>
      <c r="CJ114" s="16"/>
      <c r="CK114" s="16"/>
      <c r="CL114" s="16">
        <v>32</v>
      </c>
      <c r="CM114" s="16"/>
      <c r="CN114" s="16"/>
      <c r="CO114" s="16"/>
      <c r="CP114" s="16"/>
      <c r="CQ114" s="16"/>
      <c r="CR114" s="16">
        <v>15.4</v>
      </c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1"/>
      <c r="DW114" s="11"/>
    </row>
    <row r="115" spans="1:127" x14ac:dyDescent="0.2">
      <c r="A115" s="21">
        <v>9</v>
      </c>
      <c r="B115" s="16" t="s">
        <v>213</v>
      </c>
      <c r="C115" s="16" t="s">
        <v>79</v>
      </c>
      <c r="D115" s="24" t="s">
        <v>71</v>
      </c>
      <c r="E115" s="21">
        <v>19374</v>
      </c>
      <c r="F115" s="16">
        <v>100</v>
      </c>
      <c r="G115" s="16">
        <v>0.5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>
        <v>20.2</v>
      </c>
      <c r="R115" s="16"/>
      <c r="S115" s="16"/>
      <c r="T115" s="16"/>
      <c r="U115" s="16">
        <v>7.9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9.4</v>
      </c>
      <c r="AL115" s="16">
        <v>3.5</v>
      </c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>
        <v>2.5</v>
      </c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>
        <v>0.3</v>
      </c>
      <c r="CE115" s="16">
        <v>24.7</v>
      </c>
      <c r="CF115" s="16"/>
      <c r="CG115" s="16"/>
      <c r="CH115" s="16"/>
      <c r="CI115" s="16"/>
      <c r="CJ115" s="16"/>
      <c r="CK115" s="16"/>
      <c r="CL115" s="16">
        <v>31</v>
      </c>
      <c r="CM115" s="16"/>
      <c r="CN115" s="16"/>
      <c r="CO115" s="16"/>
      <c r="CP115" s="16"/>
      <c r="CQ115" s="16"/>
      <c r="CR115" s="16">
        <v>13.4</v>
      </c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1"/>
      <c r="DW115" s="11"/>
    </row>
    <row r="116" spans="1:127" x14ac:dyDescent="0.2">
      <c r="A116" s="21">
        <v>9</v>
      </c>
      <c r="B116" s="16" t="s">
        <v>213</v>
      </c>
      <c r="C116" s="16" t="s">
        <v>79</v>
      </c>
      <c r="D116" s="24" t="s">
        <v>71</v>
      </c>
      <c r="E116" s="21">
        <v>20183</v>
      </c>
      <c r="F116" s="16">
        <v>100</v>
      </c>
      <c r="G116" s="16">
        <v>0.2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>
        <v>22.5</v>
      </c>
      <c r="R116" s="16"/>
      <c r="S116" s="16"/>
      <c r="T116" s="16"/>
      <c r="U116" s="16">
        <v>8.3000000000000007</v>
      </c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8.4</v>
      </c>
      <c r="AL116" s="16">
        <v>4.9000000000000004</v>
      </c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>
        <v>2.8</v>
      </c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>
        <v>0.2</v>
      </c>
      <c r="CE116" s="16">
        <v>34.9</v>
      </c>
      <c r="CF116" s="16"/>
      <c r="CG116" s="16"/>
      <c r="CH116" s="16"/>
      <c r="CI116" s="16"/>
      <c r="CJ116" s="16"/>
      <c r="CK116" s="16"/>
      <c r="CL116" s="16">
        <v>20</v>
      </c>
      <c r="CM116" s="16"/>
      <c r="CN116" s="16"/>
      <c r="CO116" s="16"/>
      <c r="CP116" s="16"/>
      <c r="CQ116" s="16"/>
      <c r="CR116" s="16">
        <v>12.4</v>
      </c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1"/>
      <c r="DW116" s="11"/>
    </row>
    <row r="117" spans="1:127" x14ac:dyDescent="0.2">
      <c r="A117" s="21">
        <v>9</v>
      </c>
      <c r="B117" s="16" t="s">
        <v>213</v>
      </c>
      <c r="C117" s="16" t="s">
        <v>79</v>
      </c>
      <c r="D117" s="24" t="s">
        <v>71</v>
      </c>
      <c r="E117" s="21">
        <v>20849</v>
      </c>
      <c r="F117" s="16">
        <v>100</v>
      </c>
      <c r="G117" s="16">
        <v>0.9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>
        <v>23.9</v>
      </c>
      <c r="R117" s="16"/>
      <c r="S117" s="16"/>
      <c r="T117" s="16"/>
      <c r="U117" s="16">
        <v>9.4</v>
      </c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>
        <v>5.2</v>
      </c>
      <c r="AL117" s="16">
        <v>5.2</v>
      </c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>
        <v>1.2</v>
      </c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>
        <v>0.1</v>
      </c>
      <c r="CE117" s="16">
        <v>39.6</v>
      </c>
      <c r="CF117" s="16"/>
      <c r="CG117" s="16"/>
      <c r="CH117" s="16"/>
      <c r="CI117" s="16"/>
      <c r="CJ117" s="16"/>
      <c r="CK117" s="16"/>
      <c r="CL117" s="16">
        <v>12</v>
      </c>
      <c r="CM117" s="16"/>
      <c r="CN117" s="16"/>
      <c r="CO117" s="16"/>
      <c r="CP117" s="16"/>
      <c r="CQ117" s="16"/>
      <c r="CR117" s="16">
        <v>11.3</v>
      </c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1"/>
      <c r="DW117" s="11"/>
    </row>
    <row r="118" spans="1:127" x14ac:dyDescent="0.2">
      <c r="A118" s="21">
        <v>9</v>
      </c>
      <c r="B118" s="16" t="s">
        <v>213</v>
      </c>
      <c r="C118" s="16" t="s">
        <v>79</v>
      </c>
      <c r="D118" s="24" t="s">
        <v>71</v>
      </c>
      <c r="E118" s="21">
        <v>21849</v>
      </c>
      <c r="F118" s="16">
        <v>100</v>
      </c>
      <c r="G118" s="16">
        <v>0.8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>
        <v>28.4</v>
      </c>
      <c r="R118" s="16"/>
      <c r="S118" s="16"/>
      <c r="T118" s="16"/>
      <c r="U118" s="16">
        <v>12.5</v>
      </c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4.2</v>
      </c>
      <c r="AL118" s="16">
        <v>7.4</v>
      </c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>
        <v>1.7</v>
      </c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>
        <v>41.2</v>
      </c>
      <c r="CF118" s="16"/>
      <c r="CG118" s="16"/>
      <c r="CH118" s="16"/>
      <c r="CI118" s="16"/>
      <c r="CJ118" s="16"/>
      <c r="CK118" s="16"/>
      <c r="CL118" s="16">
        <v>14</v>
      </c>
      <c r="CM118" s="16"/>
      <c r="CN118" s="16"/>
      <c r="CO118" s="16"/>
      <c r="CP118" s="16"/>
      <c r="CQ118" s="16"/>
      <c r="CR118" s="16">
        <v>8.4</v>
      </c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1"/>
      <c r="DW118" s="11"/>
    </row>
    <row r="119" spans="1:127" x14ac:dyDescent="0.2">
      <c r="A119" s="21">
        <v>9</v>
      </c>
      <c r="B119" s="16" t="s">
        <v>213</v>
      </c>
      <c r="C119" s="16" t="s">
        <v>79</v>
      </c>
      <c r="D119" s="24" t="s">
        <v>71</v>
      </c>
      <c r="E119" s="21">
        <v>22948</v>
      </c>
      <c r="F119" s="16">
        <v>100</v>
      </c>
      <c r="G119" s="16">
        <v>0.6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>
        <v>29.2</v>
      </c>
      <c r="R119" s="16"/>
      <c r="S119" s="16"/>
      <c r="T119" s="16"/>
      <c r="U119" s="16">
        <v>13.9</v>
      </c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4.8</v>
      </c>
      <c r="AL119" s="16">
        <v>7.3</v>
      </c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>
        <v>3.6</v>
      </c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>
        <v>0.3</v>
      </c>
      <c r="CE119" s="16">
        <v>44.3</v>
      </c>
      <c r="CF119" s="16"/>
      <c r="CG119" s="16"/>
      <c r="CH119" s="16"/>
      <c r="CI119" s="16"/>
      <c r="CJ119" s="16"/>
      <c r="CK119" s="16"/>
      <c r="CL119" s="16">
        <v>13</v>
      </c>
      <c r="CM119" s="16"/>
      <c r="CN119" s="16"/>
      <c r="CO119" s="16"/>
      <c r="CP119" s="16"/>
      <c r="CQ119" s="16"/>
      <c r="CR119" s="16">
        <v>6.3</v>
      </c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1"/>
      <c r="DW119" s="11"/>
    </row>
    <row r="120" spans="1:127" x14ac:dyDescent="0.2">
      <c r="A120" s="21">
        <v>9</v>
      </c>
      <c r="B120" s="16" t="s">
        <v>213</v>
      </c>
      <c r="C120" s="16" t="s">
        <v>79</v>
      </c>
      <c r="D120" s="24" t="s">
        <v>71</v>
      </c>
      <c r="E120" s="21">
        <v>23940</v>
      </c>
      <c r="F120" s="16">
        <v>100</v>
      </c>
      <c r="G120" s="16">
        <v>0.4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>
        <v>29.4</v>
      </c>
      <c r="R120" s="16"/>
      <c r="S120" s="16"/>
      <c r="T120" s="16"/>
      <c r="U120" s="16">
        <v>15.3</v>
      </c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>
        <v>4.5</v>
      </c>
      <c r="AL120" s="16">
        <v>6.3</v>
      </c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>
        <v>2.4</v>
      </c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>
        <v>0.4</v>
      </c>
      <c r="CE120" s="16">
        <v>44.2</v>
      </c>
      <c r="CF120" s="16"/>
      <c r="CG120" s="16"/>
      <c r="CH120" s="16"/>
      <c r="CI120" s="16"/>
      <c r="CJ120" s="16"/>
      <c r="CK120" s="16"/>
      <c r="CL120" s="16">
        <v>14</v>
      </c>
      <c r="CM120" s="16"/>
      <c r="CN120" s="16"/>
      <c r="CO120" s="16"/>
      <c r="CP120" s="16"/>
      <c r="CQ120" s="16"/>
      <c r="CR120" s="16">
        <v>3.2</v>
      </c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1"/>
      <c r="DW120" s="11"/>
    </row>
    <row r="121" spans="1:127" x14ac:dyDescent="0.2">
      <c r="A121">
        <v>10</v>
      </c>
      <c r="B121" t="s">
        <v>8</v>
      </c>
      <c r="C121" t="s">
        <v>80</v>
      </c>
      <c r="D121" s="2" t="s">
        <v>71</v>
      </c>
      <c r="E121" s="20">
        <v>20456</v>
      </c>
      <c r="F121">
        <v>100</v>
      </c>
      <c r="Q121">
        <v>2.5</v>
      </c>
      <c r="S121">
        <v>1</v>
      </c>
      <c r="T121">
        <v>5.5</v>
      </c>
      <c r="Z121">
        <v>5.5</v>
      </c>
      <c r="AK121">
        <v>4.75</v>
      </c>
      <c r="AS121">
        <v>2</v>
      </c>
      <c r="AT121">
        <v>1</v>
      </c>
      <c r="AW121">
        <v>2</v>
      </c>
      <c r="BO121">
        <v>6.2</v>
      </c>
      <c r="BP121">
        <v>1</v>
      </c>
      <c r="BR121">
        <v>8.5</v>
      </c>
      <c r="CE121">
        <v>33.799999999999997</v>
      </c>
      <c r="CL121">
        <v>9.5</v>
      </c>
      <c r="CN121">
        <v>1</v>
      </c>
      <c r="CS121">
        <v>5</v>
      </c>
      <c r="CV121">
        <v>2</v>
      </c>
      <c r="CZ121">
        <v>1</v>
      </c>
      <c r="DE121">
        <v>1</v>
      </c>
    </row>
    <row r="122" spans="1:127" x14ac:dyDescent="0.2">
      <c r="A122">
        <v>11</v>
      </c>
      <c r="B122" t="s">
        <v>9</v>
      </c>
      <c r="C122" t="s">
        <v>79</v>
      </c>
      <c r="D122" t="s">
        <v>74</v>
      </c>
      <c r="E122" s="20">
        <v>20649.7</v>
      </c>
      <c r="F122">
        <v>100</v>
      </c>
      <c r="Q122">
        <v>4</v>
      </c>
      <c r="S122">
        <v>78</v>
      </c>
      <c r="T122">
        <v>3</v>
      </c>
      <c r="AF122">
        <v>1</v>
      </c>
      <c r="AH122">
        <v>1</v>
      </c>
      <c r="AK122">
        <v>64</v>
      </c>
      <c r="BO122">
        <v>57</v>
      </c>
      <c r="CD122">
        <v>1</v>
      </c>
      <c r="CE122">
        <v>114</v>
      </c>
      <c r="CL122">
        <v>12</v>
      </c>
      <c r="CR122">
        <v>2</v>
      </c>
      <c r="CT122">
        <v>15</v>
      </c>
      <c r="DE122">
        <v>1</v>
      </c>
    </row>
    <row r="123" spans="1:127" x14ac:dyDescent="0.2">
      <c r="A123">
        <v>11</v>
      </c>
      <c r="B123" t="s">
        <v>9</v>
      </c>
      <c r="C123" t="s">
        <v>79</v>
      </c>
      <c r="D123" t="s">
        <v>74</v>
      </c>
      <c r="E123" s="20">
        <v>22001.599999999999</v>
      </c>
      <c r="F123">
        <v>100</v>
      </c>
      <c r="N123">
        <v>2</v>
      </c>
      <c r="S123">
        <v>37</v>
      </c>
      <c r="T123">
        <v>8</v>
      </c>
      <c r="AF123">
        <v>2</v>
      </c>
      <c r="AK123">
        <v>190</v>
      </c>
      <c r="AS123">
        <v>1</v>
      </c>
      <c r="AX123">
        <v>3</v>
      </c>
      <c r="BO123">
        <v>40</v>
      </c>
      <c r="CD123">
        <v>1</v>
      </c>
      <c r="CE123">
        <v>99</v>
      </c>
      <c r="CL123">
        <v>26</v>
      </c>
      <c r="CR123">
        <v>1</v>
      </c>
      <c r="CT123">
        <v>13</v>
      </c>
      <c r="DE123">
        <v>1</v>
      </c>
    </row>
    <row r="124" spans="1:127" x14ac:dyDescent="0.2">
      <c r="A124" s="16">
        <v>12</v>
      </c>
      <c r="B124" s="16" t="s">
        <v>10</v>
      </c>
      <c r="C124" s="16" t="s">
        <v>80</v>
      </c>
      <c r="D124" s="16" t="s">
        <v>71</v>
      </c>
      <c r="E124" s="21">
        <v>19500</v>
      </c>
      <c r="F124" s="16">
        <v>100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>
        <v>37</v>
      </c>
      <c r="R124" s="16"/>
      <c r="S124" s="16"/>
      <c r="T124" s="16"/>
      <c r="U124" s="16"/>
      <c r="V124" s="16">
        <v>4</v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>
        <v>1</v>
      </c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>
        <v>18</v>
      </c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>
        <v>22</v>
      </c>
      <c r="CF124" s="16"/>
      <c r="CG124" s="16"/>
      <c r="CH124" s="16"/>
      <c r="CI124" s="16"/>
      <c r="CJ124" s="16"/>
      <c r="CK124" s="16"/>
      <c r="CL124" s="16">
        <v>19</v>
      </c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>
        <v>2</v>
      </c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1"/>
      <c r="DW124" s="11"/>
    </row>
    <row r="125" spans="1:127" x14ac:dyDescent="0.2">
      <c r="A125" s="16">
        <v>12</v>
      </c>
      <c r="B125" s="16" t="s">
        <v>10</v>
      </c>
      <c r="C125" s="16" t="s">
        <v>80</v>
      </c>
      <c r="D125" s="16" t="s">
        <v>71</v>
      </c>
      <c r="E125" s="21">
        <v>19773</v>
      </c>
      <c r="F125" s="16">
        <v>100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>
        <v>39</v>
      </c>
      <c r="R125" s="16"/>
      <c r="S125" s="16"/>
      <c r="T125" s="16"/>
      <c r="U125" s="16"/>
      <c r="V125" s="16">
        <v>3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>
        <v>3</v>
      </c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>
        <v>19</v>
      </c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>
        <v>23</v>
      </c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>
        <v>3</v>
      </c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1"/>
      <c r="DW125" s="11"/>
    </row>
    <row r="126" spans="1:127" x14ac:dyDescent="0.2">
      <c r="A126" s="16">
        <v>12</v>
      </c>
      <c r="B126" s="16" t="s">
        <v>10</v>
      </c>
      <c r="C126" s="16" t="s">
        <v>80</v>
      </c>
      <c r="D126" s="16" t="s">
        <v>71</v>
      </c>
      <c r="E126" s="21">
        <v>20784</v>
      </c>
      <c r="F126" s="16">
        <v>100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>
        <v>40</v>
      </c>
      <c r="R126" s="16"/>
      <c r="S126" s="16"/>
      <c r="T126" s="16"/>
      <c r="U126" s="16"/>
      <c r="V126" s="16">
        <v>5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>
        <v>5</v>
      </c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>
        <v>12</v>
      </c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>
        <v>26</v>
      </c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>
        <v>2</v>
      </c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1"/>
      <c r="DW126" s="11"/>
    </row>
    <row r="127" spans="1:127" x14ac:dyDescent="0.2">
      <c r="A127" s="16">
        <v>12</v>
      </c>
      <c r="B127" s="16" t="s">
        <v>10</v>
      </c>
      <c r="C127" s="16" t="s">
        <v>80</v>
      </c>
      <c r="D127" s="16" t="s">
        <v>71</v>
      </c>
      <c r="E127" s="21">
        <v>21484</v>
      </c>
      <c r="F127" s="16">
        <v>100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>
        <v>37</v>
      </c>
      <c r="R127" s="16"/>
      <c r="S127" s="16"/>
      <c r="T127" s="16"/>
      <c r="U127" s="16"/>
      <c r="V127" s="16">
        <v>8</v>
      </c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>
        <v>2</v>
      </c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>
        <v>23</v>
      </c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>
        <v>14</v>
      </c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>
        <v>4</v>
      </c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1"/>
      <c r="DW127" s="11"/>
    </row>
    <row r="128" spans="1:127" x14ac:dyDescent="0.2">
      <c r="A128" s="16">
        <v>12</v>
      </c>
      <c r="B128" s="16" t="s">
        <v>10</v>
      </c>
      <c r="C128" s="16" t="s">
        <v>80</v>
      </c>
      <c r="D128" s="16" t="s">
        <v>71</v>
      </c>
      <c r="E128" s="21">
        <v>21927</v>
      </c>
      <c r="F128" s="16">
        <v>100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>
        <v>29</v>
      </c>
      <c r="R128" s="16"/>
      <c r="S128" s="16"/>
      <c r="T128" s="16"/>
      <c r="U128" s="16"/>
      <c r="V128" s="16">
        <v>6</v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>
        <v>5</v>
      </c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>
        <v>28</v>
      </c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>
        <v>19</v>
      </c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>
        <v>1</v>
      </c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1"/>
      <c r="DW128" s="11"/>
    </row>
    <row r="129" spans="1:117" x14ac:dyDescent="0.2">
      <c r="A129">
        <v>13</v>
      </c>
      <c r="B129" t="s">
        <v>11</v>
      </c>
      <c r="C129" t="s">
        <v>79</v>
      </c>
      <c r="D129" t="s">
        <v>74</v>
      </c>
      <c r="E129" s="20">
        <v>19973.900000000001</v>
      </c>
      <c r="F129">
        <v>100</v>
      </c>
      <c r="N129">
        <v>4</v>
      </c>
      <c r="Q129">
        <v>158</v>
      </c>
      <c r="S129">
        <v>17</v>
      </c>
      <c r="Z129">
        <v>1</v>
      </c>
      <c r="AF129">
        <v>1</v>
      </c>
      <c r="AK129">
        <v>30</v>
      </c>
      <c r="AQ129">
        <v>1</v>
      </c>
      <c r="BO129">
        <v>4</v>
      </c>
      <c r="BR129">
        <v>1</v>
      </c>
      <c r="CD129">
        <v>1</v>
      </c>
      <c r="CE129">
        <v>12</v>
      </c>
      <c r="CL129">
        <v>15</v>
      </c>
      <c r="CO129">
        <v>1</v>
      </c>
      <c r="CR129">
        <v>1</v>
      </c>
      <c r="CT129">
        <v>1</v>
      </c>
    </row>
    <row r="130" spans="1:117" x14ac:dyDescent="0.2">
      <c r="A130">
        <v>13</v>
      </c>
      <c r="B130" t="s">
        <v>11</v>
      </c>
      <c r="C130" t="s">
        <v>79</v>
      </c>
      <c r="D130" t="s">
        <v>74</v>
      </c>
      <c r="E130" s="20">
        <v>21699.200000000001</v>
      </c>
      <c r="F130">
        <v>100</v>
      </c>
      <c r="N130">
        <v>8</v>
      </c>
      <c r="Q130">
        <v>92</v>
      </c>
      <c r="S130">
        <v>36</v>
      </c>
      <c r="AF130">
        <v>4</v>
      </c>
      <c r="AK130">
        <v>24</v>
      </c>
      <c r="AS130">
        <v>1</v>
      </c>
      <c r="BO130">
        <v>5</v>
      </c>
      <c r="CE130">
        <v>9</v>
      </c>
      <c r="CI130">
        <v>4</v>
      </c>
      <c r="CL130">
        <v>24</v>
      </c>
      <c r="CO130">
        <v>2</v>
      </c>
      <c r="CT130">
        <v>32</v>
      </c>
      <c r="CZ130">
        <v>2</v>
      </c>
      <c r="DM130">
        <v>2</v>
      </c>
    </row>
    <row r="131" spans="1:117" x14ac:dyDescent="0.2">
      <c r="A131">
        <v>14</v>
      </c>
      <c r="B131" t="s">
        <v>12</v>
      </c>
      <c r="C131" t="s">
        <v>79</v>
      </c>
      <c r="D131" t="s">
        <v>77</v>
      </c>
      <c r="E131" s="20">
        <v>19762</v>
      </c>
      <c r="F131">
        <v>1</v>
      </c>
      <c r="N131">
        <v>12</v>
      </c>
      <c r="Q131">
        <v>270</v>
      </c>
      <c r="S131">
        <v>2</v>
      </c>
      <c r="T131">
        <v>5</v>
      </c>
      <c r="V131">
        <v>1</v>
      </c>
      <c r="Z131">
        <v>1</v>
      </c>
      <c r="AF131">
        <v>1</v>
      </c>
      <c r="AK131">
        <v>8</v>
      </c>
      <c r="AS131">
        <v>5</v>
      </c>
      <c r="AW131">
        <v>3</v>
      </c>
      <c r="BJ131">
        <v>2</v>
      </c>
      <c r="BK131">
        <v>6</v>
      </c>
      <c r="BO131">
        <v>4</v>
      </c>
      <c r="BX131">
        <v>2</v>
      </c>
      <c r="CE131">
        <v>39</v>
      </c>
      <c r="CI131">
        <v>10</v>
      </c>
      <c r="CL131">
        <v>45</v>
      </c>
      <c r="CN131">
        <v>1</v>
      </c>
      <c r="CO131">
        <v>1</v>
      </c>
      <c r="CR131">
        <v>11</v>
      </c>
      <c r="CS131">
        <v>1</v>
      </c>
      <c r="CZ131">
        <v>6</v>
      </c>
      <c r="DG131">
        <v>1</v>
      </c>
    </row>
    <row r="132" spans="1:117" x14ac:dyDescent="0.2">
      <c r="A132">
        <v>14</v>
      </c>
      <c r="B132" t="s">
        <v>12</v>
      </c>
      <c r="C132" t="s">
        <v>79</v>
      </c>
      <c r="D132" t="s">
        <v>77</v>
      </c>
      <c r="E132" s="20">
        <v>19679</v>
      </c>
      <c r="F132">
        <v>3</v>
      </c>
      <c r="N132">
        <v>12</v>
      </c>
      <c r="Q132">
        <v>270</v>
      </c>
      <c r="S132">
        <v>2</v>
      </c>
      <c r="T132">
        <v>5</v>
      </c>
      <c r="V132">
        <v>1</v>
      </c>
      <c r="Z132">
        <v>1</v>
      </c>
      <c r="AF132">
        <v>1</v>
      </c>
      <c r="AK132">
        <v>8</v>
      </c>
      <c r="AS132">
        <v>5</v>
      </c>
      <c r="AW132">
        <v>3</v>
      </c>
      <c r="BJ132">
        <v>2</v>
      </c>
      <c r="BK132">
        <v>6</v>
      </c>
      <c r="BO132">
        <v>4</v>
      </c>
      <c r="BX132">
        <v>2</v>
      </c>
      <c r="CE132">
        <v>39</v>
      </c>
      <c r="CI132">
        <v>10</v>
      </c>
      <c r="CL132">
        <v>45</v>
      </c>
      <c r="CN132">
        <v>1</v>
      </c>
      <c r="CO132">
        <v>1</v>
      </c>
      <c r="CR132">
        <v>11</v>
      </c>
      <c r="CS132">
        <v>1</v>
      </c>
      <c r="CZ132">
        <v>6</v>
      </c>
      <c r="DG132">
        <v>1</v>
      </c>
    </row>
    <row r="133" spans="1:117" x14ac:dyDescent="0.2">
      <c r="A133">
        <v>14</v>
      </c>
      <c r="B133" t="s">
        <v>12</v>
      </c>
      <c r="C133" t="s">
        <v>79</v>
      </c>
      <c r="D133" t="s">
        <v>77</v>
      </c>
      <c r="E133" s="20">
        <v>20142</v>
      </c>
      <c r="F133">
        <v>1</v>
      </c>
      <c r="N133">
        <v>15</v>
      </c>
      <c r="Q133">
        <v>296</v>
      </c>
      <c r="S133">
        <v>3</v>
      </c>
      <c r="T133">
        <v>8</v>
      </c>
      <c r="Z133">
        <v>1</v>
      </c>
      <c r="AK133">
        <v>12</v>
      </c>
      <c r="AS133">
        <v>2</v>
      </c>
      <c r="AW133">
        <v>4</v>
      </c>
      <c r="BA133">
        <v>1</v>
      </c>
      <c r="BJ133">
        <v>9</v>
      </c>
      <c r="BK133">
        <v>8</v>
      </c>
      <c r="BO133">
        <v>1</v>
      </c>
      <c r="BX133">
        <v>1</v>
      </c>
      <c r="CE133">
        <v>29</v>
      </c>
      <c r="CI133">
        <v>18</v>
      </c>
      <c r="CL133">
        <v>87</v>
      </c>
      <c r="CN133">
        <v>2</v>
      </c>
      <c r="CT133">
        <v>1</v>
      </c>
      <c r="CZ133">
        <v>4</v>
      </c>
      <c r="DG133">
        <v>1</v>
      </c>
      <c r="DM133">
        <v>2</v>
      </c>
    </row>
    <row r="134" spans="1:117" x14ac:dyDescent="0.2">
      <c r="A134">
        <v>14</v>
      </c>
      <c r="B134" t="s">
        <v>12</v>
      </c>
      <c r="C134" t="s">
        <v>79</v>
      </c>
      <c r="D134" t="s">
        <v>77</v>
      </c>
      <c r="E134" s="20">
        <v>20027</v>
      </c>
      <c r="F134">
        <v>3</v>
      </c>
      <c r="N134">
        <v>15</v>
      </c>
      <c r="Q134">
        <v>296</v>
      </c>
      <c r="S134">
        <v>3</v>
      </c>
      <c r="T134">
        <v>8</v>
      </c>
      <c r="Z134">
        <v>1</v>
      </c>
      <c r="AK134">
        <v>12</v>
      </c>
      <c r="AS134">
        <v>2</v>
      </c>
      <c r="AW134">
        <v>4</v>
      </c>
      <c r="BA134">
        <v>1</v>
      </c>
      <c r="BJ134">
        <v>9</v>
      </c>
      <c r="BK134">
        <v>8</v>
      </c>
      <c r="BO134">
        <v>1</v>
      </c>
      <c r="BX134">
        <v>1</v>
      </c>
      <c r="CE134">
        <v>29</v>
      </c>
      <c r="CI134">
        <v>18</v>
      </c>
      <c r="CL134">
        <v>87</v>
      </c>
      <c r="CN134">
        <v>2</v>
      </c>
      <c r="CT134">
        <v>1</v>
      </c>
      <c r="CZ134">
        <v>4</v>
      </c>
      <c r="DG134">
        <v>1</v>
      </c>
      <c r="DM134">
        <v>2</v>
      </c>
    </row>
    <row r="135" spans="1:117" x14ac:dyDescent="0.2">
      <c r="A135">
        <v>14</v>
      </c>
      <c r="B135" t="s">
        <v>12</v>
      </c>
      <c r="C135" t="s">
        <v>79</v>
      </c>
      <c r="D135" t="s">
        <v>77</v>
      </c>
      <c r="E135" s="20">
        <v>20303</v>
      </c>
      <c r="F135">
        <v>1</v>
      </c>
      <c r="N135">
        <v>12</v>
      </c>
      <c r="Q135">
        <v>436</v>
      </c>
      <c r="S135">
        <v>6</v>
      </c>
      <c r="T135">
        <v>14</v>
      </c>
      <c r="AK135">
        <v>13</v>
      </c>
      <c r="AQ135">
        <v>2</v>
      </c>
      <c r="AS135">
        <v>1</v>
      </c>
      <c r="AW135">
        <v>3</v>
      </c>
      <c r="BA135">
        <v>1</v>
      </c>
      <c r="BJ135">
        <v>9</v>
      </c>
      <c r="BK135">
        <v>3</v>
      </c>
      <c r="BO135">
        <v>3</v>
      </c>
      <c r="BX135">
        <v>1</v>
      </c>
      <c r="CE135">
        <v>26</v>
      </c>
      <c r="CI135">
        <v>10</v>
      </c>
      <c r="CL135">
        <v>82</v>
      </c>
      <c r="CN135">
        <v>2</v>
      </c>
      <c r="CR135">
        <v>2</v>
      </c>
      <c r="CS135">
        <v>2</v>
      </c>
      <c r="CZ135">
        <v>10</v>
      </c>
      <c r="DG135">
        <v>1</v>
      </c>
      <c r="DM135">
        <v>1</v>
      </c>
    </row>
    <row r="136" spans="1:117" x14ac:dyDescent="0.2">
      <c r="A136">
        <v>14</v>
      </c>
      <c r="B136" t="s">
        <v>12</v>
      </c>
      <c r="C136" t="s">
        <v>79</v>
      </c>
      <c r="D136" t="s">
        <v>77</v>
      </c>
      <c r="E136" s="20">
        <v>20241</v>
      </c>
      <c r="F136">
        <v>3</v>
      </c>
      <c r="N136">
        <v>12</v>
      </c>
      <c r="Q136">
        <v>436</v>
      </c>
      <c r="S136">
        <v>6</v>
      </c>
      <c r="T136">
        <v>14</v>
      </c>
      <c r="AK136">
        <v>13</v>
      </c>
      <c r="AQ136">
        <v>2</v>
      </c>
      <c r="AS136">
        <v>1</v>
      </c>
      <c r="AW136">
        <v>3</v>
      </c>
      <c r="BA136">
        <v>1</v>
      </c>
      <c r="BJ136">
        <v>9</v>
      </c>
      <c r="BK136">
        <v>3</v>
      </c>
      <c r="BO136">
        <v>3</v>
      </c>
      <c r="BX136">
        <v>1</v>
      </c>
      <c r="CE136">
        <v>26</v>
      </c>
      <c r="CI136">
        <v>10</v>
      </c>
      <c r="CL136">
        <v>82</v>
      </c>
      <c r="CN136">
        <v>2</v>
      </c>
      <c r="CR136">
        <v>2</v>
      </c>
      <c r="CS136">
        <v>2</v>
      </c>
      <c r="CZ136">
        <v>10</v>
      </c>
      <c r="DG136">
        <v>1</v>
      </c>
      <c r="DM136">
        <v>1</v>
      </c>
    </row>
    <row r="137" spans="1:117" x14ac:dyDescent="0.2">
      <c r="A137">
        <v>14</v>
      </c>
      <c r="B137" t="s">
        <v>12</v>
      </c>
      <c r="C137" t="s">
        <v>79</v>
      </c>
      <c r="D137" t="s">
        <v>77</v>
      </c>
      <c r="E137" s="20">
        <v>20472</v>
      </c>
      <c r="F137">
        <v>1</v>
      </c>
      <c r="N137">
        <v>12</v>
      </c>
      <c r="Q137">
        <v>282</v>
      </c>
      <c r="S137">
        <v>4</v>
      </c>
      <c r="T137">
        <v>7</v>
      </c>
      <c r="AK137">
        <v>13</v>
      </c>
      <c r="AS137">
        <v>1</v>
      </c>
      <c r="AW137">
        <v>2</v>
      </c>
      <c r="BA137">
        <v>2</v>
      </c>
      <c r="BJ137">
        <v>3</v>
      </c>
      <c r="BK137">
        <v>3</v>
      </c>
      <c r="BO137">
        <v>1</v>
      </c>
      <c r="CE137">
        <v>58</v>
      </c>
      <c r="CI137">
        <v>5</v>
      </c>
      <c r="CL137">
        <v>39</v>
      </c>
      <c r="CZ137">
        <v>2</v>
      </c>
      <c r="DG137">
        <v>1</v>
      </c>
      <c r="DM137">
        <v>2</v>
      </c>
    </row>
    <row r="138" spans="1:117" x14ac:dyDescent="0.2">
      <c r="A138">
        <v>14</v>
      </c>
      <c r="B138" t="s">
        <v>12</v>
      </c>
      <c r="C138" t="s">
        <v>79</v>
      </c>
      <c r="D138" t="s">
        <v>77</v>
      </c>
      <c r="E138" s="20">
        <v>20364</v>
      </c>
      <c r="F138">
        <v>3</v>
      </c>
      <c r="N138">
        <v>12</v>
      </c>
      <c r="Q138">
        <v>282</v>
      </c>
      <c r="S138">
        <v>4</v>
      </c>
      <c r="T138">
        <v>7</v>
      </c>
      <c r="AK138">
        <v>13</v>
      </c>
      <c r="AS138">
        <v>1</v>
      </c>
      <c r="AW138">
        <v>2</v>
      </c>
      <c r="BA138">
        <v>2</v>
      </c>
      <c r="BJ138">
        <v>3</v>
      </c>
      <c r="BK138">
        <v>3</v>
      </c>
      <c r="BO138">
        <v>1</v>
      </c>
      <c r="CE138">
        <v>58</v>
      </c>
      <c r="CI138">
        <v>5</v>
      </c>
      <c r="CL138">
        <v>39</v>
      </c>
      <c r="CZ138">
        <v>2</v>
      </c>
      <c r="DG138">
        <v>1</v>
      </c>
      <c r="DM138">
        <v>2</v>
      </c>
    </row>
    <row r="139" spans="1:117" x14ac:dyDescent="0.2">
      <c r="A139">
        <v>14</v>
      </c>
      <c r="B139" t="s">
        <v>12</v>
      </c>
      <c r="C139" t="s">
        <v>79</v>
      </c>
      <c r="D139" t="s">
        <v>77</v>
      </c>
      <c r="E139" s="20">
        <v>20880</v>
      </c>
      <c r="F139">
        <v>1</v>
      </c>
      <c r="G139">
        <v>1</v>
      </c>
      <c r="N139">
        <v>8</v>
      </c>
      <c r="Q139">
        <v>323</v>
      </c>
      <c r="S139">
        <v>2</v>
      </c>
      <c r="T139">
        <v>14</v>
      </c>
      <c r="AK139">
        <v>8</v>
      </c>
      <c r="AS139">
        <v>2</v>
      </c>
      <c r="AW139">
        <v>3</v>
      </c>
      <c r="BA139">
        <v>2</v>
      </c>
      <c r="BJ139">
        <v>4</v>
      </c>
      <c r="BK139">
        <v>3</v>
      </c>
      <c r="BO139">
        <v>2</v>
      </c>
      <c r="BX139">
        <v>2</v>
      </c>
      <c r="CE139">
        <v>84</v>
      </c>
      <c r="CI139">
        <v>11</v>
      </c>
      <c r="CL139">
        <v>108</v>
      </c>
      <c r="CS139">
        <v>1</v>
      </c>
      <c r="CZ139">
        <v>13</v>
      </c>
      <c r="DE139">
        <v>1</v>
      </c>
      <c r="DG139">
        <v>1</v>
      </c>
    </row>
    <row r="140" spans="1:117" x14ac:dyDescent="0.2">
      <c r="A140">
        <v>14</v>
      </c>
      <c r="B140" t="s">
        <v>12</v>
      </c>
      <c r="C140" t="s">
        <v>79</v>
      </c>
      <c r="D140" t="s">
        <v>77</v>
      </c>
      <c r="E140" s="20">
        <v>20588</v>
      </c>
      <c r="F140">
        <v>3</v>
      </c>
      <c r="G140">
        <v>1</v>
      </c>
      <c r="N140">
        <v>8</v>
      </c>
      <c r="Q140">
        <v>323</v>
      </c>
      <c r="S140">
        <v>2</v>
      </c>
      <c r="T140">
        <v>14</v>
      </c>
      <c r="AK140">
        <v>8</v>
      </c>
      <c r="AS140">
        <v>2</v>
      </c>
      <c r="AW140">
        <v>3</v>
      </c>
      <c r="BA140">
        <v>2</v>
      </c>
      <c r="BJ140">
        <v>4</v>
      </c>
      <c r="BK140">
        <v>3</v>
      </c>
      <c r="BO140">
        <v>2</v>
      </c>
      <c r="BX140">
        <v>2</v>
      </c>
      <c r="CE140">
        <v>84</v>
      </c>
      <c r="CI140">
        <v>11</v>
      </c>
      <c r="CL140">
        <v>108</v>
      </c>
      <c r="CS140">
        <v>1</v>
      </c>
      <c r="CZ140">
        <v>13</v>
      </c>
      <c r="DE140">
        <v>1</v>
      </c>
      <c r="DG140">
        <v>1</v>
      </c>
    </row>
    <row r="141" spans="1:117" x14ac:dyDescent="0.2">
      <c r="A141">
        <v>14</v>
      </c>
      <c r="B141" t="s">
        <v>12</v>
      </c>
      <c r="C141" t="s">
        <v>79</v>
      </c>
      <c r="D141" t="s">
        <v>77</v>
      </c>
      <c r="E141" s="20">
        <v>21276</v>
      </c>
      <c r="F141">
        <v>1</v>
      </c>
      <c r="G141">
        <v>1</v>
      </c>
      <c r="K141">
        <v>1</v>
      </c>
      <c r="N141">
        <v>7</v>
      </c>
      <c r="Q141">
        <v>299</v>
      </c>
      <c r="S141">
        <v>2</v>
      </c>
      <c r="T141">
        <v>3</v>
      </c>
      <c r="Z141">
        <v>1</v>
      </c>
      <c r="AK141">
        <v>6</v>
      </c>
      <c r="AS141">
        <v>4</v>
      </c>
      <c r="AW141">
        <v>1</v>
      </c>
      <c r="BA141">
        <v>1</v>
      </c>
      <c r="BJ141">
        <v>10</v>
      </c>
      <c r="BK141">
        <v>10</v>
      </c>
      <c r="BO141">
        <v>2</v>
      </c>
      <c r="BX141">
        <v>1</v>
      </c>
      <c r="CE141">
        <v>57</v>
      </c>
      <c r="CI141">
        <v>9</v>
      </c>
      <c r="CL141">
        <v>174</v>
      </c>
      <c r="CN141">
        <v>1</v>
      </c>
      <c r="CR141">
        <v>2</v>
      </c>
      <c r="CT141">
        <v>3</v>
      </c>
      <c r="CZ141">
        <v>12</v>
      </c>
      <c r="DE141">
        <v>1</v>
      </c>
      <c r="DG141">
        <v>2</v>
      </c>
    </row>
    <row r="142" spans="1:117" x14ac:dyDescent="0.2">
      <c r="A142">
        <v>14</v>
      </c>
      <c r="B142" t="s">
        <v>12</v>
      </c>
      <c r="C142" t="s">
        <v>79</v>
      </c>
      <c r="D142" t="s">
        <v>77</v>
      </c>
      <c r="E142" s="20">
        <v>21032</v>
      </c>
      <c r="F142">
        <v>3</v>
      </c>
      <c r="G142">
        <v>1</v>
      </c>
      <c r="K142">
        <v>1</v>
      </c>
      <c r="N142">
        <v>7</v>
      </c>
      <c r="Q142">
        <v>299</v>
      </c>
      <c r="S142">
        <v>2</v>
      </c>
      <c r="T142">
        <v>3</v>
      </c>
      <c r="Z142">
        <v>1</v>
      </c>
      <c r="AK142">
        <v>6</v>
      </c>
      <c r="AS142">
        <v>4</v>
      </c>
      <c r="AW142">
        <v>1</v>
      </c>
      <c r="BA142">
        <v>1</v>
      </c>
      <c r="BJ142">
        <v>10</v>
      </c>
      <c r="BK142">
        <v>10</v>
      </c>
      <c r="BO142">
        <v>2</v>
      </c>
      <c r="BX142">
        <v>1</v>
      </c>
      <c r="CE142">
        <v>57</v>
      </c>
      <c r="CI142">
        <v>9</v>
      </c>
      <c r="CL142">
        <v>174</v>
      </c>
      <c r="CN142">
        <v>1</v>
      </c>
      <c r="CR142">
        <v>2</v>
      </c>
      <c r="CT142">
        <v>3</v>
      </c>
      <c r="CZ142">
        <v>12</v>
      </c>
      <c r="DE142">
        <v>1</v>
      </c>
      <c r="DG142">
        <v>2</v>
      </c>
    </row>
    <row r="143" spans="1:117" x14ac:dyDescent="0.2">
      <c r="A143">
        <v>14</v>
      </c>
      <c r="B143" t="s">
        <v>12</v>
      </c>
      <c r="C143" t="s">
        <v>79</v>
      </c>
      <c r="D143" t="s">
        <v>77</v>
      </c>
      <c r="E143" s="20">
        <v>21409</v>
      </c>
      <c r="F143">
        <v>1</v>
      </c>
      <c r="N143">
        <v>3</v>
      </c>
      <c r="Q143">
        <v>26</v>
      </c>
      <c r="T143">
        <v>2</v>
      </c>
      <c r="Z143">
        <v>2</v>
      </c>
      <c r="AK143">
        <v>2</v>
      </c>
      <c r="BJ143">
        <v>1</v>
      </c>
      <c r="BK143">
        <v>5</v>
      </c>
      <c r="CE143">
        <v>6</v>
      </c>
      <c r="CI143">
        <v>2</v>
      </c>
      <c r="CL143">
        <v>33</v>
      </c>
      <c r="CZ143">
        <v>2</v>
      </c>
    </row>
    <row r="144" spans="1:117" x14ac:dyDescent="0.2">
      <c r="A144">
        <v>14</v>
      </c>
      <c r="B144" t="s">
        <v>12</v>
      </c>
      <c r="C144" t="s">
        <v>79</v>
      </c>
      <c r="D144" t="s">
        <v>77</v>
      </c>
      <c r="E144" s="20">
        <v>21314</v>
      </c>
      <c r="F144">
        <v>3</v>
      </c>
      <c r="N144">
        <v>3</v>
      </c>
      <c r="Q144">
        <v>26</v>
      </c>
      <c r="T144">
        <v>2</v>
      </c>
      <c r="Z144">
        <v>2</v>
      </c>
      <c r="AK144">
        <v>2</v>
      </c>
      <c r="BJ144">
        <v>1</v>
      </c>
      <c r="BK144">
        <v>5</v>
      </c>
      <c r="CE144">
        <v>6</v>
      </c>
      <c r="CI144">
        <v>2</v>
      </c>
      <c r="CL144">
        <v>33</v>
      </c>
      <c r="CZ144">
        <v>2</v>
      </c>
    </row>
    <row r="145" spans="1:119" x14ac:dyDescent="0.2">
      <c r="A145">
        <v>14</v>
      </c>
      <c r="B145" t="s">
        <v>12</v>
      </c>
      <c r="C145" t="s">
        <v>79</v>
      </c>
      <c r="D145" t="s">
        <v>77</v>
      </c>
      <c r="E145" s="20">
        <v>21562</v>
      </c>
      <c r="F145">
        <v>1</v>
      </c>
      <c r="N145">
        <v>3</v>
      </c>
      <c r="Q145">
        <v>291</v>
      </c>
      <c r="S145">
        <v>33</v>
      </c>
      <c r="T145">
        <v>8</v>
      </c>
      <c r="V145">
        <v>1</v>
      </c>
      <c r="Z145">
        <v>1</v>
      </c>
      <c r="AF145">
        <v>1</v>
      </c>
      <c r="AK145">
        <v>16</v>
      </c>
      <c r="AT145">
        <v>3</v>
      </c>
      <c r="AW145">
        <v>12</v>
      </c>
      <c r="BA145">
        <v>2</v>
      </c>
      <c r="BJ145">
        <v>2</v>
      </c>
      <c r="CE145">
        <v>87</v>
      </c>
      <c r="CL145">
        <v>8</v>
      </c>
    </row>
    <row r="146" spans="1:119" x14ac:dyDescent="0.2">
      <c r="A146">
        <v>14</v>
      </c>
      <c r="B146" t="s">
        <v>12</v>
      </c>
      <c r="C146" t="s">
        <v>79</v>
      </c>
      <c r="D146" t="s">
        <v>77</v>
      </c>
      <c r="E146" s="20">
        <v>21481</v>
      </c>
      <c r="F146">
        <v>3</v>
      </c>
      <c r="N146">
        <v>3</v>
      </c>
      <c r="Q146">
        <v>291</v>
      </c>
      <c r="S146">
        <v>33</v>
      </c>
      <c r="T146">
        <v>8</v>
      </c>
      <c r="V146">
        <v>1</v>
      </c>
      <c r="Z146">
        <v>1</v>
      </c>
      <c r="AF146">
        <v>1</v>
      </c>
      <c r="AK146">
        <v>16</v>
      </c>
      <c r="AT146">
        <v>3</v>
      </c>
      <c r="AW146">
        <v>12</v>
      </c>
      <c r="BA146">
        <v>2</v>
      </c>
      <c r="BJ146">
        <v>2</v>
      </c>
      <c r="CE146">
        <v>87</v>
      </c>
      <c r="CL146">
        <v>8</v>
      </c>
    </row>
    <row r="147" spans="1:119" x14ac:dyDescent="0.2">
      <c r="A147">
        <v>14</v>
      </c>
      <c r="B147" t="s">
        <v>12</v>
      </c>
      <c r="C147" t="s">
        <v>79</v>
      </c>
      <c r="D147" t="s">
        <v>77</v>
      </c>
      <c r="E147" s="20">
        <v>21876</v>
      </c>
      <c r="F147">
        <v>1</v>
      </c>
      <c r="N147">
        <v>7</v>
      </c>
      <c r="Q147">
        <v>249</v>
      </c>
      <c r="S147">
        <v>1</v>
      </c>
      <c r="T147">
        <v>3</v>
      </c>
      <c r="V147">
        <v>1</v>
      </c>
      <c r="AK147">
        <v>20</v>
      </c>
      <c r="BA147">
        <v>1</v>
      </c>
      <c r="BK147">
        <v>1</v>
      </c>
      <c r="BO147">
        <v>1</v>
      </c>
      <c r="CE147">
        <v>1</v>
      </c>
      <c r="CI147">
        <v>7</v>
      </c>
      <c r="CL147">
        <v>75</v>
      </c>
      <c r="CN147">
        <v>1</v>
      </c>
      <c r="CT147">
        <v>1</v>
      </c>
      <c r="CZ147">
        <v>7</v>
      </c>
      <c r="DG147">
        <v>1</v>
      </c>
      <c r="DM147">
        <v>1</v>
      </c>
    </row>
    <row r="148" spans="1:119" x14ac:dyDescent="0.2">
      <c r="A148">
        <v>14</v>
      </c>
      <c r="B148" t="s">
        <v>12</v>
      </c>
      <c r="C148" t="s">
        <v>79</v>
      </c>
      <c r="D148" t="s">
        <v>77</v>
      </c>
      <c r="E148" s="20">
        <v>21832</v>
      </c>
      <c r="F148">
        <v>3</v>
      </c>
      <c r="N148">
        <v>7</v>
      </c>
      <c r="Q148">
        <v>249</v>
      </c>
      <c r="S148">
        <v>1</v>
      </c>
      <c r="T148">
        <v>3</v>
      </c>
      <c r="V148">
        <v>1</v>
      </c>
      <c r="AK148">
        <v>20</v>
      </c>
      <c r="BA148">
        <v>1</v>
      </c>
      <c r="BK148">
        <v>1</v>
      </c>
      <c r="BO148">
        <v>1</v>
      </c>
      <c r="CE148">
        <v>1</v>
      </c>
      <c r="CI148">
        <v>7</v>
      </c>
      <c r="CL148">
        <v>75</v>
      </c>
      <c r="CN148">
        <v>1</v>
      </c>
      <c r="CT148">
        <v>1</v>
      </c>
      <c r="CZ148">
        <v>7</v>
      </c>
      <c r="DG148">
        <v>1</v>
      </c>
      <c r="DM148">
        <v>1</v>
      </c>
    </row>
    <row r="149" spans="1:119" x14ac:dyDescent="0.2">
      <c r="A149">
        <v>14</v>
      </c>
      <c r="B149" t="s">
        <v>12</v>
      </c>
      <c r="C149" t="s">
        <v>79</v>
      </c>
      <c r="D149" t="s">
        <v>77</v>
      </c>
      <c r="E149" s="20">
        <v>22263</v>
      </c>
      <c r="F149">
        <v>1</v>
      </c>
      <c r="Q149">
        <v>249</v>
      </c>
      <c r="S149">
        <v>1</v>
      </c>
      <c r="T149">
        <v>6</v>
      </c>
      <c r="Z149">
        <v>1</v>
      </c>
      <c r="AK149">
        <v>31</v>
      </c>
      <c r="AS149">
        <v>2</v>
      </c>
      <c r="AW149">
        <v>1</v>
      </c>
      <c r="BA149">
        <v>1</v>
      </c>
      <c r="BJ149">
        <v>1</v>
      </c>
      <c r="BK149">
        <v>1</v>
      </c>
      <c r="BP149">
        <v>1</v>
      </c>
      <c r="BX149">
        <v>1</v>
      </c>
      <c r="CE149">
        <v>16</v>
      </c>
      <c r="CI149">
        <v>4</v>
      </c>
      <c r="CL149">
        <v>50</v>
      </c>
      <c r="CN149">
        <v>1</v>
      </c>
      <c r="CZ149">
        <v>3</v>
      </c>
      <c r="DM149">
        <v>1</v>
      </c>
    </row>
    <row r="150" spans="1:119" x14ac:dyDescent="0.2">
      <c r="A150">
        <v>14</v>
      </c>
      <c r="B150" t="s">
        <v>12</v>
      </c>
      <c r="C150" t="s">
        <v>79</v>
      </c>
      <c r="D150" t="s">
        <v>77</v>
      </c>
      <c r="E150" s="20">
        <v>22306</v>
      </c>
      <c r="F150">
        <v>3</v>
      </c>
      <c r="Q150">
        <v>249</v>
      </c>
      <c r="S150">
        <v>1</v>
      </c>
      <c r="T150">
        <v>6</v>
      </c>
      <c r="Z150">
        <v>1</v>
      </c>
      <c r="AK150">
        <v>31</v>
      </c>
      <c r="AS150">
        <v>2</v>
      </c>
      <c r="AW150">
        <v>1</v>
      </c>
      <c r="BA150">
        <v>1</v>
      </c>
      <c r="BJ150">
        <v>1</v>
      </c>
      <c r="BK150">
        <v>1</v>
      </c>
      <c r="BP150">
        <v>1</v>
      </c>
      <c r="BX150">
        <v>1</v>
      </c>
      <c r="CE150">
        <v>16</v>
      </c>
      <c r="CI150">
        <v>4</v>
      </c>
      <c r="CL150">
        <v>50</v>
      </c>
      <c r="CN150">
        <v>1</v>
      </c>
      <c r="CZ150">
        <v>3</v>
      </c>
      <c r="DM150">
        <v>1</v>
      </c>
    </row>
    <row r="151" spans="1:119" x14ac:dyDescent="0.2">
      <c r="A151">
        <v>14</v>
      </c>
      <c r="B151" t="s">
        <v>12</v>
      </c>
      <c r="C151" t="s">
        <v>79</v>
      </c>
      <c r="D151" t="s">
        <v>77</v>
      </c>
      <c r="E151" s="20">
        <v>18669.810000000001</v>
      </c>
      <c r="F151">
        <v>0</v>
      </c>
      <c r="N151">
        <v>2</v>
      </c>
      <c r="Q151">
        <v>289</v>
      </c>
      <c r="T151">
        <v>15</v>
      </c>
      <c r="AK151">
        <v>15</v>
      </c>
      <c r="AS151">
        <v>2</v>
      </c>
      <c r="AW151">
        <v>1</v>
      </c>
      <c r="BJ151">
        <v>1</v>
      </c>
      <c r="BK151">
        <v>3</v>
      </c>
      <c r="BO151">
        <v>3</v>
      </c>
      <c r="BX151">
        <v>1</v>
      </c>
      <c r="CE151">
        <v>14</v>
      </c>
      <c r="CI151">
        <v>4</v>
      </c>
      <c r="CL151">
        <v>66</v>
      </c>
      <c r="CN151">
        <v>2</v>
      </c>
      <c r="CO151">
        <v>1</v>
      </c>
      <c r="CR151">
        <v>1</v>
      </c>
      <c r="CZ151">
        <v>5</v>
      </c>
    </row>
    <row r="152" spans="1:119" x14ac:dyDescent="0.2">
      <c r="A152">
        <v>14</v>
      </c>
      <c r="B152" t="s">
        <v>12</v>
      </c>
      <c r="C152" t="s">
        <v>79</v>
      </c>
      <c r="D152" t="s">
        <v>77</v>
      </c>
      <c r="E152" s="20">
        <v>22298</v>
      </c>
      <c r="F152">
        <v>1</v>
      </c>
      <c r="N152">
        <v>2</v>
      </c>
      <c r="Q152">
        <v>289</v>
      </c>
      <c r="T152">
        <v>15</v>
      </c>
      <c r="AK152">
        <v>15</v>
      </c>
      <c r="AS152">
        <v>2</v>
      </c>
      <c r="AW152">
        <v>1</v>
      </c>
      <c r="BJ152">
        <v>1</v>
      </c>
      <c r="BK152">
        <v>3</v>
      </c>
      <c r="BO152">
        <v>3</v>
      </c>
      <c r="BX152">
        <v>1</v>
      </c>
      <c r="CE152">
        <v>14</v>
      </c>
      <c r="CI152">
        <v>4</v>
      </c>
      <c r="CL152">
        <v>66</v>
      </c>
      <c r="CN152">
        <v>2</v>
      </c>
      <c r="CO152">
        <v>1</v>
      </c>
      <c r="CR152">
        <v>1</v>
      </c>
      <c r="CZ152">
        <v>5</v>
      </c>
    </row>
    <row r="153" spans="1:119" x14ac:dyDescent="0.2">
      <c r="A153">
        <v>14</v>
      </c>
      <c r="B153" t="s">
        <v>12</v>
      </c>
      <c r="C153" t="s">
        <v>79</v>
      </c>
      <c r="D153" t="s">
        <v>77</v>
      </c>
      <c r="E153" s="20">
        <v>22335</v>
      </c>
      <c r="F153">
        <v>3</v>
      </c>
      <c r="N153">
        <v>2</v>
      </c>
      <c r="Q153">
        <v>289</v>
      </c>
      <c r="T153">
        <v>15</v>
      </c>
      <c r="AK153">
        <v>15</v>
      </c>
      <c r="AS153">
        <v>2</v>
      </c>
      <c r="AW153">
        <v>1</v>
      </c>
      <c r="BJ153">
        <v>1</v>
      </c>
      <c r="BK153">
        <v>3</v>
      </c>
      <c r="BO153">
        <v>3</v>
      </c>
      <c r="BX153">
        <v>1</v>
      </c>
      <c r="CE153">
        <v>14</v>
      </c>
      <c r="CI153">
        <v>4</v>
      </c>
      <c r="CL153">
        <v>66</v>
      </c>
      <c r="CN153">
        <v>2</v>
      </c>
      <c r="CO153">
        <v>1</v>
      </c>
      <c r="CR153">
        <v>1</v>
      </c>
      <c r="CZ153">
        <v>5</v>
      </c>
    </row>
    <row r="154" spans="1:119" x14ac:dyDescent="0.2">
      <c r="A154">
        <v>14</v>
      </c>
      <c r="B154" t="s">
        <v>12</v>
      </c>
      <c r="C154" t="s">
        <v>79</v>
      </c>
      <c r="D154" t="s">
        <v>77</v>
      </c>
      <c r="E154" s="20">
        <v>18672</v>
      </c>
      <c r="F154">
        <v>2</v>
      </c>
      <c r="N154">
        <v>2</v>
      </c>
      <c r="Q154">
        <v>289</v>
      </c>
      <c r="T154">
        <v>15</v>
      </c>
      <c r="AK154">
        <v>15</v>
      </c>
      <c r="AS154">
        <v>2</v>
      </c>
      <c r="AW154">
        <v>1</v>
      </c>
      <c r="BJ154">
        <v>1</v>
      </c>
      <c r="BK154">
        <v>3</v>
      </c>
      <c r="BO154">
        <v>3</v>
      </c>
      <c r="BX154">
        <v>1</v>
      </c>
      <c r="CE154">
        <v>14</v>
      </c>
      <c r="CI154">
        <v>4</v>
      </c>
      <c r="CL154">
        <v>66</v>
      </c>
      <c r="CN154">
        <v>2</v>
      </c>
      <c r="CO154">
        <v>1</v>
      </c>
      <c r="CR154">
        <v>1</v>
      </c>
      <c r="CZ154">
        <v>5</v>
      </c>
    </row>
    <row r="155" spans="1:119" x14ac:dyDescent="0.2">
      <c r="A155">
        <v>14</v>
      </c>
      <c r="B155" t="s">
        <v>12</v>
      </c>
      <c r="C155" t="s">
        <v>79</v>
      </c>
      <c r="D155" t="s">
        <v>77</v>
      </c>
      <c r="E155" s="20">
        <v>18945.59</v>
      </c>
      <c r="F155">
        <v>0</v>
      </c>
      <c r="N155">
        <v>3</v>
      </c>
      <c r="Q155">
        <v>180</v>
      </c>
      <c r="S155">
        <v>3</v>
      </c>
      <c r="T155">
        <v>1</v>
      </c>
      <c r="V155">
        <v>2</v>
      </c>
      <c r="AK155">
        <v>5</v>
      </c>
      <c r="AQ155">
        <v>4</v>
      </c>
      <c r="AS155">
        <v>1</v>
      </c>
      <c r="AW155">
        <v>2</v>
      </c>
      <c r="BJ155">
        <v>2</v>
      </c>
      <c r="BK155">
        <v>1</v>
      </c>
      <c r="BO155">
        <v>3</v>
      </c>
      <c r="CE155">
        <v>52</v>
      </c>
      <c r="CI155">
        <v>7</v>
      </c>
      <c r="CL155">
        <v>66</v>
      </c>
      <c r="CR155">
        <v>5</v>
      </c>
      <c r="CS155">
        <v>1</v>
      </c>
      <c r="CZ155">
        <v>3</v>
      </c>
      <c r="DG155">
        <v>2</v>
      </c>
      <c r="DM155">
        <v>1</v>
      </c>
      <c r="DO155">
        <v>1</v>
      </c>
    </row>
    <row r="156" spans="1:119" x14ac:dyDescent="0.2">
      <c r="A156">
        <v>14</v>
      </c>
      <c r="B156" t="s">
        <v>12</v>
      </c>
      <c r="C156" t="s">
        <v>79</v>
      </c>
      <c r="D156" t="s">
        <v>77</v>
      </c>
      <c r="E156" s="20">
        <v>22373</v>
      </c>
      <c r="F156">
        <v>1</v>
      </c>
      <c r="N156">
        <v>3</v>
      </c>
      <c r="Q156">
        <v>180</v>
      </c>
      <c r="S156">
        <v>3</v>
      </c>
      <c r="T156">
        <v>1</v>
      </c>
      <c r="V156">
        <v>2</v>
      </c>
      <c r="AK156">
        <v>5</v>
      </c>
      <c r="AQ156">
        <v>4</v>
      </c>
      <c r="AS156">
        <v>1</v>
      </c>
      <c r="AW156">
        <v>2</v>
      </c>
      <c r="BJ156">
        <v>2</v>
      </c>
      <c r="BK156">
        <v>1</v>
      </c>
      <c r="BO156">
        <v>3</v>
      </c>
      <c r="CE156">
        <v>52</v>
      </c>
      <c r="CI156">
        <v>7</v>
      </c>
      <c r="CL156">
        <v>66</v>
      </c>
      <c r="CR156">
        <v>5</v>
      </c>
      <c r="CS156">
        <v>1</v>
      </c>
      <c r="CZ156">
        <v>3</v>
      </c>
      <c r="DG156">
        <v>2</v>
      </c>
      <c r="DM156">
        <v>1</v>
      </c>
      <c r="DO156">
        <v>1</v>
      </c>
    </row>
    <row r="157" spans="1:119" x14ac:dyDescent="0.2">
      <c r="A157">
        <v>14</v>
      </c>
      <c r="B157" t="s">
        <v>12</v>
      </c>
      <c r="C157" t="s">
        <v>79</v>
      </c>
      <c r="D157" t="s">
        <v>77</v>
      </c>
      <c r="E157" s="20">
        <v>22436</v>
      </c>
      <c r="F157">
        <v>3</v>
      </c>
      <c r="N157">
        <v>3</v>
      </c>
      <c r="Q157">
        <v>180</v>
      </c>
      <c r="S157">
        <v>3</v>
      </c>
      <c r="T157">
        <v>1</v>
      </c>
      <c r="V157">
        <v>2</v>
      </c>
      <c r="AK157">
        <v>5</v>
      </c>
      <c r="AQ157">
        <v>4</v>
      </c>
      <c r="AS157">
        <v>1</v>
      </c>
      <c r="AW157">
        <v>2</v>
      </c>
      <c r="BJ157">
        <v>2</v>
      </c>
      <c r="BK157">
        <v>1</v>
      </c>
      <c r="BO157">
        <v>3</v>
      </c>
      <c r="CE157">
        <v>52</v>
      </c>
      <c r="CI157">
        <v>7</v>
      </c>
      <c r="CL157">
        <v>66</v>
      </c>
      <c r="CR157">
        <v>5</v>
      </c>
      <c r="CS157">
        <v>1</v>
      </c>
      <c r="CZ157">
        <v>3</v>
      </c>
      <c r="DG157">
        <v>2</v>
      </c>
      <c r="DM157">
        <v>1</v>
      </c>
      <c r="DO157">
        <v>1</v>
      </c>
    </row>
    <row r="158" spans="1:119" x14ac:dyDescent="0.2">
      <c r="A158">
        <v>14</v>
      </c>
      <c r="B158" t="s">
        <v>12</v>
      </c>
      <c r="C158" t="s">
        <v>79</v>
      </c>
      <c r="D158" t="s">
        <v>77</v>
      </c>
      <c r="E158" s="20">
        <v>18947</v>
      </c>
      <c r="F158">
        <v>2</v>
      </c>
      <c r="N158">
        <v>3</v>
      </c>
      <c r="Q158">
        <v>180</v>
      </c>
      <c r="S158">
        <v>3</v>
      </c>
      <c r="T158">
        <v>1</v>
      </c>
      <c r="V158">
        <v>2</v>
      </c>
      <c r="AK158">
        <v>5</v>
      </c>
      <c r="AQ158">
        <v>4</v>
      </c>
      <c r="AS158">
        <v>1</v>
      </c>
      <c r="AW158">
        <v>2</v>
      </c>
      <c r="BJ158">
        <v>2</v>
      </c>
      <c r="BK158">
        <v>1</v>
      </c>
      <c r="BO158">
        <v>3</v>
      </c>
      <c r="CE158">
        <v>52</v>
      </c>
      <c r="CI158">
        <v>7</v>
      </c>
      <c r="CL158">
        <v>66</v>
      </c>
      <c r="CR158">
        <v>5</v>
      </c>
      <c r="CS158">
        <v>1</v>
      </c>
      <c r="CZ158">
        <v>3</v>
      </c>
      <c r="DG158">
        <v>2</v>
      </c>
      <c r="DM158">
        <v>1</v>
      </c>
      <c r="DO158">
        <v>1</v>
      </c>
    </row>
    <row r="159" spans="1:119" x14ac:dyDescent="0.2">
      <c r="A159">
        <v>14</v>
      </c>
      <c r="B159" t="s">
        <v>12</v>
      </c>
      <c r="C159" t="s">
        <v>79</v>
      </c>
      <c r="D159" t="s">
        <v>77</v>
      </c>
      <c r="E159" s="20">
        <v>19252.02</v>
      </c>
      <c r="F159">
        <v>0</v>
      </c>
      <c r="N159">
        <v>1</v>
      </c>
      <c r="Q159">
        <v>62</v>
      </c>
      <c r="S159">
        <v>1</v>
      </c>
      <c r="T159">
        <v>1</v>
      </c>
      <c r="V159">
        <v>2</v>
      </c>
      <c r="AF159">
        <v>2</v>
      </c>
      <c r="AK159">
        <v>1</v>
      </c>
      <c r="AS159">
        <v>1</v>
      </c>
      <c r="AW159">
        <v>1</v>
      </c>
      <c r="BK159">
        <v>1</v>
      </c>
      <c r="BO159">
        <v>2</v>
      </c>
      <c r="BP159">
        <v>1</v>
      </c>
      <c r="CE159">
        <v>109</v>
      </c>
      <c r="CI159">
        <v>4</v>
      </c>
      <c r="CL159">
        <v>22</v>
      </c>
      <c r="DG159">
        <v>1</v>
      </c>
    </row>
    <row r="160" spans="1:119" x14ac:dyDescent="0.2">
      <c r="A160">
        <v>14</v>
      </c>
      <c r="B160" t="s">
        <v>12</v>
      </c>
      <c r="C160" t="s">
        <v>79</v>
      </c>
      <c r="D160" t="s">
        <v>77</v>
      </c>
      <c r="E160" s="20">
        <v>22543</v>
      </c>
      <c r="F160">
        <v>1</v>
      </c>
      <c r="N160">
        <v>1</v>
      </c>
      <c r="Q160">
        <v>62</v>
      </c>
      <c r="S160">
        <v>1</v>
      </c>
      <c r="T160">
        <v>1</v>
      </c>
      <c r="V160">
        <v>2</v>
      </c>
      <c r="AF160">
        <v>2</v>
      </c>
      <c r="AK160">
        <v>1</v>
      </c>
      <c r="AS160">
        <v>1</v>
      </c>
      <c r="AW160">
        <v>1</v>
      </c>
      <c r="BK160">
        <v>1</v>
      </c>
      <c r="BO160">
        <v>2</v>
      </c>
      <c r="BP160">
        <v>1</v>
      </c>
      <c r="CE160">
        <v>109</v>
      </c>
      <c r="CI160">
        <v>4</v>
      </c>
      <c r="CL160">
        <v>22</v>
      </c>
      <c r="DG160">
        <v>1</v>
      </c>
    </row>
    <row r="161" spans="1:118" x14ac:dyDescent="0.2">
      <c r="A161">
        <v>14</v>
      </c>
      <c r="B161" t="s">
        <v>12</v>
      </c>
      <c r="C161" t="s">
        <v>79</v>
      </c>
      <c r="D161" t="s">
        <v>77</v>
      </c>
      <c r="E161" s="20">
        <v>22991</v>
      </c>
      <c r="F161">
        <v>3</v>
      </c>
      <c r="N161">
        <v>1</v>
      </c>
      <c r="Q161">
        <v>62</v>
      </c>
      <c r="S161">
        <v>1</v>
      </c>
      <c r="T161">
        <v>1</v>
      </c>
      <c r="V161">
        <v>2</v>
      </c>
      <c r="AF161">
        <v>2</v>
      </c>
      <c r="AK161">
        <v>1</v>
      </c>
      <c r="AS161">
        <v>1</v>
      </c>
      <c r="AW161">
        <v>1</v>
      </c>
      <c r="BK161">
        <v>1</v>
      </c>
      <c r="BO161">
        <v>2</v>
      </c>
      <c r="BP161">
        <v>1</v>
      </c>
      <c r="CE161">
        <v>109</v>
      </c>
      <c r="CI161">
        <v>4</v>
      </c>
      <c r="CL161">
        <v>22</v>
      </c>
      <c r="DG161">
        <v>1</v>
      </c>
    </row>
    <row r="162" spans="1:118" x14ac:dyDescent="0.2">
      <c r="A162">
        <v>14</v>
      </c>
      <c r="B162" t="s">
        <v>12</v>
      </c>
      <c r="C162" t="s">
        <v>79</v>
      </c>
      <c r="D162" t="s">
        <v>77</v>
      </c>
      <c r="E162" s="20">
        <v>19252</v>
      </c>
      <c r="F162">
        <v>2</v>
      </c>
      <c r="N162">
        <v>1</v>
      </c>
      <c r="Q162">
        <v>62</v>
      </c>
      <c r="S162">
        <v>1</v>
      </c>
      <c r="T162">
        <v>1</v>
      </c>
      <c r="V162">
        <v>2</v>
      </c>
      <c r="AF162">
        <v>2</v>
      </c>
      <c r="AK162">
        <v>1</v>
      </c>
      <c r="AS162">
        <v>1</v>
      </c>
      <c r="AW162">
        <v>1</v>
      </c>
      <c r="BK162">
        <v>1</v>
      </c>
      <c r="BO162">
        <v>2</v>
      </c>
      <c r="BP162">
        <v>1</v>
      </c>
      <c r="CE162">
        <v>109</v>
      </c>
      <c r="CI162">
        <v>4</v>
      </c>
      <c r="CL162">
        <v>22</v>
      </c>
      <c r="DG162">
        <v>1</v>
      </c>
    </row>
    <row r="163" spans="1:118" x14ac:dyDescent="0.2">
      <c r="A163">
        <v>14</v>
      </c>
      <c r="B163" t="s">
        <v>12</v>
      </c>
      <c r="C163" t="s">
        <v>79</v>
      </c>
      <c r="D163" t="s">
        <v>77</v>
      </c>
      <c r="E163" s="20">
        <v>19711.66</v>
      </c>
      <c r="F163">
        <v>0</v>
      </c>
      <c r="N163">
        <v>2</v>
      </c>
      <c r="Q163">
        <v>117</v>
      </c>
      <c r="S163">
        <v>1</v>
      </c>
      <c r="T163">
        <v>5</v>
      </c>
      <c r="AA163">
        <v>2</v>
      </c>
      <c r="AK163">
        <v>3</v>
      </c>
      <c r="AS163">
        <v>2</v>
      </c>
      <c r="AW163">
        <v>1</v>
      </c>
      <c r="BJ163">
        <v>4</v>
      </c>
      <c r="BK163">
        <v>2</v>
      </c>
      <c r="BO163">
        <v>1</v>
      </c>
      <c r="BX163">
        <v>1</v>
      </c>
      <c r="CE163">
        <v>133</v>
      </c>
      <c r="CI163">
        <v>5</v>
      </c>
      <c r="CL163">
        <v>49</v>
      </c>
      <c r="CN163">
        <v>1</v>
      </c>
      <c r="CZ163">
        <v>5</v>
      </c>
      <c r="DG163">
        <v>2</v>
      </c>
    </row>
    <row r="164" spans="1:118" x14ac:dyDescent="0.2">
      <c r="A164">
        <v>14</v>
      </c>
      <c r="B164" t="s">
        <v>12</v>
      </c>
      <c r="C164" t="s">
        <v>79</v>
      </c>
      <c r="D164" t="s">
        <v>77</v>
      </c>
      <c r="E164" s="20">
        <v>23300</v>
      </c>
      <c r="F164">
        <v>1</v>
      </c>
      <c r="N164">
        <v>2</v>
      </c>
      <c r="Q164">
        <v>117</v>
      </c>
      <c r="S164">
        <v>1</v>
      </c>
      <c r="T164">
        <v>5</v>
      </c>
      <c r="AA164">
        <v>2</v>
      </c>
      <c r="AK164">
        <v>3</v>
      </c>
      <c r="AS164">
        <v>2</v>
      </c>
      <c r="AW164">
        <v>1</v>
      </c>
      <c r="BJ164">
        <v>4</v>
      </c>
      <c r="BK164">
        <v>2</v>
      </c>
      <c r="BO164">
        <v>1</v>
      </c>
      <c r="BX164">
        <v>1</v>
      </c>
      <c r="CE164">
        <v>133</v>
      </c>
      <c r="CI164">
        <v>5</v>
      </c>
      <c r="CL164">
        <v>49</v>
      </c>
      <c r="CN164">
        <v>1</v>
      </c>
      <c r="CZ164">
        <v>5</v>
      </c>
      <c r="DG164">
        <v>2</v>
      </c>
    </row>
    <row r="165" spans="1:118" x14ac:dyDescent="0.2">
      <c r="A165">
        <v>14</v>
      </c>
      <c r="B165" t="s">
        <v>12</v>
      </c>
      <c r="C165" t="s">
        <v>79</v>
      </c>
      <c r="D165" t="s">
        <v>77</v>
      </c>
      <c r="E165" s="20">
        <v>23565</v>
      </c>
      <c r="F165">
        <v>3</v>
      </c>
      <c r="N165">
        <v>2</v>
      </c>
      <c r="Q165">
        <v>117</v>
      </c>
      <c r="S165">
        <v>1</v>
      </c>
      <c r="T165">
        <v>5</v>
      </c>
      <c r="AA165">
        <v>2</v>
      </c>
      <c r="AK165">
        <v>3</v>
      </c>
      <c r="AS165">
        <v>2</v>
      </c>
      <c r="AW165">
        <v>1</v>
      </c>
      <c r="BJ165">
        <v>4</v>
      </c>
      <c r="BK165">
        <v>2</v>
      </c>
      <c r="BO165">
        <v>1</v>
      </c>
      <c r="BX165">
        <v>1</v>
      </c>
      <c r="CE165">
        <v>133</v>
      </c>
      <c r="CI165">
        <v>5</v>
      </c>
      <c r="CL165">
        <v>49</v>
      </c>
      <c r="CN165">
        <v>1</v>
      </c>
      <c r="CZ165">
        <v>5</v>
      </c>
      <c r="DG165">
        <v>2</v>
      </c>
    </row>
    <row r="166" spans="1:118" x14ac:dyDescent="0.2">
      <c r="A166">
        <v>14</v>
      </c>
      <c r="B166" t="s">
        <v>12</v>
      </c>
      <c r="C166" t="s">
        <v>79</v>
      </c>
      <c r="D166" t="s">
        <v>77</v>
      </c>
      <c r="E166" s="20">
        <v>19710</v>
      </c>
      <c r="F166">
        <v>2</v>
      </c>
      <c r="N166">
        <v>2</v>
      </c>
      <c r="Q166">
        <v>117</v>
      </c>
      <c r="S166">
        <v>1</v>
      </c>
      <c r="T166">
        <v>5</v>
      </c>
      <c r="AA166">
        <v>2</v>
      </c>
      <c r="AK166">
        <v>3</v>
      </c>
      <c r="AS166">
        <v>2</v>
      </c>
      <c r="AW166">
        <v>1</v>
      </c>
      <c r="BJ166">
        <v>4</v>
      </c>
      <c r="BK166">
        <v>2</v>
      </c>
      <c r="BO166">
        <v>1</v>
      </c>
      <c r="BX166">
        <v>1</v>
      </c>
      <c r="CE166">
        <v>133</v>
      </c>
      <c r="CI166">
        <v>5</v>
      </c>
      <c r="CL166">
        <v>49</v>
      </c>
      <c r="CN166">
        <v>1</v>
      </c>
      <c r="CZ166">
        <v>5</v>
      </c>
      <c r="DG166">
        <v>2</v>
      </c>
    </row>
    <row r="167" spans="1:118" x14ac:dyDescent="0.2">
      <c r="A167">
        <v>14</v>
      </c>
      <c r="B167" t="s">
        <v>12</v>
      </c>
      <c r="C167" t="s">
        <v>79</v>
      </c>
      <c r="D167" t="s">
        <v>77</v>
      </c>
      <c r="E167" s="20">
        <v>19898.509999999998</v>
      </c>
      <c r="F167">
        <v>0</v>
      </c>
      <c r="N167">
        <v>1</v>
      </c>
      <c r="Q167">
        <v>144</v>
      </c>
      <c r="S167">
        <v>1</v>
      </c>
      <c r="T167">
        <v>4</v>
      </c>
      <c r="AK167">
        <v>11</v>
      </c>
      <c r="AS167">
        <v>1</v>
      </c>
      <c r="AT167">
        <v>1</v>
      </c>
      <c r="AW167">
        <v>1</v>
      </c>
      <c r="BA167">
        <v>1</v>
      </c>
      <c r="BK167">
        <v>3</v>
      </c>
      <c r="BO167">
        <v>2</v>
      </c>
      <c r="CE167">
        <v>230</v>
      </c>
      <c r="CI167">
        <v>5</v>
      </c>
      <c r="CL167">
        <v>48</v>
      </c>
      <c r="CN167">
        <v>1</v>
      </c>
      <c r="CZ167">
        <v>4</v>
      </c>
      <c r="DE167">
        <v>1</v>
      </c>
      <c r="DM167">
        <v>1</v>
      </c>
    </row>
    <row r="168" spans="1:118" x14ac:dyDescent="0.2">
      <c r="A168">
        <v>14</v>
      </c>
      <c r="B168" t="s">
        <v>12</v>
      </c>
      <c r="C168" t="s">
        <v>79</v>
      </c>
      <c r="D168" t="s">
        <v>77</v>
      </c>
      <c r="E168" s="20">
        <v>23447</v>
      </c>
      <c r="F168">
        <v>1</v>
      </c>
      <c r="N168">
        <v>1</v>
      </c>
      <c r="Q168">
        <v>144</v>
      </c>
      <c r="S168">
        <v>1</v>
      </c>
      <c r="T168">
        <v>4</v>
      </c>
      <c r="AK168">
        <v>11</v>
      </c>
      <c r="AS168">
        <v>1</v>
      </c>
      <c r="AT168">
        <v>1</v>
      </c>
      <c r="AW168">
        <v>1</v>
      </c>
      <c r="BA168">
        <v>1</v>
      </c>
      <c r="BK168">
        <v>3</v>
      </c>
      <c r="BO168">
        <v>2</v>
      </c>
      <c r="CE168">
        <v>230</v>
      </c>
      <c r="CI168">
        <v>5</v>
      </c>
      <c r="CL168">
        <v>48</v>
      </c>
      <c r="CN168">
        <v>1</v>
      </c>
      <c r="CZ168">
        <v>4</v>
      </c>
      <c r="DE168">
        <v>1</v>
      </c>
      <c r="DM168">
        <v>1</v>
      </c>
    </row>
    <row r="169" spans="1:118" x14ac:dyDescent="0.2">
      <c r="A169">
        <v>14</v>
      </c>
      <c r="B169" t="s">
        <v>12</v>
      </c>
      <c r="C169" t="s">
        <v>79</v>
      </c>
      <c r="D169" t="s">
        <v>77</v>
      </c>
      <c r="E169" s="20">
        <v>23769</v>
      </c>
      <c r="F169">
        <v>3</v>
      </c>
      <c r="N169">
        <v>1</v>
      </c>
      <c r="Q169">
        <v>144</v>
      </c>
      <c r="S169">
        <v>1</v>
      </c>
      <c r="T169">
        <v>4</v>
      </c>
      <c r="AK169">
        <v>11</v>
      </c>
      <c r="AS169">
        <v>1</v>
      </c>
      <c r="AT169">
        <v>1</v>
      </c>
      <c r="AW169">
        <v>1</v>
      </c>
      <c r="BA169">
        <v>1</v>
      </c>
      <c r="BK169">
        <v>3</v>
      </c>
      <c r="BO169">
        <v>2</v>
      </c>
      <c r="CE169">
        <v>230</v>
      </c>
      <c r="CI169">
        <v>5</v>
      </c>
      <c r="CL169">
        <v>48</v>
      </c>
      <c r="CN169">
        <v>1</v>
      </c>
      <c r="CZ169">
        <v>4</v>
      </c>
      <c r="DE169">
        <v>1</v>
      </c>
      <c r="DM169">
        <v>1</v>
      </c>
    </row>
    <row r="170" spans="1:118" x14ac:dyDescent="0.2">
      <c r="A170">
        <v>14</v>
      </c>
      <c r="B170" t="s">
        <v>12</v>
      </c>
      <c r="C170" t="s">
        <v>79</v>
      </c>
      <c r="D170" t="s">
        <v>77</v>
      </c>
      <c r="E170" s="20">
        <v>19893</v>
      </c>
      <c r="F170">
        <v>2</v>
      </c>
      <c r="N170">
        <v>1</v>
      </c>
      <c r="Q170">
        <v>144</v>
      </c>
      <c r="S170">
        <v>1</v>
      </c>
      <c r="T170">
        <v>4</v>
      </c>
      <c r="AK170">
        <v>11</v>
      </c>
      <c r="AS170">
        <v>1</v>
      </c>
      <c r="AT170">
        <v>1</v>
      </c>
      <c r="AW170">
        <v>1</v>
      </c>
      <c r="BA170">
        <v>1</v>
      </c>
      <c r="BK170">
        <v>3</v>
      </c>
      <c r="BO170">
        <v>2</v>
      </c>
      <c r="CE170">
        <v>230</v>
      </c>
      <c r="CI170">
        <v>5</v>
      </c>
      <c r="CL170">
        <v>48</v>
      </c>
      <c r="CN170">
        <v>1</v>
      </c>
      <c r="CZ170">
        <v>4</v>
      </c>
      <c r="DE170">
        <v>1</v>
      </c>
      <c r="DM170">
        <v>1</v>
      </c>
    </row>
    <row r="171" spans="1:118" x14ac:dyDescent="0.2">
      <c r="A171">
        <v>14</v>
      </c>
      <c r="B171" t="s">
        <v>12</v>
      </c>
      <c r="C171" t="s">
        <v>79</v>
      </c>
      <c r="D171" t="s">
        <v>77</v>
      </c>
      <c r="E171" s="20">
        <v>20264.82</v>
      </c>
      <c r="F171">
        <v>0</v>
      </c>
      <c r="K171">
        <v>1</v>
      </c>
      <c r="N171">
        <v>5</v>
      </c>
      <c r="Q171">
        <v>210</v>
      </c>
      <c r="S171">
        <v>3</v>
      </c>
      <c r="T171">
        <v>9</v>
      </c>
      <c r="V171">
        <v>1</v>
      </c>
      <c r="Z171">
        <v>3</v>
      </c>
      <c r="AF171">
        <v>1</v>
      </c>
      <c r="AK171">
        <v>8</v>
      </c>
      <c r="AS171">
        <v>2</v>
      </c>
      <c r="AT171">
        <v>1</v>
      </c>
      <c r="AW171">
        <v>2</v>
      </c>
      <c r="BA171">
        <v>1</v>
      </c>
      <c r="BJ171">
        <v>3</v>
      </c>
      <c r="BO171">
        <v>1</v>
      </c>
      <c r="BX171">
        <v>1</v>
      </c>
      <c r="CE171">
        <v>286</v>
      </c>
      <c r="CI171">
        <v>9</v>
      </c>
      <c r="CL171">
        <v>62</v>
      </c>
      <c r="CN171">
        <v>1</v>
      </c>
      <c r="CR171">
        <v>1</v>
      </c>
      <c r="CS171">
        <v>1</v>
      </c>
      <c r="CZ171">
        <v>2</v>
      </c>
      <c r="DG171">
        <v>1</v>
      </c>
      <c r="DM171">
        <v>1</v>
      </c>
    </row>
    <row r="172" spans="1:118" x14ac:dyDescent="0.2">
      <c r="A172">
        <v>14</v>
      </c>
      <c r="B172" t="s">
        <v>12</v>
      </c>
      <c r="C172" t="s">
        <v>79</v>
      </c>
      <c r="D172" t="s">
        <v>77</v>
      </c>
      <c r="E172" s="20">
        <v>23748</v>
      </c>
      <c r="F172">
        <v>1</v>
      </c>
      <c r="K172">
        <v>1</v>
      </c>
      <c r="N172">
        <v>5</v>
      </c>
      <c r="Q172">
        <v>210</v>
      </c>
      <c r="S172">
        <v>3</v>
      </c>
      <c r="T172">
        <v>9</v>
      </c>
      <c r="V172">
        <v>1</v>
      </c>
      <c r="Z172">
        <v>3</v>
      </c>
      <c r="AF172">
        <v>1</v>
      </c>
      <c r="AK172">
        <v>8</v>
      </c>
      <c r="AS172">
        <v>2</v>
      </c>
      <c r="AT172">
        <v>1</v>
      </c>
      <c r="AW172">
        <v>2</v>
      </c>
      <c r="BA172">
        <v>1</v>
      </c>
      <c r="BJ172">
        <v>3</v>
      </c>
      <c r="BO172">
        <v>1</v>
      </c>
      <c r="BX172">
        <v>1</v>
      </c>
      <c r="CE172">
        <v>286</v>
      </c>
      <c r="CI172">
        <v>9</v>
      </c>
      <c r="CL172">
        <v>62</v>
      </c>
      <c r="CN172">
        <v>1</v>
      </c>
      <c r="CR172">
        <v>1</v>
      </c>
      <c r="CS172">
        <v>1</v>
      </c>
      <c r="CZ172">
        <v>2</v>
      </c>
      <c r="DG172">
        <v>1</v>
      </c>
      <c r="DM172">
        <v>1</v>
      </c>
    </row>
    <row r="173" spans="1:118" x14ac:dyDescent="0.2">
      <c r="A173">
        <v>14</v>
      </c>
      <c r="B173" t="s">
        <v>12</v>
      </c>
      <c r="C173" t="s">
        <v>79</v>
      </c>
      <c r="D173" t="s">
        <v>77</v>
      </c>
      <c r="E173" s="20">
        <v>24257</v>
      </c>
      <c r="F173">
        <v>3</v>
      </c>
      <c r="K173">
        <v>1</v>
      </c>
      <c r="N173">
        <v>5</v>
      </c>
      <c r="Q173">
        <v>210</v>
      </c>
      <c r="S173">
        <v>3</v>
      </c>
      <c r="T173">
        <v>9</v>
      </c>
      <c r="V173">
        <v>1</v>
      </c>
      <c r="Z173">
        <v>3</v>
      </c>
      <c r="AF173">
        <v>1</v>
      </c>
      <c r="AK173">
        <v>8</v>
      </c>
      <c r="AS173">
        <v>2</v>
      </c>
      <c r="AT173">
        <v>1</v>
      </c>
      <c r="AW173">
        <v>2</v>
      </c>
      <c r="BA173">
        <v>1</v>
      </c>
      <c r="BJ173">
        <v>3</v>
      </c>
      <c r="BO173">
        <v>1</v>
      </c>
      <c r="BX173">
        <v>1</v>
      </c>
      <c r="CE173">
        <v>286</v>
      </c>
      <c r="CI173">
        <v>9</v>
      </c>
      <c r="CL173">
        <v>62</v>
      </c>
      <c r="CN173">
        <v>1</v>
      </c>
      <c r="CR173">
        <v>1</v>
      </c>
      <c r="CS173">
        <v>1</v>
      </c>
      <c r="CZ173">
        <v>2</v>
      </c>
      <c r="DG173">
        <v>1</v>
      </c>
      <c r="DM173">
        <v>1</v>
      </c>
    </row>
    <row r="174" spans="1:118" x14ac:dyDescent="0.2">
      <c r="A174">
        <v>14</v>
      </c>
      <c r="B174" t="s">
        <v>12</v>
      </c>
      <c r="C174" t="s">
        <v>79</v>
      </c>
      <c r="D174" t="s">
        <v>77</v>
      </c>
      <c r="E174" s="20">
        <v>20311</v>
      </c>
      <c r="F174">
        <v>2</v>
      </c>
      <c r="K174">
        <v>1</v>
      </c>
      <c r="N174">
        <v>5</v>
      </c>
      <c r="Q174">
        <v>210</v>
      </c>
      <c r="S174">
        <v>3</v>
      </c>
      <c r="T174">
        <v>9</v>
      </c>
      <c r="V174">
        <v>1</v>
      </c>
      <c r="Z174">
        <v>3</v>
      </c>
      <c r="AF174">
        <v>1</v>
      </c>
      <c r="AK174">
        <v>8</v>
      </c>
      <c r="AS174">
        <v>2</v>
      </c>
      <c r="AT174">
        <v>1</v>
      </c>
      <c r="AW174">
        <v>2</v>
      </c>
      <c r="BA174">
        <v>1</v>
      </c>
      <c r="BJ174">
        <v>3</v>
      </c>
      <c r="BO174">
        <v>1</v>
      </c>
      <c r="BX174">
        <v>1</v>
      </c>
      <c r="CE174">
        <v>286</v>
      </c>
      <c r="CI174">
        <v>9</v>
      </c>
      <c r="CL174">
        <v>62</v>
      </c>
      <c r="CN174">
        <v>1</v>
      </c>
      <c r="CR174">
        <v>1</v>
      </c>
      <c r="CS174">
        <v>1</v>
      </c>
      <c r="CZ174">
        <v>2</v>
      </c>
      <c r="DG174">
        <v>1</v>
      </c>
      <c r="DM174">
        <v>1</v>
      </c>
    </row>
    <row r="175" spans="1:118" x14ac:dyDescent="0.2">
      <c r="A175">
        <v>14</v>
      </c>
      <c r="B175" t="s">
        <v>12</v>
      </c>
      <c r="C175" t="s">
        <v>79</v>
      </c>
      <c r="D175" t="s">
        <v>77</v>
      </c>
      <c r="E175" s="20">
        <v>20631.13</v>
      </c>
      <c r="F175">
        <v>0</v>
      </c>
      <c r="N175">
        <v>10</v>
      </c>
      <c r="Q175">
        <v>136</v>
      </c>
      <c r="S175">
        <v>1</v>
      </c>
      <c r="T175">
        <v>3</v>
      </c>
      <c r="V175">
        <v>10</v>
      </c>
      <c r="AA175">
        <v>1</v>
      </c>
      <c r="AF175">
        <v>1</v>
      </c>
      <c r="AK175">
        <v>11</v>
      </c>
      <c r="AS175">
        <v>1</v>
      </c>
      <c r="AW175">
        <v>6</v>
      </c>
      <c r="BA175">
        <v>1</v>
      </c>
      <c r="BO175">
        <v>1</v>
      </c>
      <c r="CE175">
        <v>220</v>
      </c>
      <c r="CI175">
        <v>7</v>
      </c>
      <c r="CL175">
        <v>89</v>
      </c>
      <c r="CN175">
        <v>2</v>
      </c>
      <c r="CR175">
        <v>4</v>
      </c>
      <c r="CZ175">
        <v>7</v>
      </c>
      <c r="DM175">
        <v>1</v>
      </c>
      <c r="DN175">
        <v>1</v>
      </c>
    </row>
    <row r="176" spans="1:118" x14ac:dyDescent="0.2">
      <c r="A176">
        <v>14</v>
      </c>
      <c r="B176" t="s">
        <v>12</v>
      </c>
      <c r="C176" t="s">
        <v>79</v>
      </c>
      <c r="D176" t="s">
        <v>77</v>
      </c>
      <c r="E176" s="20">
        <v>24082</v>
      </c>
      <c r="F176">
        <v>1</v>
      </c>
      <c r="N176">
        <v>10</v>
      </c>
      <c r="Q176">
        <v>136</v>
      </c>
      <c r="S176">
        <v>1</v>
      </c>
      <c r="T176">
        <v>3</v>
      </c>
      <c r="V176">
        <v>10</v>
      </c>
      <c r="AA176">
        <v>1</v>
      </c>
      <c r="AF176">
        <v>1</v>
      </c>
      <c r="AK176">
        <v>11</v>
      </c>
      <c r="AS176">
        <v>1</v>
      </c>
      <c r="AW176">
        <v>6</v>
      </c>
      <c r="BA176">
        <v>1</v>
      </c>
      <c r="BO176">
        <v>1</v>
      </c>
      <c r="CE176">
        <v>220</v>
      </c>
      <c r="CI176">
        <v>7</v>
      </c>
      <c r="CL176">
        <v>89</v>
      </c>
      <c r="CN176">
        <v>2</v>
      </c>
      <c r="CR176">
        <v>4</v>
      </c>
      <c r="CZ176">
        <v>7</v>
      </c>
      <c r="DM176">
        <v>1</v>
      </c>
      <c r="DN176">
        <v>1</v>
      </c>
    </row>
    <row r="177" spans="1:127" x14ac:dyDescent="0.2">
      <c r="A177">
        <v>14</v>
      </c>
      <c r="B177" t="s">
        <v>12</v>
      </c>
      <c r="C177" t="s">
        <v>79</v>
      </c>
      <c r="D177" t="s">
        <v>77</v>
      </c>
      <c r="E177" s="20">
        <v>20724</v>
      </c>
      <c r="F177">
        <v>2</v>
      </c>
      <c r="N177">
        <v>10</v>
      </c>
      <c r="Q177">
        <v>136</v>
      </c>
      <c r="S177">
        <v>1</v>
      </c>
      <c r="T177">
        <v>3</v>
      </c>
      <c r="V177">
        <v>10</v>
      </c>
      <c r="AA177">
        <v>1</v>
      </c>
      <c r="AF177">
        <v>1</v>
      </c>
      <c r="AK177">
        <v>11</v>
      </c>
      <c r="AS177">
        <v>1</v>
      </c>
      <c r="AW177">
        <v>6</v>
      </c>
      <c r="BA177">
        <v>1</v>
      </c>
      <c r="BO177">
        <v>1</v>
      </c>
      <c r="CE177">
        <v>220</v>
      </c>
      <c r="CI177">
        <v>7</v>
      </c>
      <c r="CL177">
        <v>89</v>
      </c>
      <c r="CN177">
        <v>2</v>
      </c>
      <c r="CR177">
        <v>4</v>
      </c>
      <c r="CZ177">
        <v>7</v>
      </c>
      <c r="DM177">
        <v>1</v>
      </c>
      <c r="DN177">
        <v>1</v>
      </c>
    </row>
    <row r="178" spans="1:127" x14ac:dyDescent="0.2">
      <c r="A178">
        <v>14</v>
      </c>
      <c r="B178" t="s">
        <v>12</v>
      </c>
      <c r="C178" t="s">
        <v>79</v>
      </c>
      <c r="D178" t="s">
        <v>77</v>
      </c>
      <c r="E178" s="20">
        <v>20960.82</v>
      </c>
      <c r="F178">
        <v>0</v>
      </c>
      <c r="N178">
        <v>5</v>
      </c>
      <c r="Q178">
        <v>227</v>
      </c>
      <c r="T178">
        <v>4</v>
      </c>
      <c r="V178">
        <v>1</v>
      </c>
      <c r="AF178">
        <v>3</v>
      </c>
      <c r="AK178">
        <v>10</v>
      </c>
      <c r="BJ178">
        <v>1</v>
      </c>
      <c r="BO178">
        <v>2</v>
      </c>
      <c r="CE178">
        <v>97</v>
      </c>
      <c r="CI178">
        <v>8</v>
      </c>
      <c r="CL178">
        <v>72</v>
      </c>
      <c r="CZ178">
        <v>1</v>
      </c>
      <c r="DM178">
        <v>1</v>
      </c>
    </row>
    <row r="179" spans="1:127" x14ac:dyDescent="0.2">
      <c r="A179">
        <v>14</v>
      </c>
      <c r="B179" t="s">
        <v>12</v>
      </c>
      <c r="C179" t="s">
        <v>79</v>
      </c>
      <c r="D179" t="s">
        <v>77</v>
      </c>
      <c r="E179" s="20">
        <v>24409</v>
      </c>
      <c r="F179">
        <v>1</v>
      </c>
      <c r="N179">
        <v>5</v>
      </c>
      <c r="Q179">
        <v>227</v>
      </c>
      <c r="T179">
        <v>4</v>
      </c>
      <c r="V179">
        <v>1</v>
      </c>
      <c r="AF179">
        <v>3</v>
      </c>
      <c r="AK179">
        <v>10</v>
      </c>
      <c r="BJ179">
        <v>1</v>
      </c>
      <c r="BO179">
        <v>2</v>
      </c>
      <c r="CE179">
        <v>97</v>
      </c>
      <c r="CI179">
        <v>8</v>
      </c>
      <c r="CL179">
        <v>72</v>
      </c>
      <c r="CZ179">
        <v>1</v>
      </c>
      <c r="DM179">
        <v>1</v>
      </c>
    </row>
    <row r="180" spans="1:127" x14ac:dyDescent="0.2">
      <c r="A180">
        <v>14</v>
      </c>
      <c r="B180" t="s">
        <v>12</v>
      </c>
      <c r="C180" t="s">
        <v>79</v>
      </c>
      <c r="D180" t="s">
        <v>77</v>
      </c>
      <c r="E180" s="20">
        <v>21095</v>
      </c>
      <c r="F180">
        <v>2</v>
      </c>
      <c r="N180">
        <v>5</v>
      </c>
      <c r="Q180">
        <v>227</v>
      </c>
      <c r="T180">
        <v>4</v>
      </c>
      <c r="V180">
        <v>1</v>
      </c>
      <c r="AF180">
        <v>3</v>
      </c>
      <c r="AK180">
        <v>10</v>
      </c>
      <c r="BJ180">
        <v>1</v>
      </c>
      <c r="BO180">
        <v>2</v>
      </c>
      <c r="CE180">
        <v>97</v>
      </c>
      <c r="CI180">
        <v>8</v>
      </c>
      <c r="CL180">
        <v>72</v>
      </c>
      <c r="CZ180">
        <v>1</v>
      </c>
      <c r="DM180">
        <v>1</v>
      </c>
    </row>
    <row r="181" spans="1:127" x14ac:dyDescent="0.2">
      <c r="A181">
        <v>14</v>
      </c>
      <c r="B181" t="s">
        <v>12</v>
      </c>
      <c r="C181" t="s">
        <v>79</v>
      </c>
      <c r="D181" t="s">
        <v>77</v>
      </c>
      <c r="E181" s="20">
        <v>21327.13</v>
      </c>
      <c r="F181">
        <v>0</v>
      </c>
      <c r="N181">
        <v>6</v>
      </c>
      <c r="Q181">
        <v>210</v>
      </c>
      <c r="S181">
        <v>1</v>
      </c>
      <c r="T181">
        <v>6</v>
      </c>
      <c r="V181">
        <v>1</v>
      </c>
      <c r="AK181">
        <v>8</v>
      </c>
      <c r="AS181">
        <v>2</v>
      </c>
      <c r="AW181">
        <v>2</v>
      </c>
      <c r="BJ181">
        <v>2</v>
      </c>
      <c r="BO181">
        <v>1</v>
      </c>
      <c r="BP181">
        <v>2</v>
      </c>
      <c r="CE181">
        <v>119</v>
      </c>
      <c r="CI181">
        <v>17</v>
      </c>
      <c r="CL181">
        <v>77</v>
      </c>
      <c r="CR181">
        <v>1</v>
      </c>
      <c r="CZ181">
        <v>3</v>
      </c>
      <c r="DG181">
        <v>1</v>
      </c>
    </row>
    <row r="182" spans="1:127" x14ac:dyDescent="0.2">
      <c r="A182">
        <v>14</v>
      </c>
      <c r="B182" t="s">
        <v>12</v>
      </c>
      <c r="C182" t="s">
        <v>79</v>
      </c>
      <c r="D182" t="s">
        <v>77</v>
      </c>
      <c r="E182" s="20">
        <v>21508</v>
      </c>
      <c r="F182">
        <v>2</v>
      </c>
      <c r="N182">
        <v>6</v>
      </c>
      <c r="Q182">
        <v>210</v>
      </c>
      <c r="S182">
        <v>1</v>
      </c>
      <c r="T182">
        <v>6</v>
      </c>
      <c r="V182">
        <v>1</v>
      </c>
      <c r="AK182">
        <v>8</v>
      </c>
      <c r="AS182">
        <v>2</v>
      </c>
      <c r="AW182">
        <v>2</v>
      </c>
      <c r="BJ182">
        <v>2</v>
      </c>
      <c r="BO182">
        <v>1</v>
      </c>
      <c r="BP182">
        <v>2</v>
      </c>
      <c r="CE182">
        <v>119</v>
      </c>
      <c r="CI182">
        <v>17</v>
      </c>
      <c r="CL182">
        <v>77</v>
      </c>
      <c r="CR182">
        <v>1</v>
      </c>
      <c r="CZ182">
        <v>3</v>
      </c>
      <c r="DG182">
        <v>1</v>
      </c>
    </row>
    <row r="183" spans="1:127" x14ac:dyDescent="0.2">
      <c r="A183">
        <v>14</v>
      </c>
      <c r="B183" t="s">
        <v>12</v>
      </c>
      <c r="C183" t="s">
        <v>79</v>
      </c>
      <c r="D183" t="s">
        <v>77</v>
      </c>
      <c r="E183" s="20">
        <v>21693.439999999999</v>
      </c>
      <c r="F183">
        <v>0</v>
      </c>
      <c r="N183">
        <v>1</v>
      </c>
      <c r="Q183">
        <v>51</v>
      </c>
      <c r="S183">
        <v>1</v>
      </c>
      <c r="T183">
        <v>1</v>
      </c>
      <c r="V183">
        <v>1</v>
      </c>
      <c r="AK183">
        <v>3</v>
      </c>
      <c r="AQ183">
        <v>1</v>
      </c>
      <c r="AS183">
        <v>1</v>
      </c>
      <c r="AW183">
        <v>1</v>
      </c>
      <c r="BJ183">
        <v>1</v>
      </c>
      <c r="BK183">
        <v>1</v>
      </c>
      <c r="BO183">
        <v>1</v>
      </c>
      <c r="BP183">
        <v>1</v>
      </c>
      <c r="CE183">
        <v>310</v>
      </c>
      <c r="CI183">
        <v>7</v>
      </c>
      <c r="CL183">
        <v>31</v>
      </c>
      <c r="CR183">
        <v>3</v>
      </c>
      <c r="CS183">
        <v>2</v>
      </c>
    </row>
    <row r="184" spans="1:127" x14ac:dyDescent="0.2">
      <c r="A184">
        <v>14</v>
      </c>
      <c r="B184" t="s">
        <v>12</v>
      </c>
      <c r="C184" t="s">
        <v>79</v>
      </c>
      <c r="D184" t="s">
        <v>77</v>
      </c>
      <c r="E184" s="20">
        <v>21920</v>
      </c>
      <c r="F184">
        <v>2</v>
      </c>
      <c r="N184">
        <v>1</v>
      </c>
      <c r="Q184">
        <v>51</v>
      </c>
      <c r="S184">
        <v>1</v>
      </c>
      <c r="T184">
        <v>1</v>
      </c>
      <c r="V184">
        <v>1</v>
      </c>
      <c r="AK184">
        <v>3</v>
      </c>
      <c r="AQ184">
        <v>1</v>
      </c>
      <c r="AS184">
        <v>1</v>
      </c>
      <c r="AW184">
        <v>1</v>
      </c>
      <c r="BJ184">
        <v>1</v>
      </c>
      <c r="BK184">
        <v>1</v>
      </c>
      <c r="BO184">
        <v>1</v>
      </c>
      <c r="BP184">
        <v>1</v>
      </c>
      <c r="CE184">
        <v>310</v>
      </c>
      <c r="CI184">
        <v>7</v>
      </c>
      <c r="CL184">
        <v>31</v>
      </c>
      <c r="CR184">
        <v>3</v>
      </c>
      <c r="CS184">
        <v>2</v>
      </c>
    </row>
    <row r="185" spans="1:127" x14ac:dyDescent="0.2">
      <c r="A185">
        <v>14</v>
      </c>
      <c r="B185" t="s">
        <v>12</v>
      </c>
      <c r="C185" t="s">
        <v>79</v>
      </c>
      <c r="D185" t="s">
        <v>77</v>
      </c>
      <c r="E185" s="20">
        <v>22059.75</v>
      </c>
      <c r="F185">
        <v>0</v>
      </c>
      <c r="I185">
        <v>1</v>
      </c>
      <c r="N185">
        <v>7</v>
      </c>
      <c r="Q185">
        <v>182</v>
      </c>
      <c r="T185">
        <v>4</v>
      </c>
      <c r="V185">
        <v>5</v>
      </c>
      <c r="Z185">
        <v>1</v>
      </c>
      <c r="AA185">
        <v>1</v>
      </c>
      <c r="AK185">
        <v>15</v>
      </c>
      <c r="AQ185">
        <v>1</v>
      </c>
      <c r="AW185">
        <v>1</v>
      </c>
      <c r="BK185">
        <v>2</v>
      </c>
      <c r="BO185">
        <v>10</v>
      </c>
      <c r="CE185">
        <v>190</v>
      </c>
      <c r="CI185">
        <v>11</v>
      </c>
      <c r="CL185">
        <v>78</v>
      </c>
      <c r="CN185">
        <v>2</v>
      </c>
      <c r="CR185">
        <v>14</v>
      </c>
      <c r="CS185">
        <v>2</v>
      </c>
      <c r="DG185">
        <v>1</v>
      </c>
    </row>
    <row r="186" spans="1:127" x14ac:dyDescent="0.2">
      <c r="A186">
        <v>14</v>
      </c>
      <c r="B186" t="s">
        <v>12</v>
      </c>
      <c r="C186" t="s">
        <v>79</v>
      </c>
      <c r="D186" t="s">
        <v>77</v>
      </c>
      <c r="E186" s="20">
        <v>22333</v>
      </c>
      <c r="F186">
        <v>2</v>
      </c>
      <c r="I186">
        <v>1</v>
      </c>
      <c r="N186">
        <v>7</v>
      </c>
      <c r="Q186">
        <v>182</v>
      </c>
      <c r="T186">
        <v>4</v>
      </c>
      <c r="V186">
        <v>5</v>
      </c>
      <c r="Z186">
        <v>1</v>
      </c>
      <c r="AA186">
        <v>1</v>
      </c>
      <c r="AK186">
        <v>15</v>
      </c>
      <c r="AQ186">
        <v>1</v>
      </c>
      <c r="AW186">
        <v>1</v>
      </c>
      <c r="BK186">
        <v>2</v>
      </c>
      <c r="BO186">
        <v>10</v>
      </c>
      <c r="CE186">
        <v>190</v>
      </c>
      <c r="CI186">
        <v>11</v>
      </c>
      <c r="CL186">
        <v>78</v>
      </c>
      <c r="CN186">
        <v>2</v>
      </c>
      <c r="CR186">
        <v>14</v>
      </c>
      <c r="CS186">
        <v>2</v>
      </c>
      <c r="DG186">
        <v>1</v>
      </c>
    </row>
    <row r="187" spans="1:127" x14ac:dyDescent="0.2">
      <c r="A187">
        <v>14</v>
      </c>
      <c r="B187" t="s">
        <v>12</v>
      </c>
      <c r="C187" t="s">
        <v>79</v>
      </c>
      <c r="D187" t="s">
        <v>77</v>
      </c>
      <c r="E187" s="20">
        <v>22462.69</v>
      </c>
      <c r="F187">
        <v>0</v>
      </c>
      <c r="N187">
        <v>7</v>
      </c>
      <c r="Q187">
        <v>225</v>
      </c>
      <c r="S187">
        <v>1</v>
      </c>
      <c r="T187">
        <v>9</v>
      </c>
      <c r="V187">
        <v>4</v>
      </c>
      <c r="AF187">
        <v>1</v>
      </c>
      <c r="AK187">
        <v>12</v>
      </c>
      <c r="AS187">
        <v>1</v>
      </c>
      <c r="AW187">
        <v>3</v>
      </c>
      <c r="BJ187">
        <v>2</v>
      </c>
      <c r="BK187">
        <v>2</v>
      </c>
      <c r="BO187">
        <v>7</v>
      </c>
      <c r="CE187">
        <v>106</v>
      </c>
      <c r="CI187">
        <v>7</v>
      </c>
      <c r="CL187">
        <v>82</v>
      </c>
      <c r="CN187">
        <v>1</v>
      </c>
      <c r="CR187">
        <v>2</v>
      </c>
      <c r="CS187">
        <v>1</v>
      </c>
      <c r="CZ187">
        <v>4</v>
      </c>
      <c r="DE187">
        <v>2</v>
      </c>
      <c r="DG187">
        <v>2</v>
      </c>
      <c r="DM187">
        <v>2</v>
      </c>
    </row>
    <row r="188" spans="1:127" x14ac:dyDescent="0.2">
      <c r="A188">
        <v>14</v>
      </c>
      <c r="B188" t="s">
        <v>12</v>
      </c>
      <c r="C188" t="s">
        <v>79</v>
      </c>
      <c r="D188" t="s">
        <v>77</v>
      </c>
      <c r="E188" s="20">
        <v>22787</v>
      </c>
      <c r="F188">
        <v>2</v>
      </c>
      <c r="N188">
        <v>7</v>
      </c>
      <c r="Q188">
        <v>225</v>
      </c>
      <c r="S188">
        <v>1</v>
      </c>
      <c r="T188">
        <v>9</v>
      </c>
      <c r="V188">
        <v>4</v>
      </c>
      <c r="AF188">
        <v>1</v>
      </c>
      <c r="AK188">
        <v>12</v>
      </c>
      <c r="AS188">
        <v>1</v>
      </c>
      <c r="AW188">
        <v>3</v>
      </c>
      <c r="BJ188">
        <v>2</v>
      </c>
      <c r="BK188">
        <v>2</v>
      </c>
      <c r="BO188">
        <v>7</v>
      </c>
      <c r="CE188">
        <v>106</v>
      </c>
      <c r="CI188">
        <v>7</v>
      </c>
      <c r="CL188">
        <v>82</v>
      </c>
      <c r="CN188">
        <v>1</v>
      </c>
      <c r="CR188">
        <v>2</v>
      </c>
      <c r="CS188">
        <v>1</v>
      </c>
      <c r="CZ188">
        <v>4</v>
      </c>
      <c r="DE188">
        <v>2</v>
      </c>
      <c r="DG188">
        <v>2</v>
      </c>
      <c r="DM188">
        <v>2</v>
      </c>
    </row>
    <row r="189" spans="1:127" x14ac:dyDescent="0.2">
      <c r="A189">
        <v>14</v>
      </c>
      <c r="B189" t="s">
        <v>12</v>
      </c>
      <c r="C189" t="s">
        <v>79</v>
      </c>
      <c r="D189" t="s">
        <v>77</v>
      </c>
      <c r="E189" s="20">
        <v>22829.01</v>
      </c>
      <c r="F189">
        <v>0</v>
      </c>
      <c r="N189">
        <v>4</v>
      </c>
      <c r="Q189">
        <v>285</v>
      </c>
      <c r="S189">
        <v>1</v>
      </c>
      <c r="T189">
        <v>1</v>
      </c>
      <c r="V189">
        <v>2</v>
      </c>
      <c r="AK189">
        <v>10</v>
      </c>
      <c r="BJ189">
        <v>2</v>
      </c>
      <c r="BK189">
        <v>2</v>
      </c>
      <c r="BO189">
        <v>2</v>
      </c>
      <c r="CE189">
        <v>34</v>
      </c>
      <c r="CI189">
        <v>7</v>
      </c>
      <c r="CL189">
        <v>48</v>
      </c>
      <c r="CR189">
        <v>1</v>
      </c>
      <c r="CT189">
        <v>1</v>
      </c>
      <c r="CZ189">
        <v>5</v>
      </c>
      <c r="DM189">
        <v>1</v>
      </c>
    </row>
    <row r="190" spans="1:127" x14ac:dyDescent="0.2">
      <c r="A190">
        <v>14</v>
      </c>
      <c r="B190" t="s">
        <v>12</v>
      </c>
      <c r="C190" t="s">
        <v>79</v>
      </c>
      <c r="D190" t="s">
        <v>77</v>
      </c>
      <c r="E190" s="20">
        <v>23200</v>
      </c>
      <c r="F190">
        <v>2</v>
      </c>
      <c r="N190">
        <v>4</v>
      </c>
      <c r="Q190">
        <v>285</v>
      </c>
      <c r="S190">
        <v>1</v>
      </c>
      <c r="T190">
        <v>1</v>
      </c>
      <c r="V190">
        <v>2</v>
      </c>
      <c r="AK190">
        <v>10</v>
      </c>
      <c r="BJ190">
        <v>2</v>
      </c>
      <c r="BK190">
        <v>2</v>
      </c>
      <c r="BO190">
        <v>2</v>
      </c>
      <c r="CE190">
        <v>34</v>
      </c>
      <c r="CI190">
        <v>7</v>
      </c>
      <c r="CL190">
        <v>48</v>
      </c>
      <c r="CR190">
        <v>1</v>
      </c>
      <c r="CT190">
        <v>1</v>
      </c>
      <c r="CZ190">
        <v>5</v>
      </c>
      <c r="DM190">
        <v>1</v>
      </c>
    </row>
    <row r="191" spans="1:127" x14ac:dyDescent="0.2">
      <c r="A191">
        <v>14</v>
      </c>
      <c r="B191" t="s">
        <v>12</v>
      </c>
      <c r="C191" t="s">
        <v>79</v>
      </c>
      <c r="D191" t="s">
        <v>77</v>
      </c>
      <c r="E191" s="20">
        <v>23195.32</v>
      </c>
      <c r="F191">
        <v>0</v>
      </c>
      <c r="N191">
        <v>6</v>
      </c>
      <c r="Q191">
        <v>213</v>
      </c>
      <c r="S191">
        <v>1</v>
      </c>
      <c r="T191">
        <v>14</v>
      </c>
      <c r="V191">
        <v>1</v>
      </c>
      <c r="AK191">
        <v>15</v>
      </c>
      <c r="AW191">
        <v>2</v>
      </c>
      <c r="BA191">
        <v>1</v>
      </c>
      <c r="BJ191">
        <v>2</v>
      </c>
      <c r="BK191">
        <v>3</v>
      </c>
      <c r="BO191">
        <v>3</v>
      </c>
      <c r="CE191">
        <v>43</v>
      </c>
      <c r="CI191">
        <v>9</v>
      </c>
      <c r="CL191">
        <v>59</v>
      </c>
      <c r="CN191">
        <v>1</v>
      </c>
      <c r="CZ191">
        <v>5</v>
      </c>
      <c r="DE191">
        <v>1</v>
      </c>
      <c r="DG191">
        <v>1</v>
      </c>
      <c r="DM191">
        <v>3</v>
      </c>
    </row>
    <row r="192" spans="1:127" x14ac:dyDescent="0.2">
      <c r="A192" s="16">
        <v>15</v>
      </c>
      <c r="B192" s="16" t="s">
        <v>13</v>
      </c>
      <c r="C192" s="16" t="s">
        <v>79</v>
      </c>
      <c r="D192" s="16" t="s">
        <v>71</v>
      </c>
      <c r="E192" s="21">
        <v>20914</v>
      </c>
      <c r="F192" s="16">
        <v>100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>
        <v>85</v>
      </c>
      <c r="R192" s="16">
        <v>14</v>
      </c>
      <c r="S192" s="16"/>
      <c r="T192" s="16"/>
      <c r="U192" s="16"/>
      <c r="V192" s="16">
        <v>1</v>
      </c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>
        <v>11</v>
      </c>
      <c r="CF192" s="16"/>
      <c r="CG192" s="16"/>
      <c r="CH192" s="16"/>
      <c r="CI192" s="16"/>
      <c r="CJ192" s="16"/>
      <c r="CK192" s="16"/>
      <c r="CL192" s="16">
        <v>35</v>
      </c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>
        <v>7</v>
      </c>
      <c r="CZ192" s="16">
        <v>1</v>
      </c>
      <c r="DA192" s="16"/>
      <c r="DB192" s="16"/>
      <c r="DC192" s="16"/>
      <c r="DD192" s="16"/>
      <c r="DE192" s="16">
        <v>6</v>
      </c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1"/>
      <c r="DW192" s="11"/>
    </row>
    <row r="193" spans="1:127" x14ac:dyDescent="0.2">
      <c r="A193" s="16">
        <v>15</v>
      </c>
      <c r="B193" s="16" t="s">
        <v>13</v>
      </c>
      <c r="C193" s="16" t="s">
        <v>79</v>
      </c>
      <c r="D193" s="16" t="s">
        <v>71</v>
      </c>
      <c r="E193" s="21">
        <v>21374</v>
      </c>
      <c r="F193" s="16">
        <v>100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>
        <v>75</v>
      </c>
      <c r="R193" s="16">
        <v>11</v>
      </c>
      <c r="S193" s="16"/>
      <c r="T193" s="16"/>
      <c r="U193" s="16"/>
      <c r="V193" s="16">
        <v>5</v>
      </c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>
        <v>14</v>
      </c>
      <c r="CF193" s="16"/>
      <c r="CG193" s="16"/>
      <c r="CH193" s="16"/>
      <c r="CI193" s="16"/>
      <c r="CJ193" s="16"/>
      <c r="CK193" s="16"/>
      <c r="CL193" s="16">
        <v>36</v>
      </c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>
        <v>6</v>
      </c>
      <c r="CZ193" s="16">
        <v>3</v>
      </c>
      <c r="DA193" s="16"/>
      <c r="DB193" s="16"/>
      <c r="DC193" s="16"/>
      <c r="DD193" s="16"/>
      <c r="DE193" s="16">
        <v>8</v>
      </c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1"/>
      <c r="DW193" s="11"/>
    </row>
    <row r="194" spans="1:127" x14ac:dyDescent="0.2">
      <c r="A194" s="16">
        <v>15</v>
      </c>
      <c r="B194" s="16" t="s">
        <v>13</v>
      </c>
      <c r="C194" s="16" t="s">
        <v>79</v>
      </c>
      <c r="D194" s="16" t="s">
        <v>71</v>
      </c>
      <c r="E194" s="21">
        <v>21934</v>
      </c>
      <c r="F194" s="16">
        <v>100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>
        <v>63</v>
      </c>
      <c r="R194" s="16">
        <v>6</v>
      </c>
      <c r="S194" s="16"/>
      <c r="T194" s="16"/>
      <c r="U194" s="16"/>
      <c r="V194" s="16">
        <v>8</v>
      </c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>
        <v>16</v>
      </c>
      <c r="CF194" s="16"/>
      <c r="CG194" s="16"/>
      <c r="CH194" s="16"/>
      <c r="CI194" s="16"/>
      <c r="CJ194" s="16"/>
      <c r="CK194" s="16"/>
      <c r="CL194" s="16">
        <v>31</v>
      </c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>
        <v>9</v>
      </c>
      <c r="CZ194" s="16">
        <v>4</v>
      </c>
      <c r="DA194" s="16"/>
      <c r="DB194" s="16"/>
      <c r="DC194" s="16"/>
      <c r="DD194" s="16"/>
      <c r="DE194" s="16">
        <v>2</v>
      </c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1"/>
      <c r="DW194" s="11"/>
    </row>
    <row r="195" spans="1:127" x14ac:dyDescent="0.2">
      <c r="A195" s="16">
        <v>15</v>
      </c>
      <c r="B195" s="16" t="s">
        <v>13</v>
      </c>
      <c r="C195" s="16" t="s">
        <v>79</v>
      </c>
      <c r="D195" s="16" t="s">
        <v>71</v>
      </c>
      <c r="E195" s="21">
        <v>22858</v>
      </c>
      <c r="F195" s="16">
        <v>100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>
        <v>69</v>
      </c>
      <c r="R195" s="16">
        <v>7</v>
      </c>
      <c r="S195" s="16"/>
      <c r="T195" s="16"/>
      <c r="U195" s="16"/>
      <c r="V195" s="16">
        <v>13</v>
      </c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>
        <v>12</v>
      </c>
      <c r="CF195" s="16"/>
      <c r="CG195" s="16"/>
      <c r="CH195" s="16"/>
      <c r="CI195" s="16"/>
      <c r="CJ195" s="16"/>
      <c r="CK195" s="16"/>
      <c r="CL195" s="16">
        <v>39</v>
      </c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>
        <v>10</v>
      </c>
      <c r="CZ195" s="16">
        <v>8</v>
      </c>
      <c r="DA195" s="16"/>
      <c r="DB195" s="16"/>
      <c r="DC195" s="16"/>
      <c r="DD195" s="16"/>
      <c r="DE195" s="16">
        <v>9</v>
      </c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1"/>
      <c r="DW195" s="11"/>
    </row>
    <row r="196" spans="1:127" x14ac:dyDescent="0.2">
      <c r="A196" s="16">
        <v>15</v>
      </c>
      <c r="B196" s="16" t="s">
        <v>13</v>
      </c>
      <c r="C196" s="16" t="s">
        <v>79</v>
      </c>
      <c r="D196" s="16" t="s">
        <v>71</v>
      </c>
      <c r="E196" s="21">
        <v>23950</v>
      </c>
      <c r="F196" s="16">
        <v>100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>
        <v>72</v>
      </c>
      <c r="R196" s="16">
        <v>14</v>
      </c>
      <c r="S196" s="16"/>
      <c r="T196" s="16"/>
      <c r="U196" s="16"/>
      <c r="V196" s="16">
        <v>7</v>
      </c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>
        <v>8</v>
      </c>
      <c r="CF196" s="16"/>
      <c r="CG196" s="16"/>
      <c r="CH196" s="16"/>
      <c r="CI196" s="16"/>
      <c r="CJ196" s="16"/>
      <c r="CK196" s="16"/>
      <c r="CL196" s="16">
        <v>43</v>
      </c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>
        <v>13</v>
      </c>
      <c r="CZ196" s="16">
        <v>4</v>
      </c>
      <c r="DA196" s="16"/>
      <c r="DB196" s="16"/>
      <c r="DC196" s="16"/>
      <c r="DD196" s="16"/>
      <c r="DE196" s="16">
        <v>5</v>
      </c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1"/>
      <c r="DW196" s="11"/>
    </row>
    <row r="197" spans="1:127" x14ac:dyDescent="0.2">
      <c r="A197">
        <v>16</v>
      </c>
      <c r="B197" t="s">
        <v>14</v>
      </c>
      <c r="C197" t="s">
        <v>80</v>
      </c>
      <c r="D197" t="s">
        <v>71</v>
      </c>
      <c r="E197" s="20">
        <v>19056.900399999991</v>
      </c>
      <c r="F197">
        <v>100</v>
      </c>
      <c r="G197">
        <v>0.5</v>
      </c>
      <c r="N197">
        <v>1</v>
      </c>
      <c r="Q197">
        <v>68</v>
      </c>
      <c r="S197">
        <v>7</v>
      </c>
      <c r="T197">
        <v>1</v>
      </c>
      <c r="Z197">
        <v>1</v>
      </c>
      <c r="AK197">
        <v>7</v>
      </c>
      <c r="AW197">
        <v>1</v>
      </c>
      <c r="AX197">
        <v>1</v>
      </c>
      <c r="BA197">
        <v>1</v>
      </c>
      <c r="BJ197">
        <v>1</v>
      </c>
      <c r="BK197">
        <v>1</v>
      </c>
      <c r="BO197">
        <v>6</v>
      </c>
      <c r="CE197">
        <v>67</v>
      </c>
      <c r="CI197">
        <v>1</v>
      </c>
      <c r="CL197">
        <v>88</v>
      </c>
      <c r="CR197">
        <v>2</v>
      </c>
      <c r="CZ197">
        <v>2</v>
      </c>
    </row>
    <row r="198" spans="1:127" x14ac:dyDescent="0.2">
      <c r="A198">
        <v>16</v>
      </c>
      <c r="B198" t="s">
        <v>14</v>
      </c>
      <c r="C198" t="s">
        <v>80</v>
      </c>
      <c r="D198" t="s">
        <v>71</v>
      </c>
      <c r="E198" s="20">
        <v>19508.599600000012</v>
      </c>
      <c r="F198">
        <v>100</v>
      </c>
      <c r="K198">
        <v>2</v>
      </c>
      <c r="N198">
        <v>3</v>
      </c>
      <c r="Q198">
        <v>125</v>
      </c>
      <c r="S198">
        <v>9</v>
      </c>
      <c r="T198">
        <v>1</v>
      </c>
      <c r="V198">
        <v>1</v>
      </c>
      <c r="Z198">
        <v>2</v>
      </c>
      <c r="AI198">
        <v>1</v>
      </c>
      <c r="AK198">
        <v>12</v>
      </c>
      <c r="AS198">
        <v>2</v>
      </c>
      <c r="AW198">
        <v>2</v>
      </c>
      <c r="AX198">
        <v>2</v>
      </c>
      <c r="BB198">
        <v>1</v>
      </c>
      <c r="BO198">
        <v>8</v>
      </c>
      <c r="CE198">
        <v>102</v>
      </c>
      <c r="CI198">
        <v>1</v>
      </c>
      <c r="CL198">
        <v>70</v>
      </c>
      <c r="CR198">
        <v>1</v>
      </c>
      <c r="CS198">
        <v>1</v>
      </c>
      <c r="CZ198">
        <v>1</v>
      </c>
      <c r="DM198">
        <v>2</v>
      </c>
    </row>
    <row r="199" spans="1:127" x14ac:dyDescent="0.2">
      <c r="A199">
        <v>16</v>
      </c>
      <c r="B199" t="s">
        <v>14</v>
      </c>
      <c r="C199" t="s">
        <v>80</v>
      </c>
      <c r="D199" t="s">
        <v>71</v>
      </c>
      <c r="E199" s="20">
        <v>19960.300800000008</v>
      </c>
      <c r="F199">
        <v>100</v>
      </c>
      <c r="N199">
        <v>5</v>
      </c>
      <c r="Q199">
        <v>100</v>
      </c>
      <c r="S199">
        <v>6</v>
      </c>
      <c r="T199">
        <v>3</v>
      </c>
      <c r="Z199">
        <v>1</v>
      </c>
      <c r="AF199">
        <v>1</v>
      </c>
      <c r="AH199">
        <v>1</v>
      </c>
      <c r="AK199">
        <v>8</v>
      </c>
      <c r="AX199">
        <v>1</v>
      </c>
      <c r="BK199">
        <v>4</v>
      </c>
      <c r="BO199">
        <v>5</v>
      </c>
      <c r="CE199">
        <v>114</v>
      </c>
      <c r="CI199">
        <v>1</v>
      </c>
      <c r="CL199">
        <v>66</v>
      </c>
      <c r="CS199">
        <v>1</v>
      </c>
    </row>
    <row r="200" spans="1:127" x14ac:dyDescent="0.2">
      <c r="A200">
        <v>16</v>
      </c>
      <c r="B200" t="s">
        <v>14</v>
      </c>
      <c r="C200" t="s">
        <v>80</v>
      </c>
      <c r="D200" t="s">
        <v>71</v>
      </c>
      <c r="E200" s="20">
        <v>20412.099600000009</v>
      </c>
      <c r="F200">
        <v>100</v>
      </c>
      <c r="N200">
        <v>2</v>
      </c>
      <c r="Q200">
        <v>82</v>
      </c>
      <c r="S200">
        <v>6</v>
      </c>
      <c r="T200">
        <v>4</v>
      </c>
      <c r="AK200">
        <v>18</v>
      </c>
      <c r="AT200">
        <v>1</v>
      </c>
      <c r="AX200">
        <v>2</v>
      </c>
      <c r="BJ200">
        <v>1</v>
      </c>
      <c r="BO200">
        <v>4</v>
      </c>
      <c r="CE200">
        <v>99.5</v>
      </c>
      <c r="CL200">
        <v>37</v>
      </c>
      <c r="CR200">
        <v>2</v>
      </c>
      <c r="DM200">
        <v>3</v>
      </c>
    </row>
    <row r="201" spans="1:127" x14ac:dyDescent="0.2">
      <c r="A201">
        <v>16</v>
      </c>
      <c r="B201" t="s">
        <v>14</v>
      </c>
      <c r="C201" t="s">
        <v>80</v>
      </c>
      <c r="D201" t="s">
        <v>71</v>
      </c>
      <c r="E201" s="20">
        <v>20688.900399999988</v>
      </c>
      <c r="F201">
        <v>100</v>
      </c>
      <c r="N201">
        <v>3</v>
      </c>
      <c r="Q201">
        <v>126</v>
      </c>
      <c r="S201">
        <v>8</v>
      </c>
      <c r="T201">
        <v>4</v>
      </c>
      <c r="Z201">
        <v>1</v>
      </c>
      <c r="AF201">
        <v>1</v>
      </c>
      <c r="AK201">
        <v>5</v>
      </c>
      <c r="AS201">
        <v>1</v>
      </c>
      <c r="AW201">
        <v>1</v>
      </c>
      <c r="AX201">
        <v>1</v>
      </c>
      <c r="BB201">
        <v>1</v>
      </c>
      <c r="BK201">
        <v>1</v>
      </c>
      <c r="BO201">
        <v>6</v>
      </c>
      <c r="CE201">
        <v>60</v>
      </c>
      <c r="CI201">
        <v>2</v>
      </c>
      <c r="CL201">
        <v>123</v>
      </c>
      <c r="CN201">
        <v>1</v>
      </c>
      <c r="CR201">
        <v>3</v>
      </c>
      <c r="CS201">
        <v>1</v>
      </c>
      <c r="CZ201">
        <v>7</v>
      </c>
      <c r="DE201">
        <v>1</v>
      </c>
    </row>
    <row r="202" spans="1:127" x14ac:dyDescent="0.2">
      <c r="A202">
        <v>16</v>
      </c>
      <c r="B202" t="s">
        <v>14</v>
      </c>
      <c r="C202" t="s">
        <v>80</v>
      </c>
      <c r="D202" t="s">
        <v>71</v>
      </c>
      <c r="E202" s="20">
        <v>20907.400399999991</v>
      </c>
      <c r="F202">
        <v>100</v>
      </c>
      <c r="G202">
        <v>1</v>
      </c>
      <c r="Q202">
        <v>125</v>
      </c>
      <c r="S202">
        <v>15</v>
      </c>
      <c r="T202">
        <v>1</v>
      </c>
      <c r="V202">
        <v>1</v>
      </c>
      <c r="Z202">
        <v>2</v>
      </c>
      <c r="AF202">
        <v>2</v>
      </c>
      <c r="AK202">
        <v>8</v>
      </c>
      <c r="AW202">
        <v>2</v>
      </c>
      <c r="AX202">
        <v>1</v>
      </c>
      <c r="BJ202">
        <v>2</v>
      </c>
      <c r="BK202">
        <v>3</v>
      </c>
      <c r="BO202">
        <v>7</v>
      </c>
      <c r="CE202">
        <v>101</v>
      </c>
      <c r="CI202">
        <v>1</v>
      </c>
      <c r="CL202">
        <v>54</v>
      </c>
      <c r="CR202">
        <v>1</v>
      </c>
      <c r="CZ202">
        <v>2</v>
      </c>
      <c r="DM202">
        <v>1</v>
      </c>
    </row>
    <row r="203" spans="1:127" x14ac:dyDescent="0.2">
      <c r="A203">
        <v>16</v>
      </c>
      <c r="B203" t="s">
        <v>14</v>
      </c>
      <c r="C203" t="s">
        <v>80</v>
      </c>
      <c r="D203" t="s">
        <v>71</v>
      </c>
      <c r="E203" s="20">
        <v>21125.900399999991</v>
      </c>
      <c r="F203">
        <v>100</v>
      </c>
      <c r="N203">
        <v>3</v>
      </c>
      <c r="Q203">
        <v>127</v>
      </c>
      <c r="S203">
        <v>9</v>
      </c>
      <c r="T203">
        <v>3</v>
      </c>
      <c r="V203">
        <v>1</v>
      </c>
      <c r="Z203">
        <v>2</v>
      </c>
      <c r="AF203">
        <v>1</v>
      </c>
      <c r="AK203">
        <v>8</v>
      </c>
      <c r="AS203">
        <v>1</v>
      </c>
      <c r="AT203">
        <v>2</v>
      </c>
      <c r="AX203">
        <v>1</v>
      </c>
      <c r="BK203">
        <v>1</v>
      </c>
      <c r="BO203">
        <v>4</v>
      </c>
      <c r="CD203">
        <v>1</v>
      </c>
      <c r="CE203">
        <v>72</v>
      </c>
      <c r="CI203">
        <v>1</v>
      </c>
      <c r="CL203">
        <v>107</v>
      </c>
      <c r="CR203">
        <v>2</v>
      </c>
      <c r="CS203">
        <v>3</v>
      </c>
      <c r="CT203">
        <v>4</v>
      </c>
      <c r="CZ203">
        <v>3</v>
      </c>
      <c r="DE203">
        <v>1</v>
      </c>
      <c r="DM203">
        <v>1</v>
      </c>
    </row>
    <row r="204" spans="1:127" x14ac:dyDescent="0.2">
      <c r="A204">
        <v>16</v>
      </c>
      <c r="B204" t="s">
        <v>14</v>
      </c>
      <c r="C204" t="s">
        <v>80</v>
      </c>
      <c r="D204" t="s">
        <v>71</v>
      </c>
      <c r="E204" s="20">
        <v>21344.400399999991</v>
      </c>
      <c r="F204">
        <v>100</v>
      </c>
      <c r="K204">
        <v>1</v>
      </c>
      <c r="N204">
        <v>2</v>
      </c>
      <c r="Q204">
        <v>110</v>
      </c>
      <c r="S204">
        <v>13</v>
      </c>
      <c r="T204">
        <v>4</v>
      </c>
      <c r="V204">
        <v>1</v>
      </c>
      <c r="Z204">
        <v>5</v>
      </c>
      <c r="AF204">
        <v>2</v>
      </c>
      <c r="AK204">
        <v>9</v>
      </c>
      <c r="AW204">
        <v>1</v>
      </c>
      <c r="AX204">
        <v>2</v>
      </c>
      <c r="BJ204">
        <v>1</v>
      </c>
      <c r="BK204">
        <v>2</v>
      </c>
      <c r="BO204">
        <v>17</v>
      </c>
      <c r="CD204">
        <v>1</v>
      </c>
      <c r="CE204">
        <v>101</v>
      </c>
      <c r="CL204">
        <v>89</v>
      </c>
      <c r="CR204">
        <v>2</v>
      </c>
    </row>
    <row r="205" spans="1:127" x14ac:dyDescent="0.2">
      <c r="A205">
        <v>16</v>
      </c>
      <c r="B205" t="s">
        <v>14</v>
      </c>
      <c r="C205" t="s">
        <v>80</v>
      </c>
      <c r="D205" t="s">
        <v>71</v>
      </c>
      <c r="E205" s="20">
        <v>21563</v>
      </c>
      <c r="F205">
        <v>100</v>
      </c>
      <c r="N205">
        <v>1</v>
      </c>
      <c r="Q205">
        <v>73</v>
      </c>
      <c r="S205">
        <v>3</v>
      </c>
      <c r="Z205">
        <v>2</v>
      </c>
      <c r="AF205">
        <v>1</v>
      </c>
      <c r="AK205">
        <v>4</v>
      </c>
      <c r="AS205">
        <v>1</v>
      </c>
      <c r="AW205">
        <v>1</v>
      </c>
      <c r="BK205">
        <v>3</v>
      </c>
      <c r="BO205">
        <v>6</v>
      </c>
      <c r="CE205">
        <v>38</v>
      </c>
      <c r="CL205">
        <v>66</v>
      </c>
      <c r="CR205">
        <v>1</v>
      </c>
    </row>
    <row r="206" spans="1:127" x14ac:dyDescent="0.2">
      <c r="A206">
        <v>16</v>
      </c>
      <c r="B206" t="s">
        <v>14</v>
      </c>
      <c r="C206" t="s">
        <v>80</v>
      </c>
      <c r="D206" t="s">
        <v>71</v>
      </c>
      <c r="E206" s="20">
        <v>21781.5</v>
      </c>
      <c r="F206">
        <v>100</v>
      </c>
      <c r="Q206">
        <v>55</v>
      </c>
      <c r="S206">
        <v>4</v>
      </c>
      <c r="T206">
        <v>7</v>
      </c>
      <c r="Z206">
        <v>1</v>
      </c>
      <c r="AK206">
        <v>15</v>
      </c>
      <c r="AS206">
        <v>1</v>
      </c>
      <c r="AW206">
        <v>1</v>
      </c>
      <c r="BO206">
        <v>7</v>
      </c>
      <c r="CE206">
        <v>33.5</v>
      </c>
      <c r="CL206">
        <v>33</v>
      </c>
      <c r="CZ206">
        <v>3</v>
      </c>
    </row>
    <row r="207" spans="1:127" x14ac:dyDescent="0.2">
      <c r="A207">
        <v>16</v>
      </c>
      <c r="B207" t="s">
        <v>14</v>
      </c>
      <c r="C207" t="s">
        <v>80</v>
      </c>
      <c r="D207" t="s">
        <v>71</v>
      </c>
      <c r="E207" s="20">
        <v>22000</v>
      </c>
      <c r="F207">
        <v>100</v>
      </c>
      <c r="G207">
        <v>0.5</v>
      </c>
      <c r="N207">
        <v>1</v>
      </c>
      <c r="Q207">
        <v>19</v>
      </c>
      <c r="S207">
        <v>3</v>
      </c>
      <c r="T207">
        <v>23</v>
      </c>
      <c r="Z207">
        <v>4</v>
      </c>
      <c r="AF207">
        <v>2</v>
      </c>
      <c r="AK207">
        <v>13</v>
      </c>
      <c r="BK207">
        <v>4</v>
      </c>
      <c r="BO207">
        <v>7</v>
      </c>
      <c r="CD207">
        <v>1</v>
      </c>
      <c r="CE207">
        <v>5.5</v>
      </c>
      <c r="CL207">
        <v>20</v>
      </c>
      <c r="CR207">
        <v>2</v>
      </c>
      <c r="CT207">
        <v>1</v>
      </c>
      <c r="CZ207">
        <v>6</v>
      </c>
      <c r="DM207">
        <v>1</v>
      </c>
    </row>
    <row r="208" spans="1:127" x14ac:dyDescent="0.2">
      <c r="A208">
        <v>16</v>
      </c>
      <c r="B208" t="s">
        <v>14</v>
      </c>
      <c r="C208" t="s">
        <v>80</v>
      </c>
      <c r="D208" t="s">
        <v>71</v>
      </c>
      <c r="E208" s="20">
        <v>22250</v>
      </c>
      <c r="F208">
        <v>100</v>
      </c>
      <c r="G208">
        <v>0.5</v>
      </c>
      <c r="Q208">
        <v>97</v>
      </c>
      <c r="S208">
        <v>4</v>
      </c>
      <c r="T208">
        <v>18</v>
      </c>
      <c r="Z208">
        <v>6</v>
      </c>
      <c r="AK208">
        <v>32</v>
      </c>
      <c r="AS208">
        <v>1</v>
      </c>
      <c r="AX208">
        <v>6</v>
      </c>
      <c r="BK208">
        <v>2</v>
      </c>
      <c r="BO208">
        <v>3</v>
      </c>
      <c r="CE208">
        <v>26.5</v>
      </c>
      <c r="CL208">
        <v>48</v>
      </c>
      <c r="CR208">
        <v>2</v>
      </c>
      <c r="CZ208">
        <v>8</v>
      </c>
      <c r="DE208">
        <v>2</v>
      </c>
    </row>
    <row r="209" spans="1:127" x14ac:dyDescent="0.2">
      <c r="A209">
        <v>16</v>
      </c>
      <c r="B209" t="s">
        <v>14</v>
      </c>
      <c r="C209" t="s">
        <v>80</v>
      </c>
      <c r="D209" t="s">
        <v>71</v>
      </c>
      <c r="E209" s="20">
        <v>22500</v>
      </c>
      <c r="F209">
        <v>100</v>
      </c>
      <c r="N209">
        <v>6</v>
      </c>
      <c r="Q209">
        <v>108</v>
      </c>
      <c r="S209">
        <v>17</v>
      </c>
      <c r="T209">
        <v>3</v>
      </c>
      <c r="Z209">
        <v>4</v>
      </c>
      <c r="AI209">
        <v>1</v>
      </c>
      <c r="AK209">
        <v>12</v>
      </c>
      <c r="AT209">
        <v>1</v>
      </c>
      <c r="AW209">
        <v>1</v>
      </c>
      <c r="BO209">
        <v>7</v>
      </c>
      <c r="BP209">
        <v>3</v>
      </c>
      <c r="CE209">
        <v>17</v>
      </c>
      <c r="CI209">
        <v>2</v>
      </c>
      <c r="CL209">
        <v>71</v>
      </c>
      <c r="CR209">
        <v>1</v>
      </c>
      <c r="CZ209">
        <v>2</v>
      </c>
    </row>
    <row r="210" spans="1:127" x14ac:dyDescent="0.2">
      <c r="A210">
        <v>16</v>
      </c>
      <c r="B210" t="s">
        <v>14</v>
      </c>
      <c r="C210" t="s">
        <v>80</v>
      </c>
      <c r="D210" t="s">
        <v>71</v>
      </c>
      <c r="E210" s="20">
        <v>22750</v>
      </c>
      <c r="F210">
        <v>100</v>
      </c>
      <c r="K210">
        <v>1</v>
      </c>
      <c r="N210">
        <v>5</v>
      </c>
      <c r="Q210">
        <v>121</v>
      </c>
      <c r="S210">
        <v>14</v>
      </c>
      <c r="T210">
        <v>2</v>
      </c>
      <c r="Z210">
        <v>1</v>
      </c>
      <c r="AH210">
        <v>1</v>
      </c>
      <c r="AK210">
        <v>9</v>
      </c>
      <c r="AW210">
        <v>1</v>
      </c>
      <c r="AX210">
        <v>2</v>
      </c>
      <c r="BJ210">
        <v>1</v>
      </c>
      <c r="BK210">
        <v>2</v>
      </c>
      <c r="BO210">
        <v>10</v>
      </c>
      <c r="CD210">
        <v>1</v>
      </c>
      <c r="CE210">
        <v>99</v>
      </c>
      <c r="CI210">
        <v>2</v>
      </c>
      <c r="CL210">
        <v>67</v>
      </c>
      <c r="CR210">
        <v>6</v>
      </c>
      <c r="CS210">
        <v>1</v>
      </c>
      <c r="CT210">
        <v>1</v>
      </c>
      <c r="CZ210">
        <v>3</v>
      </c>
    </row>
    <row r="211" spans="1:127" x14ac:dyDescent="0.2">
      <c r="A211">
        <v>16</v>
      </c>
      <c r="B211" t="s">
        <v>14</v>
      </c>
      <c r="C211" t="s">
        <v>80</v>
      </c>
      <c r="D211" t="s">
        <v>71</v>
      </c>
      <c r="E211" s="20">
        <v>23000</v>
      </c>
      <c r="F211">
        <v>100</v>
      </c>
      <c r="K211">
        <v>1</v>
      </c>
      <c r="N211">
        <v>3</v>
      </c>
      <c r="Q211">
        <v>109</v>
      </c>
      <c r="S211">
        <v>16</v>
      </c>
      <c r="Z211">
        <v>1</v>
      </c>
      <c r="AF211">
        <v>1</v>
      </c>
      <c r="AI211">
        <v>1</v>
      </c>
      <c r="AK211">
        <v>12</v>
      </c>
      <c r="AS211">
        <v>1</v>
      </c>
      <c r="AX211">
        <v>1</v>
      </c>
      <c r="BK211">
        <v>2</v>
      </c>
      <c r="BO211">
        <v>10</v>
      </c>
      <c r="BP211">
        <v>1</v>
      </c>
      <c r="CE211">
        <v>68</v>
      </c>
      <c r="CI211">
        <v>1</v>
      </c>
      <c r="CL211">
        <v>119</v>
      </c>
      <c r="CS211">
        <v>1</v>
      </c>
      <c r="CZ211">
        <v>2</v>
      </c>
    </row>
    <row r="212" spans="1:127" x14ac:dyDescent="0.2">
      <c r="A212">
        <v>17</v>
      </c>
      <c r="B212" t="s">
        <v>15</v>
      </c>
      <c r="C212" t="s">
        <v>79</v>
      </c>
      <c r="D212" t="s">
        <v>74</v>
      </c>
      <c r="E212" s="20">
        <v>21000</v>
      </c>
      <c r="K212">
        <v>1</v>
      </c>
      <c r="N212">
        <v>6</v>
      </c>
      <c r="Q212">
        <v>134</v>
      </c>
      <c r="S212">
        <v>6</v>
      </c>
      <c r="T212">
        <v>1</v>
      </c>
      <c r="Z212">
        <v>2</v>
      </c>
      <c r="AF212">
        <v>3</v>
      </c>
      <c r="AK212">
        <v>15</v>
      </c>
      <c r="AS212">
        <v>1</v>
      </c>
      <c r="BK212">
        <v>3</v>
      </c>
      <c r="BO212">
        <v>14</v>
      </c>
      <c r="CE212">
        <v>47</v>
      </c>
      <c r="CI212">
        <v>8</v>
      </c>
      <c r="CL212">
        <v>53</v>
      </c>
      <c r="CS212">
        <v>1</v>
      </c>
      <c r="CT212">
        <v>3</v>
      </c>
    </row>
    <row r="213" spans="1:127" x14ac:dyDescent="0.2">
      <c r="A213">
        <v>17</v>
      </c>
      <c r="B213" t="s">
        <v>15</v>
      </c>
      <c r="C213" t="s">
        <v>79</v>
      </c>
      <c r="D213" t="s">
        <v>74</v>
      </c>
      <c r="E213" s="20">
        <v>21000</v>
      </c>
      <c r="N213">
        <v>2</v>
      </c>
      <c r="Q213">
        <v>83</v>
      </c>
      <c r="S213">
        <v>3</v>
      </c>
      <c r="AF213">
        <v>1</v>
      </c>
      <c r="AK213">
        <v>5</v>
      </c>
      <c r="AS213">
        <v>2</v>
      </c>
      <c r="BJ213">
        <v>2</v>
      </c>
      <c r="BK213">
        <v>1</v>
      </c>
      <c r="BO213">
        <v>16</v>
      </c>
      <c r="CE213">
        <v>50</v>
      </c>
      <c r="CL213">
        <v>54</v>
      </c>
      <c r="CO213">
        <v>1</v>
      </c>
      <c r="CZ213">
        <v>3</v>
      </c>
      <c r="DE213">
        <v>1</v>
      </c>
      <c r="DM213">
        <v>2</v>
      </c>
    </row>
    <row r="214" spans="1:127" x14ac:dyDescent="0.2">
      <c r="A214">
        <v>17</v>
      </c>
      <c r="B214" t="s">
        <v>15</v>
      </c>
      <c r="C214" t="s">
        <v>79</v>
      </c>
      <c r="D214" t="s">
        <v>74</v>
      </c>
      <c r="E214" s="20">
        <v>21000</v>
      </c>
      <c r="K214">
        <v>1</v>
      </c>
      <c r="N214">
        <v>1</v>
      </c>
      <c r="Q214">
        <v>112</v>
      </c>
      <c r="S214">
        <v>25</v>
      </c>
      <c r="T214">
        <v>2</v>
      </c>
      <c r="Z214">
        <v>1</v>
      </c>
      <c r="AF214">
        <v>4</v>
      </c>
      <c r="AK214">
        <v>13</v>
      </c>
      <c r="AS214">
        <v>1</v>
      </c>
      <c r="AW214">
        <v>2</v>
      </c>
      <c r="BK214">
        <v>2</v>
      </c>
      <c r="BO214">
        <v>5</v>
      </c>
      <c r="CE214">
        <v>26</v>
      </c>
      <c r="CI214">
        <v>2</v>
      </c>
      <c r="CL214">
        <v>53</v>
      </c>
      <c r="CN214">
        <v>2</v>
      </c>
      <c r="CR214">
        <v>1</v>
      </c>
      <c r="CZ214">
        <v>1</v>
      </c>
    </row>
    <row r="215" spans="1:127" x14ac:dyDescent="0.2">
      <c r="A215">
        <v>17</v>
      </c>
      <c r="B215" t="s">
        <v>15</v>
      </c>
      <c r="C215" t="s">
        <v>79</v>
      </c>
      <c r="D215" t="s">
        <v>74</v>
      </c>
      <c r="E215" s="20">
        <v>21000</v>
      </c>
      <c r="N215">
        <v>1</v>
      </c>
      <c r="Q215">
        <v>93</v>
      </c>
      <c r="S215">
        <v>21</v>
      </c>
      <c r="Z215">
        <v>3</v>
      </c>
      <c r="AF215">
        <v>2</v>
      </c>
      <c r="AK215">
        <v>3</v>
      </c>
      <c r="AS215">
        <v>1</v>
      </c>
      <c r="BJ215">
        <v>2</v>
      </c>
      <c r="BK215">
        <v>2</v>
      </c>
      <c r="BO215">
        <v>15</v>
      </c>
      <c r="CE215">
        <v>44</v>
      </c>
      <c r="CI215">
        <v>1</v>
      </c>
      <c r="CL215">
        <v>57</v>
      </c>
      <c r="CT215">
        <v>1</v>
      </c>
      <c r="CZ215">
        <v>2</v>
      </c>
      <c r="DE215">
        <v>1</v>
      </c>
      <c r="DM215">
        <v>2</v>
      </c>
    </row>
    <row r="216" spans="1:127" x14ac:dyDescent="0.2">
      <c r="A216">
        <v>17</v>
      </c>
      <c r="B216" t="s">
        <v>15</v>
      </c>
      <c r="C216" t="s">
        <v>79</v>
      </c>
      <c r="D216" t="s">
        <v>74</v>
      </c>
      <c r="E216" s="20">
        <v>21000</v>
      </c>
      <c r="N216">
        <v>3</v>
      </c>
      <c r="Q216">
        <v>100</v>
      </c>
      <c r="S216">
        <v>5</v>
      </c>
      <c r="AF216">
        <v>3</v>
      </c>
      <c r="AK216">
        <v>11</v>
      </c>
      <c r="AX216">
        <v>1</v>
      </c>
      <c r="BK216">
        <v>3</v>
      </c>
      <c r="BO216">
        <v>9</v>
      </c>
      <c r="CE216">
        <v>48</v>
      </c>
      <c r="CI216">
        <v>3</v>
      </c>
      <c r="CL216">
        <v>52</v>
      </c>
      <c r="CZ216">
        <v>3</v>
      </c>
    </row>
    <row r="217" spans="1:127" x14ac:dyDescent="0.2">
      <c r="A217">
        <v>17</v>
      </c>
      <c r="B217" t="s">
        <v>15</v>
      </c>
      <c r="C217" t="s">
        <v>79</v>
      </c>
      <c r="D217" t="s">
        <v>74</v>
      </c>
      <c r="E217" s="20">
        <v>21000</v>
      </c>
      <c r="N217">
        <v>8</v>
      </c>
      <c r="Q217">
        <v>134</v>
      </c>
      <c r="S217">
        <v>14</v>
      </c>
      <c r="T217">
        <v>3</v>
      </c>
      <c r="Z217">
        <v>2</v>
      </c>
      <c r="AF217">
        <v>3</v>
      </c>
      <c r="AK217">
        <v>11</v>
      </c>
      <c r="AS217">
        <v>3</v>
      </c>
      <c r="AW217">
        <v>2</v>
      </c>
      <c r="AX217">
        <v>2</v>
      </c>
      <c r="BJ217">
        <v>1</v>
      </c>
      <c r="BK217">
        <v>1</v>
      </c>
      <c r="BO217">
        <v>20</v>
      </c>
      <c r="CE217">
        <v>43</v>
      </c>
      <c r="CI217">
        <v>3</v>
      </c>
      <c r="CL217">
        <v>75</v>
      </c>
      <c r="CO217">
        <v>4</v>
      </c>
      <c r="CT217">
        <v>2</v>
      </c>
      <c r="CZ217">
        <v>2</v>
      </c>
      <c r="DE217">
        <v>1</v>
      </c>
      <c r="DM217">
        <v>4</v>
      </c>
      <c r="DR217">
        <v>1</v>
      </c>
    </row>
    <row r="218" spans="1:127" x14ac:dyDescent="0.2">
      <c r="A218">
        <v>17</v>
      </c>
      <c r="B218" t="s">
        <v>15</v>
      </c>
      <c r="C218" t="s">
        <v>79</v>
      </c>
      <c r="D218" t="s">
        <v>74</v>
      </c>
      <c r="E218" s="20">
        <v>21000</v>
      </c>
      <c r="N218">
        <v>7</v>
      </c>
      <c r="P218">
        <v>1</v>
      </c>
      <c r="Q218">
        <v>95</v>
      </c>
      <c r="S218">
        <v>10</v>
      </c>
      <c r="T218">
        <v>1</v>
      </c>
      <c r="Z218">
        <v>1</v>
      </c>
      <c r="AF218">
        <v>4</v>
      </c>
      <c r="AK218">
        <v>1</v>
      </c>
      <c r="AS218">
        <v>3</v>
      </c>
      <c r="AW218">
        <v>1</v>
      </c>
      <c r="BJ218">
        <v>1</v>
      </c>
      <c r="BK218">
        <v>2</v>
      </c>
      <c r="BO218">
        <v>12</v>
      </c>
      <c r="CD218">
        <v>1</v>
      </c>
      <c r="CE218">
        <v>70</v>
      </c>
      <c r="CI218">
        <v>6</v>
      </c>
      <c r="CL218">
        <v>92</v>
      </c>
      <c r="CT218">
        <v>2</v>
      </c>
      <c r="DG218">
        <v>2</v>
      </c>
    </row>
    <row r="219" spans="1:127" x14ac:dyDescent="0.2">
      <c r="A219">
        <v>18</v>
      </c>
      <c r="B219" t="s">
        <v>16</v>
      </c>
      <c r="C219" t="s">
        <v>79</v>
      </c>
      <c r="D219" t="s">
        <v>71</v>
      </c>
      <c r="E219" s="20">
        <v>19933</v>
      </c>
      <c r="F219">
        <v>100</v>
      </c>
      <c r="M219">
        <v>1</v>
      </c>
      <c r="N219">
        <v>1</v>
      </c>
      <c r="Q219">
        <v>77</v>
      </c>
      <c r="R219">
        <v>2</v>
      </c>
      <c r="S219">
        <v>7</v>
      </c>
      <c r="T219">
        <v>2</v>
      </c>
      <c r="V219">
        <v>3</v>
      </c>
      <c r="Z219">
        <v>1</v>
      </c>
      <c r="AK219">
        <v>12</v>
      </c>
      <c r="AQ219">
        <v>1</v>
      </c>
      <c r="AS219">
        <v>13</v>
      </c>
      <c r="BO219">
        <v>8</v>
      </c>
      <c r="BP219">
        <v>3</v>
      </c>
      <c r="CE219">
        <v>64</v>
      </c>
      <c r="CI219">
        <v>2</v>
      </c>
      <c r="CL219">
        <v>43</v>
      </c>
      <c r="CO219">
        <v>1</v>
      </c>
      <c r="CR219">
        <v>9</v>
      </c>
      <c r="CU219">
        <v>9</v>
      </c>
      <c r="CY219">
        <v>1</v>
      </c>
      <c r="CZ219">
        <v>2</v>
      </c>
    </row>
    <row r="220" spans="1:127" x14ac:dyDescent="0.2">
      <c r="A220">
        <v>18</v>
      </c>
      <c r="B220" t="s">
        <v>16</v>
      </c>
      <c r="C220" t="s">
        <v>79</v>
      </c>
      <c r="D220" t="s">
        <v>71</v>
      </c>
      <c r="E220" s="20">
        <v>20998</v>
      </c>
      <c r="F220">
        <v>100</v>
      </c>
      <c r="Q220">
        <v>184</v>
      </c>
      <c r="R220">
        <v>3</v>
      </c>
      <c r="S220">
        <v>19</v>
      </c>
      <c r="T220">
        <v>5</v>
      </c>
      <c r="V220">
        <v>6</v>
      </c>
      <c r="Z220">
        <v>1</v>
      </c>
      <c r="AF220">
        <v>1</v>
      </c>
      <c r="AK220">
        <v>30</v>
      </c>
      <c r="AS220">
        <v>15</v>
      </c>
      <c r="BO220">
        <v>13</v>
      </c>
      <c r="BP220">
        <v>3</v>
      </c>
      <c r="CE220">
        <v>91</v>
      </c>
      <c r="CI220">
        <v>1</v>
      </c>
      <c r="CL220">
        <v>74</v>
      </c>
      <c r="CO220">
        <v>27</v>
      </c>
      <c r="CR220">
        <v>11</v>
      </c>
      <c r="CT220">
        <v>1</v>
      </c>
      <c r="CU220">
        <v>20</v>
      </c>
      <c r="CY220">
        <v>8</v>
      </c>
    </row>
    <row r="221" spans="1:127" x14ac:dyDescent="0.2">
      <c r="A221">
        <v>18</v>
      </c>
      <c r="B221" t="s">
        <v>16</v>
      </c>
      <c r="C221" t="s">
        <v>79</v>
      </c>
      <c r="D221" t="s">
        <v>71</v>
      </c>
      <c r="E221" s="20">
        <v>22063</v>
      </c>
      <c r="F221">
        <v>100</v>
      </c>
      <c r="N221">
        <v>1</v>
      </c>
      <c r="Q221">
        <v>88</v>
      </c>
      <c r="R221">
        <v>3</v>
      </c>
      <c r="S221">
        <v>14</v>
      </c>
      <c r="T221">
        <v>2</v>
      </c>
      <c r="V221">
        <v>3</v>
      </c>
      <c r="AK221">
        <v>26</v>
      </c>
      <c r="AS221">
        <v>22</v>
      </c>
      <c r="BG221">
        <v>2</v>
      </c>
      <c r="BO221">
        <v>7</v>
      </c>
      <c r="BP221">
        <v>4</v>
      </c>
      <c r="CD221">
        <v>1</v>
      </c>
      <c r="CE221">
        <v>60</v>
      </c>
      <c r="CI221">
        <v>1</v>
      </c>
      <c r="CL221">
        <v>30</v>
      </c>
      <c r="CO221">
        <v>18</v>
      </c>
      <c r="CR221">
        <v>8</v>
      </c>
      <c r="CU221">
        <v>23</v>
      </c>
      <c r="CY221">
        <v>7</v>
      </c>
      <c r="CZ221">
        <v>1</v>
      </c>
      <c r="DH221">
        <v>3</v>
      </c>
    </row>
    <row r="222" spans="1:127" x14ac:dyDescent="0.2">
      <c r="A222" s="16">
        <v>19</v>
      </c>
      <c r="B222" s="16" t="s">
        <v>17</v>
      </c>
      <c r="C222" s="16" t="s">
        <v>80</v>
      </c>
      <c r="D222" s="16" t="s">
        <v>71</v>
      </c>
      <c r="E222" s="21">
        <v>19468</v>
      </c>
      <c r="F222" s="16">
        <v>100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>
        <v>40</v>
      </c>
      <c r="R222" s="16"/>
      <c r="S222" s="16">
        <v>2</v>
      </c>
      <c r="T222" s="16">
        <v>0.5</v>
      </c>
      <c r="U222" s="16"/>
      <c r="V222" s="16">
        <v>3</v>
      </c>
      <c r="W222" s="16"/>
      <c r="X222" s="16"/>
      <c r="Y222" s="16"/>
      <c r="Z222" s="16"/>
      <c r="AA222" s="16"/>
      <c r="AB222" s="16"/>
      <c r="AC222" s="16"/>
      <c r="AD222" s="16"/>
      <c r="AE222" s="16"/>
      <c r="AF222" s="16">
        <v>0.3</v>
      </c>
      <c r="AG222" s="16"/>
      <c r="AH222" s="16"/>
      <c r="AI222" s="16"/>
      <c r="AJ222" s="16"/>
      <c r="AK222" s="16">
        <v>6.3</v>
      </c>
      <c r="AL222" s="16"/>
      <c r="AM222" s="16"/>
      <c r="AN222" s="16"/>
      <c r="AO222" s="16"/>
      <c r="AP222" s="16"/>
      <c r="AQ222" s="16">
        <v>1</v>
      </c>
      <c r="AR222" s="16"/>
      <c r="AS222" s="16">
        <v>4</v>
      </c>
      <c r="AT222" s="16"/>
      <c r="AU222" s="16"/>
      <c r="AV222" s="16"/>
      <c r="AW222" s="16">
        <v>1</v>
      </c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>
        <v>0.3</v>
      </c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>
        <v>4</v>
      </c>
      <c r="CF222" s="16"/>
      <c r="CG222" s="16"/>
      <c r="CH222" s="16"/>
      <c r="CI222" s="16"/>
      <c r="CJ222" s="16">
        <v>0.4</v>
      </c>
      <c r="CK222" s="16"/>
      <c r="CL222" s="16">
        <v>16</v>
      </c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>
        <v>2</v>
      </c>
      <c r="DN222" s="16"/>
      <c r="DO222" s="16"/>
      <c r="DP222" s="16"/>
      <c r="DQ222" s="16"/>
      <c r="DR222" s="16"/>
      <c r="DS222" s="16"/>
      <c r="DT222" s="16"/>
      <c r="DU222" s="16"/>
      <c r="DV222" s="11"/>
      <c r="DW222" s="11"/>
    </row>
    <row r="223" spans="1:127" x14ac:dyDescent="0.2">
      <c r="A223" s="16">
        <v>19</v>
      </c>
      <c r="B223" s="16" t="s">
        <v>17</v>
      </c>
      <c r="C223" s="16" t="s">
        <v>80</v>
      </c>
      <c r="D223" s="16" t="s">
        <v>71</v>
      </c>
      <c r="E223" s="21">
        <v>21000</v>
      </c>
      <c r="F223" s="16">
        <v>100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>
        <v>48.6</v>
      </c>
      <c r="R223" s="16"/>
      <c r="S223" s="16">
        <v>3</v>
      </c>
      <c r="T223" s="16">
        <v>1</v>
      </c>
      <c r="U223" s="16"/>
      <c r="V223" s="16">
        <v>4</v>
      </c>
      <c r="W223" s="16"/>
      <c r="X223" s="16"/>
      <c r="Y223" s="16"/>
      <c r="Z223" s="16"/>
      <c r="AA223" s="16"/>
      <c r="AB223" s="16"/>
      <c r="AC223" s="16"/>
      <c r="AD223" s="16"/>
      <c r="AE223" s="16"/>
      <c r="AF223" s="16">
        <v>1</v>
      </c>
      <c r="AG223" s="16"/>
      <c r="AH223" s="16"/>
      <c r="AI223" s="16"/>
      <c r="AJ223" s="16"/>
      <c r="AK223" s="16">
        <v>7.8</v>
      </c>
      <c r="AL223" s="16"/>
      <c r="AM223" s="16"/>
      <c r="AN223" s="16"/>
      <c r="AO223" s="16"/>
      <c r="AP223" s="16"/>
      <c r="AQ223" s="16">
        <v>1</v>
      </c>
      <c r="AR223" s="16"/>
      <c r="AS223" s="16">
        <v>2.5</v>
      </c>
      <c r="AT223" s="16"/>
      <c r="AU223" s="16"/>
      <c r="AV223" s="16"/>
      <c r="AW223" s="16">
        <v>2</v>
      </c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>
        <v>1</v>
      </c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>
        <v>8</v>
      </c>
      <c r="CF223" s="16"/>
      <c r="CG223" s="16"/>
      <c r="CH223" s="16"/>
      <c r="CI223" s="16"/>
      <c r="CJ223" s="16">
        <v>1</v>
      </c>
      <c r="CK223" s="16"/>
      <c r="CL223" s="16">
        <v>17</v>
      </c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>
        <v>3</v>
      </c>
      <c r="DN223" s="16"/>
      <c r="DO223" s="16"/>
      <c r="DP223" s="16"/>
      <c r="DQ223" s="16"/>
      <c r="DR223" s="16"/>
      <c r="DS223" s="16"/>
      <c r="DT223" s="16"/>
      <c r="DU223" s="16"/>
      <c r="DV223" s="11"/>
      <c r="DW223" s="11"/>
    </row>
    <row r="224" spans="1:127" x14ac:dyDescent="0.2">
      <c r="A224">
        <v>20</v>
      </c>
      <c r="B224" t="s">
        <v>203</v>
      </c>
      <c r="C224" t="s">
        <v>80</v>
      </c>
      <c r="D224" t="s">
        <v>71</v>
      </c>
      <c r="E224" s="20">
        <v>21000</v>
      </c>
      <c r="F224">
        <v>100</v>
      </c>
      <c r="G224">
        <v>3</v>
      </c>
      <c r="Q224">
        <v>3</v>
      </c>
      <c r="R224">
        <v>0.5</v>
      </c>
      <c r="T224">
        <v>0.2</v>
      </c>
      <c r="V224">
        <v>1</v>
      </c>
      <c r="AS224">
        <v>1.5</v>
      </c>
      <c r="AW224">
        <v>2</v>
      </c>
      <c r="BB224">
        <v>2</v>
      </c>
      <c r="BK224">
        <v>1.2</v>
      </c>
      <c r="CD224">
        <v>0.2</v>
      </c>
      <c r="CE224">
        <v>94</v>
      </c>
      <c r="CL224">
        <v>1.3</v>
      </c>
    </row>
    <row r="225" spans="1:122" x14ac:dyDescent="0.2">
      <c r="A225">
        <v>21</v>
      </c>
      <c r="B225" t="s">
        <v>19</v>
      </c>
      <c r="C225" t="s">
        <v>80</v>
      </c>
      <c r="D225" t="s">
        <v>71</v>
      </c>
      <c r="E225" s="20">
        <v>19254</v>
      </c>
      <c r="F225">
        <v>2</v>
      </c>
      <c r="N225">
        <v>4</v>
      </c>
      <c r="Q225">
        <v>32</v>
      </c>
      <c r="S225">
        <v>4</v>
      </c>
      <c r="T225">
        <v>4</v>
      </c>
      <c r="Z225">
        <v>9</v>
      </c>
      <c r="AF225">
        <v>1</v>
      </c>
      <c r="AK225">
        <v>5</v>
      </c>
      <c r="AR225">
        <v>1</v>
      </c>
      <c r="AS225">
        <v>20</v>
      </c>
      <c r="BJ225">
        <v>1</v>
      </c>
      <c r="BO225">
        <v>3</v>
      </c>
      <c r="BR225">
        <v>1</v>
      </c>
      <c r="CE225">
        <v>31</v>
      </c>
      <c r="CI225">
        <v>6</v>
      </c>
      <c r="CL225">
        <v>140</v>
      </c>
      <c r="CN225">
        <v>7</v>
      </c>
      <c r="CT225">
        <v>1</v>
      </c>
      <c r="CY225">
        <v>1</v>
      </c>
      <c r="CZ225">
        <v>5</v>
      </c>
      <c r="DG225">
        <v>1</v>
      </c>
      <c r="DM225">
        <v>5</v>
      </c>
    </row>
    <row r="226" spans="1:122" x14ac:dyDescent="0.2">
      <c r="A226">
        <v>21</v>
      </c>
      <c r="B226" t="s">
        <v>19</v>
      </c>
      <c r="C226" t="s">
        <v>80</v>
      </c>
      <c r="D226" t="s">
        <v>71</v>
      </c>
      <c r="E226" s="20">
        <v>19475</v>
      </c>
      <c r="F226">
        <v>2</v>
      </c>
      <c r="N226">
        <v>3</v>
      </c>
      <c r="Q226">
        <v>18</v>
      </c>
      <c r="S226">
        <v>4</v>
      </c>
      <c r="T226">
        <v>2</v>
      </c>
      <c r="V226">
        <v>1</v>
      </c>
      <c r="Z226">
        <v>6</v>
      </c>
      <c r="AF226">
        <v>1</v>
      </c>
      <c r="AH226">
        <v>1</v>
      </c>
      <c r="AI226">
        <v>1</v>
      </c>
      <c r="AK226">
        <v>4</v>
      </c>
      <c r="AS226">
        <v>26</v>
      </c>
      <c r="BA226">
        <v>1</v>
      </c>
      <c r="BK226">
        <v>1</v>
      </c>
      <c r="BO226">
        <v>3</v>
      </c>
      <c r="CE226">
        <v>22</v>
      </c>
      <c r="CI226">
        <v>4</v>
      </c>
      <c r="CL226">
        <v>140</v>
      </c>
      <c r="CN226">
        <v>7</v>
      </c>
      <c r="CO226">
        <v>1</v>
      </c>
      <c r="CT226">
        <v>1</v>
      </c>
      <c r="CZ226">
        <v>6</v>
      </c>
      <c r="DG226">
        <v>1</v>
      </c>
      <c r="DM226">
        <v>4</v>
      </c>
    </row>
    <row r="227" spans="1:122" x14ac:dyDescent="0.2">
      <c r="A227">
        <v>21</v>
      </c>
      <c r="B227" t="s">
        <v>19</v>
      </c>
      <c r="C227" t="s">
        <v>80</v>
      </c>
      <c r="D227" t="s">
        <v>71</v>
      </c>
      <c r="E227" s="20">
        <v>19582</v>
      </c>
      <c r="F227">
        <v>2</v>
      </c>
      <c r="N227">
        <v>7</v>
      </c>
      <c r="Q227">
        <v>16</v>
      </c>
      <c r="S227">
        <v>1</v>
      </c>
      <c r="T227">
        <v>2</v>
      </c>
      <c r="Z227">
        <v>3</v>
      </c>
      <c r="AB227">
        <v>1</v>
      </c>
      <c r="AF227">
        <v>1</v>
      </c>
      <c r="AK227">
        <v>4</v>
      </c>
      <c r="AS227">
        <v>18</v>
      </c>
      <c r="BA227">
        <v>1</v>
      </c>
      <c r="BK227">
        <v>1</v>
      </c>
      <c r="BO227">
        <v>2</v>
      </c>
      <c r="CE227">
        <v>17</v>
      </c>
      <c r="CI227">
        <v>5</v>
      </c>
      <c r="CL227">
        <v>130</v>
      </c>
      <c r="CN227">
        <v>2</v>
      </c>
      <c r="CT227">
        <v>1</v>
      </c>
      <c r="CY227">
        <v>2</v>
      </c>
      <c r="CZ227">
        <v>3</v>
      </c>
      <c r="DE227">
        <v>1</v>
      </c>
      <c r="DG227">
        <v>2</v>
      </c>
      <c r="DH227">
        <v>1</v>
      </c>
      <c r="DM227">
        <v>2</v>
      </c>
    </row>
    <row r="228" spans="1:122" x14ac:dyDescent="0.2">
      <c r="A228">
        <v>21</v>
      </c>
      <c r="B228" t="s">
        <v>19</v>
      </c>
      <c r="C228" t="s">
        <v>80</v>
      </c>
      <c r="D228" t="s">
        <v>71</v>
      </c>
      <c r="E228" s="20">
        <v>19762</v>
      </c>
      <c r="F228">
        <v>2</v>
      </c>
      <c r="N228">
        <v>7</v>
      </c>
      <c r="Q228">
        <v>16</v>
      </c>
      <c r="S228">
        <v>2</v>
      </c>
      <c r="T228">
        <v>1</v>
      </c>
      <c r="Z228">
        <v>2</v>
      </c>
      <c r="AB228">
        <v>2</v>
      </c>
      <c r="AF228">
        <v>1</v>
      </c>
      <c r="AK228">
        <v>4</v>
      </c>
      <c r="AS228">
        <v>14</v>
      </c>
      <c r="AT228">
        <v>1</v>
      </c>
      <c r="BA228">
        <v>1</v>
      </c>
      <c r="BJ228">
        <v>1</v>
      </c>
      <c r="BO228">
        <v>1</v>
      </c>
      <c r="CE228">
        <v>10</v>
      </c>
      <c r="CI228">
        <v>2</v>
      </c>
      <c r="CL228">
        <v>105</v>
      </c>
      <c r="CN228">
        <v>2</v>
      </c>
      <c r="CO228">
        <v>1</v>
      </c>
      <c r="CT228">
        <v>1</v>
      </c>
      <c r="CY228">
        <v>2</v>
      </c>
      <c r="CZ228">
        <v>2</v>
      </c>
      <c r="DG228">
        <v>2</v>
      </c>
      <c r="DH228">
        <v>1</v>
      </c>
      <c r="DM228">
        <v>2</v>
      </c>
    </row>
    <row r="229" spans="1:122" x14ac:dyDescent="0.2">
      <c r="A229">
        <v>21</v>
      </c>
      <c r="B229" t="s">
        <v>19</v>
      </c>
      <c r="C229" t="s">
        <v>80</v>
      </c>
      <c r="D229" t="s">
        <v>71</v>
      </c>
      <c r="E229" s="20">
        <v>20012</v>
      </c>
      <c r="F229">
        <v>2</v>
      </c>
      <c r="N229">
        <v>8</v>
      </c>
      <c r="Q229">
        <v>14</v>
      </c>
      <c r="S229">
        <v>2</v>
      </c>
      <c r="T229">
        <v>1</v>
      </c>
      <c r="Z229">
        <v>1</v>
      </c>
      <c r="AB229">
        <v>1</v>
      </c>
      <c r="AF229">
        <v>1</v>
      </c>
      <c r="AK229">
        <v>3</v>
      </c>
      <c r="AS229">
        <v>20</v>
      </c>
      <c r="AW229">
        <v>1</v>
      </c>
      <c r="BJ229">
        <v>1</v>
      </c>
      <c r="BK229">
        <v>1</v>
      </c>
      <c r="BO229">
        <v>1</v>
      </c>
      <c r="CE229">
        <v>12</v>
      </c>
      <c r="CI229">
        <v>2</v>
      </c>
      <c r="CL229">
        <v>120</v>
      </c>
      <c r="CN229">
        <v>2</v>
      </c>
      <c r="CT229">
        <v>1</v>
      </c>
      <c r="CY229">
        <v>1</v>
      </c>
      <c r="CZ229">
        <v>1</v>
      </c>
      <c r="DG229">
        <v>1</v>
      </c>
      <c r="DH229">
        <v>1</v>
      </c>
      <c r="DM229">
        <v>1</v>
      </c>
      <c r="DR229">
        <v>1</v>
      </c>
    </row>
    <row r="230" spans="1:122" x14ac:dyDescent="0.2">
      <c r="A230">
        <v>21</v>
      </c>
      <c r="B230" t="s">
        <v>19</v>
      </c>
      <c r="C230" t="s">
        <v>80</v>
      </c>
      <c r="D230" t="s">
        <v>71</v>
      </c>
      <c r="E230" s="20">
        <v>20192</v>
      </c>
      <c r="F230">
        <v>2</v>
      </c>
      <c r="N230">
        <v>5</v>
      </c>
      <c r="Q230">
        <v>16</v>
      </c>
      <c r="S230">
        <v>1</v>
      </c>
      <c r="T230">
        <v>2</v>
      </c>
      <c r="V230">
        <v>1</v>
      </c>
      <c r="Z230">
        <v>3</v>
      </c>
      <c r="AF230">
        <v>1</v>
      </c>
      <c r="AK230">
        <v>3</v>
      </c>
      <c r="AS230">
        <v>18</v>
      </c>
      <c r="AW230">
        <v>1</v>
      </c>
      <c r="BO230">
        <v>2</v>
      </c>
      <c r="CE230">
        <v>16</v>
      </c>
      <c r="CI230">
        <v>2</v>
      </c>
      <c r="CL230">
        <v>125</v>
      </c>
      <c r="CN230">
        <v>4</v>
      </c>
      <c r="CO230">
        <v>1</v>
      </c>
      <c r="CT230">
        <v>1</v>
      </c>
      <c r="CZ230">
        <v>3</v>
      </c>
      <c r="DG230">
        <v>2</v>
      </c>
      <c r="DM230">
        <v>5</v>
      </c>
    </row>
    <row r="231" spans="1:122" x14ac:dyDescent="0.2">
      <c r="A231">
        <v>21</v>
      </c>
      <c r="B231" t="s">
        <v>19</v>
      </c>
      <c r="C231" t="s">
        <v>80</v>
      </c>
      <c r="D231" t="s">
        <v>71</v>
      </c>
      <c r="E231" s="20">
        <v>20290</v>
      </c>
      <c r="F231">
        <v>2</v>
      </c>
      <c r="N231">
        <v>3</v>
      </c>
      <c r="Q231">
        <v>20</v>
      </c>
      <c r="S231">
        <v>1</v>
      </c>
      <c r="T231">
        <v>2</v>
      </c>
      <c r="V231">
        <v>1</v>
      </c>
      <c r="Z231">
        <v>2</v>
      </c>
      <c r="AF231">
        <v>1</v>
      </c>
      <c r="AK231">
        <v>3</v>
      </c>
      <c r="AS231">
        <v>8</v>
      </c>
      <c r="AW231">
        <v>1</v>
      </c>
      <c r="BA231">
        <v>1</v>
      </c>
      <c r="BJ231">
        <v>2</v>
      </c>
      <c r="BO231">
        <v>1</v>
      </c>
      <c r="CE231">
        <v>16</v>
      </c>
      <c r="CI231">
        <v>3</v>
      </c>
      <c r="CL231">
        <v>120</v>
      </c>
      <c r="CN231">
        <v>3</v>
      </c>
      <c r="CO231">
        <v>1</v>
      </c>
      <c r="CT231">
        <v>1</v>
      </c>
      <c r="CY231">
        <v>1</v>
      </c>
      <c r="CZ231">
        <v>5</v>
      </c>
      <c r="DG231">
        <v>1</v>
      </c>
      <c r="DM231">
        <v>1</v>
      </c>
    </row>
    <row r="232" spans="1:122" x14ac:dyDescent="0.2">
      <c r="A232">
        <v>21</v>
      </c>
      <c r="B232" t="s">
        <v>19</v>
      </c>
      <c r="C232" t="s">
        <v>80</v>
      </c>
      <c r="D232" t="s">
        <v>71</v>
      </c>
      <c r="E232" s="20">
        <v>20381</v>
      </c>
      <c r="F232">
        <v>2</v>
      </c>
      <c r="N232">
        <v>3</v>
      </c>
      <c r="Q232">
        <v>17</v>
      </c>
      <c r="S232">
        <v>8</v>
      </c>
      <c r="T232">
        <v>2</v>
      </c>
      <c r="V232">
        <v>1</v>
      </c>
      <c r="Z232">
        <v>1</v>
      </c>
      <c r="AF232">
        <v>1</v>
      </c>
      <c r="AK232">
        <v>4</v>
      </c>
      <c r="AS232">
        <v>15</v>
      </c>
      <c r="BA232">
        <v>1</v>
      </c>
      <c r="BJ232">
        <v>1</v>
      </c>
      <c r="BK232">
        <v>1</v>
      </c>
      <c r="BO232">
        <v>2</v>
      </c>
      <c r="CE232">
        <v>21</v>
      </c>
      <c r="CI232">
        <v>4</v>
      </c>
      <c r="CL232">
        <v>135</v>
      </c>
      <c r="CN232">
        <v>4</v>
      </c>
      <c r="CT232">
        <v>1</v>
      </c>
      <c r="CY232">
        <v>1</v>
      </c>
      <c r="CZ232">
        <v>1</v>
      </c>
      <c r="DM232">
        <v>5</v>
      </c>
    </row>
    <row r="233" spans="1:122" x14ac:dyDescent="0.2">
      <c r="A233">
        <v>21</v>
      </c>
      <c r="B233" t="s">
        <v>19</v>
      </c>
      <c r="C233" t="s">
        <v>80</v>
      </c>
      <c r="D233" t="s">
        <v>71</v>
      </c>
      <c r="E233" s="20">
        <v>20538</v>
      </c>
      <c r="F233">
        <v>2</v>
      </c>
      <c r="N233">
        <v>6</v>
      </c>
      <c r="P233">
        <v>1</v>
      </c>
      <c r="Q233">
        <v>46</v>
      </c>
      <c r="S233">
        <v>4</v>
      </c>
      <c r="T233">
        <v>3</v>
      </c>
      <c r="V233">
        <v>3</v>
      </c>
      <c r="Z233">
        <v>7</v>
      </c>
      <c r="AB233">
        <v>4</v>
      </c>
      <c r="AF233">
        <v>1</v>
      </c>
      <c r="AH233">
        <v>1</v>
      </c>
      <c r="AK233">
        <v>4</v>
      </c>
      <c r="AS233">
        <v>24</v>
      </c>
      <c r="AT233">
        <v>1</v>
      </c>
      <c r="BA233">
        <v>1</v>
      </c>
      <c r="BG233">
        <v>1</v>
      </c>
      <c r="BH233">
        <v>1</v>
      </c>
      <c r="BJ233">
        <v>6</v>
      </c>
      <c r="BK233">
        <v>1</v>
      </c>
      <c r="BO233">
        <v>1</v>
      </c>
      <c r="CE233">
        <v>58</v>
      </c>
      <c r="CI233">
        <v>8</v>
      </c>
      <c r="CL233">
        <v>360</v>
      </c>
      <c r="CN233">
        <v>11</v>
      </c>
      <c r="CO233">
        <v>1</v>
      </c>
      <c r="CT233">
        <v>6</v>
      </c>
      <c r="CZ233">
        <v>11</v>
      </c>
      <c r="DG233">
        <v>5</v>
      </c>
      <c r="DM233">
        <v>4</v>
      </c>
      <c r="DR233">
        <v>2</v>
      </c>
    </row>
    <row r="234" spans="1:122" x14ac:dyDescent="0.2">
      <c r="A234">
        <v>21</v>
      </c>
      <c r="B234" t="s">
        <v>19</v>
      </c>
      <c r="C234" t="s">
        <v>80</v>
      </c>
      <c r="D234" t="s">
        <v>71</v>
      </c>
      <c r="E234" s="20">
        <v>21142</v>
      </c>
      <c r="F234">
        <v>2</v>
      </c>
      <c r="N234">
        <v>5</v>
      </c>
      <c r="Q234">
        <v>28</v>
      </c>
      <c r="S234">
        <v>3</v>
      </c>
      <c r="T234">
        <v>3</v>
      </c>
      <c r="V234">
        <v>1</v>
      </c>
      <c r="Z234">
        <v>4</v>
      </c>
      <c r="AB234">
        <v>1</v>
      </c>
      <c r="AH234">
        <v>1</v>
      </c>
      <c r="AI234">
        <v>1</v>
      </c>
      <c r="AK234">
        <v>2</v>
      </c>
      <c r="AS234">
        <v>23</v>
      </c>
      <c r="AT234">
        <v>1</v>
      </c>
      <c r="AW234">
        <v>1</v>
      </c>
      <c r="BA234">
        <v>1</v>
      </c>
      <c r="BJ234">
        <v>7</v>
      </c>
      <c r="BK234">
        <v>1</v>
      </c>
      <c r="BO234">
        <v>15</v>
      </c>
      <c r="BR234">
        <v>1</v>
      </c>
      <c r="CE234">
        <v>23</v>
      </c>
      <c r="CI234">
        <v>5</v>
      </c>
      <c r="CL234">
        <v>250</v>
      </c>
      <c r="CN234">
        <v>7</v>
      </c>
      <c r="CO234">
        <v>1</v>
      </c>
      <c r="CT234">
        <v>3</v>
      </c>
      <c r="CY234">
        <v>1</v>
      </c>
      <c r="CZ234">
        <v>5</v>
      </c>
      <c r="DE234">
        <v>1</v>
      </c>
      <c r="DG234">
        <v>3</v>
      </c>
      <c r="DM234">
        <v>2</v>
      </c>
    </row>
    <row r="235" spans="1:122" x14ac:dyDescent="0.2">
      <c r="A235">
        <v>21</v>
      </c>
      <c r="B235" t="s">
        <v>19</v>
      </c>
      <c r="C235" t="s">
        <v>80</v>
      </c>
      <c r="D235" t="s">
        <v>71</v>
      </c>
      <c r="E235" s="20">
        <v>21393</v>
      </c>
      <c r="F235">
        <v>2</v>
      </c>
      <c r="N235">
        <v>5</v>
      </c>
      <c r="Q235">
        <v>32</v>
      </c>
      <c r="S235">
        <v>3</v>
      </c>
      <c r="T235">
        <v>2</v>
      </c>
      <c r="Z235">
        <v>2</v>
      </c>
      <c r="AB235">
        <v>1</v>
      </c>
      <c r="AC235">
        <v>1</v>
      </c>
      <c r="AF235">
        <v>1</v>
      </c>
      <c r="AK235">
        <v>2</v>
      </c>
      <c r="AS235">
        <v>18</v>
      </c>
      <c r="AT235">
        <v>2</v>
      </c>
      <c r="AW235">
        <v>3</v>
      </c>
      <c r="BA235">
        <v>1</v>
      </c>
      <c r="BG235">
        <v>1</v>
      </c>
      <c r="BJ235">
        <v>6</v>
      </c>
      <c r="BO235">
        <v>5</v>
      </c>
      <c r="BR235">
        <v>1</v>
      </c>
      <c r="CE235">
        <v>40</v>
      </c>
      <c r="CI235">
        <v>9</v>
      </c>
      <c r="CL235">
        <v>300</v>
      </c>
      <c r="CN235">
        <v>7</v>
      </c>
      <c r="CO235">
        <v>1</v>
      </c>
      <c r="CT235">
        <v>2</v>
      </c>
      <c r="CY235">
        <v>1</v>
      </c>
      <c r="CZ235">
        <v>5</v>
      </c>
      <c r="DG235">
        <v>2</v>
      </c>
      <c r="DH235">
        <v>1</v>
      </c>
      <c r="DM235">
        <v>3</v>
      </c>
    </row>
    <row r="236" spans="1:122" x14ac:dyDescent="0.2">
      <c r="A236">
        <v>21</v>
      </c>
      <c r="B236" t="s">
        <v>19</v>
      </c>
      <c r="C236" t="s">
        <v>80</v>
      </c>
      <c r="D236" t="s">
        <v>71</v>
      </c>
      <c r="E236" s="20">
        <v>21589</v>
      </c>
      <c r="F236">
        <v>2</v>
      </c>
      <c r="N236">
        <v>7</v>
      </c>
      <c r="Q236">
        <v>17</v>
      </c>
      <c r="S236">
        <v>12</v>
      </c>
      <c r="T236">
        <v>8</v>
      </c>
      <c r="V236">
        <v>1</v>
      </c>
      <c r="Z236">
        <v>1</v>
      </c>
      <c r="AB236">
        <v>2</v>
      </c>
      <c r="AC236">
        <v>1</v>
      </c>
      <c r="AF236">
        <v>1</v>
      </c>
      <c r="AK236">
        <v>3</v>
      </c>
      <c r="AS236">
        <v>2</v>
      </c>
      <c r="AT236">
        <v>1</v>
      </c>
      <c r="AW236">
        <v>1</v>
      </c>
      <c r="BA236">
        <v>2</v>
      </c>
      <c r="BJ236">
        <v>7</v>
      </c>
      <c r="BK236">
        <v>1</v>
      </c>
      <c r="BO236">
        <v>1</v>
      </c>
      <c r="CE236">
        <v>50</v>
      </c>
      <c r="CI236">
        <v>11</v>
      </c>
      <c r="CL236">
        <v>280</v>
      </c>
      <c r="CN236">
        <v>1</v>
      </c>
      <c r="CR236">
        <v>1</v>
      </c>
      <c r="CT236">
        <v>2</v>
      </c>
      <c r="CY236">
        <v>1</v>
      </c>
      <c r="CZ236">
        <v>4</v>
      </c>
      <c r="DG236">
        <v>1</v>
      </c>
      <c r="DM236">
        <v>5</v>
      </c>
      <c r="DR236">
        <v>1</v>
      </c>
    </row>
    <row r="237" spans="1:122" x14ac:dyDescent="0.2">
      <c r="A237">
        <v>21</v>
      </c>
      <c r="B237" t="s">
        <v>19</v>
      </c>
      <c r="C237" t="s">
        <v>80</v>
      </c>
      <c r="D237" t="s">
        <v>71</v>
      </c>
      <c r="E237" s="20">
        <v>22128</v>
      </c>
      <c r="F237">
        <v>2</v>
      </c>
      <c r="N237">
        <v>2</v>
      </c>
      <c r="Q237">
        <v>15</v>
      </c>
      <c r="S237">
        <v>4</v>
      </c>
      <c r="T237">
        <v>5</v>
      </c>
      <c r="Z237">
        <v>1</v>
      </c>
      <c r="AB237">
        <v>1</v>
      </c>
      <c r="AI237">
        <v>1</v>
      </c>
      <c r="AS237">
        <v>2</v>
      </c>
      <c r="AT237">
        <v>1</v>
      </c>
      <c r="AW237">
        <v>1</v>
      </c>
      <c r="BA237">
        <v>1</v>
      </c>
      <c r="BJ237">
        <v>1</v>
      </c>
      <c r="BK237">
        <v>1</v>
      </c>
      <c r="BO237">
        <v>2</v>
      </c>
      <c r="CE237">
        <v>60</v>
      </c>
      <c r="CI237">
        <v>3</v>
      </c>
      <c r="CL237">
        <v>210</v>
      </c>
      <c r="CN237">
        <v>2</v>
      </c>
      <c r="CO237">
        <v>4</v>
      </c>
      <c r="CR237">
        <v>1</v>
      </c>
      <c r="CT237">
        <v>4</v>
      </c>
      <c r="CY237">
        <v>2</v>
      </c>
      <c r="CZ237">
        <v>2</v>
      </c>
      <c r="DG237">
        <v>3</v>
      </c>
      <c r="DM237">
        <v>5</v>
      </c>
    </row>
    <row r="238" spans="1:122" x14ac:dyDescent="0.2">
      <c r="A238">
        <v>21</v>
      </c>
      <c r="B238" t="s">
        <v>19</v>
      </c>
      <c r="C238" t="s">
        <v>80</v>
      </c>
      <c r="D238" t="s">
        <v>71</v>
      </c>
      <c r="E238" s="20">
        <v>22315</v>
      </c>
      <c r="F238">
        <v>2</v>
      </c>
      <c r="N238">
        <v>6</v>
      </c>
      <c r="Q238">
        <v>31</v>
      </c>
      <c r="S238">
        <v>4</v>
      </c>
      <c r="T238">
        <v>6</v>
      </c>
      <c r="V238">
        <v>1</v>
      </c>
      <c r="Z238">
        <v>2</v>
      </c>
      <c r="AB238">
        <v>3</v>
      </c>
      <c r="AC238">
        <v>1</v>
      </c>
      <c r="AF238">
        <v>3</v>
      </c>
      <c r="AI238">
        <v>1</v>
      </c>
      <c r="AK238">
        <v>4</v>
      </c>
      <c r="AS238">
        <v>33</v>
      </c>
      <c r="AT238">
        <v>1</v>
      </c>
      <c r="AW238">
        <v>1</v>
      </c>
      <c r="BJ238">
        <v>4</v>
      </c>
      <c r="BO238">
        <v>3</v>
      </c>
      <c r="CE238">
        <v>54</v>
      </c>
      <c r="CI238">
        <v>13</v>
      </c>
      <c r="CL238">
        <v>240</v>
      </c>
      <c r="CN238">
        <v>6</v>
      </c>
      <c r="CO238">
        <v>1</v>
      </c>
      <c r="CT238">
        <v>4</v>
      </c>
      <c r="CY238">
        <v>2</v>
      </c>
      <c r="CZ238">
        <v>3</v>
      </c>
      <c r="DE238">
        <v>1</v>
      </c>
      <c r="DG238">
        <v>4</v>
      </c>
      <c r="DM238">
        <v>9</v>
      </c>
    </row>
    <row r="239" spans="1:122" x14ac:dyDescent="0.2">
      <c r="A239">
        <v>21</v>
      </c>
      <c r="B239" t="s">
        <v>19</v>
      </c>
      <c r="C239" t="s">
        <v>80</v>
      </c>
      <c r="D239" t="s">
        <v>71</v>
      </c>
      <c r="E239" s="20">
        <v>22429</v>
      </c>
      <c r="F239">
        <v>2</v>
      </c>
      <c r="N239">
        <v>8</v>
      </c>
      <c r="Q239">
        <v>27</v>
      </c>
      <c r="S239">
        <v>2</v>
      </c>
      <c r="T239">
        <v>1</v>
      </c>
      <c r="V239">
        <v>1</v>
      </c>
      <c r="AF239">
        <v>1</v>
      </c>
      <c r="AK239">
        <v>2</v>
      </c>
      <c r="AS239">
        <v>20</v>
      </c>
      <c r="AW239">
        <v>1</v>
      </c>
      <c r="BA239">
        <v>1</v>
      </c>
      <c r="BJ239">
        <v>2</v>
      </c>
      <c r="BO239">
        <v>4</v>
      </c>
      <c r="CE239">
        <v>19</v>
      </c>
      <c r="CI239">
        <v>13</v>
      </c>
      <c r="CL239">
        <v>160</v>
      </c>
      <c r="CN239">
        <v>7</v>
      </c>
      <c r="CO239">
        <v>3</v>
      </c>
      <c r="CT239">
        <v>2</v>
      </c>
      <c r="CY239">
        <v>1</v>
      </c>
      <c r="CZ239">
        <v>3</v>
      </c>
      <c r="DG239">
        <v>2</v>
      </c>
      <c r="DH239">
        <v>1</v>
      </c>
      <c r="DM239">
        <v>3</v>
      </c>
    </row>
    <row r="240" spans="1:122" x14ac:dyDescent="0.2">
      <c r="A240">
        <v>22</v>
      </c>
      <c r="B240" t="s">
        <v>204</v>
      </c>
      <c r="C240" t="s">
        <v>80</v>
      </c>
      <c r="D240" t="s">
        <v>71</v>
      </c>
      <c r="E240" s="20">
        <v>21000</v>
      </c>
      <c r="F240">
        <v>100</v>
      </c>
      <c r="N240">
        <v>1</v>
      </c>
      <c r="Q240">
        <v>7</v>
      </c>
      <c r="S240">
        <v>2.5</v>
      </c>
      <c r="T240">
        <v>1.5</v>
      </c>
      <c r="V240">
        <v>2</v>
      </c>
      <c r="AF240">
        <v>1</v>
      </c>
      <c r="AK240">
        <v>2</v>
      </c>
      <c r="AQ240">
        <v>1.5</v>
      </c>
      <c r="AS240">
        <v>4.5</v>
      </c>
      <c r="BK240">
        <v>1.5</v>
      </c>
      <c r="BO240">
        <v>2.25</v>
      </c>
      <c r="CE240">
        <v>22</v>
      </c>
      <c r="CI240">
        <v>2</v>
      </c>
      <c r="CL240">
        <v>52.5</v>
      </c>
      <c r="CR240">
        <v>1.75</v>
      </c>
      <c r="CT240">
        <v>2</v>
      </c>
      <c r="CY240">
        <v>2</v>
      </c>
      <c r="CZ240">
        <v>2</v>
      </c>
      <c r="DM240">
        <v>2</v>
      </c>
    </row>
    <row r="241" spans="1:127" x14ac:dyDescent="0.2">
      <c r="A241" s="16">
        <v>23</v>
      </c>
      <c r="B241" s="16" t="s">
        <v>212</v>
      </c>
      <c r="C241" s="16" t="s">
        <v>80</v>
      </c>
      <c r="D241" s="16" t="s">
        <v>71</v>
      </c>
      <c r="E241" s="21">
        <v>19378</v>
      </c>
      <c r="F241" s="16">
        <v>100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>
        <v>53</v>
      </c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>
        <v>21.5</v>
      </c>
      <c r="CF241" s="16"/>
      <c r="CG241" s="16"/>
      <c r="CH241" s="16"/>
      <c r="CI241" s="16"/>
      <c r="CJ241" s="16"/>
      <c r="CK241" s="16"/>
      <c r="CL241" s="16">
        <v>10.3</v>
      </c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1"/>
      <c r="DW241" s="11"/>
    </row>
    <row r="242" spans="1:127" x14ac:dyDescent="0.2">
      <c r="A242" s="16">
        <v>23</v>
      </c>
      <c r="B242" s="16" t="s">
        <v>212</v>
      </c>
      <c r="C242" s="16" t="s">
        <v>80</v>
      </c>
      <c r="D242" s="16" t="s">
        <v>71</v>
      </c>
      <c r="E242" s="21">
        <v>19958</v>
      </c>
      <c r="F242" s="16">
        <v>100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>
        <v>59</v>
      </c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>
        <v>19.5</v>
      </c>
      <c r="CF242" s="16"/>
      <c r="CG242" s="16"/>
      <c r="CH242" s="16"/>
      <c r="CI242" s="16"/>
      <c r="CJ242" s="16"/>
      <c r="CK242" s="16"/>
      <c r="CL242" s="16">
        <v>14.4</v>
      </c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1"/>
      <c r="DW242" s="11"/>
    </row>
    <row r="243" spans="1:127" x14ac:dyDescent="0.2">
      <c r="A243" s="16">
        <v>23</v>
      </c>
      <c r="B243" s="16" t="s">
        <v>212</v>
      </c>
      <c r="C243" s="16" t="s">
        <v>80</v>
      </c>
      <c r="D243" s="16" t="s">
        <v>71</v>
      </c>
      <c r="E243" s="21">
        <v>20478</v>
      </c>
      <c r="F243" s="16">
        <v>100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>
        <v>62</v>
      </c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>
        <v>19.399999999999999</v>
      </c>
      <c r="CF243" s="16"/>
      <c r="CG243" s="16"/>
      <c r="CH243" s="16"/>
      <c r="CI243" s="16"/>
      <c r="CJ243" s="16"/>
      <c r="CK243" s="16"/>
      <c r="CL243" s="16">
        <v>13.3</v>
      </c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1"/>
      <c r="DW243" s="11"/>
    </row>
    <row r="244" spans="1:127" x14ac:dyDescent="0.2">
      <c r="A244" s="16">
        <v>23</v>
      </c>
      <c r="B244" s="16" t="s">
        <v>212</v>
      </c>
      <c r="C244" s="16" t="s">
        <v>80</v>
      </c>
      <c r="D244" s="16" t="s">
        <v>71</v>
      </c>
      <c r="E244" s="21">
        <v>21489</v>
      </c>
      <c r="F244" s="16">
        <v>100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>
        <v>67</v>
      </c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>
        <v>17.399999999999999</v>
      </c>
      <c r="CF244" s="16"/>
      <c r="CG244" s="16"/>
      <c r="CH244" s="16"/>
      <c r="CI244" s="16"/>
      <c r="CJ244" s="16"/>
      <c r="CK244" s="16"/>
      <c r="CL244" s="16">
        <v>14.3</v>
      </c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1"/>
      <c r="DW244" s="11"/>
    </row>
    <row r="245" spans="1:127" x14ac:dyDescent="0.2">
      <c r="A245" s="16">
        <v>23</v>
      </c>
      <c r="B245" s="16" t="s">
        <v>212</v>
      </c>
      <c r="C245" s="16" t="s">
        <v>80</v>
      </c>
      <c r="D245" s="16" t="s">
        <v>71</v>
      </c>
      <c r="E245" s="21">
        <v>22395</v>
      </c>
      <c r="F245" s="16">
        <v>100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>
        <v>68</v>
      </c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>
        <v>18.7</v>
      </c>
      <c r="CF245" s="16"/>
      <c r="CG245" s="16"/>
      <c r="CH245" s="16"/>
      <c r="CI245" s="16"/>
      <c r="CJ245" s="16"/>
      <c r="CK245" s="16"/>
      <c r="CL245" s="16">
        <v>9.4</v>
      </c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1"/>
      <c r="DW245" s="11"/>
    </row>
    <row r="246" spans="1:127" x14ac:dyDescent="0.2">
      <c r="A246" s="16">
        <v>24</v>
      </c>
      <c r="B246" s="16" t="s">
        <v>212</v>
      </c>
      <c r="C246" s="16" t="s">
        <v>80</v>
      </c>
      <c r="D246" s="16" t="s">
        <v>71</v>
      </c>
      <c r="E246" s="21">
        <v>22849</v>
      </c>
      <c r="F246" s="16">
        <v>100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>
        <v>72</v>
      </c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>
        <v>19.899999999999999</v>
      </c>
      <c r="CF246" s="16"/>
      <c r="CG246" s="16"/>
      <c r="CH246" s="16"/>
      <c r="CI246" s="16"/>
      <c r="CJ246" s="16"/>
      <c r="CK246" s="16"/>
      <c r="CL246" s="16">
        <v>7.3</v>
      </c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1"/>
      <c r="DW246" s="11"/>
    </row>
    <row r="247" spans="1:127" x14ac:dyDescent="0.2">
      <c r="A247" s="16">
        <v>25</v>
      </c>
      <c r="B247" s="16" t="s">
        <v>212</v>
      </c>
      <c r="C247" s="16" t="s">
        <v>80</v>
      </c>
      <c r="D247" s="16" t="s">
        <v>71</v>
      </c>
      <c r="E247" s="21">
        <v>23945</v>
      </c>
      <c r="F247" s="16">
        <v>100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>
        <v>68</v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>
        <v>17.3</v>
      </c>
      <c r="CF247" s="16"/>
      <c r="CG247" s="16"/>
      <c r="CH247" s="16"/>
      <c r="CI247" s="16"/>
      <c r="CJ247" s="16"/>
      <c r="CK247" s="16"/>
      <c r="CL247" s="16">
        <v>8.8000000000000007</v>
      </c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1"/>
      <c r="DW247" s="11"/>
    </row>
    <row r="248" spans="1:127" x14ac:dyDescent="0.2">
      <c r="A248" s="16">
        <v>25</v>
      </c>
      <c r="B248" s="16" t="s">
        <v>212</v>
      </c>
      <c r="C248" s="16" t="s">
        <v>80</v>
      </c>
      <c r="D248" s="16" t="s">
        <v>71</v>
      </c>
      <c r="E248" s="21">
        <v>24895</v>
      </c>
      <c r="F248" s="16">
        <v>100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>
        <v>63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>
        <v>16.8</v>
      </c>
      <c r="CF248" s="16"/>
      <c r="CG248" s="16"/>
      <c r="CH248" s="16"/>
      <c r="CI248" s="16"/>
      <c r="CJ248" s="16"/>
      <c r="CK248" s="16"/>
      <c r="CL248" s="16">
        <v>8.9</v>
      </c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1"/>
      <c r="DW248" s="11"/>
    </row>
    <row r="249" spans="1:127" x14ac:dyDescent="0.2">
      <c r="A249" s="16">
        <v>25</v>
      </c>
      <c r="B249" s="16" t="s">
        <v>212</v>
      </c>
      <c r="C249" s="16" t="s">
        <v>80</v>
      </c>
      <c r="D249" s="16" t="s">
        <v>71</v>
      </c>
      <c r="E249" s="21">
        <v>25878</v>
      </c>
      <c r="F249" s="16">
        <v>100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>
        <v>62</v>
      </c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>
        <v>19.100000000000001</v>
      </c>
      <c r="CF249" s="16"/>
      <c r="CG249" s="16"/>
      <c r="CH249" s="16"/>
      <c r="CI249" s="16"/>
      <c r="CJ249" s="16"/>
      <c r="CK249" s="16"/>
      <c r="CL249" s="16">
        <v>8.9</v>
      </c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1"/>
      <c r="DW249" s="11"/>
    </row>
    <row r="250" spans="1:127" x14ac:dyDescent="0.2">
      <c r="A250" s="16">
        <v>25</v>
      </c>
      <c r="B250" s="16" t="s">
        <v>21</v>
      </c>
      <c r="C250" s="16" t="s">
        <v>80</v>
      </c>
      <c r="D250" s="16" t="s">
        <v>71</v>
      </c>
      <c r="E250" s="21">
        <v>20648</v>
      </c>
      <c r="F250" s="16">
        <v>100</v>
      </c>
      <c r="G250" s="16">
        <v>3.1</v>
      </c>
      <c r="H250" s="16"/>
      <c r="I250" s="16"/>
      <c r="J250" s="16"/>
      <c r="K250" s="16">
        <v>0.9</v>
      </c>
      <c r="L250" s="16"/>
      <c r="M250" s="16"/>
      <c r="N250" s="16"/>
      <c r="O250" s="16"/>
      <c r="P250" s="16"/>
      <c r="Q250" s="16">
        <v>13.4</v>
      </c>
      <c r="R250" s="16"/>
      <c r="S250" s="16">
        <v>1.5</v>
      </c>
      <c r="T250" s="16">
        <v>0.6</v>
      </c>
      <c r="U250" s="16"/>
      <c r="V250" s="16">
        <v>3.2</v>
      </c>
      <c r="W250" s="16"/>
      <c r="X250" s="16"/>
      <c r="Y250" s="16"/>
      <c r="Z250" s="16"/>
      <c r="AA250" s="16">
        <v>0.2</v>
      </c>
      <c r="AB250" s="16"/>
      <c r="AC250" s="16"/>
      <c r="AD250" s="16"/>
      <c r="AE250" s="16"/>
      <c r="AF250" s="16">
        <v>0.7</v>
      </c>
      <c r="AG250" s="16">
        <v>0.2</v>
      </c>
      <c r="AH250" s="16"/>
      <c r="AI250" s="16"/>
      <c r="AJ250" s="16"/>
      <c r="AK250" s="16">
        <v>0.8</v>
      </c>
      <c r="AL250" s="16"/>
      <c r="AM250" s="16"/>
      <c r="AN250" s="16"/>
      <c r="AO250" s="16"/>
      <c r="AP250" s="16"/>
      <c r="AQ250" s="16">
        <v>0.3</v>
      </c>
      <c r="AR250" s="16"/>
      <c r="AS250" s="16"/>
      <c r="AT250" s="16"/>
      <c r="AU250" s="16"/>
      <c r="AV250" s="16"/>
      <c r="AW250" s="16">
        <v>0.3</v>
      </c>
      <c r="AX250" s="16"/>
      <c r="AY250" s="16"/>
      <c r="AZ250" s="16"/>
      <c r="BA250" s="16"/>
      <c r="BB250" s="16">
        <v>0.7</v>
      </c>
      <c r="BC250" s="16"/>
      <c r="BD250" s="16">
        <v>0.3</v>
      </c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>
        <v>0.3</v>
      </c>
      <c r="BP250" s="16">
        <v>0.3</v>
      </c>
      <c r="BQ250" s="16">
        <v>1.4</v>
      </c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>
        <v>4.5</v>
      </c>
      <c r="CE250" s="16">
        <v>43.2</v>
      </c>
      <c r="CF250" s="16">
        <v>15.3</v>
      </c>
      <c r="CG250" s="16"/>
      <c r="CH250" s="16"/>
      <c r="CI250" s="16"/>
      <c r="CJ250" s="16"/>
      <c r="CK250" s="16"/>
      <c r="CL250" s="16">
        <v>12.4</v>
      </c>
      <c r="CM250" s="16"/>
      <c r="CN250" s="16"/>
      <c r="CO250" s="16"/>
      <c r="CP250" s="16"/>
      <c r="CQ250" s="16"/>
      <c r="CR250" s="16">
        <v>0.7</v>
      </c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>
        <v>0.3</v>
      </c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1"/>
      <c r="DW250" s="11"/>
    </row>
    <row r="251" spans="1:127" x14ac:dyDescent="0.2">
      <c r="A251" s="16">
        <v>25</v>
      </c>
      <c r="B251" s="16" t="s">
        <v>21</v>
      </c>
      <c r="C251" s="16" t="s">
        <v>80</v>
      </c>
      <c r="D251" s="16" t="s">
        <v>71</v>
      </c>
      <c r="E251" s="21">
        <v>21260</v>
      </c>
      <c r="F251" s="16">
        <v>100</v>
      </c>
      <c r="G251" s="16">
        <v>6.1</v>
      </c>
      <c r="H251" s="16"/>
      <c r="I251" s="16"/>
      <c r="J251" s="16"/>
      <c r="K251" s="16">
        <v>1.4</v>
      </c>
      <c r="L251" s="16"/>
      <c r="M251" s="16"/>
      <c r="N251" s="16"/>
      <c r="O251" s="16"/>
      <c r="P251" s="16"/>
      <c r="Q251" s="16">
        <v>14.4</v>
      </c>
      <c r="R251" s="16"/>
      <c r="S251" s="16">
        <v>1.9</v>
      </c>
      <c r="T251" s="16">
        <v>1.4</v>
      </c>
      <c r="U251" s="16"/>
      <c r="V251" s="16">
        <v>2.1</v>
      </c>
      <c r="W251" s="16"/>
      <c r="X251" s="16"/>
      <c r="Y251" s="16"/>
      <c r="Z251" s="16"/>
      <c r="AA251" s="16">
        <v>0.7</v>
      </c>
      <c r="AB251" s="16"/>
      <c r="AC251" s="16"/>
      <c r="AD251" s="16"/>
      <c r="AE251" s="16"/>
      <c r="AF251" s="16">
        <v>1.2</v>
      </c>
      <c r="AG251" s="16">
        <v>0.2</v>
      </c>
      <c r="AH251" s="16"/>
      <c r="AI251" s="16"/>
      <c r="AJ251" s="16"/>
      <c r="AK251" s="16">
        <v>2.1</v>
      </c>
      <c r="AL251" s="16"/>
      <c r="AM251" s="16"/>
      <c r="AN251" s="16"/>
      <c r="AO251" s="16"/>
      <c r="AP251" s="16"/>
      <c r="AQ251" s="16">
        <v>0.5</v>
      </c>
      <c r="AR251" s="16"/>
      <c r="AS251" s="16"/>
      <c r="AT251" s="16"/>
      <c r="AU251" s="16"/>
      <c r="AV251" s="16"/>
      <c r="AW251" s="16">
        <v>0.6</v>
      </c>
      <c r="AX251" s="16"/>
      <c r="AY251" s="16"/>
      <c r="AZ251" s="16"/>
      <c r="BA251" s="16"/>
      <c r="BB251" s="16">
        <v>0.7</v>
      </c>
      <c r="BC251" s="16"/>
      <c r="BD251" s="16">
        <v>0.5</v>
      </c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>
        <v>1.2</v>
      </c>
      <c r="BP251" s="16">
        <v>0.3</v>
      </c>
      <c r="BQ251" s="16">
        <v>0.9</v>
      </c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>
        <v>2.4</v>
      </c>
      <c r="CE251" s="16">
        <v>34.299999999999997</v>
      </c>
      <c r="CF251" s="16">
        <v>12.7</v>
      </c>
      <c r="CG251" s="16"/>
      <c r="CH251" s="16"/>
      <c r="CI251" s="16"/>
      <c r="CJ251" s="16"/>
      <c r="CK251" s="16"/>
      <c r="CL251" s="16">
        <v>15.9</v>
      </c>
      <c r="CM251" s="16"/>
      <c r="CN251" s="16"/>
      <c r="CO251" s="16"/>
      <c r="CP251" s="16"/>
      <c r="CQ251" s="16"/>
      <c r="CR251" s="16">
        <v>0.7</v>
      </c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>
        <v>0.7</v>
      </c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1"/>
      <c r="DW251" s="11"/>
    </row>
    <row r="252" spans="1:127" x14ac:dyDescent="0.2">
      <c r="A252" s="16">
        <v>25</v>
      </c>
      <c r="B252" s="16" t="s">
        <v>21</v>
      </c>
      <c r="C252" s="16" t="s">
        <v>80</v>
      </c>
      <c r="D252" s="16" t="s">
        <v>71</v>
      </c>
      <c r="E252" s="21">
        <v>22364</v>
      </c>
      <c r="F252" s="16">
        <v>100</v>
      </c>
      <c r="G252" s="16">
        <v>8.8800000000000008</v>
      </c>
      <c r="H252" s="16"/>
      <c r="I252" s="16"/>
      <c r="J252" s="16"/>
      <c r="K252" s="16">
        <v>3.7</v>
      </c>
      <c r="L252" s="16"/>
      <c r="M252" s="16"/>
      <c r="N252" s="16"/>
      <c r="O252" s="16"/>
      <c r="P252" s="16"/>
      <c r="Q252" s="16">
        <v>25.3</v>
      </c>
      <c r="R252" s="16"/>
      <c r="S252" s="16">
        <v>1.6</v>
      </c>
      <c r="T252" s="16">
        <v>0.3</v>
      </c>
      <c r="U252" s="16"/>
      <c r="V252" s="16">
        <v>3.7</v>
      </c>
      <c r="W252" s="16"/>
      <c r="X252" s="16"/>
      <c r="Y252" s="16"/>
      <c r="Z252" s="16"/>
      <c r="AA252" s="16">
        <v>0.4</v>
      </c>
      <c r="AB252" s="16"/>
      <c r="AC252" s="16"/>
      <c r="AD252" s="16"/>
      <c r="AE252" s="16"/>
      <c r="AF252" s="16">
        <v>0.6</v>
      </c>
      <c r="AG252" s="16"/>
      <c r="AH252" s="16"/>
      <c r="AI252" s="16"/>
      <c r="AJ252" s="16"/>
      <c r="AK252" s="16">
        <v>3.7</v>
      </c>
      <c r="AL252" s="16"/>
      <c r="AM252" s="16"/>
      <c r="AN252" s="16"/>
      <c r="AO252" s="16"/>
      <c r="AP252" s="16"/>
      <c r="AQ252" s="16">
        <v>0.3</v>
      </c>
      <c r="AR252" s="16"/>
      <c r="AS252" s="16"/>
      <c r="AT252" s="16"/>
      <c r="AU252" s="16"/>
      <c r="AV252" s="16"/>
      <c r="AW252" s="16">
        <v>0.3</v>
      </c>
      <c r="AX252" s="16"/>
      <c r="AY252" s="16"/>
      <c r="AZ252" s="16"/>
      <c r="BA252" s="16"/>
      <c r="BB252" s="16">
        <v>3.7</v>
      </c>
      <c r="BC252" s="16"/>
      <c r="BD252" s="16">
        <v>0.3</v>
      </c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>
        <v>1.9</v>
      </c>
      <c r="BP252" s="16">
        <v>0.2</v>
      </c>
      <c r="BQ252" s="16">
        <v>0.6</v>
      </c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>
        <v>1.5</v>
      </c>
      <c r="CE252" s="16">
        <v>26</v>
      </c>
      <c r="CF252" s="16">
        <v>19.5</v>
      </c>
      <c r="CG252" s="16"/>
      <c r="CH252" s="16"/>
      <c r="CI252" s="16"/>
      <c r="CJ252" s="16"/>
      <c r="CK252" s="16"/>
      <c r="CL252" s="16">
        <v>18.7</v>
      </c>
      <c r="CM252" s="16"/>
      <c r="CN252" s="16"/>
      <c r="CO252" s="16"/>
      <c r="CP252" s="16"/>
      <c r="CQ252" s="16"/>
      <c r="CR252" s="16">
        <v>3.7</v>
      </c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>
        <v>2.6</v>
      </c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1"/>
      <c r="DW252" s="11"/>
    </row>
    <row r="253" spans="1:127" x14ac:dyDescent="0.2">
      <c r="A253" s="16">
        <v>25</v>
      </c>
      <c r="B253" s="16" t="s">
        <v>21</v>
      </c>
      <c r="C253" s="16" t="s">
        <v>80</v>
      </c>
      <c r="D253" s="16" t="s">
        <v>71</v>
      </c>
      <c r="E253" s="21">
        <v>23794</v>
      </c>
      <c r="F253" s="16">
        <v>100</v>
      </c>
      <c r="G253" s="16">
        <v>13.8</v>
      </c>
      <c r="H253" s="16"/>
      <c r="I253" s="16"/>
      <c r="J253" s="16"/>
      <c r="K253" s="16">
        <v>5.7</v>
      </c>
      <c r="L253" s="16"/>
      <c r="M253" s="16"/>
      <c r="N253" s="16"/>
      <c r="O253" s="16"/>
      <c r="P253" s="16"/>
      <c r="Q253" s="16">
        <v>22.4</v>
      </c>
      <c r="R253" s="16"/>
      <c r="S253" s="16">
        <v>1.5</v>
      </c>
      <c r="T253" s="16">
        <v>0.5</v>
      </c>
      <c r="U253" s="16"/>
      <c r="V253" s="16">
        <v>6.7</v>
      </c>
      <c r="W253" s="16"/>
      <c r="X253" s="16"/>
      <c r="Y253" s="16"/>
      <c r="Z253" s="16"/>
      <c r="AA253" s="16">
        <v>0.3</v>
      </c>
      <c r="AB253" s="16"/>
      <c r="AC253" s="16"/>
      <c r="AD253" s="16"/>
      <c r="AE253" s="16"/>
      <c r="AF253" s="16">
        <v>0.7</v>
      </c>
      <c r="AG253" s="16">
        <v>0.4</v>
      </c>
      <c r="AH253" s="16"/>
      <c r="AI253" s="16"/>
      <c r="AJ253" s="16"/>
      <c r="AK253" s="16">
        <v>2.7</v>
      </c>
      <c r="AL253" s="16"/>
      <c r="AM253" s="16"/>
      <c r="AN253" s="16"/>
      <c r="AO253" s="16"/>
      <c r="AP253" s="16"/>
      <c r="AQ253" s="16">
        <v>1.4</v>
      </c>
      <c r="AR253" s="16"/>
      <c r="AS253" s="16"/>
      <c r="AT253" s="16"/>
      <c r="AU253" s="16"/>
      <c r="AV253" s="16"/>
      <c r="AW253" s="16">
        <v>0.2</v>
      </c>
      <c r="AX253" s="16"/>
      <c r="AY253" s="16"/>
      <c r="AZ253" s="16"/>
      <c r="BA253" s="16"/>
      <c r="BB253" s="16">
        <v>5.7</v>
      </c>
      <c r="BC253" s="16"/>
      <c r="BD253" s="16">
        <v>0.3</v>
      </c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>
        <v>2.9</v>
      </c>
      <c r="BP253" s="16">
        <v>0.9</v>
      </c>
      <c r="BQ253" s="16">
        <v>0.6</v>
      </c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>
        <v>3.7</v>
      </c>
      <c r="CE253" s="16">
        <v>27.6</v>
      </c>
      <c r="CF253" s="16">
        <v>13.7</v>
      </c>
      <c r="CG253" s="16"/>
      <c r="CH253" s="16"/>
      <c r="CI253" s="16"/>
      <c r="CJ253" s="16"/>
      <c r="CK253" s="16"/>
      <c r="CL253" s="16">
        <v>16.7</v>
      </c>
      <c r="CM253" s="16"/>
      <c r="CN253" s="16"/>
      <c r="CO253" s="16"/>
      <c r="CP253" s="16"/>
      <c r="CQ253" s="16"/>
      <c r="CR253" s="16">
        <v>2.8</v>
      </c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>
        <v>2.2999999999999998</v>
      </c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1"/>
      <c r="DW253" s="11"/>
    </row>
    <row r="254" spans="1:127" x14ac:dyDescent="0.2">
      <c r="A254" s="16">
        <v>25</v>
      </c>
      <c r="B254" s="16" t="s">
        <v>21</v>
      </c>
      <c r="C254" s="16" t="s">
        <v>80</v>
      </c>
      <c r="D254" s="16" t="s">
        <v>71</v>
      </c>
      <c r="E254" s="21">
        <v>23947</v>
      </c>
      <c r="F254" s="16">
        <v>100</v>
      </c>
      <c r="G254" s="16">
        <v>19.8</v>
      </c>
      <c r="H254" s="16"/>
      <c r="I254" s="16"/>
      <c r="J254" s="16"/>
      <c r="K254" s="16">
        <v>4.8</v>
      </c>
      <c r="L254" s="16"/>
      <c r="M254" s="16"/>
      <c r="N254" s="16"/>
      <c r="O254" s="16"/>
      <c r="P254" s="16"/>
      <c r="Q254" s="16">
        <v>18.600000000000001</v>
      </c>
      <c r="R254" s="16"/>
      <c r="S254" s="16">
        <v>1.5</v>
      </c>
      <c r="T254" s="16">
        <v>1.2</v>
      </c>
      <c r="U254" s="16"/>
      <c r="V254" s="16">
        <v>4.9000000000000004</v>
      </c>
      <c r="W254" s="16"/>
      <c r="X254" s="16"/>
      <c r="Y254" s="16"/>
      <c r="Z254" s="16"/>
      <c r="AA254" s="16">
        <v>1.5</v>
      </c>
      <c r="AB254" s="16"/>
      <c r="AC254" s="16"/>
      <c r="AD254" s="16"/>
      <c r="AE254" s="16"/>
      <c r="AF254" s="16">
        <v>1.6</v>
      </c>
      <c r="AG254" s="16"/>
      <c r="AH254" s="16"/>
      <c r="AI254" s="16"/>
      <c r="AJ254" s="16"/>
      <c r="AK254" s="16">
        <v>2.9</v>
      </c>
      <c r="AL254" s="16"/>
      <c r="AM254" s="16"/>
      <c r="AN254" s="16"/>
      <c r="AO254" s="16"/>
      <c r="AP254" s="16"/>
      <c r="AQ254" s="16">
        <v>1.7</v>
      </c>
      <c r="AR254" s="16"/>
      <c r="AS254" s="16"/>
      <c r="AT254" s="16"/>
      <c r="AU254" s="16"/>
      <c r="AV254" s="16"/>
      <c r="AW254" s="16">
        <v>0.4</v>
      </c>
      <c r="AX254" s="16"/>
      <c r="AY254" s="16"/>
      <c r="AZ254" s="16"/>
      <c r="BA254" s="16"/>
      <c r="BB254" s="16">
        <v>5.4</v>
      </c>
      <c r="BC254" s="16"/>
      <c r="BD254" s="16">
        <v>0.4</v>
      </c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>
        <v>2.7</v>
      </c>
      <c r="BP254" s="16">
        <v>0.1</v>
      </c>
      <c r="BQ254" s="16">
        <v>0.4</v>
      </c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>
        <v>3.9</v>
      </c>
      <c r="CE254" s="16">
        <v>39.799999999999997</v>
      </c>
      <c r="CF254" s="16">
        <v>9.6999999999999993</v>
      </c>
      <c r="CG254" s="16"/>
      <c r="CH254" s="16"/>
      <c r="CI254" s="16"/>
      <c r="CJ254" s="16"/>
      <c r="CK254" s="16"/>
      <c r="CL254" s="16">
        <v>23.8</v>
      </c>
      <c r="CM254" s="16"/>
      <c r="CN254" s="16"/>
      <c r="CO254" s="16"/>
      <c r="CP254" s="16"/>
      <c r="CQ254" s="16"/>
      <c r="CR254" s="16">
        <v>3.7</v>
      </c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>
        <v>1.8</v>
      </c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1"/>
      <c r="DW254" s="11"/>
    </row>
    <row r="255" spans="1:127" x14ac:dyDescent="0.2">
      <c r="A255" s="16">
        <v>25</v>
      </c>
      <c r="B255" s="16" t="s">
        <v>21</v>
      </c>
      <c r="C255" s="16" t="s">
        <v>80</v>
      </c>
      <c r="D255" s="16" t="s">
        <v>71</v>
      </c>
      <c r="E255" s="21">
        <v>24758</v>
      </c>
      <c r="F255" s="16">
        <v>100</v>
      </c>
      <c r="G255" s="16">
        <v>15.7</v>
      </c>
      <c r="H255" s="16"/>
      <c r="I255" s="16"/>
      <c r="J255" s="16"/>
      <c r="K255" s="16">
        <v>3.8</v>
      </c>
      <c r="L255" s="16"/>
      <c r="M255" s="16"/>
      <c r="N255" s="16"/>
      <c r="O255" s="16"/>
      <c r="P255" s="16"/>
      <c r="Q255" s="16">
        <v>29.6</v>
      </c>
      <c r="R255" s="16"/>
      <c r="S255" s="16">
        <v>0.2</v>
      </c>
      <c r="T255" s="16">
        <v>1.3</v>
      </c>
      <c r="U255" s="16"/>
      <c r="V255" s="16">
        <v>3.7</v>
      </c>
      <c r="W255" s="16"/>
      <c r="X255" s="16"/>
      <c r="Y255" s="16"/>
      <c r="Z255" s="16"/>
      <c r="AA255" s="16">
        <v>0.2</v>
      </c>
      <c r="AB255" s="16"/>
      <c r="AC255" s="16"/>
      <c r="AD255" s="16"/>
      <c r="AE255" s="16"/>
      <c r="AF255" s="16">
        <v>1.4</v>
      </c>
      <c r="AG255" s="16">
        <v>0.3</v>
      </c>
      <c r="AH255" s="16"/>
      <c r="AI255" s="16"/>
      <c r="AJ255" s="16"/>
      <c r="AK255" s="16">
        <v>1.3</v>
      </c>
      <c r="AL255" s="16"/>
      <c r="AM255" s="16"/>
      <c r="AN255" s="16"/>
      <c r="AO255" s="16"/>
      <c r="AP255" s="16"/>
      <c r="AQ255" s="16">
        <v>0.7</v>
      </c>
      <c r="AR255" s="16"/>
      <c r="AS255" s="16"/>
      <c r="AT255" s="16"/>
      <c r="AU255" s="16"/>
      <c r="AV255" s="16"/>
      <c r="AW255" s="16">
        <v>0.1</v>
      </c>
      <c r="AX255" s="16"/>
      <c r="AY255" s="16"/>
      <c r="AZ255" s="16"/>
      <c r="BA255" s="16"/>
      <c r="BB255" s="16">
        <v>3.4</v>
      </c>
      <c r="BC255" s="16"/>
      <c r="BD255" s="16">
        <v>0.2</v>
      </c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>
        <v>1.6</v>
      </c>
      <c r="BP255" s="16">
        <v>0.4</v>
      </c>
      <c r="BQ255" s="16">
        <v>0.3</v>
      </c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>
        <v>5.4</v>
      </c>
      <c r="CE255" s="16">
        <v>24.3</v>
      </c>
      <c r="CF255" s="16">
        <v>15.8</v>
      </c>
      <c r="CG255" s="16"/>
      <c r="CH255" s="16"/>
      <c r="CI255" s="16"/>
      <c r="CJ255" s="16"/>
      <c r="CK255" s="16"/>
      <c r="CL255" s="16">
        <v>29.6</v>
      </c>
      <c r="CM255" s="16"/>
      <c r="CN255" s="16"/>
      <c r="CO255" s="16"/>
      <c r="CP255" s="16"/>
      <c r="CQ255" s="16"/>
      <c r="CR255" s="16">
        <v>1.6</v>
      </c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>
        <v>3.8</v>
      </c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1"/>
      <c r="DW255" s="11"/>
    </row>
    <row r="256" spans="1:127" x14ac:dyDescent="0.2">
      <c r="A256" s="16">
        <v>26</v>
      </c>
      <c r="B256" s="16" t="s">
        <v>205</v>
      </c>
      <c r="C256" s="16" t="s">
        <v>79</v>
      </c>
      <c r="D256" s="16" t="s">
        <v>71</v>
      </c>
      <c r="E256" s="21">
        <v>19092.68216</v>
      </c>
      <c r="F256" s="16"/>
      <c r="G256" s="16"/>
      <c r="H256" s="16"/>
      <c r="I256" s="16"/>
      <c r="J256" s="16"/>
      <c r="K256" s="16"/>
      <c r="L256" s="16"/>
      <c r="M256" s="16"/>
      <c r="N256" s="16">
        <v>0</v>
      </c>
      <c r="O256" s="16"/>
      <c r="P256" s="16"/>
      <c r="Q256" s="16">
        <v>0.21649484499999999</v>
      </c>
      <c r="R256" s="16"/>
      <c r="S256" s="16">
        <v>0</v>
      </c>
      <c r="T256" s="16">
        <v>0</v>
      </c>
      <c r="U256" s="16"/>
      <c r="V256" s="16">
        <v>0</v>
      </c>
      <c r="W256" s="16"/>
      <c r="X256" s="16"/>
      <c r="Y256" s="16"/>
      <c r="Z256" s="16">
        <v>0</v>
      </c>
      <c r="AA256" s="16"/>
      <c r="AB256" s="16"/>
      <c r="AC256" s="16">
        <v>0</v>
      </c>
      <c r="AD256" s="16"/>
      <c r="AE256" s="16"/>
      <c r="AF256" s="16">
        <v>5.1546392000000003E-2</v>
      </c>
      <c r="AG256" s="16"/>
      <c r="AH256" s="16"/>
      <c r="AI256" s="16"/>
      <c r="AJ256" s="16"/>
      <c r="AK256" s="16">
        <v>3.0927835000000001E-2</v>
      </c>
      <c r="AL256" s="16"/>
      <c r="AM256" s="16"/>
      <c r="AN256" s="16"/>
      <c r="AO256" s="16"/>
      <c r="AP256" s="16"/>
      <c r="AQ256" s="16">
        <v>3.0927835000000001E-2</v>
      </c>
      <c r="AR256" s="16"/>
      <c r="AS256" s="16"/>
      <c r="AT256" s="16"/>
      <c r="AU256" s="16"/>
      <c r="AV256" s="16"/>
      <c r="AW256" s="16">
        <v>0</v>
      </c>
      <c r="AX256" s="16"/>
      <c r="AY256" s="16"/>
      <c r="AZ256" s="16"/>
      <c r="BA256" s="16"/>
      <c r="BB256" s="16">
        <v>0</v>
      </c>
      <c r="BC256" s="16"/>
      <c r="BD256" s="16"/>
      <c r="BE256" s="16"/>
      <c r="BF256" s="16"/>
      <c r="BG256" s="16"/>
      <c r="BH256" s="16"/>
      <c r="BI256" s="16"/>
      <c r="BJ256" s="16">
        <v>0</v>
      </c>
      <c r="BK256" s="16">
        <v>0</v>
      </c>
      <c r="BL256" s="16"/>
      <c r="BM256" s="16"/>
      <c r="BN256" s="16"/>
      <c r="BO256" s="16">
        <v>0</v>
      </c>
      <c r="BP256" s="16">
        <v>0</v>
      </c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>
        <v>0.41237113399999997</v>
      </c>
      <c r="CF256" s="16"/>
      <c r="CG256" s="16"/>
      <c r="CH256" s="16"/>
      <c r="CI256" s="16">
        <v>0</v>
      </c>
      <c r="CJ256" s="16"/>
      <c r="CK256" s="16"/>
      <c r="CL256" s="16">
        <v>0.237113402</v>
      </c>
      <c r="CM256" s="16"/>
      <c r="CN256" s="16"/>
      <c r="CO256" s="16">
        <v>0</v>
      </c>
      <c r="CP256" s="16"/>
      <c r="CQ256" s="16"/>
      <c r="CR256" s="16">
        <v>0</v>
      </c>
      <c r="CS256" s="16">
        <v>0</v>
      </c>
      <c r="CT256" s="16">
        <v>0</v>
      </c>
      <c r="CU256" s="16"/>
      <c r="CV256" s="16"/>
      <c r="CW256" s="16"/>
      <c r="CX256" s="16"/>
      <c r="CY256" s="16">
        <v>0</v>
      </c>
      <c r="CZ256" s="16">
        <v>1.0309278E-2</v>
      </c>
      <c r="DA256" s="16"/>
      <c r="DB256" s="16"/>
      <c r="DC256" s="16">
        <v>1.0309278E-2</v>
      </c>
      <c r="DD256" s="16"/>
      <c r="DE256" s="16"/>
      <c r="DF256" s="16"/>
      <c r="DG256" s="16"/>
      <c r="DH256" s="16">
        <v>0</v>
      </c>
      <c r="DI256" s="16"/>
      <c r="DJ256" s="16">
        <v>0</v>
      </c>
      <c r="DK256" s="16"/>
      <c r="DL256" s="16"/>
      <c r="DM256" s="16">
        <v>0</v>
      </c>
      <c r="DN256" s="16"/>
      <c r="DO256" s="16"/>
      <c r="DP256" s="16"/>
      <c r="DQ256" s="16"/>
      <c r="DR256" s="16"/>
      <c r="DS256" s="16"/>
      <c r="DT256" s="16"/>
      <c r="DU256" s="16"/>
      <c r="DV256" s="11"/>
      <c r="DW256" s="11"/>
    </row>
    <row r="257" spans="1:127" x14ac:dyDescent="0.2">
      <c r="A257" s="16">
        <v>26</v>
      </c>
      <c r="B257" s="16" t="s">
        <v>205</v>
      </c>
      <c r="C257" s="16" t="s">
        <v>79</v>
      </c>
      <c r="D257" s="16" t="s">
        <v>71</v>
      </c>
      <c r="E257" s="21">
        <v>19242.736250000002</v>
      </c>
      <c r="F257" s="16"/>
      <c r="G257" s="16"/>
      <c r="H257" s="16"/>
      <c r="I257" s="16"/>
      <c r="J257" s="16"/>
      <c r="K257" s="16"/>
      <c r="L257" s="16"/>
      <c r="M257" s="16"/>
      <c r="N257" s="16">
        <v>0</v>
      </c>
      <c r="O257" s="16"/>
      <c r="P257" s="16"/>
      <c r="Q257" s="16">
        <v>0.19801980199999999</v>
      </c>
      <c r="R257" s="16"/>
      <c r="S257" s="16">
        <v>0</v>
      </c>
      <c r="T257" s="16">
        <v>0</v>
      </c>
      <c r="U257" s="16"/>
      <c r="V257" s="16">
        <v>9.9009900000000001E-3</v>
      </c>
      <c r="W257" s="16"/>
      <c r="X257" s="16"/>
      <c r="Y257" s="16"/>
      <c r="Z257" s="16">
        <v>0</v>
      </c>
      <c r="AA257" s="16"/>
      <c r="AB257" s="16"/>
      <c r="AC257" s="16">
        <v>0</v>
      </c>
      <c r="AD257" s="16"/>
      <c r="AE257" s="16"/>
      <c r="AF257" s="16">
        <v>3.9603960000000001E-2</v>
      </c>
      <c r="AG257" s="16"/>
      <c r="AH257" s="16"/>
      <c r="AI257" s="16"/>
      <c r="AJ257" s="16"/>
      <c r="AK257" s="16">
        <v>2.9702969999999999E-2</v>
      </c>
      <c r="AL257" s="16"/>
      <c r="AM257" s="16"/>
      <c r="AN257" s="16"/>
      <c r="AO257" s="16"/>
      <c r="AP257" s="16"/>
      <c r="AQ257" s="16">
        <v>2.9702969999999999E-2</v>
      </c>
      <c r="AR257" s="16"/>
      <c r="AS257" s="16"/>
      <c r="AT257" s="16"/>
      <c r="AU257" s="16"/>
      <c r="AV257" s="16"/>
      <c r="AW257" s="16">
        <v>9.9009900000000001E-3</v>
      </c>
      <c r="AX257" s="16"/>
      <c r="AY257" s="16"/>
      <c r="AZ257" s="16"/>
      <c r="BA257" s="16"/>
      <c r="BB257" s="16">
        <v>0</v>
      </c>
      <c r="BC257" s="16"/>
      <c r="BD257" s="16"/>
      <c r="BE257" s="16"/>
      <c r="BF257" s="16"/>
      <c r="BG257" s="16"/>
      <c r="BH257" s="16"/>
      <c r="BI257" s="16"/>
      <c r="BJ257" s="16">
        <v>0</v>
      </c>
      <c r="BK257" s="16">
        <v>0</v>
      </c>
      <c r="BL257" s="16"/>
      <c r="BM257" s="16"/>
      <c r="BN257" s="16"/>
      <c r="BO257" s="16">
        <v>0</v>
      </c>
      <c r="BP257" s="16">
        <v>0</v>
      </c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>
        <v>0.495049505</v>
      </c>
      <c r="CF257" s="16"/>
      <c r="CG257" s="16"/>
      <c r="CH257" s="16"/>
      <c r="CI257" s="16">
        <v>0</v>
      </c>
      <c r="CJ257" s="16"/>
      <c r="CK257" s="16"/>
      <c r="CL257" s="16">
        <v>0.168316832</v>
      </c>
      <c r="CM257" s="16"/>
      <c r="CN257" s="16"/>
      <c r="CO257" s="16">
        <v>0</v>
      </c>
      <c r="CP257" s="16"/>
      <c r="CQ257" s="16"/>
      <c r="CR257" s="16">
        <v>0</v>
      </c>
      <c r="CS257" s="16">
        <v>0</v>
      </c>
      <c r="CT257" s="16">
        <v>0</v>
      </c>
      <c r="CU257" s="16"/>
      <c r="CV257" s="16"/>
      <c r="CW257" s="16"/>
      <c r="CX257" s="16"/>
      <c r="CY257" s="16">
        <v>0</v>
      </c>
      <c r="CZ257" s="16">
        <v>0</v>
      </c>
      <c r="DA257" s="16"/>
      <c r="DB257" s="16"/>
      <c r="DC257" s="16">
        <v>0</v>
      </c>
      <c r="DD257" s="16"/>
      <c r="DE257" s="16"/>
      <c r="DF257" s="16"/>
      <c r="DG257" s="16"/>
      <c r="DH257" s="16">
        <v>0</v>
      </c>
      <c r="DI257" s="16"/>
      <c r="DJ257" s="16">
        <v>0</v>
      </c>
      <c r="DK257" s="16"/>
      <c r="DL257" s="16"/>
      <c r="DM257" s="16">
        <v>1.980198E-2</v>
      </c>
      <c r="DN257" s="16"/>
      <c r="DO257" s="16"/>
      <c r="DP257" s="16"/>
      <c r="DQ257" s="16"/>
      <c r="DR257" s="16"/>
      <c r="DS257" s="16"/>
      <c r="DT257" s="16"/>
      <c r="DU257" s="16"/>
      <c r="DV257" s="11"/>
      <c r="DW257" s="11"/>
    </row>
    <row r="258" spans="1:127" x14ac:dyDescent="0.2">
      <c r="A258" s="16">
        <v>26</v>
      </c>
      <c r="B258" s="16" t="s">
        <v>205</v>
      </c>
      <c r="C258" s="16" t="s">
        <v>79</v>
      </c>
      <c r="D258" s="16" t="s">
        <v>71</v>
      </c>
      <c r="E258" s="21">
        <v>19392.732650000002</v>
      </c>
      <c r="F258" s="16"/>
      <c r="G258" s="16"/>
      <c r="H258" s="16"/>
      <c r="I258" s="16"/>
      <c r="J258" s="16"/>
      <c r="K258" s="16"/>
      <c r="L258" s="16"/>
      <c r="M258" s="16"/>
      <c r="N258" s="16">
        <v>0</v>
      </c>
      <c r="O258" s="16"/>
      <c r="P258" s="16"/>
      <c r="Q258" s="16">
        <v>0.19266055000000001</v>
      </c>
      <c r="R258" s="16"/>
      <c r="S258" s="16">
        <v>0</v>
      </c>
      <c r="T258" s="16">
        <v>1.8348624000000001E-2</v>
      </c>
      <c r="U258" s="16"/>
      <c r="V258" s="16">
        <v>9.1743120000000004E-3</v>
      </c>
      <c r="W258" s="16"/>
      <c r="X258" s="16"/>
      <c r="Y258" s="16"/>
      <c r="Z258" s="16">
        <v>0</v>
      </c>
      <c r="AA258" s="16"/>
      <c r="AB258" s="16"/>
      <c r="AC258" s="16">
        <v>0</v>
      </c>
      <c r="AD258" s="16"/>
      <c r="AE258" s="16"/>
      <c r="AF258" s="16">
        <v>3.6697248000000002E-2</v>
      </c>
      <c r="AG258" s="16"/>
      <c r="AH258" s="16"/>
      <c r="AI258" s="16"/>
      <c r="AJ258" s="16"/>
      <c r="AK258" s="16">
        <v>1.8348624000000001E-2</v>
      </c>
      <c r="AL258" s="16"/>
      <c r="AM258" s="16"/>
      <c r="AN258" s="16"/>
      <c r="AO258" s="16"/>
      <c r="AP258" s="16"/>
      <c r="AQ258" s="16">
        <v>2.7522936000000001E-2</v>
      </c>
      <c r="AR258" s="16"/>
      <c r="AS258" s="16"/>
      <c r="AT258" s="16"/>
      <c r="AU258" s="16"/>
      <c r="AV258" s="16"/>
      <c r="AW258" s="16">
        <v>2.7522936000000001E-2</v>
      </c>
      <c r="AX258" s="16"/>
      <c r="AY258" s="16"/>
      <c r="AZ258" s="16"/>
      <c r="BA258" s="16"/>
      <c r="BB258" s="16">
        <v>0</v>
      </c>
      <c r="BC258" s="16"/>
      <c r="BD258" s="16"/>
      <c r="BE258" s="16"/>
      <c r="BF258" s="16"/>
      <c r="BG258" s="16"/>
      <c r="BH258" s="16"/>
      <c r="BI258" s="16"/>
      <c r="BJ258" s="16">
        <v>0</v>
      </c>
      <c r="BK258" s="16">
        <v>9.1743120000000004E-3</v>
      </c>
      <c r="BL258" s="16"/>
      <c r="BM258" s="16"/>
      <c r="BN258" s="16"/>
      <c r="BO258" s="16">
        <v>9.1743120000000004E-3</v>
      </c>
      <c r="BP258" s="16">
        <v>0</v>
      </c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>
        <v>0.44954128399999999</v>
      </c>
      <c r="CF258" s="16"/>
      <c r="CG258" s="16"/>
      <c r="CH258" s="16"/>
      <c r="CI258" s="16">
        <v>9.1743120000000004E-3</v>
      </c>
      <c r="CJ258" s="16"/>
      <c r="CK258" s="16"/>
      <c r="CL258" s="16">
        <v>0.17431192700000001</v>
      </c>
      <c r="CM258" s="16"/>
      <c r="CN258" s="16"/>
      <c r="CO258" s="16">
        <v>0</v>
      </c>
      <c r="CP258" s="16"/>
      <c r="CQ258" s="16"/>
      <c r="CR258" s="16">
        <v>9.1743120000000004E-3</v>
      </c>
      <c r="CS258" s="16">
        <v>0</v>
      </c>
      <c r="CT258" s="16">
        <v>9.1743120000000004E-3</v>
      </c>
      <c r="CU258" s="16"/>
      <c r="CV258" s="16"/>
      <c r="CW258" s="16"/>
      <c r="CX258" s="16"/>
      <c r="CY258" s="16">
        <v>0</v>
      </c>
      <c r="CZ258" s="16">
        <v>0</v>
      </c>
      <c r="DA258" s="16"/>
      <c r="DB258" s="16"/>
      <c r="DC258" s="16">
        <v>0</v>
      </c>
      <c r="DD258" s="16"/>
      <c r="DE258" s="16"/>
      <c r="DF258" s="16"/>
      <c r="DG258" s="16"/>
      <c r="DH258" s="16">
        <v>0</v>
      </c>
      <c r="DI258" s="16"/>
      <c r="DJ258" s="16">
        <v>0</v>
      </c>
      <c r="DK258" s="16"/>
      <c r="DL258" s="16"/>
      <c r="DM258" s="16">
        <v>0</v>
      </c>
      <c r="DN258" s="16"/>
      <c r="DO258" s="16"/>
      <c r="DP258" s="16"/>
      <c r="DQ258" s="16"/>
      <c r="DR258" s="16"/>
      <c r="DS258" s="16"/>
      <c r="DT258" s="16"/>
      <c r="DU258" s="16"/>
      <c r="DV258" s="11"/>
      <c r="DW258" s="11"/>
    </row>
    <row r="259" spans="1:127" x14ac:dyDescent="0.2">
      <c r="A259" s="16">
        <v>26</v>
      </c>
      <c r="B259" s="16" t="s">
        <v>205</v>
      </c>
      <c r="C259" s="16" t="s">
        <v>79</v>
      </c>
      <c r="D259" s="16" t="s">
        <v>71</v>
      </c>
      <c r="E259" s="21">
        <v>19578.365300000001</v>
      </c>
      <c r="F259" s="16"/>
      <c r="G259" s="16"/>
      <c r="H259" s="16"/>
      <c r="I259" s="16"/>
      <c r="J259" s="16"/>
      <c r="K259" s="16"/>
      <c r="L259" s="16"/>
      <c r="M259" s="16"/>
      <c r="N259" s="16">
        <v>0</v>
      </c>
      <c r="O259" s="16"/>
      <c r="P259" s="16"/>
      <c r="Q259" s="16">
        <v>0.21</v>
      </c>
      <c r="R259" s="16"/>
      <c r="S259" s="16">
        <v>0</v>
      </c>
      <c r="T259" s="16">
        <v>0</v>
      </c>
      <c r="U259" s="16"/>
      <c r="V259" s="16">
        <v>0</v>
      </c>
      <c r="W259" s="16"/>
      <c r="X259" s="16"/>
      <c r="Y259" s="16"/>
      <c r="Z259" s="16">
        <v>0</v>
      </c>
      <c r="AA259" s="16"/>
      <c r="AB259" s="16"/>
      <c r="AC259" s="16">
        <v>0</v>
      </c>
      <c r="AD259" s="16"/>
      <c r="AE259" s="16"/>
      <c r="AF259" s="16">
        <v>0.04</v>
      </c>
      <c r="AG259" s="16"/>
      <c r="AH259" s="16"/>
      <c r="AI259" s="16"/>
      <c r="AJ259" s="16"/>
      <c r="AK259" s="16">
        <v>0.02</v>
      </c>
      <c r="AL259" s="16"/>
      <c r="AM259" s="16"/>
      <c r="AN259" s="16"/>
      <c r="AO259" s="16"/>
      <c r="AP259" s="16"/>
      <c r="AQ259" s="16">
        <v>0.03</v>
      </c>
      <c r="AR259" s="16"/>
      <c r="AS259" s="16"/>
      <c r="AT259" s="16"/>
      <c r="AU259" s="16"/>
      <c r="AV259" s="16"/>
      <c r="AW259" s="16">
        <v>0.03</v>
      </c>
      <c r="AX259" s="16"/>
      <c r="AY259" s="16"/>
      <c r="AZ259" s="16"/>
      <c r="BA259" s="16"/>
      <c r="BB259" s="16">
        <v>0</v>
      </c>
      <c r="BC259" s="16"/>
      <c r="BD259" s="16"/>
      <c r="BE259" s="16"/>
      <c r="BF259" s="16"/>
      <c r="BG259" s="16"/>
      <c r="BH259" s="16"/>
      <c r="BI259" s="16"/>
      <c r="BJ259" s="16">
        <v>0</v>
      </c>
      <c r="BK259" s="16">
        <v>0</v>
      </c>
      <c r="BL259" s="16"/>
      <c r="BM259" s="16"/>
      <c r="BN259" s="16"/>
      <c r="BO259" s="16">
        <v>0</v>
      </c>
      <c r="BP259" s="16">
        <v>0</v>
      </c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>
        <v>0.46</v>
      </c>
      <c r="CF259" s="16"/>
      <c r="CG259" s="16"/>
      <c r="CH259" s="16"/>
      <c r="CI259" s="16">
        <v>0</v>
      </c>
      <c r="CJ259" s="16"/>
      <c r="CK259" s="16"/>
      <c r="CL259" s="16">
        <v>0.2</v>
      </c>
      <c r="CM259" s="16"/>
      <c r="CN259" s="16"/>
      <c r="CO259" s="16">
        <v>0</v>
      </c>
      <c r="CP259" s="16"/>
      <c r="CQ259" s="16"/>
      <c r="CR259" s="16">
        <v>0</v>
      </c>
      <c r="CS259" s="16">
        <v>0</v>
      </c>
      <c r="CT259" s="16">
        <v>0</v>
      </c>
      <c r="CU259" s="16"/>
      <c r="CV259" s="16"/>
      <c r="CW259" s="16"/>
      <c r="CX259" s="16"/>
      <c r="CY259" s="16">
        <v>0</v>
      </c>
      <c r="CZ259" s="16">
        <v>0.01</v>
      </c>
      <c r="DA259" s="16"/>
      <c r="DB259" s="16"/>
      <c r="DC259" s="16">
        <v>0</v>
      </c>
      <c r="DD259" s="16"/>
      <c r="DE259" s="16"/>
      <c r="DF259" s="16"/>
      <c r="DG259" s="16"/>
      <c r="DH259" s="16">
        <v>0</v>
      </c>
      <c r="DI259" s="16"/>
      <c r="DJ259" s="16">
        <v>0</v>
      </c>
      <c r="DK259" s="16"/>
      <c r="DL259" s="16"/>
      <c r="DM259" s="16">
        <v>0</v>
      </c>
      <c r="DN259" s="16"/>
      <c r="DO259" s="16"/>
      <c r="DP259" s="16"/>
      <c r="DQ259" s="16"/>
      <c r="DR259" s="16"/>
      <c r="DS259" s="16"/>
      <c r="DT259" s="16"/>
      <c r="DU259" s="16"/>
      <c r="DV259" s="11"/>
      <c r="DW259" s="11"/>
    </row>
    <row r="260" spans="1:127" x14ac:dyDescent="0.2">
      <c r="A260" s="16">
        <v>26</v>
      </c>
      <c r="B260" s="16" t="s">
        <v>205</v>
      </c>
      <c r="C260" s="16" t="s">
        <v>79</v>
      </c>
      <c r="D260" s="16" t="s">
        <v>71</v>
      </c>
      <c r="E260" s="21">
        <v>19727.60529</v>
      </c>
      <c r="F260" s="16"/>
      <c r="G260" s="16"/>
      <c r="H260" s="16"/>
      <c r="I260" s="16"/>
      <c r="J260" s="16"/>
      <c r="K260" s="16"/>
      <c r="L260" s="16"/>
      <c r="M260" s="16"/>
      <c r="N260" s="16">
        <v>0</v>
      </c>
      <c r="O260" s="16"/>
      <c r="P260" s="16"/>
      <c r="Q260" s="16">
        <v>0.22</v>
      </c>
      <c r="R260" s="16"/>
      <c r="S260" s="16">
        <v>0</v>
      </c>
      <c r="T260" s="16">
        <v>0</v>
      </c>
      <c r="U260" s="16"/>
      <c r="V260" s="16">
        <v>0</v>
      </c>
      <c r="W260" s="16"/>
      <c r="X260" s="16"/>
      <c r="Y260" s="16"/>
      <c r="Z260" s="16">
        <v>0</v>
      </c>
      <c r="AA260" s="16"/>
      <c r="AB260" s="16"/>
      <c r="AC260" s="16">
        <v>0</v>
      </c>
      <c r="AD260" s="16"/>
      <c r="AE260" s="16"/>
      <c r="AF260" s="16">
        <v>0.05</v>
      </c>
      <c r="AG260" s="16"/>
      <c r="AH260" s="16"/>
      <c r="AI260" s="16"/>
      <c r="AJ260" s="16"/>
      <c r="AK260" s="16">
        <v>0.02</v>
      </c>
      <c r="AL260" s="16"/>
      <c r="AM260" s="16"/>
      <c r="AN260" s="16"/>
      <c r="AO260" s="16"/>
      <c r="AP260" s="16"/>
      <c r="AQ260" s="16">
        <v>0.03</v>
      </c>
      <c r="AR260" s="16"/>
      <c r="AS260" s="16"/>
      <c r="AT260" s="16"/>
      <c r="AU260" s="16"/>
      <c r="AV260" s="16"/>
      <c r="AW260" s="16">
        <v>0.02</v>
      </c>
      <c r="AX260" s="16"/>
      <c r="AY260" s="16"/>
      <c r="AZ260" s="16"/>
      <c r="BA260" s="16"/>
      <c r="BB260" s="16">
        <v>0</v>
      </c>
      <c r="BC260" s="16"/>
      <c r="BD260" s="16"/>
      <c r="BE260" s="16"/>
      <c r="BF260" s="16"/>
      <c r="BG260" s="16"/>
      <c r="BH260" s="16"/>
      <c r="BI260" s="16"/>
      <c r="BJ260" s="16">
        <v>0</v>
      </c>
      <c r="BK260" s="16">
        <v>0</v>
      </c>
      <c r="BL260" s="16"/>
      <c r="BM260" s="16"/>
      <c r="BN260" s="16"/>
      <c r="BO260" s="16">
        <v>0</v>
      </c>
      <c r="BP260" s="16">
        <v>0</v>
      </c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>
        <v>0.44</v>
      </c>
      <c r="CF260" s="16"/>
      <c r="CG260" s="16"/>
      <c r="CH260" s="16"/>
      <c r="CI260" s="16">
        <v>0</v>
      </c>
      <c r="CJ260" s="16"/>
      <c r="CK260" s="16"/>
      <c r="CL260" s="16">
        <v>0.22</v>
      </c>
      <c r="CM260" s="16"/>
      <c r="CN260" s="16"/>
      <c r="CO260" s="16">
        <v>0</v>
      </c>
      <c r="CP260" s="16"/>
      <c r="CQ260" s="16"/>
      <c r="CR260" s="16">
        <v>0</v>
      </c>
      <c r="CS260" s="16">
        <v>0</v>
      </c>
      <c r="CT260" s="16">
        <v>0</v>
      </c>
      <c r="CU260" s="16"/>
      <c r="CV260" s="16"/>
      <c r="CW260" s="16"/>
      <c r="CX260" s="16"/>
      <c r="CY260" s="16">
        <v>0</v>
      </c>
      <c r="CZ260" s="16">
        <v>0</v>
      </c>
      <c r="DA260" s="16"/>
      <c r="DB260" s="16"/>
      <c r="DC260" s="16">
        <v>0</v>
      </c>
      <c r="DD260" s="16"/>
      <c r="DE260" s="16"/>
      <c r="DF260" s="16"/>
      <c r="DG260" s="16"/>
      <c r="DH260" s="16">
        <v>0</v>
      </c>
      <c r="DI260" s="16"/>
      <c r="DJ260" s="16">
        <v>0</v>
      </c>
      <c r="DK260" s="16"/>
      <c r="DL260" s="16"/>
      <c r="DM260" s="16">
        <v>0</v>
      </c>
      <c r="DN260" s="16"/>
      <c r="DO260" s="16"/>
      <c r="DP260" s="16"/>
      <c r="DQ260" s="16"/>
      <c r="DR260" s="16"/>
      <c r="DS260" s="16"/>
      <c r="DT260" s="16"/>
      <c r="DU260" s="16"/>
      <c r="DV260" s="11"/>
      <c r="DW260" s="11"/>
    </row>
    <row r="261" spans="1:127" x14ac:dyDescent="0.2">
      <c r="A261" s="16">
        <v>26</v>
      </c>
      <c r="B261" s="16" t="s">
        <v>205</v>
      </c>
      <c r="C261" s="16" t="s">
        <v>79</v>
      </c>
      <c r="D261" s="16" t="s">
        <v>71</v>
      </c>
      <c r="E261" s="21">
        <v>19900.698850000001</v>
      </c>
      <c r="F261" s="16"/>
      <c r="G261" s="16"/>
      <c r="H261" s="16"/>
      <c r="I261" s="16"/>
      <c r="J261" s="16"/>
      <c r="K261" s="16"/>
      <c r="L261" s="16"/>
      <c r="M261" s="16"/>
      <c r="N261" s="16">
        <v>0</v>
      </c>
      <c r="O261" s="16"/>
      <c r="P261" s="16"/>
      <c r="Q261" s="16">
        <v>0.23232323199999999</v>
      </c>
      <c r="R261" s="16"/>
      <c r="S261" s="16">
        <v>0</v>
      </c>
      <c r="T261" s="16">
        <v>0</v>
      </c>
      <c r="U261" s="16"/>
      <c r="V261" s="16">
        <v>0</v>
      </c>
      <c r="W261" s="16"/>
      <c r="X261" s="16"/>
      <c r="Y261" s="16"/>
      <c r="Z261" s="16">
        <v>0</v>
      </c>
      <c r="AA261" s="16"/>
      <c r="AB261" s="16"/>
      <c r="AC261" s="16">
        <v>0</v>
      </c>
      <c r="AD261" s="16"/>
      <c r="AE261" s="16"/>
      <c r="AF261" s="16">
        <v>5.0505051000000002E-2</v>
      </c>
      <c r="AG261" s="16"/>
      <c r="AH261" s="16"/>
      <c r="AI261" s="16"/>
      <c r="AJ261" s="16"/>
      <c r="AK261" s="16">
        <v>2.0202020000000001E-2</v>
      </c>
      <c r="AL261" s="16"/>
      <c r="AM261" s="16"/>
      <c r="AN261" s="16"/>
      <c r="AO261" s="16"/>
      <c r="AP261" s="16"/>
      <c r="AQ261" s="16">
        <v>3.0303030000000002E-2</v>
      </c>
      <c r="AR261" s="16"/>
      <c r="AS261" s="16"/>
      <c r="AT261" s="16"/>
      <c r="AU261" s="16"/>
      <c r="AV261" s="16"/>
      <c r="AW261" s="16">
        <v>1.0101010000000001E-2</v>
      </c>
      <c r="AX261" s="16"/>
      <c r="AY261" s="16"/>
      <c r="AZ261" s="16"/>
      <c r="BA261" s="16"/>
      <c r="BB261" s="16">
        <v>0</v>
      </c>
      <c r="BC261" s="16"/>
      <c r="BD261" s="16"/>
      <c r="BE261" s="16"/>
      <c r="BF261" s="16"/>
      <c r="BG261" s="16"/>
      <c r="BH261" s="16"/>
      <c r="BI261" s="16"/>
      <c r="BJ261" s="16">
        <v>0</v>
      </c>
      <c r="BK261" s="16">
        <v>0</v>
      </c>
      <c r="BL261" s="16"/>
      <c r="BM261" s="16"/>
      <c r="BN261" s="16"/>
      <c r="BO261" s="16">
        <v>0</v>
      </c>
      <c r="BP261" s="16">
        <v>0</v>
      </c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>
        <v>0.42424242400000001</v>
      </c>
      <c r="CF261" s="16"/>
      <c r="CG261" s="16"/>
      <c r="CH261" s="16"/>
      <c r="CI261" s="16">
        <v>0</v>
      </c>
      <c r="CJ261" s="16"/>
      <c r="CK261" s="16"/>
      <c r="CL261" s="16">
        <v>0.23232323199999999</v>
      </c>
      <c r="CM261" s="16"/>
      <c r="CN261" s="16"/>
      <c r="CO261" s="16">
        <v>0</v>
      </c>
      <c r="CP261" s="16"/>
      <c r="CQ261" s="16"/>
      <c r="CR261" s="16">
        <v>0</v>
      </c>
      <c r="CS261" s="16">
        <v>0</v>
      </c>
      <c r="CT261" s="16">
        <v>0</v>
      </c>
      <c r="CU261" s="16"/>
      <c r="CV261" s="16"/>
      <c r="CW261" s="16"/>
      <c r="CX261" s="16"/>
      <c r="CY261" s="16">
        <v>0</v>
      </c>
      <c r="CZ261" s="16">
        <v>0</v>
      </c>
      <c r="DA261" s="16"/>
      <c r="DB261" s="16"/>
      <c r="DC261" s="16">
        <v>0</v>
      </c>
      <c r="DD261" s="16"/>
      <c r="DE261" s="16"/>
      <c r="DF261" s="16"/>
      <c r="DG261" s="16"/>
      <c r="DH261" s="16">
        <v>0</v>
      </c>
      <c r="DI261" s="16"/>
      <c r="DJ261" s="16">
        <v>0</v>
      </c>
      <c r="DK261" s="16"/>
      <c r="DL261" s="16"/>
      <c r="DM261" s="16">
        <v>0</v>
      </c>
      <c r="DN261" s="16"/>
      <c r="DO261" s="16"/>
      <c r="DP261" s="16"/>
      <c r="DQ261" s="16"/>
      <c r="DR261" s="16"/>
      <c r="DS261" s="16"/>
      <c r="DT261" s="16"/>
      <c r="DU261" s="16"/>
      <c r="DV261" s="11"/>
      <c r="DW261" s="11"/>
    </row>
    <row r="262" spans="1:127" x14ac:dyDescent="0.2">
      <c r="A262" s="16">
        <v>26</v>
      </c>
      <c r="B262" s="16" t="s">
        <v>205</v>
      </c>
      <c r="C262" s="16" t="s">
        <v>79</v>
      </c>
      <c r="D262" s="16" t="s">
        <v>71</v>
      </c>
      <c r="E262" s="21">
        <v>20070.605930000002</v>
      </c>
      <c r="F262" s="16"/>
      <c r="G262" s="16"/>
      <c r="H262" s="16"/>
      <c r="I262" s="16"/>
      <c r="J262" s="16"/>
      <c r="K262" s="16"/>
      <c r="L262" s="16"/>
      <c r="M262" s="16"/>
      <c r="N262" s="16">
        <v>0</v>
      </c>
      <c r="O262" s="16"/>
      <c r="P262" s="16"/>
      <c r="Q262" s="16">
        <v>0.23469387799999999</v>
      </c>
      <c r="R262" s="16"/>
      <c r="S262" s="16">
        <v>0</v>
      </c>
      <c r="T262" s="16">
        <v>0</v>
      </c>
      <c r="U262" s="16"/>
      <c r="V262" s="16">
        <v>0</v>
      </c>
      <c r="W262" s="16"/>
      <c r="X262" s="16"/>
      <c r="Y262" s="16"/>
      <c r="Z262" s="16">
        <v>0</v>
      </c>
      <c r="AA262" s="16"/>
      <c r="AB262" s="16"/>
      <c r="AC262" s="16">
        <v>0</v>
      </c>
      <c r="AD262" s="16"/>
      <c r="AE262" s="16"/>
      <c r="AF262" s="16">
        <v>5.1020408000000003E-2</v>
      </c>
      <c r="AG262" s="16"/>
      <c r="AH262" s="16"/>
      <c r="AI262" s="16"/>
      <c r="AJ262" s="16"/>
      <c r="AK262" s="16">
        <v>2.0408163E-2</v>
      </c>
      <c r="AL262" s="16"/>
      <c r="AM262" s="16"/>
      <c r="AN262" s="16"/>
      <c r="AO262" s="16"/>
      <c r="AP262" s="16"/>
      <c r="AQ262" s="16">
        <v>3.0612245E-2</v>
      </c>
      <c r="AR262" s="16"/>
      <c r="AS262" s="16"/>
      <c r="AT262" s="16"/>
      <c r="AU262" s="16"/>
      <c r="AV262" s="16"/>
      <c r="AW262" s="16">
        <v>0</v>
      </c>
      <c r="AX262" s="16"/>
      <c r="AY262" s="16"/>
      <c r="AZ262" s="16"/>
      <c r="BA262" s="16"/>
      <c r="BB262" s="16">
        <v>0</v>
      </c>
      <c r="BC262" s="16"/>
      <c r="BD262" s="16"/>
      <c r="BE262" s="16"/>
      <c r="BF262" s="16"/>
      <c r="BG262" s="16"/>
      <c r="BH262" s="16"/>
      <c r="BI262" s="16"/>
      <c r="BJ262" s="16">
        <v>0</v>
      </c>
      <c r="BK262" s="16">
        <v>0</v>
      </c>
      <c r="BL262" s="16"/>
      <c r="BM262" s="16"/>
      <c r="BN262" s="16"/>
      <c r="BO262" s="16">
        <v>0</v>
      </c>
      <c r="BP262" s="16">
        <v>0</v>
      </c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>
        <v>0.408163265</v>
      </c>
      <c r="CF262" s="16"/>
      <c r="CG262" s="16"/>
      <c r="CH262" s="16"/>
      <c r="CI262" s="16">
        <v>0</v>
      </c>
      <c r="CJ262" s="16"/>
      <c r="CK262" s="16"/>
      <c r="CL262" s="16">
        <v>0.255102041</v>
      </c>
      <c r="CM262" s="16"/>
      <c r="CN262" s="16"/>
      <c r="CO262" s="16">
        <v>0</v>
      </c>
      <c r="CP262" s="16"/>
      <c r="CQ262" s="16"/>
      <c r="CR262" s="16">
        <v>0</v>
      </c>
      <c r="CS262" s="16">
        <v>0</v>
      </c>
      <c r="CT262" s="16">
        <v>0</v>
      </c>
      <c r="CU262" s="16"/>
      <c r="CV262" s="16"/>
      <c r="CW262" s="16"/>
      <c r="CX262" s="16"/>
      <c r="CY262" s="16">
        <v>0</v>
      </c>
      <c r="CZ262" s="16">
        <v>0</v>
      </c>
      <c r="DA262" s="16"/>
      <c r="DB262" s="16"/>
      <c r="DC262" s="16">
        <v>0</v>
      </c>
      <c r="DD262" s="16"/>
      <c r="DE262" s="16"/>
      <c r="DF262" s="16"/>
      <c r="DG262" s="16"/>
      <c r="DH262" s="16">
        <v>0</v>
      </c>
      <c r="DI262" s="16"/>
      <c r="DJ262" s="16">
        <v>0</v>
      </c>
      <c r="DK262" s="16"/>
      <c r="DL262" s="16"/>
      <c r="DM262" s="16">
        <v>0</v>
      </c>
      <c r="DN262" s="16"/>
      <c r="DO262" s="16"/>
      <c r="DP262" s="16"/>
      <c r="DQ262" s="16"/>
      <c r="DR262" s="16"/>
      <c r="DS262" s="16"/>
      <c r="DT262" s="16"/>
      <c r="DU262" s="16"/>
      <c r="DV262" s="11"/>
      <c r="DW262" s="11"/>
    </row>
    <row r="263" spans="1:127" x14ac:dyDescent="0.2">
      <c r="A263" s="16">
        <v>26</v>
      </c>
      <c r="B263" s="16" t="s">
        <v>205</v>
      </c>
      <c r="C263" s="16" t="s">
        <v>79</v>
      </c>
      <c r="D263" s="16" t="s">
        <v>71</v>
      </c>
      <c r="E263" s="21">
        <v>20202.840250000001</v>
      </c>
      <c r="F263" s="16"/>
      <c r="G263" s="16"/>
      <c r="H263" s="16"/>
      <c r="I263" s="16"/>
      <c r="J263" s="16"/>
      <c r="K263" s="16"/>
      <c r="L263" s="16"/>
      <c r="M263" s="16"/>
      <c r="N263" s="16">
        <v>0</v>
      </c>
      <c r="O263" s="16"/>
      <c r="P263" s="16"/>
      <c r="Q263" s="16">
        <v>0.24242424200000001</v>
      </c>
      <c r="R263" s="16"/>
      <c r="S263" s="16">
        <v>0</v>
      </c>
      <c r="T263" s="16">
        <v>0</v>
      </c>
      <c r="U263" s="16"/>
      <c r="V263" s="16">
        <v>0</v>
      </c>
      <c r="W263" s="16"/>
      <c r="X263" s="16"/>
      <c r="Y263" s="16"/>
      <c r="Z263" s="16">
        <v>0</v>
      </c>
      <c r="AA263" s="16"/>
      <c r="AB263" s="16"/>
      <c r="AC263" s="16">
        <v>0</v>
      </c>
      <c r="AD263" s="16"/>
      <c r="AE263" s="16"/>
      <c r="AF263" s="16">
        <v>5.0505051000000002E-2</v>
      </c>
      <c r="AG263" s="16"/>
      <c r="AH263" s="16"/>
      <c r="AI263" s="16"/>
      <c r="AJ263" s="16"/>
      <c r="AK263" s="16">
        <v>2.0202020000000001E-2</v>
      </c>
      <c r="AL263" s="16"/>
      <c r="AM263" s="16"/>
      <c r="AN263" s="16"/>
      <c r="AO263" s="16"/>
      <c r="AP263" s="16"/>
      <c r="AQ263" s="16">
        <v>3.0303030000000002E-2</v>
      </c>
      <c r="AR263" s="16"/>
      <c r="AS263" s="16"/>
      <c r="AT263" s="16"/>
      <c r="AU263" s="16"/>
      <c r="AV263" s="16"/>
      <c r="AW263" s="16">
        <v>0</v>
      </c>
      <c r="AX263" s="16"/>
      <c r="AY263" s="16"/>
      <c r="AZ263" s="16"/>
      <c r="BA263" s="16"/>
      <c r="BB263" s="16">
        <v>0</v>
      </c>
      <c r="BC263" s="16"/>
      <c r="BD263" s="16"/>
      <c r="BE263" s="16"/>
      <c r="BF263" s="16"/>
      <c r="BG263" s="16"/>
      <c r="BH263" s="16"/>
      <c r="BI263" s="16"/>
      <c r="BJ263" s="16">
        <v>0</v>
      </c>
      <c r="BK263" s="16">
        <v>0</v>
      </c>
      <c r="BL263" s="16"/>
      <c r="BM263" s="16"/>
      <c r="BN263" s="16"/>
      <c r="BO263" s="16">
        <v>0</v>
      </c>
      <c r="BP263" s="16">
        <v>0</v>
      </c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>
        <v>0.38383838399999998</v>
      </c>
      <c r="CF263" s="16"/>
      <c r="CG263" s="16"/>
      <c r="CH263" s="16"/>
      <c r="CI263" s="16">
        <v>0</v>
      </c>
      <c r="CJ263" s="16"/>
      <c r="CK263" s="16"/>
      <c r="CL263" s="16">
        <v>0.27272727299999999</v>
      </c>
      <c r="CM263" s="16"/>
      <c r="CN263" s="16"/>
      <c r="CO263" s="16">
        <v>0</v>
      </c>
      <c r="CP263" s="16"/>
      <c r="CQ263" s="16"/>
      <c r="CR263" s="16">
        <v>0</v>
      </c>
      <c r="CS263" s="16">
        <v>0</v>
      </c>
      <c r="CT263" s="16">
        <v>0</v>
      </c>
      <c r="CU263" s="16"/>
      <c r="CV263" s="16"/>
      <c r="CW263" s="16"/>
      <c r="CX263" s="16"/>
      <c r="CY263" s="16">
        <v>0</v>
      </c>
      <c r="CZ263" s="16">
        <v>0</v>
      </c>
      <c r="DA263" s="16"/>
      <c r="DB263" s="16"/>
      <c r="DC263" s="16">
        <v>0</v>
      </c>
      <c r="DD263" s="16"/>
      <c r="DE263" s="16"/>
      <c r="DF263" s="16"/>
      <c r="DG263" s="16"/>
      <c r="DH263" s="16">
        <v>0</v>
      </c>
      <c r="DI263" s="16"/>
      <c r="DJ263" s="16">
        <v>0</v>
      </c>
      <c r="DK263" s="16"/>
      <c r="DL263" s="16"/>
      <c r="DM263" s="16">
        <v>0</v>
      </c>
      <c r="DN263" s="16"/>
      <c r="DO263" s="16"/>
      <c r="DP263" s="16"/>
      <c r="DQ263" s="16"/>
      <c r="DR263" s="16"/>
      <c r="DS263" s="16"/>
      <c r="DT263" s="16"/>
      <c r="DU263" s="16"/>
      <c r="DV263" s="11"/>
      <c r="DW263" s="11"/>
    </row>
    <row r="264" spans="1:127" x14ac:dyDescent="0.2">
      <c r="A264" s="16">
        <v>26</v>
      </c>
      <c r="B264" s="16" t="s">
        <v>205</v>
      </c>
      <c r="C264" s="16" t="s">
        <v>79</v>
      </c>
      <c r="D264" s="16" t="s">
        <v>71</v>
      </c>
      <c r="E264" s="21">
        <v>20352.707920000001</v>
      </c>
      <c r="F264" s="16"/>
      <c r="G264" s="16"/>
      <c r="H264" s="16"/>
      <c r="I264" s="16"/>
      <c r="J264" s="16"/>
      <c r="K264" s="16"/>
      <c r="L264" s="16"/>
      <c r="M264" s="16"/>
      <c r="N264" s="16">
        <v>0</v>
      </c>
      <c r="O264" s="16"/>
      <c r="P264" s="16"/>
      <c r="Q264" s="16">
        <v>0.244897959</v>
      </c>
      <c r="R264" s="16"/>
      <c r="S264" s="16">
        <v>0</v>
      </c>
      <c r="T264" s="16">
        <v>0</v>
      </c>
      <c r="U264" s="16"/>
      <c r="V264" s="16">
        <v>0</v>
      </c>
      <c r="W264" s="16"/>
      <c r="X264" s="16"/>
      <c r="Y264" s="16"/>
      <c r="Z264" s="16">
        <v>0</v>
      </c>
      <c r="AA264" s="16"/>
      <c r="AB264" s="16"/>
      <c r="AC264" s="16">
        <v>0</v>
      </c>
      <c r="AD264" s="16"/>
      <c r="AE264" s="16"/>
      <c r="AF264" s="16">
        <v>5.1020408000000003E-2</v>
      </c>
      <c r="AG264" s="16"/>
      <c r="AH264" s="16"/>
      <c r="AI264" s="16"/>
      <c r="AJ264" s="16"/>
      <c r="AK264" s="16">
        <v>2.0408163E-2</v>
      </c>
      <c r="AL264" s="16"/>
      <c r="AM264" s="16"/>
      <c r="AN264" s="16"/>
      <c r="AO264" s="16"/>
      <c r="AP264" s="16"/>
      <c r="AQ264" s="16">
        <v>3.0612245E-2</v>
      </c>
      <c r="AR264" s="16"/>
      <c r="AS264" s="16"/>
      <c r="AT264" s="16"/>
      <c r="AU264" s="16"/>
      <c r="AV264" s="16"/>
      <c r="AW264" s="16">
        <v>0</v>
      </c>
      <c r="AX264" s="16"/>
      <c r="AY264" s="16"/>
      <c r="AZ264" s="16"/>
      <c r="BA264" s="16"/>
      <c r="BB264" s="16">
        <v>0</v>
      </c>
      <c r="BC264" s="16"/>
      <c r="BD264" s="16"/>
      <c r="BE264" s="16"/>
      <c r="BF264" s="16"/>
      <c r="BG264" s="16"/>
      <c r="BH264" s="16"/>
      <c r="BI264" s="16"/>
      <c r="BJ264" s="16">
        <v>0</v>
      </c>
      <c r="BK264" s="16">
        <v>0</v>
      </c>
      <c r="BL264" s="16"/>
      <c r="BM264" s="16"/>
      <c r="BN264" s="16"/>
      <c r="BO264" s="16">
        <v>0</v>
      </c>
      <c r="BP264" s="16">
        <v>0</v>
      </c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>
        <v>0.36734693899999998</v>
      </c>
      <c r="CF264" s="16"/>
      <c r="CG264" s="16"/>
      <c r="CH264" s="16"/>
      <c r="CI264" s="16">
        <v>0</v>
      </c>
      <c r="CJ264" s="16"/>
      <c r="CK264" s="16"/>
      <c r="CL264" s="16">
        <v>0.28571428599999998</v>
      </c>
      <c r="CM264" s="16"/>
      <c r="CN264" s="16"/>
      <c r="CO264" s="16">
        <v>0</v>
      </c>
      <c r="CP264" s="16"/>
      <c r="CQ264" s="16"/>
      <c r="CR264" s="16">
        <v>0</v>
      </c>
      <c r="CS264" s="16">
        <v>0</v>
      </c>
      <c r="CT264" s="16">
        <v>0</v>
      </c>
      <c r="CU264" s="16"/>
      <c r="CV264" s="16"/>
      <c r="CW264" s="16"/>
      <c r="CX264" s="16"/>
      <c r="CY264" s="16">
        <v>0</v>
      </c>
      <c r="CZ264" s="16">
        <v>0</v>
      </c>
      <c r="DA264" s="16"/>
      <c r="DB264" s="16"/>
      <c r="DC264" s="16">
        <v>0</v>
      </c>
      <c r="DD264" s="16"/>
      <c r="DE264" s="16"/>
      <c r="DF264" s="16"/>
      <c r="DG264" s="16"/>
      <c r="DH264" s="16">
        <v>0</v>
      </c>
      <c r="DI264" s="16"/>
      <c r="DJ264" s="16">
        <v>0</v>
      </c>
      <c r="DK264" s="16"/>
      <c r="DL264" s="16"/>
      <c r="DM264" s="16">
        <v>0</v>
      </c>
      <c r="DN264" s="16"/>
      <c r="DO264" s="16"/>
      <c r="DP264" s="16"/>
      <c r="DQ264" s="16"/>
      <c r="DR264" s="16"/>
      <c r="DS264" s="16"/>
      <c r="DT264" s="16"/>
      <c r="DU264" s="16"/>
      <c r="DV264" s="11"/>
      <c r="DW264" s="11"/>
    </row>
    <row r="265" spans="1:127" x14ac:dyDescent="0.2">
      <c r="A265" s="16">
        <v>26</v>
      </c>
      <c r="B265" s="16" t="s">
        <v>205</v>
      </c>
      <c r="C265" s="16" t="s">
        <v>79</v>
      </c>
      <c r="D265" s="16" t="s">
        <v>71</v>
      </c>
      <c r="E265" s="21">
        <v>20524.32375</v>
      </c>
      <c r="F265" s="16"/>
      <c r="G265" s="16"/>
      <c r="H265" s="16"/>
      <c r="I265" s="16"/>
      <c r="J265" s="16"/>
      <c r="K265" s="16"/>
      <c r="L265" s="16"/>
      <c r="M265" s="16"/>
      <c r="N265" s="16">
        <v>0</v>
      </c>
      <c r="O265" s="16"/>
      <c r="P265" s="16"/>
      <c r="Q265" s="16">
        <v>0.255102041</v>
      </c>
      <c r="R265" s="16"/>
      <c r="S265" s="16">
        <v>0</v>
      </c>
      <c r="T265" s="16">
        <v>0</v>
      </c>
      <c r="U265" s="16"/>
      <c r="V265" s="16">
        <v>0</v>
      </c>
      <c r="W265" s="16"/>
      <c r="X265" s="16"/>
      <c r="Y265" s="16"/>
      <c r="Z265" s="16">
        <v>0</v>
      </c>
      <c r="AA265" s="16"/>
      <c r="AB265" s="16"/>
      <c r="AC265" s="16">
        <v>0</v>
      </c>
      <c r="AD265" s="16"/>
      <c r="AE265" s="16"/>
      <c r="AF265" s="16">
        <v>5.1020408000000003E-2</v>
      </c>
      <c r="AG265" s="16"/>
      <c r="AH265" s="16"/>
      <c r="AI265" s="16"/>
      <c r="AJ265" s="16"/>
      <c r="AK265" s="16">
        <v>2.0408163E-2</v>
      </c>
      <c r="AL265" s="16"/>
      <c r="AM265" s="16"/>
      <c r="AN265" s="16"/>
      <c r="AO265" s="16"/>
      <c r="AP265" s="16"/>
      <c r="AQ265" s="16">
        <v>3.0612245E-2</v>
      </c>
      <c r="AR265" s="16"/>
      <c r="AS265" s="16"/>
      <c r="AT265" s="16"/>
      <c r="AU265" s="16"/>
      <c r="AV265" s="16"/>
      <c r="AW265" s="16">
        <v>0</v>
      </c>
      <c r="AX265" s="16"/>
      <c r="AY265" s="16"/>
      <c r="AZ265" s="16"/>
      <c r="BA265" s="16"/>
      <c r="BB265" s="16">
        <v>0</v>
      </c>
      <c r="BC265" s="16"/>
      <c r="BD265" s="16"/>
      <c r="BE265" s="16"/>
      <c r="BF265" s="16"/>
      <c r="BG265" s="16"/>
      <c r="BH265" s="16"/>
      <c r="BI265" s="16"/>
      <c r="BJ265" s="16">
        <v>0</v>
      </c>
      <c r="BK265" s="16">
        <v>0</v>
      </c>
      <c r="BL265" s="16"/>
      <c r="BM265" s="16"/>
      <c r="BN265" s="16"/>
      <c r="BO265" s="16">
        <v>0</v>
      </c>
      <c r="BP265" s="16">
        <v>0</v>
      </c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>
        <v>0.346938776</v>
      </c>
      <c r="CF265" s="16"/>
      <c r="CG265" s="16"/>
      <c r="CH265" s="16"/>
      <c r="CI265" s="16">
        <v>0</v>
      </c>
      <c r="CJ265" s="16"/>
      <c r="CK265" s="16"/>
      <c r="CL265" s="16">
        <v>0.29591836700000002</v>
      </c>
      <c r="CM265" s="16"/>
      <c r="CN265" s="16"/>
      <c r="CO265" s="16">
        <v>0</v>
      </c>
      <c r="CP265" s="16"/>
      <c r="CQ265" s="16"/>
      <c r="CR265" s="16">
        <v>0</v>
      </c>
      <c r="CS265" s="16">
        <v>0</v>
      </c>
      <c r="CT265" s="16">
        <v>0</v>
      </c>
      <c r="CU265" s="16"/>
      <c r="CV265" s="16"/>
      <c r="CW265" s="16"/>
      <c r="CX265" s="16"/>
      <c r="CY265" s="16">
        <v>0</v>
      </c>
      <c r="CZ265" s="16">
        <v>0</v>
      </c>
      <c r="DA265" s="16"/>
      <c r="DB265" s="16"/>
      <c r="DC265" s="16">
        <v>0</v>
      </c>
      <c r="DD265" s="16"/>
      <c r="DE265" s="16"/>
      <c r="DF265" s="16"/>
      <c r="DG265" s="16"/>
      <c r="DH265" s="16">
        <v>0</v>
      </c>
      <c r="DI265" s="16"/>
      <c r="DJ265" s="16">
        <v>0</v>
      </c>
      <c r="DK265" s="16"/>
      <c r="DL265" s="16"/>
      <c r="DM265" s="16">
        <v>0</v>
      </c>
      <c r="DN265" s="16"/>
      <c r="DO265" s="16"/>
      <c r="DP265" s="16"/>
      <c r="DQ265" s="16"/>
      <c r="DR265" s="16"/>
      <c r="DS265" s="16"/>
      <c r="DT265" s="16"/>
      <c r="DU265" s="16"/>
      <c r="DV265" s="11"/>
      <c r="DW265" s="11"/>
    </row>
    <row r="266" spans="1:127" x14ac:dyDescent="0.2">
      <c r="A266" s="16">
        <v>26</v>
      </c>
      <c r="B266" s="16" t="s">
        <v>205</v>
      </c>
      <c r="C266" s="16" t="s">
        <v>79</v>
      </c>
      <c r="D266" s="16" t="s">
        <v>71</v>
      </c>
      <c r="E266" s="21">
        <v>20718.998739999999</v>
      </c>
      <c r="F266" s="16"/>
      <c r="G266" s="16"/>
      <c r="H266" s="16"/>
      <c r="I266" s="16"/>
      <c r="J266" s="16"/>
      <c r="K266" s="16"/>
      <c r="L266" s="16"/>
      <c r="M266" s="16"/>
      <c r="N266" s="16">
        <v>0</v>
      </c>
      <c r="O266" s="16"/>
      <c r="P266" s="16"/>
      <c r="Q266" s="16">
        <v>0.255102041</v>
      </c>
      <c r="R266" s="16"/>
      <c r="S266" s="16">
        <v>0</v>
      </c>
      <c r="T266" s="16">
        <v>0</v>
      </c>
      <c r="U266" s="16"/>
      <c r="V266" s="16">
        <v>1.0204082E-2</v>
      </c>
      <c r="W266" s="16"/>
      <c r="X266" s="16"/>
      <c r="Y266" s="16"/>
      <c r="Z266" s="16">
        <v>0</v>
      </c>
      <c r="AA266" s="16"/>
      <c r="AB266" s="16"/>
      <c r="AC266" s="16">
        <v>0</v>
      </c>
      <c r="AD266" s="16"/>
      <c r="AE266" s="16"/>
      <c r="AF266" s="16">
        <v>5.1020408000000003E-2</v>
      </c>
      <c r="AG266" s="16"/>
      <c r="AH266" s="16"/>
      <c r="AI266" s="16"/>
      <c r="AJ266" s="16"/>
      <c r="AK266" s="16">
        <v>2.0408163E-2</v>
      </c>
      <c r="AL266" s="16"/>
      <c r="AM266" s="16"/>
      <c r="AN266" s="16"/>
      <c r="AO266" s="16"/>
      <c r="AP266" s="16"/>
      <c r="AQ266" s="16">
        <v>3.0612245E-2</v>
      </c>
      <c r="AR266" s="16"/>
      <c r="AS266" s="16"/>
      <c r="AT266" s="16"/>
      <c r="AU266" s="16"/>
      <c r="AV266" s="16"/>
      <c r="AW266" s="16">
        <v>0</v>
      </c>
      <c r="AX266" s="16"/>
      <c r="AY266" s="16"/>
      <c r="AZ266" s="16"/>
      <c r="BA266" s="16"/>
      <c r="BB266" s="16">
        <v>0</v>
      </c>
      <c r="BC266" s="16"/>
      <c r="BD266" s="16"/>
      <c r="BE266" s="16"/>
      <c r="BF266" s="16"/>
      <c r="BG266" s="16"/>
      <c r="BH266" s="16"/>
      <c r="BI266" s="16"/>
      <c r="BJ266" s="16">
        <v>0</v>
      </c>
      <c r="BK266" s="16">
        <v>0</v>
      </c>
      <c r="BL266" s="16"/>
      <c r="BM266" s="16"/>
      <c r="BN266" s="16"/>
      <c r="BO266" s="16">
        <v>0</v>
      </c>
      <c r="BP266" s="16">
        <v>0</v>
      </c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>
        <v>0.326530612</v>
      </c>
      <c r="CF266" s="16"/>
      <c r="CG266" s="16"/>
      <c r="CH266" s="16"/>
      <c r="CI266" s="16">
        <v>0</v>
      </c>
      <c r="CJ266" s="16"/>
      <c r="CK266" s="16"/>
      <c r="CL266" s="16">
        <v>0.30612244900000002</v>
      </c>
      <c r="CM266" s="16"/>
      <c r="CN266" s="16"/>
      <c r="CO266" s="16">
        <v>0</v>
      </c>
      <c r="CP266" s="16"/>
      <c r="CQ266" s="16"/>
      <c r="CR266" s="16">
        <v>0</v>
      </c>
      <c r="CS266" s="16">
        <v>0</v>
      </c>
      <c r="CT266" s="16">
        <v>0</v>
      </c>
      <c r="CU266" s="16"/>
      <c r="CV266" s="16"/>
      <c r="CW266" s="16"/>
      <c r="CX266" s="16"/>
      <c r="CY266" s="16">
        <v>0</v>
      </c>
      <c r="CZ266" s="16">
        <v>0</v>
      </c>
      <c r="DA266" s="16"/>
      <c r="DB266" s="16"/>
      <c r="DC266" s="16">
        <v>0</v>
      </c>
      <c r="DD266" s="16"/>
      <c r="DE266" s="16"/>
      <c r="DF266" s="16"/>
      <c r="DG266" s="16"/>
      <c r="DH266" s="16">
        <v>0</v>
      </c>
      <c r="DI266" s="16"/>
      <c r="DJ266" s="16">
        <v>0</v>
      </c>
      <c r="DK266" s="16"/>
      <c r="DL266" s="16"/>
      <c r="DM266" s="16">
        <v>0</v>
      </c>
      <c r="DN266" s="16"/>
      <c r="DO266" s="16"/>
      <c r="DP266" s="16"/>
      <c r="DQ266" s="16"/>
      <c r="DR266" s="16"/>
      <c r="DS266" s="16"/>
      <c r="DT266" s="16"/>
      <c r="DU266" s="16"/>
      <c r="DV266" s="11"/>
      <c r="DW266" s="11"/>
    </row>
    <row r="267" spans="1:127" x14ac:dyDescent="0.2">
      <c r="A267" s="16">
        <v>26</v>
      </c>
      <c r="B267" s="16" t="s">
        <v>205</v>
      </c>
      <c r="C267" s="16" t="s">
        <v>79</v>
      </c>
      <c r="D267" s="16" t="s">
        <v>71</v>
      </c>
      <c r="E267" s="21">
        <v>20833.79233</v>
      </c>
      <c r="F267" s="16"/>
      <c r="G267" s="16"/>
      <c r="H267" s="16"/>
      <c r="I267" s="16"/>
      <c r="J267" s="16"/>
      <c r="K267" s="16"/>
      <c r="L267" s="16"/>
      <c r="M267" s="16"/>
      <c r="N267" s="16">
        <v>0</v>
      </c>
      <c r="O267" s="16"/>
      <c r="P267" s="16"/>
      <c r="Q267" s="16">
        <v>0.21052631599999999</v>
      </c>
      <c r="R267" s="16"/>
      <c r="S267" s="16">
        <v>0</v>
      </c>
      <c r="T267" s="16">
        <v>1.7543860000000001E-2</v>
      </c>
      <c r="U267" s="16"/>
      <c r="V267" s="16">
        <v>8.7719300000000007E-3</v>
      </c>
      <c r="W267" s="16"/>
      <c r="X267" s="16"/>
      <c r="Y267" s="16"/>
      <c r="Z267" s="16">
        <v>8.7719300000000007E-3</v>
      </c>
      <c r="AA267" s="16"/>
      <c r="AB267" s="16"/>
      <c r="AC267" s="16">
        <v>0</v>
      </c>
      <c r="AD267" s="16"/>
      <c r="AE267" s="16"/>
      <c r="AF267" s="16">
        <v>4.3859649000000001E-2</v>
      </c>
      <c r="AG267" s="16"/>
      <c r="AH267" s="16"/>
      <c r="AI267" s="16"/>
      <c r="AJ267" s="16"/>
      <c r="AK267" s="16">
        <v>1.7543860000000001E-2</v>
      </c>
      <c r="AL267" s="16"/>
      <c r="AM267" s="16"/>
      <c r="AN267" s="16"/>
      <c r="AO267" s="16"/>
      <c r="AP267" s="16"/>
      <c r="AQ267" s="16">
        <v>1.7543860000000001E-2</v>
      </c>
      <c r="AR267" s="16"/>
      <c r="AS267" s="16"/>
      <c r="AT267" s="16"/>
      <c r="AU267" s="16"/>
      <c r="AV267" s="16"/>
      <c r="AW267" s="16">
        <v>1.7543860000000001E-2</v>
      </c>
      <c r="AX267" s="16"/>
      <c r="AY267" s="16"/>
      <c r="AZ267" s="16"/>
      <c r="BA267" s="16"/>
      <c r="BB267" s="16">
        <v>0</v>
      </c>
      <c r="BC267" s="16"/>
      <c r="BD267" s="16"/>
      <c r="BE267" s="16"/>
      <c r="BF267" s="16"/>
      <c r="BG267" s="16"/>
      <c r="BH267" s="16"/>
      <c r="BI267" s="16"/>
      <c r="BJ267" s="16">
        <v>8.7719300000000007E-3</v>
      </c>
      <c r="BK267" s="16">
        <v>0</v>
      </c>
      <c r="BL267" s="16"/>
      <c r="BM267" s="16"/>
      <c r="BN267" s="16"/>
      <c r="BO267" s="16">
        <v>8.7719300000000007E-3</v>
      </c>
      <c r="BP267" s="16">
        <v>1.7543860000000001E-2</v>
      </c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>
        <v>0.28947368400000001</v>
      </c>
      <c r="CF267" s="16"/>
      <c r="CG267" s="16"/>
      <c r="CH267" s="16"/>
      <c r="CI267" s="16">
        <v>1.7543860000000001E-2</v>
      </c>
      <c r="CJ267" s="16"/>
      <c r="CK267" s="16"/>
      <c r="CL267" s="16">
        <v>0.27192982500000001</v>
      </c>
      <c r="CM267" s="16"/>
      <c r="CN267" s="16"/>
      <c r="CO267" s="16">
        <v>0</v>
      </c>
      <c r="CP267" s="16"/>
      <c r="CQ267" s="16"/>
      <c r="CR267" s="16">
        <v>0</v>
      </c>
      <c r="CS267" s="16">
        <v>0</v>
      </c>
      <c r="CT267" s="16">
        <v>1.7543860000000001E-2</v>
      </c>
      <c r="CU267" s="16"/>
      <c r="CV267" s="16"/>
      <c r="CW267" s="16"/>
      <c r="CX267" s="16"/>
      <c r="CY267" s="16">
        <v>8.7719300000000007E-3</v>
      </c>
      <c r="CZ267" s="16">
        <v>0</v>
      </c>
      <c r="DA267" s="16"/>
      <c r="DB267" s="16"/>
      <c r="DC267" s="16">
        <v>0</v>
      </c>
      <c r="DD267" s="16"/>
      <c r="DE267" s="16"/>
      <c r="DF267" s="16"/>
      <c r="DG267" s="16"/>
      <c r="DH267" s="16">
        <v>0</v>
      </c>
      <c r="DI267" s="16"/>
      <c r="DJ267" s="16">
        <v>8.7719300000000007E-3</v>
      </c>
      <c r="DK267" s="16"/>
      <c r="DL267" s="16"/>
      <c r="DM267" s="16">
        <v>8.7719300000000007E-3</v>
      </c>
      <c r="DN267" s="16"/>
      <c r="DO267" s="16"/>
      <c r="DP267" s="16"/>
      <c r="DQ267" s="16"/>
      <c r="DR267" s="16"/>
      <c r="DS267" s="16"/>
      <c r="DT267" s="16"/>
      <c r="DU267" s="16"/>
      <c r="DV267" s="11"/>
      <c r="DW267" s="11"/>
    </row>
    <row r="268" spans="1:127" x14ac:dyDescent="0.2">
      <c r="A268" s="16">
        <v>26</v>
      </c>
      <c r="B268" s="16" t="s">
        <v>205</v>
      </c>
      <c r="C268" s="16" t="s">
        <v>79</v>
      </c>
      <c r="D268" s="16" t="s">
        <v>71</v>
      </c>
      <c r="E268" s="21">
        <v>21005.559600000001</v>
      </c>
      <c r="F268" s="16"/>
      <c r="G268" s="16"/>
      <c r="H268" s="16"/>
      <c r="I268" s="16"/>
      <c r="J268" s="16"/>
      <c r="K268" s="16"/>
      <c r="L268" s="16"/>
      <c r="M268" s="16"/>
      <c r="N268" s="16">
        <v>0</v>
      </c>
      <c r="O268" s="16"/>
      <c r="P268" s="16"/>
      <c r="Q268" s="16">
        <v>0.21649484499999999</v>
      </c>
      <c r="R268" s="16"/>
      <c r="S268" s="16">
        <v>0</v>
      </c>
      <c r="T268" s="16">
        <v>0</v>
      </c>
      <c r="U268" s="16"/>
      <c r="V268" s="16">
        <v>0</v>
      </c>
      <c r="W268" s="16"/>
      <c r="X268" s="16"/>
      <c r="Y268" s="16"/>
      <c r="Z268" s="16">
        <v>1.0309278E-2</v>
      </c>
      <c r="AA268" s="16"/>
      <c r="AB268" s="16"/>
      <c r="AC268" s="16">
        <v>0</v>
      </c>
      <c r="AD268" s="16"/>
      <c r="AE268" s="16"/>
      <c r="AF268" s="16">
        <v>5.1546392000000003E-2</v>
      </c>
      <c r="AG268" s="16"/>
      <c r="AH268" s="16"/>
      <c r="AI268" s="16"/>
      <c r="AJ268" s="16"/>
      <c r="AK268" s="16">
        <v>3.0927835000000001E-2</v>
      </c>
      <c r="AL268" s="16"/>
      <c r="AM268" s="16"/>
      <c r="AN268" s="16"/>
      <c r="AO268" s="16"/>
      <c r="AP268" s="16"/>
      <c r="AQ268" s="16">
        <v>1.0309278E-2</v>
      </c>
      <c r="AR268" s="16"/>
      <c r="AS268" s="16"/>
      <c r="AT268" s="16"/>
      <c r="AU268" s="16"/>
      <c r="AV268" s="16"/>
      <c r="AW268" s="16">
        <v>0</v>
      </c>
      <c r="AX268" s="16"/>
      <c r="AY268" s="16"/>
      <c r="AZ268" s="16"/>
      <c r="BA268" s="16"/>
      <c r="BB268" s="16">
        <v>0</v>
      </c>
      <c r="BC268" s="16"/>
      <c r="BD268" s="16"/>
      <c r="BE268" s="16"/>
      <c r="BF268" s="16"/>
      <c r="BG268" s="16"/>
      <c r="BH268" s="16"/>
      <c r="BI268" s="16"/>
      <c r="BJ268" s="16">
        <v>0</v>
      </c>
      <c r="BK268" s="16">
        <v>0</v>
      </c>
      <c r="BL268" s="16"/>
      <c r="BM268" s="16"/>
      <c r="BN268" s="16"/>
      <c r="BO268" s="16">
        <v>0</v>
      </c>
      <c r="BP268" s="16">
        <v>0</v>
      </c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>
        <v>0.37113402099999998</v>
      </c>
      <c r="CF268" s="16"/>
      <c r="CG268" s="16"/>
      <c r="CH268" s="16"/>
      <c r="CI268" s="16">
        <v>0</v>
      </c>
      <c r="CJ268" s="16"/>
      <c r="CK268" s="16"/>
      <c r="CL268" s="16">
        <v>0.30927835100000001</v>
      </c>
      <c r="CM268" s="16"/>
      <c r="CN268" s="16"/>
      <c r="CO268" s="16">
        <v>0</v>
      </c>
      <c r="CP268" s="16"/>
      <c r="CQ268" s="16"/>
      <c r="CR268" s="16">
        <v>0</v>
      </c>
      <c r="CS268" s="16">
        <v>0</v>
      </c>
      <c r="CT268" s="16">
        <v>0</v>
      </c>
      <c r="CU268" s="16"/>
      <c r="CV268" s="16"/>
      <c r="CW268" s="16"/>
      <c r="CX268" s="16"/>
      <c r="CY268" s="16">
        <v>0</v>
      </c>
      <c r="CZ268" s="16">
        <v>0</v>
      </c>
      <c r="DA268" s="16"/>
      <c r="DB268" s="16"/>
      <c r="DC268" s="16">
        <v>0</v>
      </c>
      <c r="DD268" s="16"/>
      <c r="DE268" s="16"/>
      <c r="DF268" s="16"/>
      <c r="DG268" s="16"/>
      <c r="DH268" s="16">
        <v>0</v>
      </c>
      <c r="DI268" s="16"/>
      <c r="DJ268" s="16">
        <v>0</v>
      </c>
      <c r="DK268" s="16"/>
      <c r="DL268" s="16"/>
      <c r="DM268" s="16">
        <v>0</v>
      </c>
      <c r="DN268" s="16"/>
      <c r="DO268" s="16"/>
      <c r="DP268" s="16"/>
      <c r="DQ268" s="16"/>
      <c r="DR268" s="16"/>
      <c r="DS268" s="16"/>
      <c r="DT268" s="16"/>
      <c r="DU268" s="16"/>
      <c r="DV268" s="11"/>
      <c r="DW268" s="11"/>
    </row>
    <row r="269" spans="1:127" x14ac:dyDescent="0.2">
      <c r="A269" s="16">
        <v>26</v>
      </c>
      <c r="B269" s="16" t="s">
        <v>205</v>
      </c>
      <c r="C269" s="16" t="s">
        <v>79</v>
      </c>
      <c r="D269" s="16" t="s">
        <v>71</v>
      </c>
      <c r="E269" s="21">
        <v>21174.568009999999</v>
      </c>
      <c r="F269" s="16"/>
      <c r="G269" s="16"/>
      <c r="H269" s="16"/>
      <c r="I269" s="16"/>
      <c r="J269" s="16"/>
      <c r="K269" s="16"/>
      <c r="L269" s="16"/>
      <c r="M269" s="16"/>
      <c r="N269" s="16">
        <v>0</v>
      </c>
      <c r="O269" s="16"/>
      <c r="P269" s="16"/>
      <c r="Q269" s="16">
        <v>0.2</v>
      </c>
      <c r="R269" s="16"/>
      <c r="S269" s="16">
        <v>0</v>
      </c>
      <c r="T269" s="16">
        <v>0</v>
      </c>
      <c r="U269" s="16"/>
      <c r="V269" s="16">
        <v>0</v>
      </c>
      <c r="W269" s="16"/>
      <c r="X269" s="16"/>
      <c r="Y269" s="16"/>
      <c r="Z269" s="16">
        <v>0</v>
      </c>
      <c r="AA269" s="16"/>
      <c r="AB269" s="16"/>
      <c r="AC269" s="16">
        <v>0</v>
      </c>
      <c r="AD269" s="16"/>
      <c r="AE269" s="16"/>
      <c r="AF269" s="16">
        <v>0.04</v>
      </c>
      <c r="AG269" s="16"/>
      <c r="AH269" s="16"/>
      <c r="AI269" s="16"/>
      <c r="AJ269" s="16"/>
      <c r="AK269" s="16">
        <v>0.04</v>
      </c>
      <c r="AL269" s="16"/>
      <c r="AM269" s="16"/>
      <c r="AN269" s="16"/>
      <c r="AO269" s="16"/>
      <c r="AP269" s="16"/>
      <c r="AQ269" s="16">
        <v>0</v>
      </c>
      <c r="AR269" s="16"/>
      <c r="AS269" s="16"/>
      <c r="AT269" s="16"/>
      <c r="AU269" s="16"/>
      <c r="AV269" s="16"/>
      <c r="AW269" s="16">
        <v>0</v>
      </c>
      <c r="AX269" s="16"/>
      <c r="AY269" s="16"/>
      <c r="AZ269" s="16"/>
      <c r="BA269" s="16"/>
      <c r="BB269" s="16">
        <v>0.01</v>
      </c>
      <c r="BC269" s="16"/>
      <c r="BD269" s="16"/>
      <c r="BE269" s="16"/>
      <c r="BF269" s="16"/>
      <c r="BG269" s="16"/>
      <c r="BH269" s="16"/>
      <c r="BI269" s="16"/>
      <c r="BJ269" s="16">
        <v>0</v>
      </c>
      <c r="BK269" s="16">
        <v>0</v>
      </c>
      <c r="BL269" s="16"/>
      <c r="BM269" s="16"/>
      <c r="BN269" s="16"/>
      <c r="BO269" s="16">
        <v>0</v>
      </c>
      <c r="BP269" s="16">
        <v>0</v>
      </c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>
        <v>0.4</v>
      </c>
      <c r="CF269" s="16"/>
      <c r="CG269" s="16"/>
      <c r="CH269" s="16"/>
      <c r="CI269" s="16">
        <v>0</v>
      </c>
      <c r="CJ269" s="16"/>
      <c r="CK269" s="16"/>
      <c r="CL269" s="16">
        <v>0.28999999999999998</v>
      </c>
      <c r="CM269" s="16"/>
      <c r="CN269" s="16"/>
      <c r="CO269" s="16">
        <v>0</v>
      </c>
      <c r="CP269" s="16"/>
      <c r="CQ269" s="16"/>
      <c r="CR269" s="16">
        <v>0</v>
      </c>
      <c r="CS269" s="16">
        <v>0</v>
      </c>
      <c r="CT269" s="16">
        <v>0</v>
      </c>
      <c r="CU269" s="16"/>
      <c r="CV269" s="16"/>
      <c r="CW269" s="16"/>
      <c r="CX269" s="16"/>
      <c r="CY269" s="16">
        <v>0</v>
      </c>
      <c r="CZ269" s="16">
        <v>0</v>
      </c>
      <c r="DA269" s="16"/>
      <c r="DB269" s="16"/>
      <c r="DC269" s="16">
        <v>0</v>
      </c>
      <c r="DD269" s="16"/>
      <c r="DE269" s="16"/>
      <c r="DF269" s="16"/>
      <c r="DG269" s="16"/>
      <c r="DH269" s="16">
        <v>0</v>
      </c>
      <c r="DI269" s="16"/>
      <c r="DJ269" s="16">
        <v>0</v>
      </c>
      <c r="DK269" s="16"/>
      <c r="DL269" s="16"/>
      <c r="DM269" s="16">
        <v>0</v>
      </c>
      <c r="DN269" s="16"/>
      <c r="DO269" s="16"/>
      <c r="DP269" s="16"/>
      <c r="DQ269" s="16"/>
      <c r="DR269" s="16"/>
      <c r="DS269" s="16"/>
      <c r="DT269" s="16"/>
      <c r="DU269" s="16"/>
      <c r="DV269" s="11"/>
      <c r="DW269" s="11"/>
    </row>
    <row r="270" spans="1:127" x14ac:dyDescent="0.2">
      <c r="A270" s="16">
        <v>26</v>
      </c>
      <c r="B270" s="16" t="s">
        <v>205</v>
      </c>
      <c r="C270" s="16" t="s">
        <v>79</v>
      </c>
      <c r="D270" s="16" t="s">
        <v>71</v>
      </c>
      <c r="E270" s="21">
        <v>21345.991559999999</v>
      </c>
      <c r="F270" s="16"/>
      <c r="G270" s="16"/>
      <c r="H270" s="16"/>
      <c r="I270" s="16"/>
      <c r="J270" s="16"/>
      <c r="K270" s="16"/>
      <c r="L270" s="16"/>
      <c r="M270" s="16"/>
      <c r="N270" s="16">
        <v>8.6206900000000003E-3</v>
      </c>
      <c r="O270" s="16"/>
      <c r="P270" s="16"/>
      <c r="Q270" s="16">
        <v>0.25862068999999999</v>
      </c>
      <c r="R270" s="16"/>
      <c r="S270" s="16">
        <v>0</v>
      </c>
      <c r="T270" s="16">
        <v>2.5862069000000001E-2</v>
      </c>
      <c r="U270" s="16"/>
      <c r="V270" s="16">
        <v>0</v>
      </c>
      <c r="W270" s="16"/>
      <c r="X270" s="16"/>
      <c r="Y270" s="16"/>
      <c r="Z270" s="16">
        <v>0</v>
      </c>
      <c r="AA270" s="16"/>
      <c r="AB270" s="16"/>
      <c r="AC270" s="16">
        <v>0</v>
      </c>
      <c r="AD270" s="16"/>
      <c r="AE270" s="16"/>
      <c r="AF270" s="16">
        <v>2.5862069000000001E-2</v>
      </c>
      <c r="AG270" s="16"/>
      <c r="AH270" s="16"/>
      <c r="AI270" s="16"/>
      <c r="AJ270" s="16"/>
      <c r="AK270" s="16">
        <v>5.1724138000000003E-2</v>
      </c>
      <c r="AL270" s="16"/>
      <c r="AM270" s="16"/>
      <c r="AN270" s="16"/>
      <c r="AO270" s="16"/>
      <c r="AP270" s="16"/>
      <c r="AQ270" s="16">
        <v>0</v>
      </c>
      <c r="AR270" s="16"/>
      <c r="AS270" s="16"/>
      <c r="AT270" s="16"/>
      <c r="AU270" s="16"/>
      <c r="AV270" s="16"/>
      <c r="AW270" s="16">
        <v>1.7241379000000001E-2</v>
      </c>
      <c r="AX270" s="16"/>
      <c r="AY270" s="16"/>
      <c r="AZ270" s="16"/>
      <c r="BA270" s="16"/>
      <c r="BB270" s="16">
        <v>0</v>
      </c>
      <c r="BC270" s="16"/>
      <c r="BD270" s="16"/>
      <c r="BE270" s="16"/>
      <c r="BF270" s="16"/>
      <c r="BG270" s="16"/>
      <c r="BH270" s="16"/>
      <c r="BI270" s="16"/>
      <c r="BJ270" s="16">
        <v>1.7241379000000001E-2</v>
      </c>
      <c r="BK270" s="16">
        <v>0</v>
      </c>
      <c r="BL270" s="16"/>
      <c r="BM270" s="16"/>
      <c r="BN270" s="16"/>
      <c r="BO270" s="16">
        <v>0</v>
      </c>
      <c r="BP270" s="16">
        <v>0</v>
      </c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>
        <v>0.30172413799999998</v>
      </c>
      <c r="CF270" s="16"/>
      <c r="CG270" s="16"/>
      <c r="CH270" s="16"/>
      <c r="CI270" s="16">
        <v>8.6206900000000003E-3</v>
      </c>
      <c r="CJ270" s="16"/>
      <c r="CK270" s="16"/>
      <c r="CL270" s="16">
        <v>0.24137931000000001</v>
      </c>
      <c r="CM270" s="16"/>
      <c r="CN270" s="16"/>
      <c r="CO270" s="16">
        <v>8.6206900000000003E-3</v>
      </c>
      <c r="CP270" s="16"/>
      <c r="CQ270" s="16"/>
      <c r="CR270" s="16">
        <v>0</v>
      </c>
      <c r="CS270" s="16">
        <v>0</v>
      </c>
      <c r="CT270" s="16">
        <v>8.6206900000000003E-3</v>
      </c>
      <c r="CU270" s="16"/>
      <c r="CV270" s="16"/>
      <c r="CW270" s="16"/>
      <c r="CX270" s="16"/>
      <c r="CY270" s="16">
        <v>0</v>
      </c>
      <c r="CZ270" s="16">
        <v>0</v>
      </c>
      <c r="DA270" s="16"/>
      <c r="DB270" s="16"/>
      <c r="DC270" s="16">
        <v>0</v>
      </c>
      <c r="DD270" s="16"/>
      <c r="DE270" s="16"/>
      <c r="DF270" s="16"/>
      <c r="DG270" s="16"/>
      <c r="DH270" s="16">
        <v>8.6206900000000003E-3</v>
      </c>
      <c r="DI270" s="16"/>
      <c r="DJ270" s="16">
        <v>0</v>
      </c>
      <c r="DK270" s="16"/>
      <c r="DL270" s="16"/>
      <c r="DM270" s="16">
        <v>1.7241379000000001E-2</v>
      </c>
      <c r="DN270" s="16"/>
      <c r="DO270" s="16"/>
      <c r="DP270" s="16"/>
      <c r="DQ270" s="16"/>
      <c r="DR270" s="16"/>
      <c r="DS270" s="16"/>
      <c r="DT270" s="16"/>
      <c r="DU270" s="16"/>
      <c r="DV270" s="11"/>
      <c r="DW270" s="11"/>
    </row>
    <row r="271" spans="1:127" x14ac:dyDescent="0.2">
      <c r="A271" s="16">
        <v>26</v>
      </c>
      <c r="B271" s="16" t="s">
        <v>205</v>
      </c>
      <c r="C271" s="16" t="s">
        <v>79</v>
      </c>
      <c r="D271" s="16" t="s">
        <v>71</v>
      </c>
      <c r="E271" s="21">
        <v>21519.981179999999</v>
      </c>
      <c r="F271" s="16"/>
      <c r="G271" s="16"/>
      <c r="H271" s="16"/>
      <c r="I271" s="16"/>
      <c r="J271" s="16"/>
      <c r="K271" s="16"/>
      <c r="L271" s="16"/>
      <c r="M271" s="16"/>
      <c r="N271" s="16">
        <v>1.0309278E-2</v>
      </c>
      <c r="O271" s="16"/>
      <c r="P271" s="16"/>
      <c r="Q271" s="16">
        <v>0.39175257699999999</v>
      </c>
      <c r="R271" s="16"/>
      <c r="S271" s="16">
        <v>0</v>
      </c>
      <c r="T271" s="16">
        <v>0</v>
      </c>
      <c r="U271" s="16"/>
      <c r="V271" s="16">
        <v>0</v>
      </c>
      <c r="W271" s="16"/>
      <c r="X271" s="16"/>
      <c r="Y271" s="16"/>
      <c r="Z271" s="16">
        <v>0</v>
      </c>
      <c r="AA271" s="16"/>
      <c r="AB271" s="16"/>
      <c r="AC271" s="16">
        <v>0</v>
      </c>
      <c r="AD271" s="16"/>
      <c r="AE271" s="16"/>
      <c r="AF271" s="16">
        <v>3.0927835000000001E-2</v>
      </c>
      <c r="AG271" s="16"/>
      <c r="AH271" s="16"/>
      <c r="AI271" s="16"/>
      <c r="AJ271" s="16"/>
      <c r="AK271" s="16">
        <v>4.1237112999999999E-2</v>
      </c>
      <c r="AL271" s="16"/>
      <c r="AM271" s="16"/>
      <c r="AN271" s="16"/>
      <c r="AO271" s="16"/>
      <c r="AP271" s="16"/>
      <c r="AQ271" s="16">
        <v>0</v>
      </c>
      <c r="AR271" s="16"/>
      <c r="AS271" s="16"/>
      <c r="AT271" s="16"/>
      <c r="AU271" s="16"/>
      <c r="AV271" s="16"/>
      <c r="AW271" s="16">
        <v>0</v>
      </c>
      <c r="AX271" s="16"/>
      <c r="AY271" s="16"/>
      <c r="AZ271" s="16"/>
      <c r="BA271" s="16"/>
      <c r="BB271" s="16">
        <v>0</v>
      </c>
      <c r="BC271" s="16"/>
      <c r="BD271" s="16"/>
      <c r="BE271" s="16"/>
      <c r="BF271" s="16"/>
      <c r="BG271" s="16"/>
      <c r="BH271" s="16"/>
      <c r="BI271" s="16"/>
      <c r="BJ271" s="16">
        <v>0</v>
      </c>
      <c r="BK271" s="16">
        <v>0</v>
      </c>
      <c r="BL271" s="16"/>
      <c r="BM271" s="16"/>
      <c r="BN271" s="16"/>
      <c r="BO271" s="16">
        <v>0</v>
      </c>
      <c r="BP271" s="16">
        <v>0</v>
      </c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>
        <v>0.25773195900000001</v>
      </c>
      <c r="CF271" s="16"/>
      <c r="CG271" s="16"/>
      <c r="CH271" s="16"/>
      <c r="CI271" s="16">
        <v>1.0309278E-2</v>
      </c>
      <c r="CJ271" s="16"/>
      <c r="CK271" s="16"/>
      <c r="CL271" s="16">
        <v>0.25773195900000001</v>
      </c>
      <c r="CM271" s="16"/>
      <c r="CN271" s="16"/>
      <c r="CO271" s="16">
        <v>0</v>
      </c>
      <c r="CP271" s="16"/>
      <c r="CQ271" s="16"/>
      <c r="CR271" s="16">
        <v>0</v>
      </c>
      <c r="CS271" s="16">
        <v>0</v>
      </c>
      <c r="CT271" s="16">
        <v>0</v>
      </c>
      <c r="CU271" s="16"/>
      <c r="CV271" s="16"/>
      <c r="CW271" s="16"/>
      <c r="CX271" s="16"/>
      <c r="CY271" s="16">
        <v>0</v>
      </c>
      <c r="CZ271" s="16">
        <v>0</v>
      </c>
      <c r="DA271" s="16"/>
      <c r="DB271" s="16"/>
      <c r="DC271" s="16">
        <v>0</v>
      </c>
      <c r="DD271" s="16"/>
      <c r="DE271" s="16"/>
      <c r="DF271" s="16"/>
      <c r="DG271" s="16"/>
      <c r="DH271" s="16">
        <v>0</v>
      </c>
      <c r="DI271" s="16"/>
      <c r="DJ271" s="16">
        <v>0</v>
      </c>
      <c r="DK271" s="16"/>
      <c r="DL271" s="16"/>
      <c r="DM271" s="16">
        <v>0</v>
      </c>
      <c r="DN271" s="16"/>
      <c r="DO271" s="16"/>
      <c r="DP271" s="16"/>
      <c r="DQ271" s="16"/>
      <c r="DR271" s="16"/>
      <c r="DS271" s="16"/>
      <c r="DT271" s="16"/>
      <c r="DU271" s="16"/>
      <c r="DV271" s="11"/>
      <c r="DW271" s="11"/>
    </row>
    <row r="272" spans="1:127" x14ac:dyDescent="0.2">
      <c r="A272" s="16">
        <v>26</v>
      </c>
      <c r="B272" s="16" t="s">
        <v>205</v>
      </c>
      <c r="C272" s="16" t="s">
        <v>79</v>
      </c>
      <c r="D272" s="16" t="s">
        <v>71</v>
      </c>
      <c r="E272" s="21">
        <v>21655.042130000002</v>
      </c>
      <c r="F272" s="16"/>
      <c r="G272" s="16"/>
      <c r="H272" s="16"/>
      <c r="I272" s="16"/>
      <c r="J272" s="16"/>
      <c r="K272" s="16"/>
      <c r="L272" s="16"/>
      <c r="M272" s="16"/>
      <c r="N272" s="16">
        <v>0</v>
      </c>
      <c r="O272" s="16"/>
      <c r="P272" s="16"/>
      <c r="Q272" s="16">
        <v>0.514851485</v>
      </c>
      <c r="R272" s="16"/>
      <c r="S272" s="16">
        <v>0</v>
      </c>
      <c r="T272" s="16">
        <v>0</v>
      </c>
      <c r="U272" s="16"/>
      <c r="V272" s="16">
        <v>0</v>
      </c>
      <c r="W272" s="16"/>
      <c r="X272" s="16"/>
      <c r="Y272" s="16"/>
      <c r="Z272" s="16">
        <v>0</v>
      </c>
      <c r="AA272" s="16"/>
      <c r="AB272" s="16"/>
      <c r="AC272" s="16">
        <v>0</v>
      </c>
      <c r="AD272" s="16"/>
      <c r="AE272" s="16"/>
      <c r="AF272" s="16">
        <v>2.9702969999999999E-2</v>
      </c>
      <c r="AG272" s="16"/>
      <c r="AH272" s="16"/>
      <c r="AI272" s="16"/>
      <c r="AJ272" s="16"/>
      <c r="AK272" s="16">
        <v>3.9603960000000001E-2</v>
      </c>
      <c r="AL272" s="16"/>
      <c r="AM272" s="16"/>
      <c r="AN272" s="16"/>
      <c r="AO272" s="16"/>
      <c r="AP272" s="16"/>
      <c r="AQ272" s="16">
        <v>0</v>
      </c>
      <c r="AR272" s="16"/>
      <c r="AS272" s="16"/>
      <c r="AT272" s="16"/>
      <c r="AU272" s="16"/>
      <c r="AV272" s="16"/>
      <c r="AW272" s="16">
        <v>0</v>
      </c>
      <c r="AX272" s="16"/>
      <c r="AY272" s="16"/>
      <c r="AZ272" s="16"/>
      <c r="BA272" s="16"/>
      <c r="BB272" s="16">
        <v>0</v>
      </c>
      <c r="BC272" s="16"/>
      <c r="BD272" s="16"/>
      <c r="BE272" s="16"/>
      <c r="BF272" s="16"/>
      <c r="BG272" s="16"/>
      <c r="BH272" s="16"/>
      <c r="BI272" s="16"/>
      <c r="BJ272" s="16">
        <v>0</v>
      </c>
      <c r="BK272" s="16">
        <v>0</v>
      </c>
      <c r="BL272" s="16"/>
      <c r="BM272" s="16"/>
      <c r="BN272" s="16"/>
      <c r="BO272" s="16">
        <v>0</v>
      </c>
      <c r="BP272" s="16">
        <v>0</v>
      </c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>
        <v>0.158415842</v>
      </c>
      <c r="CF272" s="16"/>
      <c r="CG272" s="16"/>
      <c r="CH272" s="16"/>
      <c r="CI272" s="16">
        <v>9.9009900000000001E-3</v>
      </c>
      <c r="CJ272" s="16"/>
      <c r="CK272" s="16"/>
      <c r="CL272" s="16">
        <v>0.24752475199999999</v>
      </c>
      <c r="CM272" s="16"/>
      <c r="CN272" s="16"/>
      <c r="CO272" s="16">
        <v>0</v>
      </c>
      <c r="CP272" s="16"/>
      <c r="CQ272" s="16"/>
      <c r="CR272" s="16">
        <v>0</v>
      </c>
      <c r="CS272" s="16">
        <v>0</v>
      </c>
      <c r="CT272" s="16">
        <v>0</v>
      </c>
      <c r="CU272" s="16"/>
      <c r="CV272" s="16"/>
      <c r="CW272" s="16"/>
      <c r="CX272" s="16"/>
      <c r="CY272" s="16">
        <v>0</v>
      </c>
      <c r="CZ272" s="16">
        <v>0</v>
      </c>
      <c r="DA272" s="16"/>
      <c r="DB272" s="16"/>
      <c r="DC272" s="16">
        <v>0</v>
      </c>
      <c r="DD272" s="16"/>
      <c r="DE272" s="16"/>
      <c r="DF272" s="16"/>
      <c r="DG272" s="16"/>
      <c r="DH272" s="16">
        <v>0</v>
      </c>
      <c r="DI272" s="16"/>
      <c r="DJ272" s="16">
        <v>0</v>
      </c>
      <c r="DK272" s="16"/>
      <c r="DL272" s="16"/>
      <c r="DM272" s="16">
        <v>0</v>
      </c>
      <c r="DN272" s="16"/>
      <c r="DO272" s="16"/>
      <c r="DP272" s="16"/>
      <c r="DQ272" s="16"/>
      <c r="DR272" s="16"/>
      <c r="DS272" s="16"/>
      <c r="DT272" s="16"/>
      <c r="DU272" s="16"/>
      <c r="DV272" s="11"/>
      <c r="DW272" s="11"/>
    </row>
    <row r="273" spans="1:127" x14ac:dyDescent="0.2">
      <c r="A273" s="16">
        <v>26</v>
      </c>
      <c r="B273" s="16" t="s">
        <v>205</v>
      </c>
      <c r="C273" s="16" t="s">
        <v>79</v>
      </c>
      <c r="D273" s="16" t="s">
        <v>71</v>
      </c>
      <c r="E273" s="21">
        <v>21826.763490000001</v>
      </c>
      <c r="F273" s="16"/>
      <c r="G273" s="16"/>
      <c r="H273" s="16"/>
      <c r="I273" s="16"/>
      <c r="J273" s="16"/>
      <c r="K273" s="16"/>
      <c r="L273" s="16"/>
      <c r="M273" s="16"/>
      <c r="N273" s="16">
        <v>0</v>
      </c>
      <c r="O273" s="16"/>
      <c r="P273" s="16"/>
      <c r="Q273" s="16">
        <v>0.47058823500000002</v>
      </c>
      <c r="R273" s="16"/>
      <c r="S273" s="16">
        <v>0</v>
      </c>
      <c r="T273" s="16">
        <v>0</v>
      </c>
      <c r="U273" s="16"/>
      <c r="V273" s="16">
        <v>0</v>
      </c>
      <c r="W273" s="16"/>
      <c r="X273" s="16"/>
      <c r="Y273" s="16"/>
      <c r="Z273" s="16">
        <v>0</v>
      </c>
      <c r="AA273" s="16"/>
      <c r="AB273" s="16"/>
      <c r="AC273" s="16">
        <v>0</v>
      </c>
      <c r="AD273" s="16"/>
      <c r="AE273" s="16"/>
      <c r="AF273" s="16">
        <v>3.9215686E-2</v>
      </c>
      <c r="AG273" s="16"/>
      <c r="AH273" s="16"/>
      <c r="AI273" s="16"/>
      <c r="AJ273" s="16"/>
      <c r="AK273" s="16">
        <v>2.9411764999999999E-2</v>
      </c>
      <c r="AL273" s="16"/>
      <c r="AM273" s="16"/>
      <c r="AN273" s="16"/>
      <c r="AO273" s="16"/>
      <c r="AP273" s="16"/>
      <c r="AQ273" s="16">
        <v>0</v>
      </c>
      <c r="AR273" s="16"/>
      <c r="AS273" s="16"/>
      <c r="AT273" s="16"/>
      <c r="AU273" s="16"/>
      <c r="AV273" s="16"/>
      <c r="AW273" s="16">
        <v>0</v>
      </c>
      <c r="AX273" s="16"/>
      <c r="AY273" s="16"/>
      <c r="AZ273" s="16"/>
      <c r="BA273" s="16"/>
      <c r="BB273" s="16">
        <v>0</v>
      </c>
      <c r="BC273" s="16"/>
      <c r="BD273" s="16"/>
      <c r="BE273" s="16"/>
      <c r="BF273" s="16"/>
      <c r="BG273" s="16"/>
      <c r="BH273" s="16"/>
      <c r="BI273" s="16"/>
      <c r="BJ273" s="16">
        <v>0</v>
      </c>
      <c r="BK273" s="16">
        <v>0</v>
      </c>
      <c r="BL273" s="16"/>
      <c r="BM273" s="16"/>
      <c r="BN273" s="16"/>
      <c r="BO273" s="16">
        <v>0</v>
      </c>
      <c r="BP273" s="16">
        <v>0</v>
      </c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>
        <v>0.10784313700000001</v>
      </c>
      <c r="CF273" s="16"/>
      <c r="CG273" s="16"/>
      <c r="CH273" s="16"/>
      <c r="CI273" s="16">
        <v>3.9215686E-2</v>
      </c>
      <c r="CJ273" s="16"/>
      <c r="CK273" s="16"/>
      <c r="CL273" s="16">
        <v>0.24509803899999999</v>
      </c>
      <c r="CM273" s="16"/>
      <c r="CN273" s="16"/>
      <c r="CO273" s="16">
        <v>0</v>
      </c>
      <c r="CP273" s="16"/>
      <c r="CQ273" s="16"/>
      <c r="CR273" s="16">
        <v>0</v>
      </c>
      <c r="CS273" s="16">
        <v>0</v>
      </c>
      <c r="CT273" s="16">
        <v>0</v>
      </c>
      <c r="CU273" s="16"/>
      <c r="CV273" s="16"/>
      <c r="CW273" s="16"/>
      <c r="CX273" s="16"/>
      <c r="CY273" s="16">
        <v>0</v>
      </c>
      <c r="CZ273" s="16">
        <v>0</v>
      </c>
      <c r="DA273" s="16"/>
      <c r="DB273" s="16"/>
      <c r="DC273" s="16">
        <v>0</v>
      </c>
      <c r="DD273" s="16"/>
      <c r="DE273" s="16"/>
      <c r="DF273" s="16"/>
      <c r="DG273" s="16"/>
      <c r="DH273" s="16">
        <v>3.9215686E-2</v>
      </c>
      <c r="DI273" s="16"/>
      <c r="DJ273" s="16">
        <v>0</v>
      </c>
      <c r="DK273" s="16"/>
      <c r="DL273" s="16"/>
      <c r="DM273" s="16">
        <v>2.9411764999999999E-2</v>
      </c>
      <c r="DN273" s="16"/>
      <c r="DO273" s="16"/>
      <c r="DP273" s="16"/>
      <c r="DQ273" s="16"/>
      <c r="DR273" s="16"/>
      <c r="DS273" s="16"/>
      <c r="DT273" s="16"/>
      <c r="DU273" s="16"/>
      <c r="DV273" s="11"/>
      <c r="DW273" s="11"/>
    </row>
    <row r="274" spans="1:127" x14ac:dyDescent="0.2">
      <c r="A274" s="16">
        <v>26</v>
      </c>
      <c r="B274" s="16" t="s">
        <v>205</v>
      </c>
      <c r="C274" s="16" t="s">
        <v>79</v>
      </c>
      <c r="D274" s="16" t="s">
        <v>71</v>
      </c>
      <c r="E274" s="21">
        <v>21999.736389999998</v>
      </c>
      <c r="F274" s="16"/>
      <c r="G274" s="16"/>
      <c r="H274" s="16"/>
      <c r="I274" s="16"/>
      <c r="J274" s="16"/>
      <c r="K274" s="16"/>
      <c r="L274" s="16"/>
      <c r="M274" s="16"/>
      <c r="N274" s="16">
        <v>0</v>
      </c>
      <c r="O274" s="16"/>
      <c r="P274" s="16"/>
      <c r="Q274" s="16">
        <v>0.47368421100000002</v>
      </c>
      <c r="R274" s="16"/>
      <c r="S274" s="16">
        <v>0</v>
      </c>
      <c r="T274" s="16">
        <v>0</v>
      </c>
      <c r="U274" s="16"/>
      <c r="V274" s="16">
        <v>1.0526316000000001E-2</v>
      </c>
      <c r="W274" s="16"/>
      <c r="X274" s="16"/>
      <c r="Y274" s="16"/>
      <c r="Z274" s="16">
        <v>0</v>
      </c>
      <c r="AA274" s="16"/>
      <c r="AB274" s="16"/>
      <c r="AC274" s="16">
        <v>0</v>
      </c>
      <c r="AD274" s="16"/>
      <c r="AE274" s="16"/>
      <c r="AF274" s="16">
        <v>4.2105262999999997E-2</v>
      </c>
      <c r="AG274" s="16"/>
      <c r="AH274" s="16"/>
      <c r="AI274" s="16"/>
      <c r="AJ274" s="16"/>
      <c r="AK274" s="16">
        <v>4.2105262999999997E-2</v>
      </c>
      <c r="AL274" s="16"/>
      <c r="AM274" s="16"/>
      <c r="AN274" s="16"/>
      <c r="AO274" s="16"/>
      <c r="AP274" s="16"/>
      <c r="AQ274" s="16">
        <v>0</v>
      </c>
      <c r="AR274" s="16"/>
      <c r="AS274" s="16"/>
      <c r="AT274" s="16"/>
      <c r="AU274" s="16"/>
      <c r="AV274" s="16"/>
      <c r="AW274" s="16">
        <v>0</v>
      </c>
      <c r="AX274" s="16"/>
      <c r="AY274" s="16"/>
      <c r="AZ274" s="16"/>
      <c r="BA274" s="16"/>
      <c r="BB274" s="16">
        <v>0</v>
      </c>
      <c r="BC274" s="16"/>
      <c r="BD274" s="16"/>
      <c r="BE274" s="16"/>
      <c r="BF274" s="16"/>
      <c r="BG274" s="16"/>
      <c r="BH274" s="16"/>
      <c r="BI274" s="16"/>
      <c r="BJ274" s="16">
        <v>0</v>
      </c>
      <c r="BK274" s="16">
        <v>0</v>
      </c>
      <c r="BL274" s="16"/>
      <c r="BM274" s="16"/>
      <c r="BN274" s="16"/>
      <c r="BO274" s="16">
        <v>0</v>
      </c>
      <c r="BP274" s="16">
        <v>0</v>
      </c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>
        <v>0.105263158</v>
      </c>
      <c r="CF274" s="16"/>
      <c r="CG274" s="16"/>
      <c r="CH274" s="16"/>
      <c r="CI274" s="16">
        <v>3.1578947000000003E-2</v>
      </c>
      <c r="CJ274" s="16"/>
      <c r="CK274" s="16"/>
      <c r="CL274" s="16">
        <v>0.28421052600000002</v>
      </c>
      <c r="CM274" s="16"/>
      <c r="CN274" s="16"/>
      <c r="CO274" s="16">
        <v>0</v>
      </c>
      <c r="CP274" s="16"/>
      <c r="CQ274" s="16"/>
      <c r="CR274" s="16">
        <v>0</v>
      </c>
      <c r="CS274" s="16">
        <v>0</v>
      </c>
      <c r="CT274" s="16">
        <v>0</v>
      </c>
      <c r="CU274" s="16"/>
      <c r="CV274" s="16"/>
      <c r="CW274" s="16"/>
      <c r="CX274" s="16"/>
      <c r="CY274" s="16">
        <v>0</v>
      </c>
      <c r="CZ274" s="16">
        <v>0</v>
      </c>
      <c r="DA274" s="16"/>
      <c r="DB274" s="16"/>
      <c r="DC274" s="16">
        <v>0</v>
      </c>
      <c r="DD274" s="16"/>
      <c r="DE274" s="16"/>
      <c r="DF274" s="16"/>
      <c r="DG274" s="16"/>
      <c r="DH274" s="16">
        <v>1.0526316000000001E-2</v>
      </c>
      <c r="DI274" s="16"/>
      <c r="DJ274" s="16">
        <v>0</v>
      </c>
      <c r="DK274" s="16"/>
      <c r="DL274" s="16"/>
      <c r="DM274" s="16">
        <v>0</v>
      </c>
      <c r="DN274" s="16"/>
      <c r="DO274" s="16"/>
      <c r="DP274" s="16"/>
      <c r="DQ274" s="16"/>
      <c r="DR274" s="16"/>
      <c r="DS274" s="16"/>
      <c r="DT274" s="16"/>
      <c r="DU274" s="16"/>
      <c r="DV274" s="11"/>
      <c r="DW274" s="11"/>
    </row>
    <row r="275" spans="1:127" x14ac:dyDescent="0.2">
      <c r="A275" s="16">
        <v>26</v>
      </c>
      <c r="B275" s="16" t="s">
        <v>205</v>
      </c>
      <c r="C275" s="16" t="s">
        <v>79</v>
      </c>
      <c r="D275" s="16" t="s">
        <v>71</v>
      </c>
      <c r="E275" s="21">
        <v>22155.32159</v>
      </c>
      <c r="F275" s="16"/>
      <c r="G275" s="16"/>
      <c r="H275" s="16"/>
      <c r="I275" s="16"/>
      <c r="J275" s="16"/>
      <c r="K275" s="16"/>
      <c r="L275" s="16"/>
      <c r="M275" s="16"/>
      <c r="N275" s="16">
        <v>0</v>
      </c>
      <c r="O275" s="16"/>
      <c r="P275" s="16"/>
      <c r="Q275" s="16">
        <v>0.43617021299999997</v>
      </c>
      <c r="R275" s="16"/>
      <c r="S275" s="16">
        <v>1.0638297999999999E-2</v>
      </c>
      <c r="T275" s="16">
        <v>0</v>
      </c>
      <c r="U275" s="16"/>
      <c r="V275" s="16">
        <v>2.1276595999999998E-2</v>
      </c>
      <c r="W275" s="16"/>
      <c r="X275" s="16"/>
      <c r="Y275" s="16"/>
      <c r="Z275" s="16">
        <v>0</v>
      </c>
      <c r="AA275" s="16"/>
      <c r="AB275" s="16"/>
      <c r="AC275" s="16">
        <v>0</v>
      </c>
      <c r="AD275" s="16"/>
      <c r="AE275" s="16"/>
      <c r="AF275" s="16">
        <v>4.2553190999999997E-2</v>
      </c>
      <c r="AG275" s="16"/>
      <c r="AH275" s="16"/>
      <c r="AI275" s="16"/>
      <c r="AJ275" s="16"/>
      <c r="AK275" s="16">
        <v>5.3191489000000002E-2</v>
      </c>
      <c r="AL275" s="16"/>
      <c r="AM275" s="16"/>
      <c r="AN275" s="16"/>
      <c r="AO275" s="16"/>
      <c r="AP275" s="16"/>
      <c r="AQ275" s="16">
        <v>0</v>
      </c>
      <c r="AR275" s="16"/>
      <c r="AS275" s="16"/>
      <c r="AT275" s="16"/>
      <c r="AU275" s="16"/>
      <c r="AV275" s="16"/>
      <c r="AW275" s="16">
        <v>0</v>
      </c>
      <c r="AX275" s="16"/>
      <c r="AY275" s="16"/>
      <c r="AZ275" s="16"/>
      <c r="BA275" s="16"/>
      <c r="BB275" s="16">
        <v>0</v>
      </c>
      <c r="BC275" s="16"/>
      <c r="BD275" s="16"/>
      <c r="BE275" s="16"/>
      <c r="BF275" s="16"/>
      <c r="BG275" s="16"/>
      <c r="BH275" s="16"/>
      <c r="BI275" s="16"/>
      <c r="BJ275" s="16">
        <v>0</v>
      </c>
      <c r="BK275" s="16">
        <v>0</v>
      </c>
      <c r="BL275" s="16"/>
      <c r="BM275" s="16"/>
      <c r="BN275" s="16"/>
      <c r="BO275" s="16">
        <v>0</v>
      </c>
      <c r="BP275" s="16">
        <v>0</v>
      </c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>
        <v>8.5106382999999994E-2</v>
      </c>
      <c r="CF275" s="16"/>
      <c r="CG275" s="16"/>
      <c r="CH275" s="16"/>
      <c r="CI275" s="16">
        <v>3.1914893999999999E-2</v>
      </c>
      <c r="CJ275" s="16"/>
      <c r="CK275" s="16"/>
      <c r="CL275" s="16">
        <v>0.31914893599999999</v>
      </c>
      <c r="CM275" s="16"/>
      <c r="CN275" s="16"/>
      <c r="CO275" s="16">
        <v>0</v>
      </c>
      <c r="CP275" s="16"/>
      <c r="CQ275" s="16"/>
      <c r="CR275" s="16">
        <v>0</v>
      </c>
      <c r="CS275" s="16">
        <v>0</v>
      </c>
      <c r="CT275" s="16">
        <v>0</v>
      </c>
      <c r="CU275" s="16"/>
      <c r="CV275" s="16"/>
      <c r="CW275" s="16"/>
      <c r="CX275" s="16"/>
      <c r="CY275" s="16">
        <v>0</v>
      </c>
      <c r="CZ275" s="16">
        <v>0</v>
      </c>
      <c r="DA275" s="16"/>
      <c r="DB275" s="16"/>
      <c r="DC275" s="16">
        <v>0</v>
      </c>
      <c r="DD275" s="16"/>
      <c r="DE275" s="16"/>
      <c r="DF275" s="16"/>
      <c r="DG275" s="16"/>
      <c r="DH275" s="16">
        <v>0</v>
      </c>
      <c r="DI275" s="16"/>
      <c r="DJ275" s="16">
        <v>0</v>
      </c>
      <c r="DK275" s="16"/>
      <c r="DL275" s="16"/>
      <c r="DM275" s="16">
        <v>0</v>
      </c>
      <c r="DN275" s="16"/>
      <c r="DO275" s="16"/>
      <c r="DP275" s="16"/>
      <c r="DQ275" s="16"/>
      <c r="DR275" s="16"/>
      <c r="DS275" s="16"/>
      <c r="DT275" s="16"/>
      <c r="DU275" s="16"/>
      <c r="DV275" s="11"/>
      <c r="DW275" s="11"/>
    </row>
    <row r="276" spans="1:127" x14ac:dyDescent="0.2">
      <c r="A276" s="16">
        <v>26</v>
      </c>
      <c r="B276" s="16" t="s">
        <v>205</v>
      </c>
      <c r="C276" s="16" t="s">
        <v>79</v>
      </c>
      <c r="D276" s="16" t="s">
        <v>71</v>
      </c>
      <c r="E276" s="21">
        <v>22325.377179999999</v>
      </c>
      <c r="F276" s="16"/>
      <c r="G276" s="16"/>
      <c r="H276" s="16"/>
      <c r="I276" s="16"/>
      <c r="J276" s="16"/>
      <c r="K276" s="16"/>
      <c r="L276" s="16"/>
      <c r="M276" s="16"/>
      <c r="N276" s="16">
        <v>1.7857142999999999E-2</v>
      </c>
      <c r="O276" s="16"/>
      <c r="P276" s="16"/>
      <c r="Q276" s="16">
        <v>0.3125</v>
      </c>
      <c r="R276" s="16"/>
      <c r="S276" s="16">
        <v>8.9285709999999997E-3</v>
      </c>
      <c r="T276" s="16">
        <v>1.7857142999999999E-2</v>
      </c>
      <c r="U276" s="16"/>
      <c r="V276" s="16">
        <v>2.6785713999999999E-2</v>
      </c>
      <c r="W276" s="16"/>
      <c r="X276" s="16"/>
      <c r="Y276" s="16"/>
      <c r="Z276" s="16">
        <v>0</v>
      </c>
      <c r="AA276" s="16"/>
      <c r="AB276" s="16"/>
      <c r="AC276" s="16">
        <v>8.9285709999999997E-3</v>
      </c>
      <c r="AD276" s="16"/>
      <c r="AE276" s="16"/>
      <c r="AF276" s="16">
        <v>3.5714285999999998E-2</v>
      </c>
      <c r="AG276" s="16"/>
      <c r="AH276" s="16"/>
      <c r="AI276" s="16"/>
      <c r="AJ276" s="16"/>
      <c r="AK276" s="16">
        <v>4.4642857000000001E-2</v>
      </c>
      <c r="AL276" s="16"/>
      <c r="AM276" s="16"/>
      <c r="AN276" s="16"/>
      <c r="AO276" s="16"/>
      <c r="AP276" s="16"/>
      <c r="AQ276" s="16">
        <v>8.9285709999999997E-3</v>
      </c>
      <c r="AR276" s="16"/>
      <c r="AS276" s="16"/>
      <c r="AT276" s="16"/>
      <c r="AU276" s="16"/>
      <c r="AV276" s="16"/>
      <c r="AW276" s="16">
        <v>0</v>
      </c>
      <c r="AX276" s="16"/>
      <c r="AY276" s="16"/>
      <c r="AZ276" s="16"/>
      <c r="BA276" s="16"/>
      <c r="BB276" s="16">
        <v>0</v>
      </c>
      <c r="BC276" s="16"/>
      <c r="BD276" s="16"/>
      <c r="BE276" s="16"/>
      <c r="BF276" s="16"/>
      <c r="BG276" s="16"/>
      <c r="BH276" s="16"/>
      <c r="BI276" s="16"/>
      <c r="BJ276" s="16">
        <v>8.9285709999999997E-3</v>
      </c>
      <c r="BK276" s="16">
        <v>0</v>
      </c>
      <c r="BL276" s="16"/>
      <c r="BM276" s="16"/>
      <c r="BN276" s="16"/>
      <c r="BO276" s="16">
        <v>0</v>
      </c>
      <c r="BP276" s="16">
        <v>1.7857142999999999E-2</v>
      </c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>
        <v>0.15178571399999999</v>
      </c>
      <c r="CF276" s="16"/>
      <c r="CG276" s="16"/>
      <c r="CH276" s="16"/>
      <c r="CI276" s="16">
        <v>2.6785713999999999E-2</v>
      </c>
      <c r="CJ276" s="16"/>
      <c r="CK276" s="16"/>
      <c r="CL276" s="16">
        <v>0.25</v>
      </c>
      <c r="CM276" s="16"/>
      <c r="CN276" s="16"/>
      <c r="CO276" s="16">
        <v>0</v>
      </c>
      <c r="CP276" s="16"/>
      <c r="CQ276" s="16"/>
      <c r="CR276" s="16">
        <v>0</v>
      </c>
      <c r="CS276" s="16">
        <v>0</v>
      </c>
      <c r="CT276" s="16">
        <v>8.9285709999999997E-3</v>
      </c>
      <c r="CU276" s="16"/>
      <c r="CV276" s="16"/>
      <c r="CW276" s="16"/>
      <c r="CX276" s="16"/>
      <c r="CY276" s="16">
        <v>8.9285709999999997E-3</v>
      </c>
      <c r="CZ276" s="16">
        <v>0</v>
      </c>
      <c r="DA276" s="16"/>
      <c r="DB276" s="16"/>
      <c r="DC276" s="16">
        <v>8.9285709999999997E-3</v>
      </c>
      <c r="DD276" s="16"/>
      <c r="DE276" s="16"/>
      <c r="DF276" s="16"/>
      <c r="DG276" s="16"/>
      <c r="DH276" s="16">
        <v>8.9285709999999997E-3</v>
      </c>
      <c r="DI276" s="16"/>
      <c r="DJ276" s="16">
        <v>0</v>
      </c>
      <c r="DK276" s="16"/>
      <c r="DL276" s="16"/>
      <c r="DM276" s="16">
        <v>1.7857142999999999E-2</v>
      </c>
      <c r="DN276" s="16"/>
      <c r="DO276" s="16"/>
      <c r="DP276" s="16"/>
      <c r="DQ276" s="16"/>
      <c r="DR276" s="16"/>
      <c r="DS276" s="16"/>
      <c r="DT276" s="16"/>
      <c r="DU276" s="16"/>
      <c r="DV276" s="11"/>
      <c r="DW276" s="11"/>
    </row>
    <row r="277" spans="1:127" x14ac:dyDescent="0.2">
      <c r="A277" s="16">
        <v>26</v>
      </c>
      <c r="B277" s="16" t="s">
        <v>205</v>
      </c>
      <c r="C277" s="16" t="s">
        <v>79</v>
      </c>
      <c r="D277" s="16" t="s">
        <v>71</v>
      </c>
      <c r="E277" s="21">
        <v>22452.53644</v>
      </c>
      <c r="F277" s="16"/>
      <c r="G277" s="16"/>
      <c r="H277" s="16"/>
      <c r="I277" s="16"/>
      <c r="J277" s="16"/>
      <c r="K277" s="16"/>
      <c r="L277" s="16"/>
      <c r="M277" s="16"/>
      <c r="N277" s="16">
        <v>0</v>
      </c>
      <c r="O277" s="16"/>
      <c r="P277" s="16"/>
      <c r="Q277" s="16">
        <v>0.29347826100000002</v>
      </c>
      <c r="R277" s="16"/>
      <c r="S277" s="16">
        <v>0</v>
      </c>
      <c r="T277" s="16">
        <v>0</v>
      </c>
      <c r="U277" s="16"/>
      <c r="V277" s="16">
        <v>1.0869564999999999E-2</v>
      </c>
      <c r="W277" s="16"/>
      <c r="X277" s="16"/>
      <c r="Y277" s="16"/>
      <c r="Z277" s="16">
        <v>0</v>
      </c>
      <c r="AA277" s="16"/>
      <c r="AB277" s="16"/>
      <c r="AC277" s="16">
        <v>0</v>
      </c>
      <c r="AD277" s="16"/>
      <c r="AE277" s="16"/>
      <c r="AF277" s="16">
        <v>5.4347826000000002E-2</v>
      </c>
      <c r="AG277" s="16"/>
      <c r="AH277" s="16"/>
      <c r="AI277" s="16"/>
      <c r="AJ277" s="16"/>
      <c r="AK277" s="16">
        <v>5.4347826000000002E-2</v>
      </c>
      <c r="AL277" s="16"/>
      <c r="AM277" s="16"/>
      <c r="AN277" s="16"/>
      <c r="AO277" s="16"/>
      <c r="AP277" s="16"/>
      <c r="AQ277" s="16">
        <v>0</v>
      </c>
      <c r="AR277" s="16"/>
      <c r="AS277" s="16"/>
      <c r="AT277" s="16"/>
      <c r="AU277" s="16"/>
      <c r="AV277" s="16"/>
      <c r="AW277" s="16">
        <v>1.0869564999999999E-2</v>
      </c>
      <c r="AX277" s="16"/>
      <c r="AY277" s="16"/>
      <c r="AZ277" s="16"/>
      <c r="BA277" s="16"/>
      <c r="BB277" s="16">
        <v>0</v>
      </c>
      <c r="BC277" s="16"/>
      <c r="BD277" s="16"/>
      <c r="BE277" s="16"/>
      <c r="BF277" s="16"/>
      <c r="BG277" s="16"/>
      <c r="BH277" s="16"/>
      <c r="BI277" s="16"/>
      <c r="BJ277" s="16">
        <v>0</v>
      </c>
      <c r="BK277" s="16">
        <v>0</v>
      </c>
      <c r="BL277" s="16"/>
      <c r="BM277" s="16"/>
      <c r="BN277" s="16"/>
      <c r="BO277" s="16">
        <v>0</v>
      </c>
      <c r="BP277" s="16">
        <v>0</v>
      </c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>
        <v>0.29347826100000002</v>
      </c>
      <c r="CF277" s="16"/>
      <c r="CG277" s="16"/>
      <c r="CH277" s="16"/>
      <c r="CI277" s="16">
        <v>2.1739129999999999E-2</v>
      </c>
      <c r="CJ277" s="16"/>
      <c r="CK277" s="16"/>
      <c r="CL277" s="16">
        <v>0.26086956500000003</v>
      </c>
      <c r="CM277" s="16"/>
      <c r="CN277" s="16"/>
      <c r="CO277" s="16">
        <v>0</v>
      </c>
      <c r="CP277" s="16"/>
      <c r="CQ277" s="16"/>
      <c r="CR277" s="16">
        <v>0</v>
      </c>
      <c r="CS277" s="16">
        <v>0</v>
      </c>
      <c r="CT277" s="16">
        <v>0</v>
      </c>
      <c r="CU277" s="16"/>
      <c r="CV277" s="16"/>
      <c r="CW277" s="16"/>
      <c r="CX277" s="16"/>
      <c r="CY277" s="16">
        <v>0</v>
      </c>
      <c r="CZ277" s="16">
        <v>0</v>
      </c>
      <c r="DA277" s="16"/>
      <c r="DB277" s="16"/>
      <c r="DC277" s="16">
        <v>0</v>
      </c>
      <c r="DD277" s="16"/>
      <c r="DE277" s="16"/>
      <c r="DF277" s="16"/>
      <c r="DG277" s="16"/>
      <c r="DH277" s="16">
        <v>0</v>
      </c>
      <c r="DI277" s="16"/>
      <c r="DJ277" s="16">
        <v>0</v>
      </c>
      <c r="DK277" s="16"/>
      <c r="DL277" s="16"/>
      <c r="DM277" s="16">
        <v>0</v>
      </c>
      <c r="DN277" s="16"/>
      <c r="DO277" s="16"/>
      <c r="DP277" s="16"/>
      <c r="DQ277" s="16"/>
      <c r="DR277" s="16"/>
      <c r="DS277" s="16"/>
      <c r="DT277" s="16"/>
      <c r="DU277" s="16"/>
      <c r="DV277" s="11"/>
      <c r="DW277" s="11"/>
    </row>
    <row r="278" spans="1:127" x14ac:dyDescent="0.2">
      <c r="A278" s="16">
        <v>26</v>
      </c>
      <c r="B278" s="16" t="s">
        <v>205</v>
      </c>
      <c r="C278" s="16" t="s">
        <v>79</v>
      </c>
      <c r="D278" s="16" t="s">
        <v>71</v>
      </c>
      <c r="E278" s="21">
        <v>22619.418150000001</v>
      </c>
      <c r="F278" s="16"/>
      <c r="G278" s="16"/>
      <c r="H278" s="16"/>
      <c r="I278" s="16"/>
      <c r="J278" s="16"/>
      <c r="K278" s="16"/>
      <c r="L278" s="16"/>
      <c r="M278" s="16"/>
      <c r="N278" s="16">
        <v>0</v>
      </c>
      <c r="O278" s="16"/>
      <c r="P278" s="16"/>
      <c r="Q278" s="16">
        <v>0.21782178199999999</v>
      </c>
      <c r="R278" s="16"/>
      <c r="S278" s="16">
        <v>0</v>
      </c>
      <c r="T278" s="16">
        <v>0</v>
      </c>
      <c r="U278" s="16"/>
      <c r="V278" s="16">
        <v>0</v>
      </c>
      <c r="W278" s="16"/>
      <c r="X278" s="16"/>
      <c r="Y278" s="16"/>
      <c r="Z278" s="16">
        <v>0</v>
      </c>
      <c r="AA278" s="16"/>
      <c r="AB278" s="16"/>
      <c r="AC278" s="16">
        <v>0</v>
      </c>
      <c r="AD278" s="16"/>
      <c r="AE278" s="16"/>
      <c r="AF278" s="16">
        <v>5.9405940999999997E-2</v>
      </c>
      <c r="AG278" s="16"/>
      <c r="AH278" s="16"/>
      <c r="AI278" s="16"/>
      <c r="AJ278" s="16"/>
      <c r="AK278" s="16">
        <v>5.9405940999999997E-2</v>
      </c>
      <c r="AL278" s="16"/>
      <c r="AM278" s="16"/>
      <c r="AN278" s="16"/>
      <c r="AO278" s="16"/>
      <c r="AP278" s="16"/>
      <c r="AQ278" s="16">
        <v>9.9009900000000001E-3</v>
      </c>
      <c r="AR278" s="16"/>
      <c r="AS278" s="16"/>
      <c r="AT278" s="16"/>
      <c r="AU278" s="16"/>
      <c r="AV278" s="16"/>
      <c r="AW278" s="16">
        <v>1.980198E-2</v>
      </c>
      <c r="AX278" s="16"/>
      <c r="AY278" s="16"/>
      <c r="AZ278" s="16"/>
      <c r="BA278" s="16"/>
      <c r="BB278" s="16">
        <v>0</v>
      </c>
      <c r="BC278" s="16"/>
      <c r="BD278" s="16"/>
      <c r="BE278" s="16"/>
      <c r="BF278" s="16"/>
      <c r="BG278" s="16"/>
      <c r="BH278" s="16"/>
      <c r="BI278" s="16"/>
      <c r="BJ278" s="16">
        <v>0</v>
      </c>
      <c r="BK278" s="16">
        <v>0</v>
      </c>
      <c r="BL278" s="16"/>
      <c r="BM278" s="16"/>
      <c r="BN278" s="16"/>
      <c r="BO278" s="16">
        <v>0</v>
      </c>
      <c r="BP278" s="16">
        <v>0</v>
      </c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>
        <v>0.38613861399999999</v>
      </c>
      <c r="CF278" s="16"/>
      <c r="CG278" s="16"/>
      <c r="CH278" s="16"/>
      <c r="CI278" s="16">
        <v>1.980198E-2</v>
      </c>
      <c r="CJ278" s="16"/>
      <c r="CK278" s="16"/>
      <c r="CL278" s="16">
        <v>0.21782178199999999</v>
      </c>
      <c r="CM278" s="16"/>
      <c r="CN278" s="16"/>
      <c r="CO278" s="16">
        <v>0</v>
      </c>
      <c r="CP278" s="16"/>
      <c r="CQ278" s="16"/>
      <c r="CR278" s="16">
        <v>0</v>
      </c>
      <c r="CS278" s="16">
        <v>0</v>
      </c>
      <c r="CT278" s="16">
        <v>0</v>
      </c>
      <c r="CU278" s="16"/>
      <c r="CV278" s="16"/>
      <c r="CW278" s="16"/>
      <c r="CX278" s="16"/>
      <c r="CY278" s="16">
        <v>0</v>
      </c>
      <c r="CZ278" s="16">
        <v>0</v>
      </c>
      <c r="DA278" s="16"/>
      <c r="DB278" s="16"/>
      <c r="DC278" s="16">
        <v>0</v>
      </c>
      <c r="DD278" s="16"/>
      <c r="DE278" s="16"/>
      <c r="DF278" s="16"/>
      <c r="DG278" s="16"/>
      <c r="DH278" s="16">
        <v>0</v>
      </c>
      <c r="DI278" s="16"/>
      <c r="DJ278" s="16">
        <v>0</v>
      </c>
      <c r="DK278" s="16"/>
      <c r="DL278" s="16"/>
      <c r="DM278" s="16">
        <v>0</v>
      </c>
      <c r="DN278" s="16"/>
      <c r="DO278" s="16"/>
      <c r="DP278" s="16"/>
      <c r="DQ278" s="16"/>
      <c r="DR278" s="16"/>
      <c r="DS278" s="16"/>
      <c r="DT278" s="16"/>
      <c r="DU278" s="16"/>
      <c r="DV278" s="11"/>
      <c r="DW278" s="11"/>
    </row>
    <row r="279" spans="1:127" x14ac:dyDescent="0.2">
      <c r="A279" s="16">
        <v>26</v>
      </c>
      <c r="B279" s="16" t="s">
        <v>205</v>
      </c>
      <c r="C279" s="16" t="s">
        <v>79</v>
      </c>
      <c r="D279" s="16" t="s">
        <v>71</v>
      </c>
      <c r="E279" s="21">
        <v>22789.610639999999</v>
      </c>
      <c r="F279" s="16"/>
      <c r="G279" s="16"/>
      <c r="H279" s="16"/>
      <c r="I279" s="16"/>
      <c r="J279" s="16"/>
      <c r="K279" s="16"/>
      <c r="L279" s="16"/>
      <c r="M279" s="16"/>
      <c r="N279" s="16">
        <v>0</v>
      </c>
      <c r="O279" s="16"/>
      <c r="P279" s="16"/>
      <c r="Q279" s="16">
        <v>0.2</v>
      </c>
      <c r="R279" s="16"/>
      <c r="S279" s="16">
        <v>0</v>
      </c>
      <c r="T279" s="16">
        <v>0</v>
      </c>
      <c r="U279" s="16"/>
      <c r="V279" s="16">
        <v>1.8181817999999999E-2</v>
      </c>
      <c r="W279" s="16"/>
      <c r="X279" s="16"/>
      <c r="Y279" s="16"/>
      <c r="Z279" s="16">
        <v>9.0909089999999994E-3</v>
      </c>
      <c r="AA279" s="16"/>
      <c r="AB279" s="16"/>
      <c r="AC279" s="16">
        <v>0</v>
      </c>
      <c r="AD279" s="16"/>
      <c r="AE279" s="16"/>
      <c r="AF279" s="16">
        <v>5.4545455E-2</v>
      </c>
      <c r="AG279" s="16"/>
      <c r="AH279" s="16"/>
      <c r="AI279" s="16"/>
      <c r="AJ279" s="16"/>
      <c r="AK279" s="16">
        <v>4.5454544999999999E-2</v>
      </c>
      <c r="AL279" s="16"/>
      <c r="AM279" s="16"/>
      <c r="AN279" s="16"/>
      <c r="AO279" s="16"/>
      <c r="AP279" s="16"/>
      <c r="AQ279" s="16">
        <v>3.6363635999999998E-2</v>
      </c>
      <c r="AR279" s="16"/>
      <c r="AS279" s="16"/>
      <c r="AT279" s="16"/>
      <c r="AU279" s="16"/>
      <c r="AV279" s="16"/>
      <c r="AW279" s="16">
        <v>3.6363635999999998E-2</v>
      </c>
      <c r="AX279" s="16"/>
      <c r="AY279" s="16"/>
      <c r="AZ279" s="16"/>
      <c r="BA279" s="16"/>
      <c r="BB279" s="16">
        <v>0</v>
      </c>
      <c r="BC279" s="16"/>
      <c r="BD279" s="16"/>
      <c r="BE279" s="16"/>
      <c r="BF279" s="16"/>
      <c r="BG279" s="16"/>
      <c r="BH279" s="16"/>
      <c r="BI279" s="16"/>
      <c r="BJ279" s="16">
        <v>1.8181817999999999E-2</v>
      </c>
      <c r="BK279" s="16">
        <v>0</v>
      </c>
      <c r="BL279" s="16"/>
      <c r="BM279" s="16"/>
      <c r="BN279" s="16"/>
      <c r="BO279" s="16">
        <v>0</v>
      </c>
      <c r="BP279" s="16">
        <v>0</v>
      </c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>
        <v>0.35454545500000001</v>
      </c>
      <c r="CF279" s="16"/>
      <c r="CG279" s="16"/>
      <c r="CH279" s="16"/>
      <c r="CI279" s="16">
        <v>1.8181817999999999E-2</v>
      </c>
      <c r="CJ279" s="16"/>
      <c r="CK279" s="16"/>
      <c r="CL279" s="16">
        <v>0.190909091</v>
      </c>
      <c r="CM279" s="16"/>
      <c r="CN279" s="16"/>
      <c r="CO279" s="16">
        <v>0</v>
      </c>
      <c r="CP279" s="16"/>
      <c r="CQ279" s="16"/>
      <c r="CR279" s="16">
        <v>0</v>
      </c>
      <c r="CS279" s="16">
        <v>0</v>
      </c>
      <c r="CT279" s="16">
        <v>9.0909089999999994E-3</v>
      </c>
      <c r="CU279" s="16"/>
      <c r="CV279" s="16"/>
      <c r="CW279" s="16"/>
      <c r="CX279" s="16"/>
      <c r="CY279" s="16">
        <v>0</v>
      </c>
      <c r="CZ279" s="16">
        <v>0</v>
      </c>
      <c r="DA279" s="16"/>
      <c r="DB279" s="16"/>
      <c r="DC279" s="16">
        <v>0</v>
      </c>
      <c r="DD279" s="16"/>
      <c r="DE279" s="16"/>
      <c r="DF279" s="16"/>
      <c r="DG279" s="16"/>
      <c r="DH279" s="16">
        <v>9.0909089999999994E-3</v>
      </c>
      <c r="DI279" s="16"/>
      <c r="DJ279" s="16">
        <v>0</v>
      </c>
      <c r="DK279" s="16"/>
      <c r="DL279" s="16"/>
      <c r="DM279" s="16">
        <v>0</v>
      </c>
      <c r="DN279" s="16"/>
      <c r="DO279" s="16"/>
      <c r="DP279" s="16"/>
      <c r="DQ279" s="16"/>
      <c r="DR279" s="16"/>
      <c r="DS279" s="16"/>
      <c r="DT279" s="16"/>
      <c r="DU279" s="16"/>
      <c r="DV279" s="11"/>
      <c r="DW279" s="11"/>
    </row>
    <row r="280" spans="1:127" x14ac:dyDescent="0.2">
      <c r="A280" s="16">
        <v>26</v>
      </c>
      <c r="B280" s="16" t="s">
        <v>205</v>
      </c>
      <c r="C280" s="16" t="s">
        <v>79</v>
      </c>
      <c r="D280" s="16" t="s">
        <v>71</v>
      </c>
      <c r="E280" s="21">
        <v>22934.18505</v>
      </c>
      <c r="F280" s="16"/>
      <c r="G280" s="16"/>
      <c r="H280" s="16"/>
      <c r="I280" s="16"/>
      <c r="J280" s="16"/>
      <c r="K280" s="16"/>
      <c r="L280" s="16"/>
      <c r="M280" s="16"/>
      <c r="N280" s="16">
        <v>0</v>
      </c>
      <c r="O280" s="16"/>
      <c r="P280" s="16"/>
      <c r="Q280" s="16">
        <v>0.22330097099999999</v>
      </c>
      <c r="R280" s="16"/>
      <c r="S280" s="16">
        <v>0</v>
      </c>
      <c r="T280" s="16">
        <v>0</v>
      </c>
      <c r="U280" s="16"/>
      <c r="V280" s="16">
        <v>0</v>
      </c>
      <c r="W280" s="16"/>
      <c r="X280" s="16"/>
      <c r="Y280" s="16"/>
      <c r="Z280" s="16">
        <v>0</v>
      </c>
      <c r="AA280" s="16"/>
      <c r="AB280" s="16"/>
      <c r="AC280" s="16">
        <v>0</v>
      </c>
      <c r="AD280" s="16"/>
      <c r="AE280" s="16"/>
      <c r="AF280" s="16">
        <v>5.8252427000000002E-2</v>
      </c>
      <c r="AG280" s="16"/>
      <c r="AH280" s="16"/>
      <c r="AI280" s="16"/>
      <c r="AJ280" s="16"/>
      <c r="AK280" s="16">
        <v>4.8543689000000001E-2</v>
      </c>
      <c r="AL280" s="16"/>
      <c r="AM280" s="16"/>
      <c r="AN280" s="16"/>
      <c r="AO280" s="16"/>
      <c r="AP280" s="16"/>
      <c r="AQ280" s="16">
        <v>2.9126214000000001E-2</v>
      </c>
      <c r="AR280" s="16"/>
      <c r="AS280" s="16"/>
      <c r="AT280" s="16"/>
      <c r="AU280" s="16"/>
      <c r="AV280" s="16"/>
      <c r="AW280" s="16">
        <v>2.9126214000000001E-2</v>
      </c>
      <c r="AX280" s="16"/>
      <c r="AY280" s="16"/>
      <c r="AZ280" s="16"/>
      <c r="BA280" s="16"/>
      <c r="BB280" s="16">
        <v>0</v>
      </c>
      <c r="BC280" s="16"/>
      <c r="BD280" s="16"/>
      <c r="BE280" s="16"/>
      <c r="BF280" s="16"/>
      <c r="BG280" s="16"/>
      <c r="BH280" s="16"/>
      <c r="BI280" s="16"/>
      <c r="BJ280" s="16">
        <v>0</v>
      </c>
      <c r="BK280" s="16">
        <v>0</v>
      </c>
      <c r="BL280" s="16"/>
      <c r="BM280" s="16"/>
      <c r="BN280" s="16"/>
      <c r="BO280" s="16">
        <v>0</v>
      </c>
      <c r="BP280" s="16">
        <v>0</v>
      </c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>
        <v>0.35922330099999999</v>
      </c>
      <c r="CF280" s="16"/>
      <c r="CG280" s="16"/>
      <c r="CH280" s="16"/>
      <c r="CI280" s="16">
        <v>1.9417475999999999E-2</v>
      </c>
      <c r="CJ280" s="16"/>
      <c r="CK280" s="16"/>
      <c r="CL280" s="16">
        <v>0.21359223299999999</v>
      </c>
      <c r="CM280" s="16"/>
      <c r="CN280" s="16"/>
      <c r="CO280" s="16">
        <v>9.7087379999999997E-3</v>
      </c>
      <c r="CP280" s="16"/>
      <c r="CQ280" s="16"/>
      <c r="CR280" s="16">
        <v>0</v>
      </c>
      <c r="CS280" s="16">
        <v>0</v>
      </c>
      <c r="CT280" s="16">
        <v>0</v>
      </c>
      <c r="CU280" s="16"/>
      <c r="CV280" s="16"/>
      <c r="CW280" s="16"/>
      <c r="CX280" s="16"/>
      <c r="CY280" s="16">
        <v>0</v>
      </c>
      <c r="CZ280" s="16">
        <v>9.7087379999999997E-3</v>
      </c>
      <c r="DA280" s="16"/>
      <c r="DB280" s="16"/>
      <c r="DC280" s="16">
        <v>0</v>
      </c>
      <c r="DD280" s="16"/>
      <c r="DE280" s="16"/>
      <c r="DF280" s="16"/>
      <c r="DG280" s="16"/>
      <c r="DH280" s="16">
        <v>0</v>
      </c>
      <c r="DI280" s="16"/>
      <c r="DJ280" s="16">
        <v>0</v>
      </c>
      <c r="DK280" s="16"/>
      <c r="DL280" s="16"/>
      <c r="DM280" s="16">
        <v>0</v>
      </c>
      <c r="DN280" s="16"/>
      <c r="DO280" s="16"/>
      <c r="DP280" s="16"/>
      <c r="DQ280" s="16"/>
      <c r="DR280" s="16"/>
      <c r="DS280" s="16"/>
      <c r="DT280" s="16"/>
      <c r="DU280" s="16"/>
      <c r="DV280" s="11"/>
      <c r="DW280" s="11"/>
    </row>
    <row r="281" spans="1:127" x14ac:dyDescent="0.2">
      <c r="A281">
        <v>27</v>
      </c>
      <c r="B281" t="s">
        <v>23</v>
      </c>
      <c r="C281" t="s">
        <v>80</v>
      </c>
      <c r="D281" t="s">
        <v>71</v>
      </c>
      <c r="E281" s="20">
        <v>18600</v>
      </c>
      <c r="F281">
        <v>100</v>
      </c>
      <c r="L281">
        <v>0.8</v>
      </c>
      <c r="M281">
        <v>0.8</v>
      </c>
      <c r="N281">
        <v>1.2</v>
      </c>
      <c r="Q281">
        <v>24</v>
      </c>
      <c r="V281">
        <v>7</v>
      </c>
      <c r="AK281">
        <v>0.4</v>
      </c>
      <c r="AS281">
        <v>14</v>
      </c>
      <c r="BB281">
        <v>0.1</v>
      </c>
      <c r="BJ281">
        <v>2</v>
      </c>
      <c r="BK281">
        <v>1</v>
      </c>
      <c r="BO281">
        <v>7</v>
      </c>
      <c r="BQ281">
        <v>1</v>
      </c>
      <c r="CD281">
        <v>2</v>
      </c>
      <c r="CE281">
        <v>38</v>
      </c>
      <c r="CL281">
        <v>30</v>
      </c>
      <c r="CR281">
        <v>0.8</v>
      </c>
      <c r="CZ281">
        <v>0.8</v>
      </c>
      <c r="DC281">
        <v>0.5</v>
      </c>
      <c r="DM281">
        <v>0.8</v>
      </c>
    </row>
    <row r="282" spans="1:127" x14ac:dyDescent="0.2">
      <c r="A282">
        <v>27</v>
      </c>
      <c r="B282" t="s">
        <v>23</v>
      </c>
      <c r="C282" t="s">
        <v>80</v>
      </c>
      <c r="D282" t="s">
        <v>71</v>
      </c>
      <c r="E282" s="20">
        <v>18750</v>
      </c>
      <c r="F282">
        <v>100</v>
      </c>
      <c r="G282">
        <v>1</v>
      </c>
      <c r="L282">
        <v>0.8</v>
      </c>
      <c r="Q282">
        <v>12</v>
      </c>
      <c r="V282">
        <v>18</v>
      </c>
      <c r="AK282">
        <v>0.4</v>
      </c>
      <c r="AS282">
        <v>17</v>
      </c>
      <c r="BJ282">
        <v>2</v>
      </c>
      <c r="BK282">
        <v>1</v>
      </c>
      <c r="BO282">
        <v>7</v>
      </c>
      <c r="BQ282">
        <v>1</v>
      </c>
      <c r="CD282">
        <v>2</v>
      </c>
      <c r="CE282">
        <v>24</v>
      </c>
      <c r="CL282">
        <v>32</v>
      </c>
      <c r="CR282">
        <v>1</v>
      </c>
      <c r="CZ282">
        <v>0.8</v>
      </c>
      <c r="DC282">
        <v>0.5</v>
      </c>
      <c r="DM282">
        <v>0.8</v>
      </c>
    </row>
    <row r="283" spans="1:127" x14ac:dyDescent="0.2">
      <c r="A283">
        <v>27</v>
      </c>
      <c r="B283" t="s">
        <v>23</v>
      </c>
      <c r="C283" t="s">
        <v>80</v>
      </c>
      <c r="D283" t="s">
        <v>71</v>
      </c>
      <c r="E283" s="20">
        <v>19400</v>
      </c>
      <c r="F283">
        <v>100</v>
      </c>
      <c r="G283">
        <v>2</v>
      </c>
      <c r="L283">
        <v>0.8</v>
      </c>
      <c r="M283">
        <v>0.8</v>
      </c>
      <c r="N283">
        <v>1.3</v>
      </c>
      <c r="Q283">
        <v>15</v>
      </c>
      <c r="V283">
        <v>6</v>
      </c>
      <c r="AE283">
        <v>1</v>
      </c>
      <c r="AK283">
        <v>0.4</v>
      </c>
      <c r="AS283">
        <v>16</v>
      </c>
      <c r="AX283">
        <v>0.3</v>
      </c>
      <c r="BJ283">
        <v>2</v>
      </c>
      <c r="BO283">
        <v>9</v>
      </c>
      <c r="BQ283">
        <v>2</v>
      </c>
      <c r="CD283">
        <v>2</v>
      </c>
      <c r="CE283">
        <v>32</v>
      </c>
      <c r="CL283">
        <v>28</v>
      </c>
      <c r="CY283">
        <v>0.8</v>
      </c>
      <c r="DC283">
        <v>0.5</v>
      </c>
      <c r="DG283">
        <v>0.5</v>
      </c>
      <c r="DM283">
        <v>0.8</v>
      </c>
    </row>
    <row r="284" spans="1:127" x14ac:dyDescent="0.2">
      <c r="A284">
        <v>27</v>
      </c>
      <c r="B284" t="s">
        <v>23</v>
      </c>
      <c r="C284" t="s">
        <v>80</v>
      </c>
      <c r="D284" t="s">
        <v>71</v>
      </c>
      <c r="E284" s="20">
        <v>20400</v>
      </c>
      <c r="F284">
        <v>100</v>
      </c>
      <c r="L284">
        <v>0.8</v>
      </c>
      <c r="M284">
        <v>0.8</v>
      </c>
      <c r="N284">
        <v>1.3</v>
      </c>
      <c r="Q284">
        <v>18</v>
      </c>
      <c r="V284">
        <v>5</v>
      </c>
      <c r="AE284">
        <v>1</v>
      </c>
      <c r="AK284">
        <v>0.4</v>
      </c>
      <c r="AS284">
        <v>14</v>
      </c>
      <c r="BJ284">
        <v>2</v>
      </c>
      <c r="BK284">
        <v>1</v>
      </c>
      <c r="BO284">
        <v>7</v>
      </c>
      <c r="BQ284">
        <v>2</v>
      </c>
      <c r="BZ284">
        <v>0.5</v>
      </c>
      <c r="CD284">
        <v>2</v>
      </c>
      <c r="CE284">
        <v>31</v>
      </c>
      <c r="CL284">
        <v>27</v>
      </c>
      <c r="CR284">
        <v>0.8</v>
      </c>
      <c r="DC284">
        <v>0.5</v>
      </c>
      <c r="DE284">
        <v>0.5</v>
      </c>
      <c r="DM284">
        <v>0.8</v>
      </c>
      <c r="DN284">
        <v>0.4</v>
      </c>
    </row>
    <row r="285" spans="1:127" x14ac:dyDescent="0.2">
      <c r="A285">
        <v>27</v>
      </c>
      <c r="B285" t="s">
        <v>23</v>
      </c>
      <c r="C285" t="s">
        <v>80</v>
      </c>
      <c r="D285" t="s">
        <v>71</v>
      </c>
      <c r="E285" s="20">
        <v>21400</v>
      </c>
      <c r="F285">
        <v>100</v>
      </c>
      <c r="L285">
        <v>0.8</v>
      </c>
      <c r="M285">
        <v>0.8</v>
      </c>
      <c r="N285">
        <v>1.4</v>
      </c>
      <c r="Q285">
        <v>12</v>
      </c>
      <c r="V285">
        <v>3</v>
      </c>
      <c r="AE285">
        <v>1</v>
      </c>
      <c r="AK285">
        <v>0.4</v>
      </c>
      <c r="AS285">
        <v>15</v>
      </c>
      <c r="AW285">
        <v>0.1</v>
      </c>
      <c r="AX285">
        <v>0.3</v>
      </c>
      <c r="BB285">
        <v>0.6</v>
      </c>
      <c r="BK285">
        <v>2</v>
      </c>
      <c r="BO285">
        <v>7</v>
      </c>
      <c r="BQ285">
        <v>2</v>
      </c>
      <c r="BZ285">
        <v>0.5</v>
      </c>
      <c r="CD285">
        <v>2</v>
      </c>
      <c r="CE285">
        <v>30</v>
      </c>
      <c r="CL285">
        <v>28</v>
      </c>
      <c r="CR285">
        <v>0.5</v>
      </c>
      <c r="CY285">
        <v>0.8</v>
      </c>
      <c r="CZ285">
        <v>0.8</v>
      </c>
      <c r="DC285">
        <v>0.5</v>
      </c>
      <c r="DE285">
        <v>0.5</v>
      </c>
      <c r="DM285">
        <v>0.8</v>
      </c>
      <c r="DN285">
        <v>0.4</v>
      </c>
    </row>
    <row r="286" spans="1:127" x14ac:dyDescent="0.2">
      <c r="A286">
        <v>27</v>
      </c>
      <c r="B286" t="s">
        <v>23</v>
      </c>
      <c r="C286" t="s">
        <v>80</v>
      </c>
      <c r="D286" t="s">
        <v>71</v>
      </c>
      <c r="E286" s="20">
        <v>23100</v>
      </c>
      <c r="F286">
        <v>100</v>
      </c>
      <c r="L286">
        <v>0.8</v>
      </c>
      <c r="M286">
        <v>0.8</v>
      </c>
      <c r="N286">
        <v>1.2</v>
      </c>
      <c r="Q286">
        <v>12</v>
      </c>
      <c r="V286">
        <v>3</v>
      </c>
      <c r="AE286">
        <v>1</v>
      </c>
      <c r="AK286">
        <v>0.4</v>
      </c>
      <c r="AS286">
        <v>15</v>
      </c>
      <c r="AW286">
        <v>0.1</v>
      </c>
      <c r="AX286">
        <v>0.3</v>
      </c>
      <c r="BJ286">
        <v>2</v>
      </c>
      <c r="BK286">
        <v>2</v>
      </c>
      <c r="BO286">
        <v>7</v>
      </c>
      <c r="BQ286">
        <v>2</v>
      </c>
      <c r="CD286">
        <v>2</v>
      </c>
      <c r="CE286">
        <v>26</v>
      </c>
      <c r="CL286">
        <v>28</v>
      </c>
      <c r="CR286">
        <v>0.8</v>
      </c>
      <c r="CU286">
        <v>0.8</v>
      </c>
      <c r="CZ286">
        <v>0.8</v>
      </c>
      <c r="DC286">
        <v>0.5</v>
      </c>
      <c r="DE286">
        <v>0.5</v>
      </c>
      <c r="DM286">
        <v>0.8</v>
      </c>
    </row>
    <row r="287" spans="1:127" x14ac:dyDescent="0.2">
      <c r="A287">
        <v>27</v>
      </c>
      <c r="B287" t="s">
        <v>23</v>
      </c>
      <c r="C287" t="s">
        <v>80</v>
      </c>
      <c r="D287" t="s">
        <v>71</v>
      </c>
      <c r="E287" s="20">
        <v>23200</v>
      </c>
      <c r="F287">
        <v>100</v>
      </c>
      <c r="M287">
        <v>0.8</v>
      </c>
      <c r="N287">
        <v>1.3</v>
      </c>
      <c r="Q287">
        <v>12</v>
      </c>
      <c r="V287">
        <v>3</v>
      </c>
      <c r="AE287">
        <v>1</v>
      </c>
      <c r="AK287">
        <v>0.4</v>
      </c>
      <c r="AS287">
        <v>15</v>
      </c>
      <c r="BJ287">
        <v>2</v>
      </c>
      <c r="BK287">
        <v>1</v>
      </c>
      <c r="BO287">
        <v>7</v>
      </c>
      <c r="BQ287">
        <v>2</v>
      </c>
      <c r="CD287">
        <v>2</v>
      </c>
      <c r="CE287">
        <v>24</v>
      </c>
      <c r="CL287">
        <v>27</v>
      </c>
      <c r="CU287">
        <v>0.8</v>
      </c>
      <c r="CZ287">
        <v>0.8</v>
      </c>
      <c r="DC287">
        <v>0.5</v>
      </c>
      <c r="DE287">
        <v>0.5</v>
      </c>
      <c r="DM287">
        <v>0.8</v>
      </c>
    </row>
    <row r="288" spans="1:127" x14ac:dyDescent="0.2">
      <c r="A288">
        <v>27</v>
      </c>
      <c r="B288" t="s">
        <v>23</v>
      </c>
      <c r="C288" t="s">
        <v>80</v>
      </c>
      <c r="D288" t="s">
        <v>71</v>
      </c>
      <c r="E288" s="20">
        <v>23250</v>
      </c>
      <c r="F288">
        <v>100</v>
      </c>
      <c r="M288">
        <v>0.8</v>
      </c>
      <c r="N288">
        <v>1.3</v>
      </c>
      <c r="Q288">
        <v>12</v>
      </c>
      <c r="V288">
        <v>3</v>
      </c>
      <c r="AE288">
        <v>1</v>
      </c>
      <c r="AK288">
        <v>0.4</v>
      </c>
      <c r="AS288">
        <v>15</v>
      </c>
      <c r="BJ288">
        <v>2</v>
      </c>
      <c r="BK288">
        <v>1</v>
      </c>
      <c r="BO288">
        <v>7</v>
      </c>
      <c r="BQ288">
        <v>2</v>
      </c>
      <c r="BZ288">
        <v>0.5</v>
      </c>
      <c r="CD288">
        <v>2</v>
      </c>
      <c r="CE288">
        <v>25</v>
      </c>
      <c r="CL288">
        <v>29</v>
      </c>
      <c r="CR288">
        <v>0.8</v>
      </c>
      <c r="CU288">
        <v>0.8</v>
      </c>
      <c r="CZ288">
        <v>0.8</v>
      </c>
      <c r="DC288">
        <v>0.5</v>
      </c>
      <c r="DE288">
        <v>0.5</v>
      </c>
      <c r="DM288">
        <v>0.8</v>
      </c>
    </row>
    <row r="289" spans="1:127" x14ac:dyDescent="0.2">
      <c r="A289">
        <v>28</v>
      </c>
      <c r="B289" t="s">
        <v>24</v>
      </c>
      <c r="C289" t="s">
        <v>80</v>
      </c>
      <c r="D289" t="s">
        <v>71</v>
      </c>
      <c r="E289" s="20">
        <v>20531</v>
      </c>
      <c r="F289">
        <v>100</v>
      </c>
      <c r="G289">
        <v>4.7</v>
      </c>
      <c r="K289">
        <v>4.5999999999999996</v>
      </c>
      <c r="V289">
        <v>2.7</v>
      </c>
      <c r="AS289">
        <v>31</v>
      </c>
      <c r="AW289">
        <v>1</v>
      </c>
      <c r="BB289">
        <v>1</v>
      </c>
      <c r="BN289">
        <v>0.9</v>
      </c>
      <c r="BO289">
        <v>1.9</v>
      </c>
      <c r="BQ289">
        <v>3</v>
      </c>
      <c r="CD289">
        <v>4.3</v>
      </c>
      <c r="CE289">
        <v>33</v>
      </c>
      <c r="CL289">
        <v>32.5</v>
      </c>
      <c r="CR289">
        <v>4</v>
      </c>
      <c r="DE289">
        <v>0.8</v>
      </c>
    </row>
    <row r="290" spans="1:127" x14ac:dyDescent="0.2">
      <c r="A290" s="16">
        <v>29</v>
      </c>
      <c r="B290" s="16" t="s">
        <v>25</v>
      </c>
      <c r="C290" s="16" t="s">
        <v>80</v>
      </c>
      <c r="D290" s="16" t="s">
        <v>71</v>
      </c>
      <c r="E290" s="21">
        <v>21000</v>
      </c>
      <c r="F290" s="16">
        <v>100</v>
      </c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>
        <v>2</v>
      </c>
      <c r="R290" s="16">
        <v>2</v>
      </c>
      <c r="S290" s="16"/>
      <c r="T290" s="16"/>
      <c r="U290" s="16"/>
      <c r="V290" s="16">
        <v>2</v>
      </c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>
        <v>4.3</v>
      </c>
      <c r="CE290" s="16">
        <v>34.6</v>
      </c>
      <c r="CF290" s="16"/>
      <c r="CG290" s="16"/>
      <c r="CH290" s="16"/>
      <c r="CI290" s="16"/>
      <c r="CJ290" s="16"/>
      <c r="CK290" s="16"/>
      <c r="CL290" s="16">
        <v>55</v>
      </c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1"/>
      <c r="DW290" s="11"/>
    </row>
    <row r="291" spans="1:127" x14ac:dyDescent="0.2">
      <c r="A291" s="16">
        <v>29</v>
      </c>
      <c r="B291" s="16" t="s">
        <v>25</v>
      </c>
      <c r="C291" s="16" t="s">
        <v>80</v>
      </c>
      <c r="D291" s="16" t="s">
        <v>71</v>
      </c>
      <c r="E291" s="21">
        <v>22478</v>
      </c>
      <c r="F291" s="16">
        <v>100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>
        <v>4</v>
      </c>
      <c r="R291" s="16">
        <v>3</v>
      </c>
      <c r="S291" s="16"/>
      <c r="T291" s="16"/>
      <c r="U291" s="16"/>
      <c r="V291" s="16">
        <v>4</v>
      </c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>
        <v>3.6</v>
      </c>
      <c r="CE291" s="16">
        <v>31.6</v>
      </c>
      <c r="CF291" s="16"/>
      <c r="CG291" s="16"/>
      <c r="CH291" s="16"/>
      <c r="CI291" s="16"/>
      <c r="CJ291" s="16"/>
      <c r="CK291" s="16"/>
      <c r="CL291" s="16">
        <v>52</v>
      </c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1"/>
      <c r="DW291" s="11"/>
    </row>
    <row r="292" spans="1:127" x14ac:dyDescent="0.2">
      <c r="A292" s="16">
        <v>29</v>
      </c>
      <c r="B292" s="16" t="s">
        <v>25</v>
      </c>
      <c r="C292" s="16" t="s">
        <v>80</v>
      </c>
      <c r="D292" s="16" t="s">
        <v>71</v>
      </c>
      <c r="E292" s="21">
        <v>23294</v>
      </c>
      <c r="F292" s="16">
        <v>100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>
        <v>8</v>
      </c>
      <c r="R292" s="16">
        <v>4</v>
      </c>
      <c r="S292" s="16"/>
      <c r="T292" s="16"/>
      <c r="U292" s="16"/>
      <c r="V292" s="16">
        <v>2</v>
      </c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>
        <v>9.3000000000000007</v>
      </c>
      <c r="CE292" s="16">
        <v>29.6</v>
      </c>
      <c r="CF292" s="16"/>
      <c r="CG292" s="16"/>
      <c r="CH292" s="16"/>
      <c r="CI292" s="16"/>
      <c r="CJ292" s="16"/>
      <c r="CK292" s="16"/>
      <c r="CL292" s="16">
        <v>51</v>
      </c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1"/>
      <c r="DW292" s="11"/>
    </row>
    <row r="293" spans="1:127" x14ac:dyDescent="0.2">
      <c r="A293" s="16">
        <v>29</v>
      </c>
      <c r="B293" s="16" t="s">
        <v>25</v>
      </c>
      <c r="C293" s="16" t="s">
        <v>80</v>
      </c>
      <c r="D293" s="16" t="s">
        <v>71</v>
      </c>
      <c r="E293" s="21">
        <v>23957</v>
      </c>
      <c r="F293" s="16">
        <v>100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>
        <v>7</v>
      </c>
      <c r="R293" s="16">
        <v>2</v>
      </c>
      <c r="S293" s="16"/>
      <c r="T293" s="16"/>
      <c r="U293" s="16"/>
      <c r="V293" s="16">
        <v>5</v>
      </c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>
        <v>2.8</v>
      </c>
      <c r="CE293" s="16">
        <v>34.299999999999997</v>
      </c>
      <c r="CF293" s="16"/>
      <c r="CG293" s="16"/>
      <c r="CH293" s="16"/>
      <c r="CI293" s="16"/>
      <c r="CJ293" s="16"/>
      <c r="CK293" s="16"/>
      <c r="CL293" s="16">
        <v>49</v>
      </c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1"/>
      <c r="DW293" s="11"/>
    </row>
    <row r="294" spans="1:127" x14ac:dyDescent="0.2">
      <c r="A294">
        <v>30</v>
      </c>
      <c r="B294" t="s">
        <v>26</v>
      </c>
      <c r="C294" t="s">
        <v>79</v>
      </c>
      <c r="D294" t="s">
        <v>74</v>
      </c>
      <c r="E294" s="20">
        <v>21785.4</v>
      </c>
      <c r="F294">
        <v>100</v>
      </c>
      <c r="Q294">
        <v>22</v>
      </c>
      <c r="S294">
        <v>3</v>
      </c>
      <c r="V294">
        <v>1</v>
      </c>
      <c r="Z294">
        <v>2</v>
      </c>
      <c r="AI294">
        <v>1</v>
      </c>
      <c r="AK294">
        <v>5</v>
      </c>
      <c r="AS294">
        <v>213</v>
      </c>
      <c r="BJ294">
        <v>1</v>
      </c>
      <c r="CD294">
        <v>4</v>
      </c>
      <c r="CF294">
        <v>125</v>
      </c>
      <c r="CG294">
        <v>3</v>
      </c>
      <c r="CL294">
        <v>268</v>
      </c>
      <c r="CZ294">
        <v>2</v>
      </c>
      <c r="DE294">
        <v>3</v>
      </c>
      <c r="DM294">
        <v>1</v>
      </c>
    </row>
    <row r="295" spans="1:127" x14ac:dyDescent="0.2">
      <c r="A295">
        <v>30</v>
      </c>
      <c r="B295" t="s">
        <v>26</v>
      </c>
      <c r="C295" t="s">
        <v>79</v>
      </c>
      <c r="D295" t="s">
        <v>74</v>
      </c>
      <c r="E295" s="20">
        <v>22031.3</v>
      </c>
      <c r="F295">
        <v>100</v>
      </c>
      <c r="M295">
        <v>1</v>
      </c>
      <c r="N295">
        <v>1</v>
      </c>
      <c r="Q295">
        <v>15</v>
      </c>
      <c r="S295">
        <v>3</v>
      </c>
      <c r="V295">
        <v>5</v>
      </c>
      <c r="Z295">
        <v>1</v>
      </c>
      <c r="AF295">
        <v>1</v>
      </c>
      <c r="AK295">
        <v>5</v>
      </c>
      <c r="AS295">
        <v>194</v>
      </c>
      <c r="BJ295">
        <v>7</v>
      </c>
      <c r="BK295">
        <v>2</v>
      </c>
      <c r="CD295">
        <v>6</v>
      </c>
      <c r="CF295">
        <v>146</v>
      </c>
      <c r="CG295">
        <v>2</v>
      </c>
      <c r="CL295">
        <v>224</v>
      </c>
      <c r="CZ295">
        <v>1</v>
      </c>
      <c r="DM295">
        <v>1</v>
      </c>
    </row>
    <row r="296" spans="1:127" x14ac:dyDescent="0.2">
      <c r="A296">
        <v>30</v>
      </c>
      <c r="B296" t="s">
        <v>26</v>
      </c>
      <c r="C296" t="s">
        <v>79</v>
      </c>
      <c r="D296" t="s">
        <v>74</v>
      </c>
      <c r="E296" s="20">
        <v>22568.799999999999</v>
      </c>
      <c r="F296">
        <v>100</v>
      </c>
      <c r="M296">
        <v>1</v>
      </c>
      <c r="N296">
        <v>1</v>
      </c>
      <c r="Q296">
        <v>6</v>
      </c>
      <c r="S296">
        <v>1</v>
      </c>
      <c r="T296">
        <v>3</v>
      </c>
      <c r="V296">
        <v>2</v>
      </c>
      <c r="Z296">
        <v>3</v>
      </c>
      <c r="AF296">
        <v>1</v>
      </c>
      <c r="AK296">
        <v>2</v>
      </c>
      <c r="AQ296">
        <v>1</v>
      </c>
      <c r="AS296">
        <v>12</v>
      </c>
      <c r="BJ296">
        <v>2</v>
      </c>
      <c r="BO296">
        <v>1</v>
      </c>
      <c r="CD296">
        <v>6</v>
      </c>
      <c r="CF296">
        <v>137</v>
      </c>
      <c r="CG296">
        <v>8</v>
      </c>
      <c r="CL296">
        <v>21</v>
      </c>
      <c r="CY296">
        <v>1</v>
      </c>
      <c r="DE296">
        <v>2</v>
      </c>
    </row>
    <row r="297" spans="1:127" x14ac:dyDescent="0.2">
      <c r="A297">
        <v>30</v>
      </c>
      <c r="B297" t="s">
        <v>26</v>
      </c>
      <c r="C297" t="s">
        <v>79</v>
      </c>
      <c r="D297" t="s">
        <v>74</v>
      </c>
      <c r="E297" s="20">
        <v>22665.3</v>
      </c>
      <c r="F297">
        <v>100</v>
      </c>
      <c r="N297">
        <v>1</v>
      </c>
      <c r="Q297">
        <v>23</v>
      </c>
      <c r="S297">
        <v>6</v>
      </c>
      <c r="T297">
        <v>1</v>
      </c>
      <c r="V297">
        <v>8</v>
      </c>
      <c r="AF297">
        <v>1</v>
      </c>
      <c r="AI297">
        <v>4</v>
      </c>
      <c r="AK297">
        <v>9</v>
      </c>
      <c r="AS297">
        <v>422</v>
      </c>
      <c r="AX297">
        <v>2</v>
      </c>
      <c r="BB297">
        <v>2</v>
      </c>
      <c r="BJ297">
        <v>3</v>
      </c>
      <c r="BK297">
        <v>4</v>
      </c>
      <c r="BP297">
        <v>1</v>
      </c>
      <c r="CD297">
        <v>4</v>
      </c>
      <c r="CF297">
        <v>280</v>
      </c>
      <c r="CG297">
        <v>2</v>
      </c>
      <c r="CL297">
        <v>132</v>
      </c>
      <c r="CZ297">
        <v>2</v>
      </c>
      <c r="DM297">
        <v>4</v>
      </c>
      <c r="DN297">
        <v>1</v>
      </c>
    </row>
    <row r="298" spans="1:127" x14ac:dyDescent="0.2">
      <c r="A298">
        <v>30</v>
      </c>
      <c r="B298" t="s">
        <v>26</v>
      </c>
      <c r="C298" t="s">
        <v>79</v>
      </c>
      <c r="D298" t="s">
        <v>74</v>
      </c>
      <c r="E298" s="20">
        <v>22923.200000000001</v>
      </c>
      <c r="F298">
        <v>100</v>
      </c>
      <c r="Q298">
        <v>29</v>
      </c>
      <c r="S298">
        <v>1</v>
      </c>
      <c r="T298">
        <v>4</v>
      </c>
      <c r="V298">
        <v>3</v>
      </c>
      <c r="Z298">
        <v>5</v>
      </c>
      <c r="AI298">
        <v>1</v>
      </c>
      <c r="AK298">
        <v>6</v>
      </c>
      <c r="AS298">
        <v>126</v>
      </c>
      <c r="AX298">
        <v>1</v>
      </c>
      <c r="BK298">
        <v>2</v>
      </c>
      <c r="BO298">
        <v>5</v>
      </c>
      <c r="BP298">
        <v>1</v>
      </c>
      <c r="CD298">
        <v>4</v>
      </c>
      <c r="CF298">
        <v>197</v>
      </c>
      <c r="CG298">
        <v>8</v>
      </c>
      <c r="CL298">
        <v>115</v>
      </c>
      <c r="CU298">
        <v>10</v>
      </c>
      <c r="CY298">
        <v>2</v>
      </c>
      <c r="CZ298">
        <v>2</v>
      </c>
      <c r="DE298">
        <v>1</v>
      </c>
      <c r="DG298">
        <v>1</v>
      </c>
      <c r="DM298">
        <v>1</v>
      </c>
    </row>
    <row r="299" spans="1:127" x14ac:dyDescent="0.2">
      <c r="A299">
        <v>30</v>
      </c>
      <c r="B299" t="s">
        <v>26</v>
      </c>
      <c r="C299" t="s">
        <v>79</v>
      </c>
      <c r="D299" t="s">
        <v>74</v>
      </c>
      <c r="E299" s="20">
        <v>22971.4</v>
      </c>
      <c r="F299">
        <v>100</v>
      </c>
      <c r="M299">
        <v>1</v>
      </c>
      <c r="N299">
        <v>4</v>
      </c>
      <c r="Q299">
        <v>31</v>
      </c>
      <c r="S299">
        <v>1</v>
      </c>
      <c r="T299">
        <v>1</v>
      </c>
      <c r="V299">
        <v>3</v>
      </c>
      <c r="Z299">
        <v>1</v>
      </c>
      <c r="AK299">
        <v>2</v>
      </c>
      <c r="AS299">
        <v>193</v>
      </c>
      <c r="BJ299">
        <v>2</v>
      </c>
      <c r="BP299">
        <v>1</v>
      </c>
      <c r="CD299">
        <v>3</v>
      </c>
      <c r="CF299">
        <v>130</v>
      </c>
      <c r="CL299">
        <v>258</v>
      </c>
      <c r="CR299">
        <v>1</v>
      </c>
      <c r="CY299">
        <v>1</v>
      </c>
      <c r="CZ299">
        <v>3</v>
      </c>
      <c r="DE299">
        <v>2</v>
      </c>
      <c r="DM299">
        <v>4</v>
      </c>
      <c r="DN299">
        <v>1</v>
      </c>
    </row>
    <row r="300" spans="1:127" x14ac:dyDescent="0.2">
      <c r="A300" s="16">
        <v>31</v>
      </c>
      <c r="B300" s="16" t="s">
        <v>27</v>
      </c>
      <c r="C300" s="16" t="s">
        <v>80</v>
      </c>
      <c r="D300" s="16" t="s">
        <v>71</v>
      </c>
      <c r="E300" s="21">
        <v>19294</v>
      </c>
      <c r="F300" s="16">
        <v>100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>
        <v>0.2</v>
      </c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>
        <v>1.2</v>
      </c>
      <c r="AL300" s="16"/>
      <c r="AM300" s="16"/>
      <c r="AN300" s="16"/>
      <c r="AO300" s="16"/>
      <c r="AP300" s="16"/>
      <c r="AQ300" s="16"/>
      <c r="AR300" s="16"/>
      <c r="AS300" s="16">
        <v>1.2</v>
      </c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>
        <v>2</v>
      </c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>
        <v>75</v>
      </c>
      <c r="CG300" s="16"/>
      <c r="CH300" s="16"/>
      <c r="CI300" s="16"/>
      <c r="CJ300" s="16"/>
      <c r="CK300" s="16"/>
      <c r="CL300" s="16">
        <v>2</v>
      </c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1"/>
      <c r="DW300" s="11"/>
    </row>
    <row r="301" spans="1:127" x14ac:dyDescent="0.2">
      <c r="A301" s="16">
        <v>31</v>
      </c>
      <c r="B301" s="16" t="s">
        <v>27</v>
      </c>
      <c r="C301" s="16" t="s">
        <v>80</v>
      </c>
      <c r="D301" s="16" t="s">
        <v>71</v>
      </c>
      <c r="E301" s="21">
        <v>20474</v>
      </c>
      <c r="F301" s="16">
        <v>100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>
        <v>1.4</v>
      </c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>
        <v>0.3</v>
      </c>
      <c r="AL301" s="16"/>
      <c r="AM301" s="16"/>
      <c r="AN301" s="16"/>
      <c r="AO301" s="16"/>
      <c r="AP301" s="16"/>
      <c r="AQ301" s="16"/>
      <c r="AR301" s="16"/>
      <c r="AS301" s="16">
        <v>0.5</v>
      </c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>
        <v>3</v>
      </c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>
        <v>82</v>
      </c>
      <c r="CG301" s="16"/>
      <c r="CH301" s="16"/>
      <c r="CI301" s="16"/>
      <c r="CJ301" s="16"/>
      <c r="CK301" s="16"/>
      <c r="CL301" s="16">
        <v>0.4</v>
      </c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1"/>
      <c r="DW301" s="11"/>
    </row>
    <row r="302" spans="1:127" x14ac:dyDescent="0.2">
      <c r="A302" s="16">
        <v>31</v>
      </c>
      <c r="B302" s="16" t="s">
        <v>27</v>
      </c>
      <c r="C302" s="16" t="s">
        <v>80</v>
      </c>
      <c r="D302" s="16" t="s">
        <v>71</v>
      </c>
      <c r="E302" s="21">
        <v>22390</v>
      </c>
      <c r="F302" s="16">
        <v>100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>
        <v>0.4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>
        <v>1.1000000000000001</v>
      </c>
      <c r="AL302" s="16"/>
      <c r="AM302" s="16"/>
      <c r="AN302" s="16"/>
      <c r="AO302" s="16"/>
      <c r="AP302" s="16"/>
      <c r="AQ302" s="16"/>
      <c r="AR302" s="16"/>
      <c r="AS302" s="16">
        <v>0.5</v>
      </c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>
        <v>1</v>
      </c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>
        <v>93</v>
      </c>
      <c r="CG302" s="16"/>
      <c r="CH302" s="16"/>
      <c r="CI302" s="16"/>
      <c r="CJ302" s="16"/>
      <c r="CK302" s="16"/>
      <c r="CL302" s="16">
        <v>1</v>
      </c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1"/>
      <c r="DW302" s="11"/>
    </row>
    <row r="303" spans="1:127" x14ac:dyDescent="0.2">
      <c r="A303" s="16">
        <v>32</v>
      </c>
      <c r="B303" s="16" t="s">
        <v>28</v>
      </c>
      <c r="C303" s="16" t="s">
        <v>80</v>
      </c>
      <c r="D303" s="16" t="s">
        <v>71</v>
      </c>
      <c r="E303" s="21">
        <v>19302</v>
      </c>
      <c r="F303" s="16">
        <v>100</v>
      </c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>
        <v>8.6</v>
      </c>
      <c r="R303" s="16"/>
      <c r="S303" s="16"/>
      <c r="T303" s="16"/>
      <c r="U303" s="16"/>
      <c r="V303" s="16">
        <v>1.2</v>
      </c>
      <c r="W303" s="16"/>
      <c r="X303" s="16">
        <v>0.4</v>
      </c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>
        <v>3</v>
      </c>
      <c r="AL303" s="16"/>
      <c r="AM303" s="16"/>
      <c r="AN303" s="16"/>
      <c r="AO303" s="16"/>
      <c r="AP303" s="16"/>
      <c r="AQ303" s="16"/>
      <c r="AR303" s="16"/>
      <c r="AS303" s="16">
        <v>5.2</v>
      </c>
      <c r="AT303" s="16"/>
      <c r="AU303" s="16"/>
      <c r="AV303" s="16"/>
      <c r="AW303" s="16">
        <v>0.6</v>
      </c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>
        <v>0.5</v>
      </c>
      <c r="BK303" s="16"/>
      <c r="BL303" s="16"/>
      <c r="BM303" s="16"/>
      <c r="BN303" s="16"/>
      <c r="BO303" s="16">
        <v>8</v>
      </c>
      <c r="BP303" s="16"/>
      <c r="BQ303" s="16">
        <v>2.2999999999999998</v>
      </c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>
        <v>2</v>
      </c>
      <c r="CE303" s="16">
        <v>21</v>
      </c>
      <c r="CF303" s="16"/>
      <c r="CG303" s="16"/>
      <c r="CH303" s="16"/>
      <c r="CI303" s="16"/>
      <c r="CJ303" s="16"/>
      <c r="CK303" s="16"/>
      <c r="CL303" s="16">
        <v>24.2</v>
      </c>
      <c r="CM303" s="16"/>
      <c r="CN303" s="16"/>
      <c r="CO303" s="16"/>
      <c r="CP303" s="16"/>
      <c r="CQ303" s="16"/>
      <c r="CR303" s="16">
        <v>2</v>
      </c>
      <c r="CS303" s="16"/>
      <c r="CT303" s="16"/>
      <c r="CU303" s="16">
        <v>2</v>
      </c>
      <c r="CV303" s="16"/>
      <c r="CW303" s="16"/>
      <c r="CX303" s="16"/>
      <c r="CY303" s="16"/>
      <c r="CZ303" s="16"/>
      <c r="DA303" s="16"/>
      <c r="DB303" s="16"/>
      <c r="DC303" s="16"/>
      <c r="DD303" s="16"/>
      <c r="DE303" s="16">
        <v>0.3</v>
      </c>
      <c r="DF303" s="16"/>
      <c r="DG303" s="16"/>
      <c r="DH303" s="16">
        <v>3</v>
      </c>
      <c r="DI303" s="16"/>
      <c r="DJ303" s="16"/>
      <c r="DK303" s="16"/>
      <c r="DL303" s="16"/>
      <c r="DM303" s="16">
        <v>0.3</v>
      </c>
      <c r="DN303" s="16"/>
      <c r="DO303" s="16"/>
      <c r="DP303" s="16"/>
      <c r="DQ303" s="16"/>
      <c r="DR303" s="16"/>
      <c r="DS303" s="16"/>
      <c r="DT303" s="16"/>
      <c r="DU303" s="16"/>
      <c r="DV303" s="11"/>
      <c r="DW303" s="11"/>
    </row>
    <row r="304" spans="1:127" x14ac:dyDescent="0.2">
      <c r="A304" s="16">
        <v>32</v>
      </c>
      <c r="B304" s="16" t="s">
        <v>28</v>
      </c>
      <c r="C304" s="16" t="s">
        <v>80</v>
      </c>
      <c r="D304" s="16" t="s">
        <v>71</v>
      </c>
      <c r="E304" s="21">
        <v>20955</v>
      </c>
      <c r="F304" s="16">
        <v>100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>
        <v>3.5</v>
      </c>
      <c r="R304" s="16"/>
      <c r="S304" s="16"/>
      <c r="T304" s="16"/>
      <c r="U304" s="16"/>
      <c r="V304" s="16">
        <v>1.5</v>
      </c>
      <c r="W304" s="16"/>
      <c r="X304" s="16">
        <v>0.9</v>
      </c>
      <c r="Y304" s="16"/>
      <c r="Z304" s="16"/>
      <c r="AA304" s="16"/>
      <c r="AB304" s="16"/>
      <c r="AC304" s="16"/>
      <c r="AD304" s="16"/>
      <c r="AE304" s="16">
        <v>0.5</v>
      </c>
      <c r="AF304" s="16"/>
      <c r="AG304" s="16"/>
      <c r="AH304" s="16"/>
      <c r="AI304" s="16"/>
      <c r="AJ304" s="16"/>
      <c r="AK304" s="16">
        <v>2</v>
      </c>
      <c r="AL304" s="16"/>
      <c r="AM304" s="16"/>
      <c r="AN304" s="16"/>
      <c r="AO304" s="16"/>
      <c r="AP304" s="16"/>
      <c r="AQ304" s="16"/>
      <c r="AR304" s="16"/>
      <c r="AS304" s="16">
        <v>4.4000000000000004</v>
      </c>
      <c r="AT304" s="16"/>
      <c r="AU304" s="16"/>
      <c r="AV304" s="16"/>
      <c r="AW304" s="16">
        <v>1</v>
      </c>
      <c r="AX304" s="16"/>
      <c r="AY304" s="16"/>
      <c r="AZ304" s="16"/>
      <c r="BA304" s="16"/>
      <c r="BB304" s="16">
        <v>0.5</v>
      </c>
      <c r="BC304" s="16"/>
      <c r="BD304" s="16"/>
      <c r="BE304" s="16"/>
      <c r="BF304" s="16"/>
      <c r="BG304" s="16"/>
      <c r="BH304" s="16"/>
      <c r="BI304" s="16"/>
      <c r="BJ304" s="16">
        <v>1</v>
      </c>
      <c r="BK304" s="16"/>
      <c r="BL304" s="16"/>
      <c r="BM304" s="16"/>
      <c r="BN304" s="16"/>
      <c r="BO304" s="16">
        <v>11</v>
      </c>
      <c r="BP304" s="16"/>
      <c r="BQ304" s="16">
        <v>1.5</v>
      </c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>
        <v>3</v>
      </c>
      <c r="CE304" s="16">
        <v>28</v>
      </c>
      <c r="CF304" s="16"/>
      <c r="CG304" s="16"/>
      <c r="CH304" s="16"/>
      <c r="CI304" s="16"/>
      <c r="CJ304" s="16"/>
      <c r="CK304" s="16"/>
      <c r="CL304" s="16">
        <v>20.6</v>
      </c>
      <c r="CM304" s="16"/>
      <c r="CN304" s="16"/>
      <c r="CO304" s="16"/>
      <c r="CP304" s="16"/>
      <c r="CQ304" s="16"/>
      <c r="CR304" s="16">
        <v>1</v>
      </c>
      <c r="CS304" s="16"/>
      <c r="CT304" s="16"/>
      <c r="CU304" s="16">
        <v>3</v>
      </c>
      <c r="CV304" s="16"/>
      <c r="CW304" s="16"/>
      <c r="CX304" s="16"/>
      <c r="CY304" s="16"/>
      <c r="CZ304" s="16"/>
      <c r="DA304" s="16"/>
      <c r="DB304" s="16"/>
      <c r="DC304" s="16"/>
      <c r="DD304" s="16"/>
      <c r="DE304" s="16">
        <v>0.9</v>
      </c>
      <c r="DF304" s="16"/>
      <c r="DG304" s="16"/>
      <c r="DH304" s="16">
        <v>3</v>
      </c>
      <c r="DI304" s="16"/>
      <c r="DJ304" s="16"/>
      <c r="DK304" s="16"/>
      <c r="DL304" s="16"/>
      <c r="DM304" s="16">
        <v>1</v>
      </c>
      <c r="DN304" s="16"/>
      <c r="DO304" s="16">
        <v>1.2</v>
      </c>
      <c r="DP304" s="16"/>
      <c r="DQ304" s="16"/>
      <c r="DR304" s="16"/>
      <c r="DS304" s="16"/>
      <c r="DT304" s="16"/>
      <c r="DU304" s="16"/>
      <c r="DV304" s="11"/>
      <c r="DW304" s="11"/>
    </row>
    <row r="305" spans="1:127" x14ac:dyDescent="0.2">
      <c r="A305" s="16">
        <v>32</v>
      </c>
      <c r="B305" s="16" t="s">
        <v>28</v>
      </c>
      <c r="C305" s="16" t="s">
        <v>80</v>
      </c>
      <c r="D305" s="16" t="s">
        <v>71</v>
      </c>
      <c r="E305" s="21">
        <v>21038</v>
      </c>
      <c r="F305" s="16">
        <v>100</v>
      </c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>
        <v>2.1</v>
      </c>
      <c r="R305" s="16"/>
      <c r="S305" s="16"/>
      <c r="T305" s="16"/>
      <c r="U305" s="16"/>
      <c r="V305" s="16">
        <v>0.3</v>
      </c>
      <c r="W305" s="16"/>
      <c r="X305" s="16">
        <v>0.2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6</v>
      </c>
      <c r="AL305" s="16"/>
      <c r="AM305" s="16"/>
      <c r="AN305" s="16"/>
      <c r="AO305" s="16"/>
      <c r="AP305" s="16"/>
      <c r="AQ305" s="16"/>
      <c r="AR305" s="16"/>
      <c r="AS305" s="16">
        <v>3</v>
      </c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>
        <v>9</v>
      </c>
      <c r="BP305" s="16"/>
      <c r="BQ305" s="16">
        <v>1.3</v>
      </c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>
        <v>3</v>
      </c>
      <c r="CE305" s="16">
        <v>35</v>
      </c>
      <c r="CF305" s="16"/>
      <c r="CG305" s="16"/>
      <c r="CH305" s="16"/>
      <c r="CI305" s="16"/>
      <c r="CJ305" s="16"/>
      <c r="CK305" s="16"/>
      <c r="CL305" s="16">
        <v>21.7</v>
      </c>
      <c r="CM305" s="16"/>
      <c r="CN305" s="16"/>
      <c r="CO305" s="16"/>
      <c r="CP305" s="16"/>
      <c r="CQ305" s="16"/>
      <c r="CR305" s="16">
        <v>2</v>
      </c>
      <c r="CS305" s="16"/>
      <c r="CT305" s="16"/>
      <c r="CU305" s="16">
        <v>4</v>
      </c>
      <c r="CV305" s="16"/>
      <c r="CW305" s="16"/>
      <c r="CX305" s="16"/>
      <c r="CY305" s="16"/>
      <c r="CZ305" s="16"/>
      <c r="DA305" s="16"/>
      <c r="DB305" s="16"/>
      <c r="DC305" s="16"/>
      <c r="DD305" s="16"/>
      <c r="DE305" s="16">
        <v>1.3</v>
      </c>
      <c r="DF305" s="16"/>
      <c r="DG305" s="16"/>
      <c r="DH305" s="16">
        <v>2</v>
      </c>
      <c r="DI305" s="16"/>
      <c r="DJ305" s="16"/>
      <c r="DK305" s="16"/>
      <c r="DL305" s="16"/>
      <c r="DM305" s="16">
        <v>0.4</v>
      </c>
      <c r="DN305" s="16"/>
      <c r="DO305" s="16">
        <v>1.3</v>
      </c>
      <c r="DP305" s="16"/>
      <c r="DQ305" s="16"/>
      <c r="DR305" s="16"/>
      <c r="DS305" s="16"/>
      <c r="DT305" s="16"/>
      <c r="DU305" s="16"/>
      <c r="DV305" s="11"/>
      <c r="DW305" s="11"/>
    </row>
    <row r="306" spans="1:127" x14ac:dyDescent="0.2">
      <c r="A306" s="16">
        <v>32</v>
      </c>
      <c r="B306" s="16" t="s">
        <v>28</v>
      </c>
      <c r="C306" s="16" t="s">
        <v>80</v>
      </c>
      <c r="D306" s="16" t="s">
        <v>71</v>
      </c>
      <c r="E306" s="21">
        <v>22947</v>
      </c>
      <c r="F306" s="16">
        <v>100</v>
      </c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>
        <v>1.6</v>
      </c>
      <c r="R306" s="16"/>
      <c r="S306" s="16"/>
      <c r="T306" s="16"/>
      <c r="U306" s="16"/>
      <c r="V306" s="16">
        <v>1.8</v>
      </c>
      <c r="W306" s="16"/>
      <c r="X306" s="16">
        <v>0.2</v>
      </c>
      <c r="Y306" s="16"/>
      <c r="Z306" s="16"/>
      <c r="AA306" s="16"/>
      <c r="AB306" s="16"/>
      <c r="AC306" s="16"/>
      <c r="AD306" s="16"/>
      <c r="AE306" s="16">
        <v>0.4</v>
      </c>
      <c r="AF306" s="16"/>
      <c r="AG306" s="16"/>
      <c r="AH306" s="16"/>
      <c r="AI306" s="16"/>
      <c r="AJ306" s="16"/>
      <c r="AK306" s="16">
        <v>2</v>
      </c>
      <c r="AL306" s="16"/>
      <c r="AM306" s="16"/>
      <c r="AN306" s="16"/>
      <c r="AO306" s="16"/>
      <c r="AP306" s="16"/>
      <c r="AQ306" s="16"/>
      <c r="AR306" s="16"/>
      <c r="AS306" s="16">
        <v>5.2</v>
      </c>
      <c r="AT306" s="16"/>
      <c r="AU306" s="16"/>
      <c r="AV306" s="16"/>
      <c r="AW306" s="16">
        <v>0.3</v>
      </c>
      <c r="AX306" s="16"/>
      <c r="AY306" s="16"/>
      <c r="AZ306" s="16"/>
      <c r="BA306" s="16"/>
      <c r="BB306" s="16">
        <v>0.3</v>
      </c>
      <c r="BC306" s="16"/>
      <c r="BD306" s="16"/>
      <c r="BE306" s="16"/>
      <c r="BF306" s="16"/>
      <c r="BG306" s="16"/>
      <c r="BH306" s="16"/>
      <c r="BI306" s="16"/>
      <c r="BJ306" s="16">
        <v>0.3</v>
      </c>
      <c r="BK306" s="16"/>
      <c r="BL306" s="16"/>
      <c r="BM306" s="16"/>
      <c r="BN306" s="16"/>
      <c r="BO306" s="16">
        <v>12</v>
      </c>
      <c r="BP306" s="16"/>
      <c r="BQ306" s="16">
        <v>2.9</v>
      </c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>
        <v>5</v>
      </c>
      <c r="CE306" s="16">
        <v>28</v>
      </c>
      <c r="CF306" s="16"/>
      <c r="CG306" s="16"/>
      <c r="CH306" s="16"/>
      <c r="CI306" s="16"/>
      <c r="CJ306" s="16"/>
      <c r="CK306" s="16"/>
      <c r="CL306" s="16">
        <v>29.3</v>
      </c>
      <c r="CM306" s="16"/>
      <c r="CN306" s="16"/>
      <c r="CO306" s="16"/>
      <c r="CP306" s="16"/>
      <c r="CQ306" s="16"/>
      <c r="CR306" s="16">
        <v>4</v>
      </c>
      <c r="CS306" s="16"/>
      <c r="CT306" s="16"/>
      <c r="CU306" s="16">
        <v>1</v>
      </c>
      <c r="CV306" s="16"/>
      <c r="CW306" s="16"/>
      <c r="CX306" s="16"/>
      <c r="CY306" s="16"/>
      <c r="CZ306" s="16"/>
      <c r="DA306" s="16"/>
      <c r="DB306" s="16"/>
      <c r="DC306" s="16"/>
      <c r="DD306" s="16"/>
      <c r="DE306" s="16">
        <v>1.5</v>
      </c>
      <c r="DF306" s="16"/>
      <c r="DG306" s="16"/>
      <c r="DH306" s="16">
        <v>1</v>
      </c>
      <c r="DI306" s="16"/>
      <c r="DJ306" s="16"/>
      <c r="DK306" s="16"/>
      <c r="DL306" s="16"/>
      <c r="DM306" s="16">
        <v>0.4</v>
      </c>
      <c r="DN306" s="16"/>
      <c r="DO306" s="16">
        <v>1.9</v>
      </c>
      <c r="DP306" s="16"/>
      <c r="DQ306" s="16"/>
      <c r="DR306" s="16"/>
      <c r="DS306" s="16"/>
      <c r="DT306" s="16"/>
      <c r="DU306" s="16"/>
      <c r="DV306" s="11"/>
      <c r="DW306" s="11"/>
    </row>
    <row r="307" spans="1:127" x14ac:dyDescent="0.2">
      <c r="A307" s="16">
        <v>32</v>
      </c>
      <c r="B307" s="16" t="s">
        <v>28</v>
      </c>
      <c r="C307" s="16" t="s">
        <v>80</v>
      </c>
      <c r="D307" s="16" t="s">
        <v>71</v>
      </c>
      <c r="E307" s="21">
        <v>23984</v>
      </c>
      <c r="F307" s="16">
        <v>100</v>
      </c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>
        <v>1.4</v>
      </c>
      <c r="R307" s="16"/>
      <c r="S307" s="16"/>
      <c r="T307" s="16"/>
      <c r="U307" s="16"/>
      <c r="V307" s="16">
        <v>1.4</v>
      </c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>
        <v>4</v>
      </c>
      <c r="AL307" s="16"/>
      <c r="AM307" s="16"/>
      <c r="AN307" s="16"/>
      <c r="AO307" s="16"/>
      <c r="AP307" s="16"/>
      <c r="AQ307" s="16"/>
      <c r="AR307" s="16"/>
      <c r="AS307" s="16">
        <v>3.8</v>
      </c>
      <c r="AT307" s="16"/>
      <c r="AU307" s="16"/>
      <c r="AV307" s="16"/>
      <c r="AW307" s="16"/>
      <c r="AX307" s="16"/>
      <c r="AY307" s="16"/>
      <c r="AZ307" s="16"/>
      <c r="BA307" s="16"/>
      <c r="BB307" s="16">
        <v>0.4</v>
      </c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>
        <v>16</v>
      </c>
      <c r="BP307" s="16"/>
      <c r="BQ307" s="16">
        <v>3.8</v>
      </c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>
        <v>8</v>
      </c>
      <c r="CE307" s="16">
        <v>27</v>
      </c>
      <c r="CF307" s="16"/>
      <c r="CG307" s="16"/>
      <c r="CH307" s="16"/>
      <c r="CI307" s="16"/>
      <c r="CJ307" s="16"/>
      <c r="CK307" s="16"/>
      <c r="CL307" s="16">
        <v>21.7</v>
      </c>
      <c r="CM307" s="16"/>
      <c r="CN307" s="16"/>
      <c r="CO307" s="16"/>
      <c r="CP307" s="16"/>
      <c r="CQ307" s="16"/>
      <c r="CR307" s="16">
        <v>2</v>
      </c>
      <c r="CS307" s="16"/>
      <c r="CT307" s="16"/>
      <c r="CU307" s="16">
        <v>5</v>
      </c>
      <c r="CV307" s="16"/>
      <c r="CW307" s="16"/>
      <c r="CX307" s="16"/>
      <c r="CY307" s="16"/>
      <c r="CZ307" s="16"/>
      <c r="DA307" s="16"/>
      <c r="DB307" s="16"/>
      <c r="DC307" s="16"/>
      <c r="DD307" s="16"/>
      <c r="DE307" s="16">
        <v>1.2</v>
      </c>
      <c r="DF307" s="16"/>
      <c r="DG307" s="16"/>
      <c r="DH307" s="16">
        <v>4</v>
      </c>
      <c r="DI307" s="16"/>
      <c r="DJ307" s="16"/>
      <c r="DK307" s="16"/>
      <c r="DL307" s="16"/>
      <c r="DM307" s="16">
        <v>0.2</v>
      </c>
      <c r="DN307" s="16"/>
      <c r="DO307" s="16">
        <v>1.3</v>
      </c>
      <c r="DP307" s="16"/>
      <c r="DQ307" s="16"/>
      <c r="DR307" s="16"/>
      <c r="DS307" s="16"/>
      <c r="DT307" s="16"/>
      <c r="DU307" s="16"/>
      <c r="DV307" s="11"/>
      <c r="DW307" s="11"/>
    </row>
    <row r="308" spans="1:127" x14ac:dyDescent="0.2">
      <c r="A308">
        <v>33</v>
      </c>
      <c r="B308" t="s">
        <v>29</v>
      </c>
      <c r="C308" t="s">
        <v>80</v>
      </c>
      <c r="D308" t="s">
        <v>71</v>
      </c>
      <c r="E308" s="20">
        <v>22483</v>
      </c>
      <c r="F308">
        <v>100</v>
      </c>
      <c r="T308">
        <v>1.8</v>
      </c>
      <c r="AK308">
        <v>0.4</v>
      </c>
      <c r="AS308">
        <v>2.9</v>
      </c>
      <c r="BK308">
        <v>1</v>
      </c>
      <c r="CF308">
        <v>88</v>
      </c>
      <c r="CL308">
        <v>3.3</v>
      </c>
    </row>
    <row r="309" spans="1:127" x14ac:dyDescent="0.2">
      <c r="A309">
        <v>34</v>
      </c>
      <c r="B309" t="s">
        <v>30</v>
      </c>
      <c r="C309" t="s">
        <v>80</v>
      </c>
      <c r="D309" t="s">
        <v>71</v>
      </c>
      <c r="E309" s="20">
        <v>21872</v>
      </c>
      <c r="F309">
        <v>100</v>
      </c>
      <c r="T309">
        <v>28.9</v>
      </c>
      <c r="V309">
        <v>1.3</v>
      </c>
      <c r="AK309">
        <v>0.3</v>
      </c>
      <c r="AS309">
        <v>0.5</v>
      </c>
      <c r="BK309">
        <v>0.8</v>
      </c>
      <c r="CD309">
        <v>1.1000000000000001</v>
      </c>
      <c r="CF309">
        <v>68</v>
      </c>
      <c r="CG309">
        <v>0.7</v>
      </c>
    </row>
    <row r="310" spans="1:127" x14ac:dyDescent="0.2">
      <c r="A310">
        <v>35</v>
      </c>
      <c r="B310" t="s">
        <v>31</v>
      </c>
      <c r="C310" t="s">
        <v>80</v>
      </c>
      <c r="D310" t="s">
        <v>71</v>
      </c>
      <c r="E310" s="20">
        <v>21221</v>
      </c>
      <c r="F310">
        <v>100</v>
      </c>
      <c r="T310">
        <v>9</v>
      </c>
      <c r="AK310">
        <v>0.9</v>
      </c>
      <c r="AS310">
        <v>19</v>
      </c>
      <c r="BK310">
        <v>0.8</v>
      </c>
      <c r="CF310">
        <v>82</v>
      </c>
      <c r="CG310">
        <v>4</v>
      </c>
      <c r="CL310">
        <v>0.5</v>
      </c>
    </row>
    <row r="311" spans="1:127" x14ac:dyDescent="0.2">
      <c r="A311">
        <v>36</v>
      </c>
      <c r="B311" t="s">
        <v>206</v>
      </c>
      <c r="C311" t="s">
        <v>79</v>
      </c>
      <c r="D311" t="s">
        <v>71</v>
      </c>
      <c r="E311" s="20">
        <v>19297</v>
      </c>
      <c r="F311">
        <v>100</v>
      </c>
      <c r="T311">
        <v>5</v>
      </c>
      <c r="V311">
        <v>2</v>
      </c>
      <c r="BQ311">
        <v>5</v>
      </c>
      <c r="CD311">
        <v>2</v>
      </c>
      <c r="CF311">
        <v>354</v>
      </c>
      <c r="CL311">
        <v>106</v>
      </c>
    </row>
    <row r="312" spans="1:127" x14ac:dyDescent="0.2">
      <c r="A312">
        <v>36</v>
      </c>
      <c r="B312" t="s">
        <v>206</v>
      </c>
      <c r="C312" t="s">
        <v>79</v>
      </c>
      <c r="D312" t="s">
        <v>71</v>
      </c>
      <c r="E312" s="20">
        <v>19856</v>
      </c>
      <c r="F312">
        <v>100</v>
      </c>
      <c r="K312">
        <v>2</v>
      </c>
      <c r="Q312">
        <v>4</v>
      </c>
      <c r="S312">
        <v>2</v>
      </c>
      <c r="T312">
        <v>4</v>
      </c>
      <c r="V312">
        <v>9</v>
      </c>
      <c r="BA312">
        <v>2</v>
      </c>
      <c r="BQ312">
        <v>2</v>
      </c>
      <c r="CD312">
        <v>12</v>
      </c>
      <c r="CF312">
        <v>282</v>
      </c>
      <c r="CL312">
        <v>80</v>
      </c>
      <c r="DE312">
        <v>5</v>
      </c>
    </row>
    <row r="313" spans="1:127" x14ac:dyDescent="0.2">
      <c r="A313">
        <v>36</v>
      </c>
      <c r="B313" t="s">
        <v>206</v>
      </c>
      <c r="C313" t="s">
        <v>79</v>
      </c>
      <c r="D313" t="s">
        <v>71</v>
      </c>
      <c r="E313" s="20">
        <v>20415</v>
      </c>
      <c r="F313">
        <v>100</v>
      </c>
      <c r="K313">
        <v>1</v>
      </c>
      <c r="Q313">
        <v>1</v>
      </c>
      <c r="T313">
        <v>4</v>
      </c>
      <c r="V313">
        <v>28</v>
      </c>
      <c r="AK313">
        <v>4</v>
      </c>
      <c r="CD313">
        <v>16</v>
      </c>
      <c r="CF313">
        <v>306</v>
      </c>
      <c r="CI313">
        <v>3</v>
      </c>
      <c r="CL313">
        <v>95</v>
      </c>
      <c r="DE313">
        <v>4</v>
      </c>
      <c r="DG313">
        <v>1</v>
      </c>
    </row>
    <row r="314" spans="1:127" x14ac:dyDescent="0.2">
      <c r="A314">
        <v>36</v>
      </c>
      <c r="B314" t="s">
        <v>206</v>
      </c>
      <c r="C314" t="s">
        <v>79</v>
      </c>
      <c r="D314" t="s">
        <v>71</v>
      </c>
      <c r="E314" s="20">
        <v>20799</v>
      </c>
      <c r="F314">
        <v>100</v>
      </c>
      <c r="K314">
        <v>6</v>
      </c>
      <c r="N314">
        <v>4</v>
      </c>
      <c r="Q314">
        <v>4</v>
      </c>
      <c r="S314">
        <v>2</v>
      </c>
      <c r="T314">
        <v>12</v>
      </c>
      <c r="V314">
        <v>39</v>
      </c>
      <c r="AQ314">
        <v>20</v>
      </c>
      <c r="AS314">
        <v>28</v>
      </c>
      <c r="BD314">
        <v>2</v>
      </c>
      <c r="BJ314">
        <v>2</v>
      </c>
      <c r="BN314">
        <v>2</v>
      </c>
      <c r="CD314">
        <v>26</v>
      </c>
      <c r="CF314">
        <v>87</v>
      </c>
      <c r="CL314">
        <v>148</v>
      </c>
      <c r="DE314">
        <v>10</v>
      </c>
      <c r="DG314">
        <v>2</v>
      </c>
      <c r="DO314">
        <v>2</v>
      </c>
    </row>
    <row r="315" spans="1:127" x14ac:dyDescent="0.2">
      <c r="A315">
        <v>36</v>
      </c>
      <c r="B315" t="s">
        <v>206</v>
      </c>
      <c r="C315" t="s">
        <v>79</v>
      </c>
      <c r="D315" t="s">
        <v>71</v>
      </c>
      <c r="E315" s="20">
        <v>21148</v>
      </c>
      <c r="F315">
        <v>100</v>
      </c>
      <c r="Q315">
        <v>6</v>
      </c>
      <c r="S315">
        <v>3</v>
      </c>
      <c r="V315">
        <v>28</v>
      </c>
      <c r="AE315">
        <v>3</v>
      </c>
      <c r="AQ315">
        <v>9</v>
      </c>
      <c r="AS315">
        <v>3</v>
      </c>
      <c r="BA315">
        <v>12</v>
      </c>
      <c r="BJ315">
        <v>3</v>
      </c>
      <c r="BQ315">
        <v>9</v>
      </c>
      <c r="CD315">
        <v>16</v>
      </c>
      <c r="CF315">
        <v>193</v>
      </c>
      <c r="CI315">
        <v>25</v>
      </c>
      <c r="CL315">
        <v>56</v>
      </c>
      <c r="CR315">
        <v>3</v>
      </c>
      <c r="CT315">
        <v>3</v>
      </c>
      <c r="DE315">
        <v>9</v>
      </c>
      <c r="DG315">
        <v>3</v>
      </c>
      <c r="DI315">
        <v>9</v>
      </c>
      <c r="DN315">
        <v>3</v>
      </c>
    </row>
    <row r="316" spans="1:127" x14ac:dyDescent="0.2">
      <c r="A316">
        <v>36</v>
      </c>
      <c r="B316" t="s">
        <v>206</v>
      </c>
      <c r="C316" t="s">
        <v>79</v>
      </c>
      <c r="D316" t="s">
        <v>71</v>
      </c>
      <c r="E316" s="20">
        <v>21497</v>
      </c>
      <c r="F316">
        <v>100</v>
      </c>
      <c r="T316">
        <v>11</v>
      </c>
      <c r="V316">
        <v>4</v>
      </c>
      <c r="AQ316">
        <v>6</v>
      </c>
      <c r="BJ316">
        <v>2</v>
      </c>
      <c r="BK316">
        <v>2</v>
      </c>
      <c r="BN316">
        <v>4</v>
      </c>
      <c r="CD316">
        <v>38</v>
      </c>
      <c r="CF316">
        <v>374</v>
      </c>
      <c r="CL316">
        <v>13</v>
      </c>
      <c r="DE316">
        <v>2</v>
      </c>
      <c r="DM316">
        <v>2</v>
      </c>
    </row>
    <row r="317" spans="1:127" x14ac:dyDescent="0.2">
      <c r="A317">
        <v>36</v>
      </c>
      <c r="B317" t="s">
        <v>206</v>
      </c>
      <c r="C317" t="s">
        <v>79</v>
      </c>
      <c r="D317" t="s">
        <v>71</v>
      </c>
      <c r="E317" s="20">
        <v>21846</v>
      </c>
      <c r="F317">
        <v>100</v>
      </c>
      <c r="K317">
        <v>3</v>
      </c>
      <c r="T317">
        <v>14</v>
      </c>
      <c r="AE317">
        <v>9</v>
      </c>
      <c r="AQ317">
        <v>2</v>
      </c>
      <c r="BK317">
        <v>2</v>
      </c>
      <c r="BN317">
        <v>7</v>
      </c>
      <c r="BQ317">
        <v>2</v>
      </c>
      <c r="CD317">
        <v>83</v>
      </c>
      <c r="CF317">
        <v>292</v>
      </c>
      <c r="CI317">
        <v>2</v>
      </c>
      <c r="CL317">
        <v>19</v>
      </c>
      <c r="DE317">
        <v>2</v>
      </c>
      <c r="DO317">
        <v>2</v>
      </c>
    </row>
    <row r="318" spans="1:127" x14ac:dyDescent="0.2">
      <c r="A318">
        <v>36</v>
      </c>
      <c r="B318" t="s">
        <v>206</v>
      </c>
      <c r="C318" t="s">
        <v>79</v>
      </c>
      <c r="D318" t="s">
        <v>71</v>
      </c>
      <c r="E318" s="20">
        <v>22196</v>
      </c>
      <c r="F318">
        <v>100</v>
      </c>
      <c r="K318">
        <v>9</v>
      </c>
      <c r="N318">
        <v>4</v>
      </c>
      <c r="Q318">
        <v>2</v>
      </c>
      <c r="T318">
        <v>2</v>
      </c>
      <c r="V318">
        <v>32</v>
      </c>
      <c r="AE318">
        <v>8</v>
      </c>
      <c r="AQ318">
        <v>9</v>
      </c>
      <c r="BD318">
        <v>6</v>
      </c>
      <c r="BG318">
        <v>6</v>
      </c>
      <c r="BK318">
        <v>2</v>
      </c>
      <c r="CD318">
        <v>8</v>
      </c>
      <c r="CF318">
        <v>156</v>
      </c>
      <c r="CI318">
        <v>2</v>
      </c>
      <c r="CL318">
        <v>26</v>
      </c>
      <c r="CY318">
        <v>9</v>
      </c>
      <c r="DE318">
        <v>9</v>
      </c>
      <c r="DO318">
        <v>2</v>
      </c>
    </row>
    <row r="319" spans="1:127" x14ac:dyDescent="0.2">
      <c r="A319">
        <v>36</v>
      </c>
      <c r="B319" t="s">
        <v>206</v>
      </c>
      <c r="C319" t="s">
        <v>79</v>
      </c>
      <c r="D319" t="s">
        <v>71</v>
      </c>
      <c r="E319" s="20">
        <v>22545</v>
      </c>
      <c r="F319">
        <v>100</v>
      </c>
      <c r="K319">
        <v>1</v>
      </c>
      <c r="Q319">
        <v>13</v>
      </c>
      <c r="S319">
        <v>8</v>
      </c>
      <c r="T319">
        <v>4</v>
      </c>
      <c r="AE319">
        <v>1</v>
      </c>
      <c r="AK319">
        <v>1</v>
      </c>
      <c r="AQ319">
        <v>1</v>
      </c>
      <c r="BC319">
        <v>1</v>
      </c>
      <c r="BD319">
        <v>3</v>
      </c>
      <c r="BK319">
        <v>3</v>
      </c>
      <c r="BN319">
        <v>9</v>
      </c>
      <c r="BP319">
        <v>1</v>
      </c>
      <c r="BQ319">
        <v>3</v>
      </c>
      <c r="CD319">
        <v>49</v>
      </c>
      <c r="CF319">
        <v>278</v>
      </c>
      <c r="CI319">
        <v>1</v>
      </c>
      <c r="CL319">
        <v>30</v>
      </c>
      <c r="CR319">
        <v>1</v>
      </c>
      <c r="CY319">
        <v>1</v>
      </c>
      <c r="DE319">
        <v>1</v>
      </c>
      <c r="DP319">
        <v>3</v>
      </c>
    </row>
    <row r="320" spans="1:127" x14ac:dyDescent="0.2">
      <c r="A320">
        <v>36</v>
      </c>
      <c r="B320" t="s">
        <v>206</v>
      </c>
      <c r="C320" t="s">
        <v>79</v>
      </c>
      <c r="D320" t="s">
        <v>71</v>
      </c>
      <c r="E320" s="20">
        <v>22894</v>
      </c>
      <c r="F320">
        <v>100</v>
      </c>
      <c r="Q320">
        <v>10</v>
      </c>
      <c r="S320">
        <v>3</v>
      </c>
      <c r="T320">
        <v>33</v>
      </c>
      <c r="V320">
        <v>6</v>
      </c>
      <c r="AE320">
        <v>1</v>
      </c>
      <c r="AF320">
        <v>1</v>
      </c>
      <c r="AK320">
        <v>3</v>
      </c>
      <c r="AS320">
        <v>79</v>
      </c>
      <c r="BD320">
        <v>1</v>
      </c>
      <c r="BJ320">
        <v>2</v>
      </c>
      <c r="BK320">
        <v>3</v>
      </c>
      <c r="BN320">
        <v>4</v>
      </c>
      <c r="BQ320">
        <v>5</v>
      </c>
      <c r="CD320">
        <v>20</v>
      </c>
      <c r="CF320">
        <v>223</v>
      </c>
      <c r="CI320">
        <v>3</v>
      </c>
      <c r="CL320">
        <v>69</v>
      </c>
      <c r="CT320">
        <v>1</v>
      </c>
      <c r="CY320">
        <v>3</v>
      </c>
      <c r="DE320">
        <v>4</v>
      </c>
      <c r="DM320">
        <v>1</v>
      </c>
      <c r="DP320">
        <v>1</v>
      </c>
    </row>
    <row r="321" spans="1:127" x14ac:dyDescent="0.2">
      <c r="A321">
        <v>37</v>
      </c>
      <c r="B321" t="s">
        <v>33</v>
      </c>
      <c r="C321" t="s">
        <v>79</v>
      </c>
      <c r="D321" t="s">
        <v>71</v>
      </c>
      <c r="E321" s="20">
        <v>19118</v>
      </c>
      <c r="F321">
        <v>100</v>
      </c>
      <c r="M321">
        <v>1</v>
      </c>
      <c r="N321">
        <v>1</v>
      </c>
      <c r="Q321">
        <v>17</v>
      </c>
      <c r="R321">
        <v>4</v>
      </c>
      <c r="S321">
        <v>2</v>
      </c>
      <c r="W321">
        <v>6</v>
      </c>
      <c r="X321">
        <v>1</v>
      </c>
      <c r="Z321">
        <v>4</v>
      </c>
      <c r="AI321">
        <v>2</v>
      </c>
      <c r="AK321">
        <v>11</v>
      </c>
      <c r="AR321">
        <v>2</v>
      </c>
      <c r="AS321">
        <v>1420</v>
      </c>
      <c r="AW321">
        <v>2</v>
      </c>
      <c r="BJ321">
        <v>3</v>
      </c>
      <c r="BK321">
        <v>2</v>
      </c>
      <c r="BO321">
        <v>5</v>
      </c>
      <c r="CD321">
        <v>13</v>
      </c>
      <c r="CF321">
        <v>110</v>
      </c>
      <c r="CG321">
        <v>61</v>
      </c>
      <c r="CL321">
        <v>94</v>
      </c>
      <c r="CO321">
        <v>1</v>
      </c>
      <c r="CR321">
        <v>2</v>
      </c>
      <c r="CT321">
        <v>1</v>
      </c>
      <c r="CU321">
        <v>1</v>
      </c>
      <c r="CY321">
        <v>7</v>
      </c>
      <c r="CZ321">
        <v>7</v>
      </c>
      <c r="DE321">
        <v>7</v>
      </c>
      <c r="DM321">
        <v>2</v>
      </c>
    </row>
    <row r="322" spans="1:127" x14ac:dyDescent="0.2">
      <c r="A322">
        <v>37</v>
      </c>
      <c r="B322" t="s">
        <v>33</v>
      </c>
      <c r="C322" t="s">
        <v>79</v>
      </c>
      <c r="D322" t="s">
        <v>71</v>
      </c>
      <c r="E322" s="20">
        <v>19439.7</v>
      </c>
      <c r="F322">
        <v>100</v>
      </c>
      <c r="N322">
        <v>1</v>
      </c>
      <c r="Q322">
        <v>4</v>
      </c>
      <c r="R322">
        <v>9</v>
      </c>
      <c r="S322">
        <v>4</v>
      </c>
      <c r="W322">
        <v>11</v>
      </c>
      <c r="Z322">
        <v>9</v>
      </c>
      <c r="AF322">
        <v>5</v>
      </c>
      <c r="AK322">
        <v>4</v>
      </c>
      <c r="AQ322">
        <v>1</v>
      </c>
      <c r="AS322">
        <v>202</v>
      </c>
      <c r="AW322">
        <v>1</v>
      </c>
      <c r="BJ322">
        <v>5</v>
      </c>
      <c r="BO322">
        <v>5</v>
      </c>
      <c r="CD322">
        <v>4</v>
      </c>
      <c r="CF322">
        <v>140</v>
      </c>
      <c r="CG322">
        <v>61</v>
      </c>
      <c r="CL322">
        <v>81</v>
      </c>
      <c r="CT322">
        <v>2</v>
      </c>
      <c r="CY322">
        <v>2</v>
      </c>
      <c r="CZ322">
        <v>26</v>
      </c>
      <c r="DE322">
        <v>7</v>
      </c>
      <c r="DJ322">
        <v>4</v>
      </c>
      <c r="DM322">
        <v>7</v>
      </c>
      <c r="DO322">
        <v>1</v>
      </c>
    </row>
    <row r="323" spans="1:127" x14ac:dyDescent="0.2">
      <c r="A323" s="16">
        <v>38</v>
      </c>
      <c r="B323" s="16" t="s">
        <v>34</v>
      </c>
      <c r="C323" s="16" t="s">
        <v>79</v>
      </c>
      <c r="D323" s="16" t="s">
        <v>71</v>
      </c>
      <c r="E323" s="21">
        <v>19151.379010000001</v>
      </c>
      <c r="F323" s="16">
        <v>100</v>
      </c>
      <c r="G323" s="16"/>
      <c r="H323" s="16"/>
      <c r="I323" s="16"/>
      <c r="J323" s="16"/>
      <c r="K323" s="16">
        <v>0</v>
      </c>
      <c r="L323" s="16"/>
      <c r="M323" s="16"/>
      <c r="N323" s="16"/>
      <c r="O323" s="16"/>
      <c r="P323" s="16">
        <v>7.1942450000000002E-3</v>
      </c>
      <c r="Q323" s="16">
        <v>0.12949640300000001</v>
      </c>
      <c r="R323" s="16"/>
      <c r="S323" s="16">
        <v>1.4388489000000001E-2</v>
      </c>
      <c r="T323" s="16">
        <v>0</v>
      </c>
      <c r="U323" s="16"/>
      <c r="V323" s="16">
        <v>1.4388489000000001E-2</v>
      </c>
      <c r="W323" s="16"/>
      <c r="X323" s="16"/>
      <c r="Y323" s="16"/>
      <c r="Z323" s="16">
        <v>7.1942450000000002E-3</v>
      </c>
      <c r="AA323" s="16"/>
      <c r="AB323" s="16"/>
      <c r="AC323" s="16"/>
      <c r="AD323" s="16"/>
      <c r="AE323" s="16"/>
      <c r="AF323" s="16">
        <v>0</v>
      </c>
      <c r="AG323" s="16"/>
      <c r="AH323" s="16">
        <v>0</v>
      </c>
      <c r="AI323" s="16">
        <v>7.1942450000000002E-3</v>
      </c>
      <c r="AJ323" s="16"/>
      <c r="AK323" s="16">
        <v>2.1582733999999999E-2</v>
      </c>
      <c r="AL323" s="16"/>
      <c r="AM323" s="16"/>
      <c r="AN323" s="16"/>
      <c r="AO323" s="16"/>
      <c r="AP323" s="16"/>
      <c r="AQ323" s="16"/>
      <c r="AR323" s="16"/>
      <c r="AS323" s="16">
        <v>4.3165467999999999E-2</v>
      </c>
      <c r="AT323" s="16"/>
      <c r="AU323" s="16"/>
      <c r="AV323" s="16"/>
      <c r="AW323" s="16"/>
      <c r="AX323" s="16"/>
      <c r="AY323" s="16">
        <v>0</v>
      </c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>
        <v>4.3165467999999999E-2</v>
      </c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>
        <v>0</v>
      </c>
      <c r="CE323" s="16">
        <v>8.6330934999999998E-2</v>
      </c>
      <c r="CF323" s="16"/>
      <c r="CG323" s="16"/>
      <c r="CH323" s="16"/>
      <c r="CI323" s="16">
        <v>1.4388489000000001E-2</v>
      </c>
      <c r="CJ323" s="16"/>
      <c r="CK323" s="16"/>
      <c r="CL323" s="16">
        <v>0.34532374100000002</v>
      </c>
      <c r="CM323" s="16"/>
      <c r="CN323" s="16"/>
      <c r="CO323" s="16">
        <v>0</v>
      </c>
      <c r="CP323" s="16">
        <v>0</v>
      </c>
      <c r="CQ323" s="16"/>
      <c r="CR323" s="16"/>
      <c r="CS323" s="16">
        <v>0</v>
      </c>
      <c r="CT323" s="16"/>
      <c r="CU323" s="16">
        <v>0.100719424</v>
      </c>
      <c r="CV323" s="16"/>
      <c r="CW323" s="16"/>
      <c r="CX323" s="16"/>
      <c r="CY323" s="16">
        <v>0</v>
      </c>
      <c r="CZ323" s="16">
        <v>7.1942450000000002E-3</v>
      </c>
      <c r="DA323" s="16"/>
      <c r="DB323" s="16"/>
      <c r="DC323" s="16">
        <v>3.5971222999999997E-2</v>
      </c>
      <c r="DD323" s="16"/>
      <c r="DE323" s="16">
        <v>7.1942450000000002E-3</v>
      </c>
      <c r="DF323" s="16"/>
      <c r="DG323" s="16"/>
      <c r="DH323" s="16">
        <v>7.1942450000000002E-3</v>
      </c>
      <c r="DI323" s="16"/>
      <c r="DJ323" s="16"/>
      <c r="DK323" s="16"/>
      <c r="DL323" s="16"/>
      <c r="DM323" s="16">
        <v>0.107913669</v>
      </c>
      <c r="DN323" s="16"/>
      <c r="DO323" s="16"/>
      <c r="DP323" s="16"/>
      <c r="DQ323" s="16"/>
      <c r="DR323" s="16">
        <v>0</v>
      </c>
      <c r="DS323" s="16"/>
      <c r="DT323" s="16"/>
      <c r="DU323" s="16"/>
      <c r="DV323" s="11"/>
      <c r="DW323" s="11"/>
    </row>
    <row r="324" spans="1:127" x14ac:dyDescent="0.2">
      <c r="A324" s="16">
        <v>38</v>
      </c>
      <c r="B324" s="16" t="s">
        <v>34</v>
      </c>
      <c r="C324" s="16" t="s">
        <v>79</v>
      </c>
      <c r="D324" s="16" t="s">
        <v>71</v>
      </c>
      <c r="E324" s="21">
        <v>19473.922620000001</v>
      </c>
      <c r="F324" s="16">
        <v>100</v>
      </c>
      <c r="G324" s="16"/>
      <c r="H324" s="16"/>
      <c r="I324" s="16"/>
      <c r="J324" s="16"/>
      <c r="K324" s="16">
        <v>0</v>
      </c>
      <c r="L324" s="16"/>
      <c r="M324" s="16"/>
      <c r="N324" s="16"/>
      <c r="O324" s="16"/>
      <c r="P324" s="16">
        <v>0</v>
      </c>
      <c r="Q324" s="16">
        <v>0.198473282</v>
      </c>
      <c r="R324" s="16"/>
      <c r="S324" s="16">
        <v>0</v>
      </c>
      <c r="T324" s="16">
        <v>1.5267176E-2</v>
      </c>
      <c r="U324" s="16"/>
      <c r="V324" s="16">
        <v>7.6335880000000002E-3</v>
      </c>
      <c r="W324" s="16"/>
      <c r="X324" s="16"/>
      <c r="Y324" s="16"/>
      <c r="Z324" s="16">
        <v>2.2900763000000001E-2</v>
      </c>
      <c r="AA324" s="16"/>
      <c r="AB324" s="16"/>
      <c r="AC324" s="16"/>
      <c r="AD324" s="16"/>
      <c r="AE324" s="16"/>
      <c r="AF324" s="16">
        <v>2.2900763000000001E-2</v>
      </c>
      <c r="AG324" s="16"/>
      <c r="AH324" s="16">
        <v>0</v>
      </c>
      <c r="AI324" s="16">
        <v>0</v>
      </c>
      <c r="AJ324" s="16"/>
      <c r="AK324" s="16">
        <v>2.2900763000000001E-2</v>
      </c>
      <c r="AL324" s="16"/>
      <c r="AM324" s="16"/>
      <c r="AN324" s="16"/>
      <c r="AO324" s="16"/>
      <c r="AP324" s="16"/>
      <c r="AQ324" s="16"/>
      <c r="AR324" s="16"/>
      <c r="AS324" s="16">
        <v>3.0534351000000001E-2</v>
      </c>
      <c r="AT324" s="16"/>
      <c r="AU324" s="16"/>
      <c r="AV324" s="16"/>
      <c r="AW324" s="16"/>
      <c r="AX324" s="16"/>
      <c r="AY324" s="16">
        <v>0</v>
      </c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>
        <v>7.6335880000000002E-3</v>
      </c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>
        <v>0</v>
      </c>
      <c r="CE324" s="16">
        <v>5.3435114999999998E-2</v>
      </c>
      <c r="CF324" s="16"/>
      <c r="CG324" s="16"/>
      <c r="CH324" s="16"/>
      <c r="CI324" s="16">
        <v>7.6335880000000002E-3</v>
      </c>
      <c r="CJ324" s="16"/>
      <c r="CK324" s="16"/>
      <c r="CL324" s="16">
        <v>0.41984732800000002</v>
      </c>
      <c r="CM324" s="16"/>
      <c r="CN324" s="16"/>
      <c r="CO324" s="16">
        <v>0</v>
      </c>
      <c r="CP324" s="16">
        <v>0</v>
      </c>
      <c r="CQ324" s="16"/>
      <c r="CR324" s="16"/>
      <c r="CS324" s="16">
        <v>0</v>
      </c>
      <c r="CT324" s="16"/>
      <c r="CU324" s="16">
        <v>3.8167938999999998E-2</v>
      </c>
      <c r="CV324" s="16"/>
      <c r="CW324" s="16"/>
      <c r="CX324" s="16"/>
      <c r="CY324" s="16">
        <v>7.6335880000000002E-3</v>
      </c>
      <c r="CZ324" s="16">
        <v>0</v>
      </c>
      <c r="DA324" s="16"/>
      <c r="DB324" s="16"/>
      <c r="DC324" s="16">
        <v>1.5267176E-2</v>
      </c>
      <c r="DD324" s="16"/>
      <c r="DE324" s="16">
        <v>7.6335880000000002E-3</v>
      </c>
      <c r="DF324" s="16"/>
      <c r="DG324" s="16"/>
      <c r="DH324" s="16">
        <v>2.2900763000000001E-2</v>
      </c>
      <c r="DI324" s="16"/>
      <c r="DJ324" s="16"/>
      <c r="DK324" s="16"/>
      <c r="DL324" s="16"/>
      <c r="DM324" s="16">
        <v>9.9236641E-2</v>
      </c>
      <c r="DN324" s="16"/>
      <c r="DO324" s="16"/>
      <c r="DP324" s="16"/>
      <c r="DQ324" s="16"/>
      <c r="DR324" s="16">
        <v>0</v>
      </c>
      <c r="DS324" s="16"/>
      <c r="DT324" s="16"/>
      <c r="DU324" s="16"/>
      <c r="DV324" s="11"/>
      <c r="DW324" s="11"/>
    </row>
    <row r="325" spans="1:127" x14ac:dyDescent="0.2">
      <c r="A325" s="16">
        <v>38</v>
      </c>
      <c r="B325" s="16" t="s">
        <v>34</v>
      </c>
      <c r="C325" s="16" t="s">
        <v>79</v>
      </c>
      <c r="D325" s="16" t="s">
        <v>71</v>
      </c>
      <c r="E325" s="21">
        <v>19554.71688</v>
      </c>
      <c r="F325" s="16">
        <v>100</v>
      </c>
      <c r="G325" s="16"/>
      <c r="H325" s="16"/>
      <c r="I325" s="16"/>
      <c r="J325" s="16"/>
      <c r="K325" s="16">
        <v>0</v>
      </c>
      <c r="L325" s="16"/>
      <c r="M325" s="16"/>
      <c r="N325" s="16"/>
      <c r="O325" s="16"/>
      <c r="P325" s="16">
        <v>7.1942450000000002E-3</v>
      </c>
      <c r="Q325" s="16">
        <v>9.3525179999999999E-2</v>
      </c>
      <c r="R325" s="16"/>
      <c r="S325" s="16">
        <v>7.1942450000000002E-3</v>
      </c>
      <c r="T325" s="16">
        <v>1.4388489000000001E-2</v>
      </c>
      <c r="U325" s="16"/>
      <c r="V325" s="16">
        <v>7.1942450000000002E-3</v>
      </c>
      <c r="W325" s="16"/>
      <c r="X325" s="16"/>
      <c r="Y325" s="16"/>
      <c r="Z325" s="16">
        <v>1.4388489000000001E-2</v>
      </c>
      <c r="AA325" s="16"/>
      <c r="AB325" s="16"/>
      <c r="AC325" s="16"/>
      <c r="AD325" s="16"/>
      <c r="AE325" s="16"/>
      <c r="AF325" s="16">
        <v>2.1582733999999999E-2</v>
      </c>
      <c r="AG325" s="16"/>
      <c r="AH325" s="16">
        <v>0</v>
      </c>
      <c r="AI325" s="16">
        <v>0</v>
      </c>
      <c r="AJ325" s="16"/>
      <c r="AK325" s="16">
        <v>7.1942450000000002E-3</v>
      </c>
      <c r="AL325" s="16"/>
      <c r="AM325" s="16"/>
      <c r="AN325" s="16"/>
      <c r="AO325" s="16"/>
      <c r="AP325" s="16"/>
      <c r="AQ325" s="16"/>
      <c r="AR325" s="16"/>
      <c r="AS325" s="16">
        <v>7.1942450000000002E-3</v>
      </c>
      <c r="AT325" s="16"/>
      <c r="AU325" s="16"/>
      <c r="AV325" s="16"/>
      <c r="AW325" s="16"/>
      <c r="AX325" s="16"/>
      <c r="AY325" s="16">
        <v>0</v>
      </c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>
        <v>3.5971222999999997E-2</v>
      </c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>
        <v>0</v>
      </c>
      <c r="CE325" s="16">
        <v>5.0359712000000001E-2</v>
      </c>
      <c r="CF325" s="16"/>
      <c r="CG325" s="16"/>
      <c r="CH325" s="16"/>
      <c r="CI325" s="16">
        <v>7.1942450000000002E-3</v>
      </c>
      <c r="CJ325" s="16"/>
      <c r="CK325" s="16"/>
      <c r="CL325" s="16">
        <v>0.438848921</v>
      </c>
      <c r="CM325" s="16"/>
      <c r="CN325" s="16"/>
      <c r="CO325" s="16">
        <v>0</v>
      </c>
      <c r="CP325" s="16">
        <v>7.1942450000000002E-3</v>
      </c>
      <c r="CQ325" s="16"/>
      <c r="CR325" s="16"/>
      <c r="CS325" s="16">
        <v>0</v>
      </c>
      <c r="CT325" s="16"/>
      <c r="CU325" s="16">
        <v>0.136690647</v>
      </c>
      <c r="CV325" s="16"/>
      <c r="CW325" s="16"/>
      <c r="CX325" s="16"/>
      <c r="CY325" s="16">
        <v>0</v>
      </c>
      <c r="CZ325" s="16">
        <v>7.1942450000000002E-3</v>
      </c>
      <c r="DA325" s="16"/>
      <c r="DB325" s="16"/>
      <c r="DC325" s="16">
        <v>2.8776978000000002E-2</v>
      </c>
      <c r="DD325" s="16"/>
      <c r="DE325" s="16">
        <v>7.1942450000000002E-3</v>
      </c>
      <c r="DF325" s="16"/>
      <c r="DG325" s="16"/>
      <c r="DH325" s="16">
        <v>0</v>
      </c>
      <c r="DI325" s="16"/>
      <c r="DJ325" s="16"/>
      <c r="DK325" s="16"/>
      <c r="DL325" s="16"/>
      <c r="DM325" s="16">
        <v>9.3525179999999999E-2</v>
      </c>
      <c r="DN325" s="16"/>
      <c r="DO325" s="16"/>
      <c r="DP325" s="16"/>
      <c r="DQ325" s="16"/>
      <c r="DR325" s="16">
        <v>0</v>
      </c>
      <c r="DS325" s="16"/>
      <c r="DT325" s="16"/>
      <c r="DU325" s="16"/>
      <c r="DV325" s="11"/>
      <c r="DW325" s="11"/>
    </row>
    <row r="326" spans="1:127" x14ac:dyDescent="0.2">
      <c r="A326" s="16">
        <v>38</v>
      </c>
      <c r="B326" s="16" t="s">
        <v>34</v>
      </c>
      <c r="C326" s="16" t="s">
        <v>79</v>
      </c>
      <c r="D326" s="16" t="s">
        <v>71</v>
      </c>
      <c r="E326" s="21">
        <v>19676.790850000001</v>
      </c>
      <c r="F326" s="16">
        <v>100</v>
      </c>
      <c r="G326" s="16"/>
      <c r="H326" s="16"/>
      <c r="I326" s="16"/>
      <c r="J326" s="16"/>
      <c r="K326" s="16">
        <v>7.1942450000000002E-3</v>
      </c>
      <c r="L326" s="16"/>
      <c r="M326" s="16"/>
      <c r="N326" s="16"/>
      <c r="O326" s="16"/>
      <c r="P326" s="16">
        <v>7.1942450000000002E-3</v>
      </c>
      <c r="Q326" s="16">
        <v>0.11510791400000001</v>
      </c>
      <c r="R326" s="16"/>
      <c r="S326" s="16">
        <v>0</v>
      </c>
      <c r="T326" s="16">
        <v>7.1942450000000002E-3</v>
      </c>
      <c r="U326" s="16"/>
      <c r="V326" s="16">
        <v>3.5971222999999997E-2</v>
      </c>
      <c r="W326" s="16"/>
      <c r="X326" s="16"/>
      <c r="Y326" s="16"/>
      <c r="Z326" s="16">
        <v>3.5971222999999997E-2</v>
      </c>
      <c r="AA326" s="16"/>
      <c r="AB326" s="16"/>
      <c r="AC326" s="16"/>
      <c r="AD326" s="16"/>
      <c r="AE326" s="16"/>
      <c r="AF326" s="16">
        <v>1.4388489000000001E-2</v>
      </c>
      <c r="AG326" s="16"/>
      <c r="AH326" s="16">
        <v>0</v>
      </c>
      <c r="AI326" s="16">
        <v>0</v>
      </c>
      <c r="AJ326" s="16"/>
      <c r="AK326" s="16">
        <v>2.8776978000000002E-2</v>
      </c>
      <c r="AL326" s="16"/>
      <c r="AM326" s="16"/>
      <c r="AN326" s="16"/>
      <c r="AO326" s="16"/>
      <c r="AP326" s="16"/>
      <c r="AQ326" s="16"/>
      <c r="AR326" s="16"/>
      <c r="AS326" s="16">
        <v>2.1582733999999999E-2</v>
      </c>
      <c r="AT326" s="16"/>
      <c r="AU326" s="16"/>
      <c r="AV326" s="16"/>
      <c r="AW326" s="16"/>
      <c r="AX326" s="16"/>
      <c r="AY326" s="16">
        <v>0</v>
      </c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>
        <v>6.4748201000000005E-2</v>
      </c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>
        <v>0</v>
      </c>
      <c r="CE326" s="16">
        <v>6.4748201000000005E-2</v>
      </c>
      <c r="CF326" s="16"/>
      <c r="CG326" s="16"/>
      <c r="CH326" s="16"/>
      <c r="CI326" s="16">
        <v>2.8776978000000002E-2</v>
      </c>
      <c r="CJ326" s="16"/>
      <c r="CK326" s="16"/>
      <c r="CL326" s="16">
        <v>0.33093525200000001</v>
      </c>
      <c r="CM326" s="16"/>
      <c r="CN326" s="16"/>
      <c r="CO326" s="16">
        <v>0</v>
      </c>
      <c r="CP326" s="16">
        <v>0</v>
      </c>
      <c r="CQ326" s="16"/>
      <c r="CR326" s="16"/>
      <c r="CS326" s="16">
        <v>0</v>
      </c>
      <c r="CT326" s="16"/>
      <c r="CU326" s="16">
        <v>0.107913669</v>
      </c>
      <c r="CV326" s="16"/>
      <c r="CW326" s="16"/>
      <c r="CX326" s="16"/>
      <c r="CY326" s="16">
        <v>7.1942450000000002E-3</v>
      </c>
      <c r="CZ326" s="16">
        <v>7.1942450000000002E-3</v>
      </c>
      <c r="DA326" s="16"/>
      <c r="DB326" s="16"/>
      <c r="DC326" s="16">
        <v>0</v>
      </c>
      <c r="DD326" s="16"/>
      <c r="DE326" s="16">
        <v>0</v>
      </c>
      <c r="DF326" s="16"/>
      <c r="DG326" s="16"/>
      <c r="DH326" s="16">
        <v>1.4388489000000001E-2</v>
      </c>
      <c r="DI326" s="16"/>
      <c r="DJ326" s="16"/>
      <c r="DK326" s="16"/>
      <c r="DL326" s="16"/>
      <c r="DM326" s="16">
        <v>9.3525179999999999E-2</v>
      </c>
      <c r="DN326" s="16"/>
      <c r="DO326" s="16"/>
      <c r="DP326" s="16"/>
      <c r="DQ326" s="16"/>
      <c r="DR326" s="16">
        <v>0</v>
      </c>
      <c r="DS326" s="16"/>
      <c r="DT326" s="16"/>
      <c r="DU326" s="16"/>
      <c r="DV326" s="11"/>
      <c r="DW326" s="11"/>
    </row>
    <row r="327" spans="1:127" x14ac:dyDescent="0.2">
      <c r="A327" s="16">
        <v>38</v>
      </c>
      <c r="B327" s="16" t="s">
        <v>34</v>
      </c>
      <c r="C327" s="16" t="s">
        <v>79</v>
      </c>
      <c r="D327" s="16" t="s">
        <v>71</v>
      </c>
      <c r="E327" s="21">
        <v>19759.350269999999</v>
      </c>
      <c r="F327" s="16">
        <v>100</v>
      </c>
      <c r="G327" s="16"/>
      <c r="H327" s="16"/>
      <c r="I327" s="16"/>
      <c r="J327" s="16"/>
      <c r="K327" s="16">
        <v>0</v>
      </c>
      <c r="L327" s="16"/>
      <c r="M327" s="16"/>
      <c r="N327" s="16"/>
      <c r="O327" s="16"/>
      <c r="P327" s="16">
        <v>0</v>
      </c>
      <c r="Q327" s="16">
        <v>0.11931818199999999</v>
      </c>
      <c r="R327" s="16"/>
      <c r="S327" s="16">
        <v>5.6818179999999999E-3</v>
      </c>
      <c r="T327" s="16">
        <v>5.6818179999999999E-3</v>
      </c>
      <c r="U327" s="16"/>
      <c r="V327" s="16">
        <v>1.1363636E-2</v>
      </c>
      <c r="W327" s="16"/>
      <c r="X327" s="16"/>
      <c r="Y327" s="16"/>
      <c r="Z327" s="16">
        <v>2.2727272999999999E-2</v>
      </c>
      <c r="AA327" s="16"/>
      <c r="AB327" s="16"/>
      <c r="AC327" s="16"/>
      <c r="AD327" s="16"/>
      <c r="AE327" s="16"/>
      <c r="AF327" s="16">
        <v>0</v>
      </c>
      <c r="AG327" s="16"/>
      <c r="AH327" s="16">
        <v>0</v>
      </c>
      <c r="AI327" s="16">
        <v>0</v>
      </c>
      <c r="AJ327" s="16"/>
      <c r="AK327" s="16">
        <v>5.6818179999999999E-3</v>
      </c>
      <c r="AL327" s="16"/>
      <c r="AM327" s="16"/>
      <c r="AN327" s="16"/>
      <c r="AO327" s="16"/>
      <c r="AP327" s="16"/>
      <c r="AQ327" s="16"/>
      <c r="AR327" s="16"/>
      <c r="AS327" s="16">
        <v>2.2727272999999999E-2</v>
      </c>
      <c r="AT327" s="16"/>
      <c r="AU327" s="16"/>
      <c r="AV327" s="16"/>
      <c r="AW327" s="16"/>
      <c r="AX327" s="16"/>
      <c r="AY327" s="16">
        <v>0</v>
      </c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>
        <v>5.6818179999999999E-3</v>
      </c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>
        <v>0</v>
      </c>
      <c r="CE327" s="16">
        <v>5.6818182000000002E-2</v>
      </c>
      <c r="CF327" s="16"/>
      <c r="CG327" s="16"/>
      <c r="CH327" s="16"/>
      <c r="CI327" s="16">
        <v>2.2727272999999999E-2</v>
      </c>
      <c r="CJ327" s="16"/>
      <c r="CK327" s="16"/>
      <c r="CL327" s="16">
        <v>0.340909091</v>
      </c>
      <c r="CM327" s="16"/>
      <c r="CN327" s="16"/>
      <c r="CO327" s="16">
        <v>0</v>
      </c>
      <c r="CP327" s="16">
        <v>0</v>
      </c>
      <c r="CQ327" s="16"/>
      <c r="CR327" s="16"/>
      <c r="CS327" s="16">
        <v>0</v>
      </c>
      <c r="CT327" s="16"/>
      <c r="CU327" s="16">
        <v>0.24431818199999999</v>
      </c>
      <c r="CV327" s="16"/>
      <c r="CW327" s="16"/>
      <c r="CX327" s="16"/>
      <c r="CY327" s="16">
        <v>0</v>
      </c>
      <c r="CZ327" s="16">
        <v>0</v>
      </c>
      <c r="DA327" s="16"/>
      <c r="DB327" s="16"/>
      <c r="DC327" s="16">
        <v>6.8181818000000005E-2</v>
      </c>
      <c r="DD327" s="16"/>
      <c r="DE327" s="16">
        <v>1.1363636E-2</v>
      </c>
      <c r="DF327" s="16"/>
      <c r="DG327" s="16"/>
      <c r="DH327" s="16">
        <v>5.6818179999999999E-3</v>
      </c>
      <c r="DI327" s="16"/>
      <c r="DJ327" s="16"/>
      <c r="DK327" s="16"/>
      <c r="DL327" s="16"/>
      <c r="DM327" s="16">
        <v>5.1136363999999997E-2</v>
      </c>
      <c r="DN327" s="16"/>
      <c r="DO327" s="16"/>
      <c r="DP327" s="16"/>
      <c r="DQ327" s="16"/>
      <c r="DR327" s="16">
        <v>0</v>
      </c>
      <c r="DS327" s="16"/>
      <c r="DT327" s="16"/>
      <c r="DU327" s="16"/>
      <c r="DV327" s="11"/>
      <c r="DW327" s="11"/>
    </row>
    <row r="328" spans="1:127" x14ac:dyDescent="0.2">
      <c r="A328" s="16">
        <v>38</v>
      </c>
      <c r="B328" s="16" t="s">
        <v>34</v>
      </c>
      <c r="C328" s="16" t="s">
        <v>79</v>
      </c>
      <c r="D328" s="16" t="s">
        <v>71</v>
      </c>
      <c r="E328" s="21">
        <v>19981.6234</v>
      </c>
      <c r="F328" s="16">
        <v>100</v>
      </c>
      <c r="G328" s="16"/>
      <c r="H328" s="16"/>
      <c r="I328" s="16"/>
      <c r="J328" s="16"/>
      <c r="K328" s="16">
        <v>0</v>
      </c>
      <c r="L328" s="16"/>
      <c r="M328" s="16"/>
      <c r="N328" s="16"/>
      <c r="O328" s="16"/>
      <c r="P328" s="16">
        <v>0</v>
      </c>
      <c r="Q328" s="16">
        <v>0.10666666700000001</v>
      </c>
      <c r="R328" s="16"/>
      <c r="S328" s="16">
        <v>0.02</v>
      </c>
      <c r="T328" s="16">
        <v>0</v>
      </c>
      <c r="U328" s="16"/>
      <c r="V328" s="16">
        <v>0</v>
      </c>
      <c r="W328" s="16"/>
      <c r="X328" s="16"/>
      <c r="Y328" s="16"/>
      <c r="Z328" s="16">
        <v>2.6666667000000002E-2</v>
      </c>
      <c r="AA328" s="16"/>
      <c r="AB328" s="16"/>
      <c r="AC328" s="16"/>
      <c r="AD328" s="16"/>
      <c r="AE328" s="16"/>
      <c r="AF328" s="16">
        <v>3.3333333E-2</v>
      </c>
      <c r="AG328" s="16"/>
      <c r="AH328" s="16">
        <v>0</v>
      </c>
      <c r="AI328" s="16">
        <v>6.6666670000000003E-3</v>
      </c>
      <c r="AJ328" s="16"/>
      <c r="AK328" s="16">
        <v>2.6666667000000002E-2</v>
      </c>
      <c r="AL328" s="16"/>
      <c r="AM328" s="16"/>
      <c r="AN328" s="16"/>
      <c r="AO328" s="16"/>
      <c r="AP328" s="16"/>
      <c r="AQ328" s="16"/>
      <c r="AR328" s="16"/>
      <c r="AS328" s="16">
        <v>1.3333332999999999E-2</v>
      </c>
      <c r="AT328" s="16"/>
      <c r="AU328" s="16"/>
      <c r="AV328" s="16"/>
      <c r="AW328" s="16"/>
      <c r="AX328" s="16"/>
      <c r="AY328" s="16">
        <v>0</v>
      </c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>
        <v>2.6666667000000002E-2</v>
      </c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>
        <v>0</v>
      </c>
      <c r="CE328" s="16">
        <v>0.08</v>
      </c>
      <c r="CF328" s="16"/>
      <c r="CG328" s="16"/>
      <c r="CH328" s="16"/>
      <c r="CI328" s="16">
        <v>0</v>
      </c>
      <c r="CJ328" s="16"/>
      <c r="CK328" s="16"/>
      <c r="CL328" s="16">
        <v>0.34666666699999998</v>
      </c>
      <c r="CM328" s="16"/>
      <c r="CN328" s="16"/>
      <c r="CO328" s="16">
        <v>6.6666670000000003E-3</v>
      </c>
      <c r="CP328" s="16">
        <v>0</v>
      </c>
      <c r="CQ328" s="16"/>
      <c r="CR328" s="16"/>
      <c r="CS328" s="16">
        <v>0</v>
      </c>
      <c r="CT328" s="16"/>
      <c r="CU328" s="16">
        <v>0.12</v>
      </c>
      <c r="CV328" s="16"/>
      <c r="CW328" s="16"/>
      <c r="CX328" s="16"/>
      <c r="CY328" s="16">
        <v>0</v>
      </c>
      <c r="CZ328" s="16">
        <v>0</v>
      </c>
      <c r="DA328" s="16"/>
      <c r="DB328" s="16"/>
      <c r="DC328" s="16">
        <v>3.3333333E-2</v>
      </c>
      <c r="DD328" s="16"/>
      <c r="DE328" s="16">
        <v>0</v>
      </c>
      <c r="DF328" s="16"/>
      <c r="DG328" s="16"/>
      <c r="DH328" s="16">
        <v>0</v>
      </c>
      <c r="DI328" s="16"/>
      <c r="DJ328" s="16"/>
      <c r="DK328" s="16"/>
      <c r="DL328" s="16"/>
      <c r="DM328" s="16">
        <v>0.14000000000000001</v>
      </c>
      <c r="DN328" s="16"/>
      <c r="DO328" s="16"/>
      <c r="DP328" s="16"/>
      <c r="DQ328" s="16"/>
      <c r="DR328" s="16">
        <v>0</v>
      </c>
      <c r="DS328" s="16"/>
      <c r="DT328" s="16"/>
      <c r="DU328" s="16"/>
      <c r="DV328" s="11"/>
      <c r="DW328" s="11"/>
    </row>
    <row r="329" spans="1:127" x14ac:dyDescent="0.2">
      <c r="A329" s="16">
        <v>38</v>
      </c>
      <c r="B329" s="16" t="s">
        <v>34</v>
      </c>
      <c r="C329" s="16" t="s">
        <v>79</v>
      </c>
      <c r="D329" s="16" t="s">
        <v>71</v>
      </c>
      <c r="E329" s="21">
        <v>20123.984550000001</v>
      </c>
      <c r="F329" s="16">
        <v>100</v>
      </c>
      <c r="G329" s="16"/>
      <c r="H329" s="16"/>
      <c r="I329" s="16"/>
      <c r="J329" s="16"/>
      <c r="K329" s="16">
        <v>0</v>
      </c>
      <c r="L329" s="16"/>
      <c r="M329" s="16"/>
      <c r="N329" s="16"/>
      <c r="O329" s="16"/>
      <c r="P329" s="16">
        <v>0</v>
      </c>
      <c r="Q329" s="16">
        <v>7.1428570999999996E-2</v>
      </c>
      <c r="R329" s="16"/>
      <c r="S329" s="16">
        <v>2.5974026000000001E-2</v>
      </c>
      <c r="T329" s="16">
        <v>0</v>
      </c>
      <c r="U329" s="16"/>
      <c r="V329" s="16">
        <v>6.4935059999999996E-3</v>
      </c>
      <c r="W329" s="16"/>
      <c r="X329" s="16"/>
      <c r="Y329" s="16"/>
      <c r="Z329" s="16">
        <v>6.4935059999999996E-3</v>
      </c>
      <c r="AA329" s="16"/>
      <c r="AB329" s="16"/>
      <c r="AC329" s="16"/>
      <c r="AD329" s="16"/>
      <c r="AE329" s="16"/>
      <c r="AF329" s="16">
        <v>3.2467532E-2</v>
      </c>
      <c r="AG329" s="16"/>
      <c r="AH329" s="16">
        <v>0</v>
      </c>
      <c r="AI329" s="16">
        <v>0</v>
      </c>
      <c r="AJ329" s="16"/>
      <c r="AK329" s="16">
        <v>6.4935059999999996E-3</v>
      </c>
      <c r="AL329" s="16"/>
      <c r="AM329" s="16"/>
      <c r="AN329" s="16"/>
      <c r="AO329" s="16"/>
      <c r="AP329" s="16"/>
      <c r="AQ329" s="16"/>
      <c r="AR329" s="16"/>
      <c r="AS329" s="16">
        <v>1.9480519000000002E-2</v>
      </c>
      <c r="AT329" s="16"/>
      <c r="AU329" s="16"/>
      <c r="AV329" s="16"/>
      <c r="AW329" s="16"/>
      <c r="AX329" s="16"/>
      <c r="AY329" s="16">
        <v>0</v>
      </c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>
        <v>2.5974026000000001E-2</v>
      </c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>
        <v>0</v>
      </c>
      <c r="CE329" s="16">
        <v>7.7922078000000006E-2</v>
      </c>
      <c r="CF329" s="16"/>
      <c r="CG329" s="16"/>
      <c r="CH329" s="16"/>
      <c r="CI329" s="16">
        <v>6.4935059999999996E-3</v>
      </c>
      <c r="CJ329" s="16"/>
      <c r="CK329" s="16"/>
      <c r="CL329" s="16">
        <v>0.46753246799999998</v>
      </c>
      <c r="CM329" s="16"/>
      <c r="CN329" s="16"/>
      <c r="CO329" s="16">
        <v>0</v>
      </c>
      <c r="CP329" s="16">
        <v>0</v>
      </c>
      <c r="CQ329" s="16"/>
      <c r="CR329" s="16"/>
      <c r="CS329" s="16">
        <v>0</v>
      </c>
      <c r="CT329" s="16"/>
      <c r="CU329" s="16">
        <v>9.7402596999999994E-2</v>
      </c>
      <c r="CV329" s="16"/>
      <c r="CW329" s="16"/>
      <c r="CX329" s="16"/>
      <c r="CY329" s="16">
        <v>6.4935059999999996E-3</v>
      </c>
      <c r="CZ329" s="16">
        <v>0</v>
      </c>
      <c r="DA329" s="16"/>
      <c r="DB329" s="16"/>
      <c r="DC329" s="16">
        <v>5.8441557999999998E-2</v>
      </c>
      <c r="DD329" s="16"/>
      <c r="DE329" s="16">
        <v>1.9480519000000002E-2</v>
      </c>
      <c r="DF329" s="16"/>
      <c r="DG329" s="16"/>
      <c r="DH329" s="16">
        <v>0</v>
      </c>
      <c r="DI329" s="16"/>
      <c r="DJ329" s="16"/>
      <c r="DK329" s="16"/>
      <c r="DL329" s="16"/>
      <c r="DM329" s="16">
        <v>6.4935065E-2</v>
      </c>
      <c r="DN329" s="16"/>
      <c r="DO329" s="16"/>
      <c r="DP329" s="16"/>
      <c r="DQ329" s="16"/>
      <c r="DR329" s="16">
        <v>0</v>
      </c>
      <c r="DS329" s="16"/>
      <c r="DT329" s="16"/>
      <c r="DU329" s="16"/>
      <c r="DV329" s="11"/>
      <c r="DW329" s="11"/>
    </row>
    <row r="330" spans="1:127" x14ac:dyDescent="0.2">
      <c r="A330" s="16">
        <v>38</v>
      </c>
      <c r="B330" s="16" t="s">
        <v>34</v>
      </c>
      <c r="C330" s="16" t="s">
        <v>79</v>
      </c>
      <c r="D330" s="16" t="s">
        <v>71</v>
      </c>
      <c r="E330" s="21">
        <v>20222.42193</v>
      </c>
      <c r="F330" s="16">
        <v>100</v>
      </c>
      <c r="G330" s="16"/>
      <c r="H330" s="16"/>
      <c r="I330" s="16"/>
      <c r="J330" s="16"/>
      <c r="K330" s="16">
        <v>0</v>
      </c>
      <c r="L330" s="16"/>
      <c r="M330" s="16"/>
      <c r="N330" s="16"/>
      <c r="O330" s="16"/>
      <c r="P330" s="16">
        <v>0</v>
      </c>
      <c r="Q330" s="16">
        <v>8.9887640000000005E-2</v>
      </c>
      <c r="R330" s="16"/>
      <c r="S330" s="16">
        <v>5.617978E-3</v>
      </c>
      <c r="T330" s="16">
        <v>0</v>
      </c>
      <c r="U330" s="16"/>
      <c r="V330" s="16">
        <v>1.1235955000000001E-2</v>
      </c>
      <c r="W330" s="16"/>
      <c r="X330" s="16"/>
      <c r="Y330" s="16"/>
      <c r="Z330" s="16">
        <v>0</v>
      </c>
      <c r="AA330" s="16"/>
      <c r="AB330" s="16"/>
      <c r="AC330" s="16"/>
      <c r="AD330" s="16"/>
      <c r="AE330" s="16"/>
      <c r="AF330" s="16">
        <v>1.1235955000000001E-2</v>
      </c>
      <c r="AG330" s="16"/>
      <c r="AH330" s="16">
        <v>0</v>
      </c>
      <c r="AI330" s="16">
        <v>0</v>
      </c>
      <c r="AJ330" s="16"/>
      <c r="AK330" s="16">
        <v>1.1235955000000001E-2</v>
      </c>
      <c r="AL330" s="16"/>
      <c r="AM330" s="16"/>
      <c r="AN330" s="16"/>
      <c r="AO330" s="16"/>
      <c r="AP330" s="16"/>
      <c r="AQ330" s="16"/>
      <c r="AR330" s="16"/>
      <c r="AS330" s="16">
        <v>1.1235955000000001E-2</v>
      </c>
      <c r="AT330" s="16"/>
      <c r="AU330" s="16"/>
      <c r="AV330" s="16"/>
      <c r="AW330" s="16"/>
      <c r="AX330" s="16"/>
      <c r="AY330" s="16">
        <v>0</v>
      </c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>
        <v>3.3707864999999997E-2</v>
      </c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>
        <v>0</v>
      </c>
      <c r="CE330" s="16">
        <v>6.7415729999999993E-2</v>
      </c>
      <c r="CF330" s="16"/>
      <c r="CG330" s="16"/>
      <c r="CH330" s="16"/>
      <c r="CI330" s="16">
        <v>2.8089888E-2</v>
      </c>
      <c r="CJ330" s="16"/>
      <c r="CK330" s="16"/>
      <c r="CL330" s="16">
        <v>0.44943820200000001</v>
      </c>
      <c r="CM330" s="16"/>
      <c r="CN330" s="16"/>
      <c r="CO330" s="16">
        <v>0</v>
      </c>
      <c r="CP330" s="16">
        <v>0</v>
      </c>
      <c r="CQ330" s="16"/>
      <c r="CR330" s="16"/>
      <c r="CS330" s="16">
        <v>0</v>
      </c>
      <c r="CT330" s="16"/>
      <c r="CU330" s="16">
        <v>0.112359551</v>
      </c>
      <c r="CV330" s="16"/>
      <c r="CW330" s="16"/>
      <c r="CX330" s="16"/>
      <c r="CY330" s="16">
        <v>0</v>
      </c>
      <c r="CZ330" s="16">
        <v>0</v>
      </c>
      <c r="DA330" s="16"/>
      <c r="DB330" s="16"/>
      <c r="DC330" s="16">
        <v>3.3707864999999997E-2</v>
      </c>
      <c r="DD330" s="16"/>
      <c r="DE330" s="16">
        <v>1.6853933000000001E-2</v>
      </c>
      <c r="DF330" s="16"/>
      <c r="DG330" s="16"/>
      <c r="DH330" s="16">
        <v>1.6853933000000001E-2</v>
      </c>
      <c r="DI330" s="16"/>
      <c r="DJ330" s="16"/>
      <c r="DK330" s="16"/>
      <c r="DL330" s="16"/>
      <c r="DM330" s="16">
        <v>0.101123596</v>
      </c>
      <c r="DN330" s="16"/>
      <c r="DO330" s="16"/>
      <c r="DP330" s="16"/>
      <c r="DQ330" s="16"/>
      <c r="DR330" s="16">
        <v>0</v>
      </c>
      <c r="DS330" s="16"/>
      <c r="DT330" s="16"/>
      <c r="DU330" s="16"/>
      <c r="DV330" s="11"/>
      <c r="DW330" s="11"/>
    </row>
    <row r="331" spans="1:127" x14ac:dyDescent="0.2">
      <c r="A331" s="16">
        <v>38</v>
      </c>
      <c r="B331" s="16" t="s">
        <v>34</v>
      </c>
      <c r="C331" s="16" t="s">
        <v>79</v>
      </c>
      <c r="D331" s="16" t="s">
        <v>71</v>
      </c>
      <c r="E331" s="21">
        <v>20457.77925</v>
      </c>
      <c r="F331" s="16">
        <v>100</v>
      </c>
      <c r="G331" s="16"/>
      <c r="H331" s="16"/>
      <c r="I331" s="16"/>
      <c r="J331" s="16"/>
      <c r="K331" s="16">
        <v>0</v>
      </c>
      <c r="L331" s="16"/>
      <c r="M331" s="16"/>
      <c r="N331" s="16"/>
      <c r="O331" s="16"/>
      <c r="P331" s="16">
        <v>0</v>
      </c>
      <c r="Q331" s="16">
        <v>5.6338027999999998E-2</v>
      </c>
      <c r="R331" s="16"/>
      <c r="S331" s="16">
        <v>0</v>
      </c>
      <c r="T331" s="16">
        <v>0</v>
      </c>
      <c r="U331" s="16"/>
      <c r="V331" s="16">
        <v>7.0422540000000004E-3</v>
      </c>
      <c r="W331" s="16"/>
      <c r="X331" s="16"/>
      <c r="Y331" s="16"/>
      <c r="Z331" s="16">
        <v>0</v>
      </c>
      <c r="AA331" s="16"/>
      <c r="AB331" s="16"/>
      <c r="AC331" s="16"/>
      <c r="AD331" s="16"/>
      <c r="AE331" s="16"/>
      <c r="AF331" s="16">
        <v>2.8169013999999999E-2</v>
      </c>
      <c r="AG331" s="16"/>
      <c r="AH331" s="16">
        <v>7.0422540000000004E-3</v>
      </c>
      <c r="AI331" s="16">
        <v>0</v>
      </c>
      <c r="AJ331" s="16"/>
      <c r="AK331" s="16">
        <v>2.1126761000000001E-2</v>
      </c>
      <c r="AL331" s="16"/>
      <c r="AM331" s="16"/>
      <c r="AN331" s="16"/>
      <c r="AO331" s="16"/>
      <c r="AP331" s="16"/>
      <c r="AQ331" s="16"/>
      <c r="AR331" s="16"/>
      <c r="AS331" s="16">
        <v>5.6338027999999998E-2</v>
      </c>
      <c r="AT331" s="16"/>
      <c r="AU331" s="16"/>
      <c r="AV331" s="16"/>
      <c r="AW331" s="16"/>
      <c r="AX331" s="16"/>
      <c r="AY331" s="16">
        <v>0</v>
      </c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>
        <v>1.4084507E-2</v>
      </c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>
        <v>0</v>
      </c>
      <c r="CE331" s="16">
        <v>1.4084507E-2</v>
      </c>
      <c r="CF331" s="16"/>
      <c r="CG331" s="16"/>
      <c r="CH331" s="16"/>
      <c r="CI331" s="16">
        <v>7.0422540000000004E-3</v>
      </c>
      <c r="CJ331" s="16"/>
      <c r="CK331" s="16"/>
      <c r="CL331" s="16">
        <v>0.44366197200000002</v>
      </c>
      <c r="CM331" s="16"/>
      <c r="CN331" s="16"/>
      <c r="CO331" s="16">
        <v>0</v>
      </c>
      <c r="CP331" s="16">
        <v>0</v>
      </c>
      <c r="CQ331" s="16"/>
      <c r="CR331" s="16"/>
      <c r="CS331" s="16">
        <v>0</v>
      </c>
      <c r="CT331" s="16"/>
      <c r="CU331" s="16">
        <v>0.211267606</v>
      </c>
      <c r="CV331" s="16"/>
      <c r="CW331" s="16"/>
      <c r="CX331" s="16"/>
      <c r="CY331" s="16">
        <v>0</v>
      </c>
      <c r="CZ331" s="16">
        <v>7.0422540000000004E-3</v>
      </c>
      <c r="DA331" s="16"/>
      <c r="DB331" s="16"/>
      <c r="DC331" s="16">
        <v>2.1126761000000001E-2</v>
      </c>
      <c r="DD331" s="16"/>
      <c r="DE331" s="16">
        <v>1.4084507E-2</v>
      </c>
      <c r="DF331" s="16"/>
      <c r="DG331" s="16"/>
      <c r="DH331" s="16">
        <v>0</v>
      </c>
      <c r="DI331" s="16"/>
      <c r="DJ331" s="16"/>
      <c r="DK331" s="16"/>
      <c r="DL331" s="16"/>
      <c r="DM331" s="16">
        <v>9.1549296000000002E-2</v>
      </c>
      <c r="DN331" s="16"/>
      <c r="DO331" s="16"/>
      <c r="DP331" s="16"/>
      <c r="DQ331" s="16"/>
      <c r="DR331" s="16">
        <v>0</v>
      </c>
      <c r="DS331" s="16"/>
      <c r="DT331" s="16"/>
      <c r="DU331" s="16"/>
      <c r="DV331" s="11"/>
      <c r="DW331" s="11"/>
    </row>
    <row r="332" spans="1:127" x14ac:dyDescent="0.2">
      <c r="A332" s="16">
        <v>38</v>
      </c>
      <c r="B332" s="16" t="s">
        <v>34</v>
      </c>
      <c r="C332" s="16" t="s">
        <v>79</v>
      </c>
      <c r="D332" s="16" t="s">
        <v>71</v>
      </c>
      <c r="E332" s="21">
        <v>20694.929779999999</v>
      </c>
      <c r="F332" s="16">
        <v>100</v>
      </c>
      <c r="G332" s="16"/>
      <c r="H332" s="16"/>
      <c r="I332" s="16"/>
      <c r="J332" s="16"/>
      <c r="K332" s="16">
        <v>0</v>
      </c>
      <c r="L332" s="16"/>
      <c r="M332" s="16"/>
      <c r="N332" s="16"/>
      <c r="O332" s="16"/>
      <c r="P332" s="16">
        <v>0</v>
      </c>
      <c r="Q332" s="16">
        <v>7.2992700999999993E-2</v>
      </c>
      <c r="R332" s="16"/>
      <c r="S332" s="16">
        <v>1.459854E-2</v>
      </c>
      <c r="T332" s="16">
        <v>1.459854E-2</v>
      </c>
      <c r="U332" s="16"/>
      <c r="V332" s="16">
        <v>0</v>
      </c>
      <c r="W332" s="16"/>
      <c r="X332" s="16"/>
      <c r="Y332" s="16"/>
      <c r="Z332" s="16">
        <v>7.2992700000000001E-3</v>
      </c>
      <c r="AA332" s="16"/>
      <c r="AB332" s="16"/>
      <c r="AC332" s="16"/>
      <c r="AD332" s="16"/>
      <c r="AE332" s="16"/>
      <c r="AF332" s="16">
        <v>2.189781E-2</v>
      </c>
      <c r="AG332" s="16"/>
      <c r="AH332" s="16">
        <v>0</v>
      </c>
      <c r="AI332" s="16">
        <v>0</v>
      </c>
      <c r="AJ332" s="16"/>
      <c r="AK332" s="16">
        <v>0</v>
      </c>
      <c r="AL332" s="16"/>
      <c r="AM332" s="16"/>
      <c r="AN332" s="16"/>
      <c r="AO332" s="16"/>
      <c r="AP332" s="16"/>
      <c r="AQ332" s="16"/>
      <c r="AR332" s="16"/>
      <c r="AS332" s="16">
        <v>5.8394161E-2</v>
      </c>
      <c r="AT332" s="16"/>
      <c r="AU332" s="16"/>
      <c r="AV332" s="16"/>
      <c r="AW332" s="16"/>
      <c r="AX332" s="16"/>
      <c r="AY332" s="16">
        <v>0</v>
      </c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>
        <v>7.2992700000000001E-3</v>
      </c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>
        <v>0</v>
      </c>
      <c r="CE332" s="16">
        <v>3.6496349999999997E-2</v>
      </c>
      <c r="CF332" s="16"/>
      <c r="CG332" s="16"/>
      <c r="CH332" s="16"/>
      <c r="CI332" s="16">
        <v>7.2992700000000001E-3</v>
      </c>
      <c r="CJ332" s="16"/>
      <c r="CK332" s="16"/>
      <c r="CL332" s="16">
        <v>0.36496350399999999</v>
      </c>
      <c r="CM332" s="16"/>
      <c r="CN332" s="16"/>
      <c r="CO332" s="16">
        <v>0</v>
      </c>
      <c r="CP332" s="16">
        <v>0</v>
      </c>
      <c r="CQ332" s="16"/>
      <c r="CR332" s="16"/>
      <c r="CS332" s="16">
        <v>7.2992700000000001E-3</v>
      </c>
      <c r="CT332" s="16"/>
      <c r="CU332" s="16">
        <v>0.30656934299999999</v>
      </c>
      <c r="CV332" s="16"/>
      <c r="CW332" s="16"/>
      <c r="CX332" s="16"/>
      <c r="CY332" s="16">
        <v>0</v>
      </c>
      <c r="CZ332" s="16">
        <v>0</v>
      </c>
      <c r="DA332" s="16"/>
      <c r="DB332" s="16"/>
      <c r="DC332" s="16">
        <v>1.459854E-2</v>
      </c>
      <c r="DD332" s="16"/>
      <c r="DE332" s="16">
        <v>1.459854E-2</v>
      </c>
      <c r="DF332" s="16"/>
      <c r="DG332" s="16"/>
      <c r="DH332" s="16">
        <v>0</v>
      </c>
      <c r="DI332" s="16"/>
      <c r="DJ332" s="16"/>
      <c r="DK332" s="16"/>
      <c r="DL332" s="16"/>
      <c r="DM332" s="16">
        <v>4.379562E-2</v>
      </c>
      <c r="DN332" s="16"/>
      <c r="DO332" s="16"/>
      <c r="DP332" s="16"/>
      <c r="DQ332" s="16"/>
      <c r="DR332" s="16">
        <v>0</v>
      </c>
      <c r="DS332" s="16"/>
      <c r="DT332" s="16"/>
      <c r="DU332" s="16"/>
      <c r="DV332" s="11"/>
      <c r="DW332" s="11"/>
    </row>
    <row r="333" spans="1:127" x14ac:dyDescent="0.2">
      <c r="A333" s="16">
        <v>38</v>
      </c>
      <c r="B333" s="16" t="s">
        <v>34</v>
      </c>
      <c r="C333" s="16" t="s">
        <v>79</v>
      </c>
      <c r="D333" s="16" t="s">
        <v>71</v>
      </c>
      <c r="E333" s="21">
        <v>20839.900269999998</v>
      </c>
      <c r="F333" s="16">
        <v>100</v>
      </c>
      <c r="G333" s="16"/>
      <c r="H333" s="16"/>
      <c r="I333" s="16"/>
      <c r="J333" s="16"/>
      <c r="K333" s="16">
        <v>6.8027210000000003E-3</v>
      </c>
      <c r="L333" s="16"/>
      <c r="M333" s="16"/>
      <c r="N333" s="16"/>
      <c r="O333" s="16"/>
      <c r="P333" s="16">
        <v>0</v>
      </c>
      <c r="Q333" s="16">
        <v>3.4013605000000002E-2</v>
      </c>
      <c r="R333" s="16"/>
      <c r="S333" s="16">
        <v>0</v>
      </c>
      <c r="T333" s="16">
        <v>0</v>
      </c>
      <c r="U333" s="16"/>
      <c r="V333" s="16">
        <v>0</v>
      </c>
      <c r="W333" s="16"/>
      <c r="X333" s="16"/>
      <c r="Y333" s="16"/>
      <c r="Z333" s="16">
        <v>7.4829932000000002E-2</v>
      </c>
      <c r="AA333" s="16"/>
      <c r="AB333" s="16"/>
      <c r="AC333" s="16"/>
      <c r="AD333" s="16"/>
      <c r="AE333" s="16"/>
      <c r="AF333" s="16">
        <v>3.4013605000000002E-2</v>
      </c>
      <c r="AG333" s="16"/>
      <c r="AH333" s="16">
        <v>0</v>
      </c>
      <c r="AI333" s="16">
        <v>0</v>
      </c>
      <c r="AJ333" s="16"/>
      <c r="AK333" s="16">
        <v>6.8027210000000003E-3</v>
      </c>
      <c r="AL333" s="16"/>
      <c r="AM333" s="16"/>
      <c r="AN333" s="16"/>
      <c r="AO333" s="16"/>
      <c r="AP333" s="16"/>
      <c r="AQ333" s="16"/>
      <c r="AR333" s="16"/>
      <c r="AS333" s="16">
        <v>2.7210884000000001E-2</v>
      </c>
      <c r="AT333" s="16"/>
      <c r="AU333" s="16"/>
      <c r="AV333" s="16"/>
      <c r="AW333" s="16"/>
      <c r="AX333" s="16"/>
      <c r="AY333" s="16">
        <v>6.8027210000000003E-3</v>
      </c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>
        <v>1.3605442000000001E-2</v>
      </c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>
        <v>0</v>
      </c>
      <c r="CE333" s="16">
        <v>1.3605442000000001E-2</v>
      </c>
      <c r="CF333" s="16"/>
      <c r="CG333" s="16"/>
      <c r="CH333" s="16"/>
      <c r="CI333" s="16">
        <v>6.8027210000000003E-3</v>
      </c>
      <c r="CJ333" s="16"/>
      <c r="CK333" s="16"/>
      <c r="CL333" s="16">
        <v>0.41496598600000001</v>
      </c>
      <c r="CM333" s="16"/>
      <c r="CN333" s="16"/>
      <c r="CO333" s="16">
        <v>0</v>
      </c>
      <c r="CP333" s="16">
        <v>0</v>
      </c>
      <c r="CQ333" s="16"/>
      <c r="CR333" s="16"/>
      <c r="CS333" s="16">
        <v>0</v>
      </c>
      <c r="CT333" s="16"/>
      <c r="CU333" s="16">
        <v>0.21768707500000001</v>
      </c>
      <c r="CV333" s="16"/>
      <c r="CW333" s="16"/>
      <c r="CX333" s="16"/>
      <c r="CY333" s="16">
        <v>6.8027210000000003E-3</v>
      </c>
      <c r="CZ333" s="16">
        <v>6.8027210000000003E-3</v>
      </c>
      <c r="DA333" s="16"/>
      <c r="DB333" s="16"/>
      <c r="DC333" s="16">
        <v>3.4013605000000002E-2</v>
      </c>
      <c r="DD333" s="16"/>
      <c r="DE333" s="16">
        <v>1.3605442000000001E-2</v>
      </c>
      <c r="DF333" s="16"/>
      <c r="DG333" s="16"/>
      <c r="DH333" s="16">
        <v>6.8027210000000003E-3</v>
      </c>
      <c r="DI333" s="16"/>
      <c r="DJ333" s="16"/>
      <c r="DK333" s="16"/>
      <c r="DL333" s="16"/>
      <c r="DM333" s="16">
        <v>6.8027211000000004E-2</v>
      </c>
      <c r="DN333" s="16"/>
      <c r="DO333" s="16"/>
      <c r="DP333" s="16"/>
      <c r="DQ333" s="16"/>
      <c r="DR333" s="16">
        <v>6.8027210000000003E-3</v>
      </c>
      <c r="DS333" s="16"/>
      <c r="DT333" s="16"/>
      <c r="DU333" s="16"/>
      <c r="DV333" s="11"/>
      <c r="DW333" s="11"/>
    </row>
    <row r="334" spans="1:127" x14ac:dyDescent="0.2">
      <c r="A334" s="16">
        <v>38</v>
      </c>
      <c r="B334" s="16" t="s">
        <v>34</v>
      </c>
      <c r="C334" s="16" t="s">
        <v>79</v>
      </c>
      <c r="D334" s="16" t="s">
        <v>71</v>
      </c>
      <c r="E334" s="21">
        <v>21078.943070000001</v>
      </c>
      <c r="F334" s="16">
        <v>100</v>
      </c>
      <c r="G334" s="16"/>
      <c r="H334" s="16"/>
      <c r="I334" s="16"/>
      <c r="J334" s="16"/>
      <c r="K334" s="16">
        <v>0</v>
      </c>
      <c r="L334" s="16"/>
      <c r="M334" s="16"/>
      <c r="N334" s="16"/>
      <c r="O334" s="16"/>
      <c r="P334" s="16">
        <v>3.8759689999999999E-3</v>
      </c>
      <c r="Q334" s="16">
        <v>3.1007752E-2</v>
      </c>
      <c r="R334" s="16"/>
      <c r="S334" s="16">
        <v>0</v>
      </c>
      <c r="T334" s="16">
        <v>0</v>
      </c>
      <c r="U334" s="16"/>
      <c r="V334" s="16">
        <v>7.7519379999999999E-3</v>
      </c>
      <c r="W334" s="16"/>
      <c r="X334" s="16"/>
      <c r="Y334" s="16"/>
      <c r="Z334" s="16">
        <v>7.7519379999999999E-3</v>
      </c>
      <c r="AA334" s="16"/>
      <c r="AB334" s="16"/>
      <c r="AC334" s="16"/>
      <c r="AD334" s="16"/>
      <c r="AE334" s="16"/>
      <c r="AF334" s="16">
        <v>7.7519379999999999E-3</v>
      </c>
      <c r="AG334" s="16"/>
      <c r="AH334" s="16">
        <v>0</v>
      </c>
      <c r="AI334" s="16">
        <v>0</v>
      </c>
      <c r="AJ334" s="16"/>
      <c r="AK334" s="16">
        <v>3.8759689999999999E-3</v>
      </c>
      <c r="AL334" s="16"/>
      <c r="AM334" s="16"/>
      <c r="AN334" s="16"/>
      <c r="AO334" s="16"/>
      <c r="AP334" s="16"/>
      <c r="AQ334" s="16"/>
      <c r="AR334" s="16"/>
      <c r="AS334" s="16">
        <v>1.1627907E-2</v>
      </c>
      <c r="AT334" s="16"/>
      <c r="AU334" s="16"/>
      <c r="AV334" s="16"/>
      <c r="AW334" s="16"/>
      <c r="AX334" s="16"/>
      <c r="AY334" s="16">
        <v>3.8759689999999999E-3</v>
      </c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>
        <v>1.5503876E-2</v>
      </c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>
        <v>0</v>
      </c>
      <c r="CE334" s="16">
        <v>3.4883720999999999E-2</v>
      </c>
      <c r="CF334" s="16"/>
      <c r="CG334" s="16"/>
      <c r="CH334" s="16"/>
      <c r="CI334" s="16">
        <v>7.7519379999999999E-3</v>
      </c>
      <c r="CJ334" s="16"/>
      <c r="CK334" s="16"/>
      <c r="CL334" s="16">
        <v>0.27906976700000002</v>
      </c>
      <c r="CM334" s="16"/>
      <c r="CN334" s="16"/>
      <c r="CO334" s="16">
        <v>0</v>
      </c>
      <c r="CP334" s="16">
        <v>0</v>
      </c>
      <c r="CQ334" s="16"/>
      <c r="CR334" s="16"/>
      <c r="CS334" s="16">
        <v>0</v>
      </c>
      <c r="CT334" s="16"/>
      <c r="CU334" s="16">
        <v>0.46511627900000002</v>
      </c>
      <c r="CV334" s="16"/>
      <c r="CW334" s="16"/>
      <c r="CX334" s="16"/>
      <c r="CY334" s="16">
        <v>0</v>
      </c>
      <c r="CZ334" s="16">
        <v>7.7519379999999999E-3</v>
      </c>
      <c r="DA334" s="16"/>
      <c r="DB334" s="16"/>
      <c r="DC334" s="16">
        <v>4.2635658999999999E-2</v>
      </c>
      <c r="DD334" s="16"/>
      <c r="DE334" s="16">
        <v>7.7519379999999999E-3</v>
      </c>
      <c r="DF334" s="16"/>
      <c r="DG334" s="16"/>
      <c r="DH334" s="16">
        <v>7.7519379999999999E-3</v>
      </c>
      <c r="DI334" s="16"/>
      <c r="DJ334" s="16"/>
      <c r="DK334" s="16"/>
      <c r="DL334" s="16"/>
      <c r="DM334" s="16">
        <v>5.4263565999999999E-2</v>
      </c>
      <c r="DN334" s="16"/>
      <c r="DO334" s="16"/>
      <c r="DP334" s="16"/>
      <c r="DQ334" s="16"/>
      <c r="DR334" s="16">
        <v>0</v>
      </c>
      <c r="DS334" s="16"/>
      <c r="DT334" s="16"/>
      <c r="DU334" s="16"/>
      <c r="DV334" s="11"/>
      <c r="DW334" s="11"/>
    </row>
    <row r="335" spans="1:127" x14ac:dyDescent="0.2">
      <c r="A335" s="16">
        <v>38</v>
      </c>
      <c r="B335" s="16" t="s">
        <v>34</v>
      </c>
      <c r="C335" s="16" t="s">
        <v>79</v>
      </c>
      <c r="D335" s="16" t="s">
        <v>71</v>
      </c>
      <c r="E335" s="21">
        <v>21175.241150000002</v>
      </c>
      <c r="F335" s="16">
        <v>100</v>
      </c>
      <c r="G335" s="16"/>
      <c r="H335" s="16"/>
      <c r="I335" s="16"/>
      <c r="J335" s="16"/>
      <c r="K335" s="16">
        <v>0</v>
      </c>
      <c r="L335" s="16"/>
      <c r="M335" s="16"/>
      <c r="N335" s="16"/>
      <c r="O335" s="16"/>
      <c r="P335" s="16">
        <v>0</v>
      </c>
      <c r="Q335" s="16">
        <v>4.4117647000000003E-2</v>
      </c>
      <c r="R335" s="16"/>
      <c r="S335" s="16">
        <v>7.352941E-3</v>
      </c>
      <c r="T335" s="16">
        <v>1.4705882E-2</v>
      </c>
      <c r="U335" s="16"/>
      <c r="V335" s="16">
        <v>7.352941E-3</v>
      </c>
      <c r="W335" s="16"/>
      <c r="X335" s="16"/>
      <c r="Y335" s="16"/>
      <c r="Z335" s="16">
        <v>7.352941E-3</v>
      </c>
      <c r="AA335" s="16"/>
      <c r="AB335" s="16"/>
      <c r="AC335" s="16"/>
      <c r="AD335" s="16"/>
      <c r="AE335" s="16"/>
      <c r="AF335" s="16">
        <v>3.6764706000000001E-2</v>
      </c>
      <c r="AG335" s="16"/>
      <c r="AH335" s="16">
        <v>0</v>
      </c>
      <c r="AI335" s="16">
        <v>0</v>
      </c>
      <c r="AJ335" s="16"/>
      <c r="AK335" s="16">
        <v>1.4705882E-2</v>
      </c>
      <c r="AL335" s="16"/>
      <c r="AM335" s="16"/>
      <c r="AN335" s="16"/>
      <c r="AO335" s="16"/>
      <c r="AP335" s="16"/>
      <c r="AQ335" s="16"/>
      <c r="AR335" s="16"/>
      <c r="AS335" s="16">
        <v>4.4117647000000003E-2</v>
      </c>
      <c r="AT335" s="16"/>
      <c r="AU335" s="16"/>
      <c r="AV335" s="16"/>
      <c r="AW335" s="16"/>
      <c r="AX335" s="16"/>
      <c r="AY335" s="16">
        <v>0</v>
      </c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>
        <v>2.2058824000000001E-2</v>
      </c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>
        <v>0</v>
      </c>
      <c r="CE335" s="16">
        <v>8.8235294000000006E-2</v>
      </c>
      <c r="CF335" s="16"/>
      <c r="CG335" s="16"/>
      <c r="CH335" s="16"/>
      <c r="CI335" s="16">
        <v>0</v>
      </c>
      <c r="CJ335" s="16"/>
      <c r="CK335" s="16"/>
      <c r="CL335" s="16">
        <v>0.47794117600000002</v>
      </c>
      <c r="CM335" s="16"/>
      <c r="CN335" s="16"/>
      <c r="CO335" s="16">
        <v>7.352941E-3</v>
      </c>
      <c r="CP335" s="16">
        <v>0</v>
      </c>
      <c r="CQ335" s="16"/>
      <c r="CR335" s="16"/>
      <c r="CS335" s="16">
        <v>0</v>
      </c>
      <c r="CT335" s="16"/>
      <c r="CU335" s="16">
        <v>0.102941176</v>
      </c>
      <c r="CV335" s="16"/>
      <c r="CW335" s="16"/>
      <c r="CX335" s="16"/>
      <c r="CY335" s="16">
        <v>0</v>
      </c>
      <c r="CZ335" s="16">
        <v>0</v>
      </c>
      <c r="DA335" s="16"/>
      <c r="DB335" s="16"/>
      <c r="DC335" s="16">
        <v>3.6764706000000001E-2</v>
      </c>
      <c r="DD335" s="16"/>
      <c r="DE335" s="16">
        <v>0</v>
      </c>
      <c r="DF335" s="16"/>
      <c r="DG335" s="16"/>
      <c r="DH335" s="16">
        <v>0</v>
      </c>
      <c r="DI335" s="16"/>
      <c r="DJ335" s="16"/>
      <c r="DK335" s="16"/>
      <c r="DL335" s="16"/>
      <c r="DM335" s="16">
        <v>8.0882353000000004E-2</v>
      </c>
      <c r="DN335" s="16"/>
      <c r="DO335" s="16"/>
      <c r="DP335" s="16"/>
      <c r="DQ335" s="16"/>
      <c r="DR335" s="16">
        <v>0</v>
      </c>
      <c r="DS335" s="16"/>
      <c r="DT335" s="16"/>
      <c r="DU335" s="16"/>
      <c r="DV335" s="11"/>
      <c r="DW335" s="11"/>
    </row>
    <row r="336" spans="1:127" x14ac:dyDescent="0.2">
      <c r="A336" s="16">
        <v>38</v>
      </c>
      <c r="B336" s="16" t="s">
        <v>34</v>
      </c>
      <c r="C336" s="16" t="s">
        <v>79</v>
      </c>
      <c r="D336" s="16" t="s">
        <v>71</v>
      </c>
      <c r="E336" s="21">
        <v>21564.7929</v>
      </c>
      <c r="F336" s="16">
        <v>100</v>
      </c>
      <c r="G336" s="16"/>
      <c r="H336" s="16"/>
      <c r="I336" s="16"/>
      <c r="J336" s="16"/>
      <c r="K336" s="16">
        <v>0</v>
      </c>
      <c r="L336" s="16"/>
      <c r="M336" s="16"/>
      <c r="N336" s="16"/>
      <c r="O336" s="16"/>
      <c r="P336" s="16">
        <v>0</v>
      </c>
      <c r="Q336" s="16">
        <v>6.6225166000000002E-2</v>
      </c>
      <c r="R336" s="16"/>
      <c r="S336" s="16">
        <v>6.6225169999999996E-3</v>
      </c>
      <c r="T336" s="16">
        <v>6.6225169999999996E-3</v>
      </c>
      <c r="U336" s="16"/>
      <c r="V336" s="16">
        <v>0</v>
      </c>
      <c r="W336" s="16"/>
      <c r="X336" s="16"/>
      <c r="Y336" s="16"/>
      <c r="Z336" s="16">
        <v>1.3245033E-2</v>
      </c>
      <c r="AA336" s="16"/>
      <c r="AB336" s="16"/>
      <c r="AC336" s="16"/>
      <c r="AD336" s="16"/>
      <c r="AE336" s="16"/>
      <c r="AF336" s="16">
        <v>6.6225169999999996E-3</v>
      </c>
      <c r="AG336" s="16"/>
      <c r="AH336" s="16">
        <v>0</v>
      </c>
      <c r="AI336" s="16">
        <v>0</v>
      </c>
      <c r="AJ336" s="16"/>
      <c r="AK336" s="16">
        <v>1.3245033E-2</v>
      </c>
      <c r="AL336" s="16"/>
      <c r="AM336" s="16"/>
      <c r="AN336" s="16"/>
      <c r="AO336" s="16"/>
      <c r="AP336" s="16"/>
      <c r="AQ336" s="16"/>
      <c r="AR336" s="16"/>
      <c r="AS336" s="16">
        <v>1.9867550000000001E-2</v>
      </c>
      <c r="AT336" s="16"/>
      <c r="AU336" s="16"/>
      <c r="AV336" s="16"/>
      <c r="AW336" s="16"/>
      <c r="AX336" s="16"/>
      <c r="AY336" s="16">
        <v>6.6225169999999996E-3</v>
      </c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>
        <v>3.9735099000000003E-2</v>
      </c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>
        <v>0</v>
      </c>
      <c r="CE336" s="16">
        <v>3.9735099000000003E-2</v>
      </c>
      <c r="CF336" s="16"/>
      <c r="CG336" s="16"/>
      <c r="CH336" s="16"/>
      <c r="CI336" s="16">
        <v>2.6490066E-2</v>
      </c>
      <c r="CJ336" s="16"/>
      <c r="CK336" s="16"/>
      <c r="CL336" s="16">
        <v>0.43708609300000001</v>
      </c>
      <c r="CM336" s="16"/>
      <c r="CN336" s="16"/>
      <c r="CO336" s="16">
        <v>0</v>
      </c>
      <c r="CP336" s="16">
        <v>0</v>
      </c>
      <c r="CQ336" s="16"/>
      <c r="CR336" s="16"/>
      <c r="CS336" s="16">
        <v>0</v>
      </c>
      <c r="CT336" s="16"/>
      <c r="CU336" s="16">
        <v>0.17880794699999999</v>
      </c>
      <c r="CV336" s="16"/>
      <c r="CW336" s="16"/>
      <c r="CX336" s="16"/>
      <c r="CY336" s="16">
        <v>0</v>
      </c>
      <c r="CZ336" s="16">
        <v>6.6225169999999996E-3</v>
      </c>
      <c r="DA336" s="16"/>
      <c r="DB336" s="16"/>
      <c r="DC336" s="16">
        <v>5.9602649000000001E-2</v>
      </c>
      <c r="DD336" s="16"/>
      <c r="DE336" s="16">
        <v>6.6225169999999996E-3</v>
      </c>
      <c r="DF336" s="16"/>
      <c r="DG336" s="16"/>
      <c r="DH336" s="16">
        <v>0</v>
      </c>
      <c r="DI336" s="16"/>
      <c r="DJ336" s="16"/>
      <c r="DK336" s="16"/>
      <c r="DL336" s="16"/>
      <c r="DM336" s="16">
        <v>5.9602649000000001E-2</v>
      </c>
      <c r="DN336" s="16"/>
      <c r="DO336" s="16"/>
      <c r="DP336" s="16"/>
      <c r="DQ336" s="16"/>
      <c r="DR336" s="16">
        <v>6.6225169999999996E-3</v>
      </c>
      <c r="DS336" s="16"/>
      <c r="DT336" s="16"/>
      <c r="DU336" s="16"/>
      <c r="DV336" s="11"/>
      <c r="DW336" s="11"/>
    </row>
    <row r="337" spans="1:127" x14ac:dyDescent="0.2">
      <c r="A337" s="16">
        <v>38</v>
      </c>
      <c r="B337" s="16" t="s">
        <v>34</v>
      </c>
      <c r="C337" s="16" t="s">
        <v>79</v>
      </c>
      <c r="D337" s="16" t="s">
        <v>71</v>
      </c>
      <c r="E337" s="21">
        <v>21809.472809999999</v>
      </c>
      <c r="F337" s="16">
        <v>100</v>
      </c>
      <c r="G337" s="16"/>
      <c r="H337" s="16"/>
      <c r="I337" s="16"/>
      <c r="J337" s="16"/>
      <c r="K337" s="16">
        <v>0</v>
      </c>
      <c r="L337" s="16"/>
      <c r="M337" s="16"/>
      <c r="N337" s="16"/>
      <c r="O337" s="16"/>
      <c r="P337" s="16">
        <v>0</v>
      </c>
      <c r="Q337" s="16">
        <v>8.1632652999999999E-2</v>
      </c>
      <c r="R337" s="16"/>
      <c r="S337" s="16">
        <v>2.0408163E-2</v>
      </c>
      <c r="T337" s="16">
        <v>0</v>
      </c>
      <c r="U337" s="16"/>
      <c r="V337" s="16">
        <v>0</v>
      </c>
      <c r="W337" s="16"/>
      <c r="X337" s="16"/>
      <c r="Y337" s="16"/>
      <c r="Z337" s="16">
        <v>0</v>
      </c>
      <c r="AA337" s="16"/>
      <c r="AB337" s="16"/>
      <c r="AC337" s="16"/>
      <c r="AD337" s="16"/>
      <c r="AE337" s="16"/>
      <c r="AF337" s="16">
        <v>0</v>
      </c>
      <c r="AG337" s="16"/>
      <c r="AH337" s="16">
        <v>0</v>
      </c>
      <c r="AI337" s="16">
        <v>0</v>
      </c>
      <c r="AJ337" s="16"/>
      <c r="AK337" s="16">
        <v>3.0612245E-2</v>
      </c>
      <c r="AL337" s="16"/>
      <c r="AM337" s="16"/>
      <c r="AN337" s="16"/>
      <c r="AO337" s="16"/>
      <c r="AP337" s="16"/>
      <c r="AQ337" s="16"/>
      <c r="AR337" s="16"/>
      <c r="AS337" s="16">
        <v>3.0612245E-2</v>
      </c>
      <c r="AT337" s="16"/>
      <c r="AU337" s="16"/>
      <c r="AV337" s="16"/>
      <c r="AW337" s="16"/>
      <c r="AX337" s="16"/>
      <c r="AY337" s="16">
        <v>0</v>
      </c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>
        <v>4.0816326999999999E-2</v>
      </c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>
        <v>0</v>
      </c>
      <c r="CE337" s="16">
        <v>3.0612245E-2</v>
      </c>
      <c r="CF337" s="16"/>
      <c r="CG337" s="16"/>
      <c r="CH337" s="16"/>
      <c r="CI337" s="16">
        <v>5.1020408000000003E-2</v>
      </c>
      <c r="CJ337" s="16"/>
      <c r="CK337" s="16"/>
      <c r="CL337" s="16">
        <v>0.45918367300000001</v>
      </c>
      <c r="CM337" s="16"/>
      <c r="CN337" s="16"/>
      <c r="CO337" s="16">
        <v>0</v>
      </c>
      <c r="CP337" s="16">
        <v>0</v>
      </c>
      <c r="CQ337" s="16"/>
      <c r="CR337" s="16"/>
      <c r="CS337" s="16">
        <v>0</v>
      </c>
      <c r="CT337" s="16"/>
      <c r="CU337" s="16">
        <v>8.1632652999999999E-2</v>
      </c>
      <c r="CV337" s="16"/>
      <c r="CW337" s="16"/>
      <c r="CX337" s="16"/>
      <c r="CY337" s="16">
        <v>0</v>
      </c>
      <c r="CZ337" s="16">
        <v>0</v>
      </c>
      <c r="DA337" s="16"/>
      <c r="DB337" s="16"/>
      <c r="DC337" s="16">
        <v>4.0816326999999999E-2</v>
      </c>
      <c r="DD337" s="16"/>
      <c r="DE337" s="16">
        <v>0</v>
      </c>
      <c r="DF337" s="16"/>
      <c r="DG337" s="16"/>
      <c r="DH337" s="16">
        <v>0</v>
      </c>
      <c r="DI337" s="16"/>
      <c r="DJ337" s="16"/>
      <c r="DK337" s="16"/>
      <c r="DL337" s="16"/>
      <c r="DM337" s="16">
        <v>0.13265306099999999</v>
      </c>
      <c r="DN337" s="16"/>
      <c r="DO337" s="16"/>
      <c r="DP337" s="16"/>
      <c r="DQ337" s="16"/>
      <c r="DR337" s="16">
        <v>0</v>
      </c>
      <c r="DS337" s="16"/>
      <c r="DT337" s="16"/>
      <c r="DU337" s="16"/>
      <c r="DV337" s="11"/>
      <c r="DW337" s="11"/>
    </row>
    <row r="338" spans="1:127" x14ac:dyDescent="0.2">
      <c r="A338" s="16">
        <v>38</v>
      </c>
      <c r="B338" s="16" t="s">
        <v>34</v>
      </c>
      <c r="C338" s="16" t="s">
        <v>79</v>
      </c>
      <c r="D338" s="16" t="s">
        <v>71</v>
      </c>
      <c r="E338" s="21">
        <v>22240.578460000001</v>
      </c>
      <c r="F338" s="16">
        <v>100</v>
      </c>
      <c r="G338" s="16"/>
      <c r="H338" s="16"/>
      <c r="I338" s="16"/>
      <c r="J338" s="16"/>
      <c r="K338" s="16">
        <v>0</v>
      </c>
      <c r="L338" s="16"/>
      <c r="M338" s="16"/>
      <c r="N338" s="16"/>
      <c r="O338" s="16"/>
      <c r="P338" s="16">
        <v>0</v>
      </c>
      <c r="Q338" s="16">
        <v>0.1</v>
      </c>
      <c r="R338" s="16"/>
      <c r="S338" s="16">
        <v>0</v>
      </c>
      <c r="T338" s="16">
        <v>9.0909089999999994E-3</v>
      </c>
      <c r="U338" s="16"/>
      <c r="V338" s="16">
        <v>1.8181817999999999E-2</v>
      </c>
      <c r="W338" s="16"/>
      <c r="X338" s="16"/>
      <c r="Y338" s="16"/>
      <c r="Z338" s="16">
        <v>9.0909089999999994E-3</v>
      </c>
      <c r="AA338" s="16"/>
      <c r="AB338" s="16"/>
      <c r="AC338" s="16"/>
      <c r="AD338" s="16"/>
      <c r="AE338" s="16"/>
      <c r="AF338" s="16">
        <v>0</v>
      </c>
      <c r="AG338" s="16"/>
      <c r="AH338" s="16">
        <v>9.0909089999999994E-3</v>
      </c>
      <c r="AI338" s="16">
        <v>0</v>
      </c>
      <c r="AJ338" s="16"/>
      <c r="AK338" s="16">
        <v>0</v>
      </c>
      <c r="AL338" s="16"/>
      <c r="AM338" s="16"/>
      <c r="AN338" s="16"/>
      <c r="AO338" s="16"/>
      <c r="AP338" s="16"/>
      <c r="AQ338" s="16"/>
      <c r="AR338" s="16"/>
      <c r="AS338" s="16">
        <v>1.8181817999999999E-2</v>
      </c>
      <c r="AT338" s="16"/>
      <c r="AU338" s="16"/>
      <c r="AV338" s="16"/>
      <c r="AW338" s="16"/>
      <c r="AX338" s="16"/>
      <c r="AY338" s="16">
        <v>0</v>
      </c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>
        <v>5.4545455E-2</v>
      </c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>
        <v>0</v>
      </c>
      <c r="CE338" s="16">
        <v>9.0909089999999994E-3</v>
      </c>
      <c r="CF338" s="16"/>
      <c r="CG338" s="16"/>
      <c r="CH338" s="16"/>
      <c r="CI338" s="16">
        <v>9.0909089999999994E-3</v>
      </c>
      <c r="CJ338" s="16"/>
      <c r="CK338" s="16"/>
      <c r="CL338" s="16">
        <v>0.54545454500000001</v>
      </c>
      <c r="CM338" s="16"/>
      <c r="CN338" s="16"/>
      <c r="CO338" s="16">
        <v>0</v>
      </c>
      <c r="CP338" s="16">
        <v>0</v>
      </c>
      <c r="CQ338" s="16"/>
      <c r="CR338" s="16"/>
      <c r="CS338" s="16">
        <v>0</v>
      </c>
      <c r="CT338" s="16"/>
      <c r="CU338" s="16">
        <v>8.1818182000000003E-2</v>
      </c>
      <c r="CV338" s="16"/>
      <c r="CW338" s="16"/>
      <c r="CX338" s="16"/>
      <c r="CY338" s="16">
        <v>9.0909089999999994E-3</v>
      </c>
      <c r="CZ338" s="16">
        <v>0</v>
      </c>
      <c r="DA338" s="16"/>
      <c r="DB338" s="16"/>
      <c r="DC338" s="16">
        <v>2.7272727E-2</v>
      </c>
      <c r="DD338" s="16"/>
      <c r="DE338" s="16">
        <v>9.0909089999999994E-3</v>
      </c>
      <c r="DF338" s="16"/>
      <c r="DG338" s="16"/>
      <c r="DH338" s="16">
        <v>0</v>
      </c>
      <c r="DI338" s="16"/>
      <c r="DJ338" s="16"/>
      <c r="DK338" s="16"/>
      <c r="DL338" s="16"/>
      <c r="DM338" s="16">
        <v>6.3636364000000001E-2</v>
      </c>
      <c r="DN338" s="16"/>
      <c r="DO338" s="16"/>
      <c r="DP338" s="16"/>
      <c r="DQ338" s="16"/>
      <c r="DR338" s="16">
        <v>0</v>
      </c>
      <c r="DS338" s="16"/>
      <c r="DT338" s="16"/>
      <c r="DU338" s="16"/>
      <c r="DV338" s="11"/>
      <c r="DW338" s="11"/>
    </row>
    <row r="339" spans="1:127" x14ac:dyDescent="0.2">
      <c r="A339" s="16">
        <v>38</v>
      </c>
      <c r="B339" s="16" t="s">
        <v>34</v>
      </c>
      <c r="C339" s="16" t="s">
        <v>79</v>
      </c>
      <c r="D339" s="16" t="s">
        <v>71</v>
      </c>
      <c r="E339" s="21">
        <v>22434.89416</v>
      </c>
      <c r="F339" s="16">
        <v>100</v>
      </c>
      <c r="G339" s="16"/>
      <c r="H339" s="16"/>
      <c r="I339" s="16"/>
      <c r="J339" s="16"/>
      <c r="K339" s="16">
        <v>0</v>
      </c>
      <c r="L339" s="16"/>
      <c r="M339" s="16"/>
      <c r="N339" s="16"/>
      <c r="O339" s="16"/>
      <c r="P339" s="16">
        <v>0</v>
      </c>
      <c r="Q339" s="16">
        <v>3.3557047E-2</v>
      </c>
      <c r="R339" s="16"/>
      <c r="S339" s="16">
        <v>0</v>
      </c>
      <c r="T339" s="16">
        <v>6.7114089999999998E-3</v>
      </c>
      <c r="U339" s="16"/>
      <c r="V339" s="16">
        <v>1.3422819000000001E-2</v>
      </c>
      <c r="W339" s="16"/>
      <c r="X339" s="16"/>
      <c r="Y339" s="16"/>
      <c r="Z339" s="16">
        <v>0</v>
      </c>
      <c r="AA339" s="16"/>
      <c r="AB339" s="16"/>
      <c r="AC339" s="16"/>
      <c r="AD339" s="16"/>
      <c r="AE339" s="16"/>
      <c r="AF339" s="16">
        <v>6.7114089999999998E-3</v>
      </c>
      <c r="AG339" s="16"/>
      <c r="AH339" s="16">
        <v>0</v>
      </c>
      <c r="AI339" s="16">
        <v>0</v>
      </c>
      <c r="AJ339" s="16"/>
      <c r="AK339" s="16">
        <v>6.7114089999999998E-3</v>
      </c>
      <c r="AL339" s="16"/>
      <c r="AM339" s="16"/>
      <c r="AN339" s="16"/>
      <c r="AO339" s="16"/>
      <c r="AP339" s="16"/>
      <c r="AQ339" s="16"/>
      <c r="AR339" s="16"/>
      <c r="AS339" s="16">
        <v>3.3557047E-2</v>
      </c>
      <c r="AT339" s="16"/>
      <c r="AU339" s="16"/>
      <c r="AV339" s="16"/>
      <c r="AW339" s="16"/>
      <c r="AX339" s="16"/>
      <c r="AY339" s="16">
        <v>0</v>
      </c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>
        <v>6.7114089999999998E-3</v>
      </c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>
        <v>6.7114089999999998E-3</v>
      </c>
      <c r="CE339" s="16">
        <v>3.3557047E-2</v>
      </c>
      <c r="CF339" s="16"/>
      <c r="CG339" s="16"/>
      <c r="CH339" s="16"/>
      <c r="CI339" s="16">
        <v>0</v>
      </c>
      <c r="CJ339" s="16"/>
      <c r="CK339" s="16"/>
      <c r="CL339" s="16">
        <v>0.55704697999999997</v>
      </c>
      <c r="CM339" s="16"/>
      <c r="CN339" s="16"/>
      <c r="CO339" s="16">
        <v>0</v>
      </c>
      <c r="CP339" s="16">
        <v>0</v>
      </c>
      <c r="CQ339" s="16"/>
      <c r="CR339" s="16"/>
      <c r="CS339" s="16">
        <v>6.7114089999999998E-3</v>
      </c>
      <c r="CT339" s="16"/>
      <c r="CU339" s="16">
        <v>0.134228188</v>
      </c>
      <c r="CV339" s="16"/>
      <c r="CW339" s="16"/>
      <c r="CX339" s="16"/>
      <c r="CY339" s="16">
        <v>0</v>
      </c>
      <c r="CZ339" s="16">
        <v>6.7114089999999998E-3</v>
      </c>
      <c r="DA339" s="16"/>
      <c r="DB339" s="16"/>
      <c r="DC339" s="16">
        <v>4.0268456000000001E-2</v>
      </c>
      <c r="DD339" s="16"/>
      <c r="DE339" s="16">
        <v>6.7114089999999998E-3</v>
      </c>
      <c r="DF339" s="16"/>
      <c r="DG339" s="16"/>
      <c r="DH339" s="16">
        <v>0</v>
      </c>
      <c r="DI339" s="16"/>
      <c r="DJ339" s="16"/>
      <c r="DK339" s="16"/>
      <c r="DL339" s="16"/>
      <c r="DM339" s="16">
        <v>2.6845638000000002E-2</v>
      </c>
      <c r="DN339" s="16"/>
      <c r="DO339" s="16"/>
      <c r="DP339" s="16"/>
      <c r="DQ339" s="16"/>
      <c r="DR339" s="16">
        <v>0</v>
      </c>
      <c r="DS339" s="16"/>
      <c r="DT339" s="16"/>
      <c r="DU339" s="16"/>
      <c r="DV339" s="11"/>
      <c r="DW339" s="11"/>
    </row>
    <row r="340" spans="1:127" x14ac:dyDescent="0.2">
      <c r="A340" s="16">
        <v>38</v>
      </c>
      <c r="B340" s="16" t="s">
        <v>34</v>
      </c>
      <c r="C340" s="16" t="s">
        <v>79</v>
      </c>
      <c r="D340" s="16" t="s">
        <v>71</v>
      </c>
      <c r="E340" s="21">
        <v>22777.158879999999</v>
      </c>
      <c r="F340" s="16">
        <v>100</v>
      </c>
      <c r="G340" s="16"/>
      <c r="H340" s="16"/>
      <c r="I340" s="16"/>
      <c r="J340" s="16"/>
      <c r="K340" s="16">
        <v>0</v>
      </c>
      <c r="L340" s="16"/>
      <c r="M340" s="16"/>
      <c r="N340" s="16"/>
      <c r="O340" s="16"/>
      <c r="P340" s="16">
        <v>5.4054050000000003E-3</v>
      </c>
      <c r="Q340" s="16">
        <v>6.4864864999999994E-2</v>
      </c>
      <c r="R340" s="16"/>
      <c r="S340" s="16">
        <v>0</v>
      </c>
      <c r="T340" s="16">
        <v>0</v>
      </c>
      <c r="U340" s="16"/>
      <c r="V340" s="16">
        <v>6.4864864999999994E-2</v>
      </c>
      <c r="W340" s="16"/>
      <c r="X340" s="16"/>
      <c r="Y340" s="16"/>
      <c r="Z340" s="16">
        <v>5.4054050000000003E-3</v>
      </c>
      <c r="AA340" s="16"/>
      <c r="AB340" s="16"/>
      <c r="AC340" s="16"/>
      <c r="AD340" s="16"/>
      <c r="AE340" s="16"/>
      <c r="AF340" s="16">
        <v>1.0810811E-2</v>
      </c>
      <c r="AG340" s="16"/>
      <c r="AH340" s="16">
        <v>0</v>
      </c>
      <c r="AI340" s="16">
        <v>0</v>
      </c>
      <c r="AJ340" s="16"/>
      <c r="AK340" s="16">
        <v>2.7027026999999999E-2</v>
      </c>
      <c r="AL340" s="16"/>
      <c r="AM340" s="16"/>
      <c r="AN340" s="16"/>
      <c r="AO340" s="16"/>
      <c r="AP340" s="16"/>
      <c r="AQ340" s="16"/>
      <c r="AR340" s="16"/>
      <c r="AS340" s="16">
        <v>4.3243243000000001E-2</v>
      </c>
      <c r="AT340" s="16"/>
      <c r="AU340" s="16"/>
      <c r="AV340" s="16"/>
      <c r="AW340" s="16"/>
      <c r="AX340" s="16"/>
      <c r="AY340" s="16">
        <v>5.4054050000000003E-3</v>
      </c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>
        <v>5.4054050000000003E-3</v>
      </c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>
        <v>1.0810811E-2</v>
      </c>
      <c r="CE340" s="16">
        <v>9.1891892000000003E-2</v>
      </c>
      <c r="CF340" s="16"/>
      <c r="CG340" s="16"/>
      <c r="CH340" s="16"/>
      <c r="CI340" s="16">
        <v>1.6216215999999999E-2</v>
      </c>
      <c r="CJ340" s="16"/>
      <c r="CK340" s="16"/>
      <c r="CL340" s="16">
        <v>0.41621621600000003</v>
      </c>
      <c r="CM340" s="16"/>
      <c r="CN340" s="16"/>
      <c r="CO340" s="16">
        <v>5.4054050000000003E-3</v>
      </c>
      <c r="CP340" s="16">
        <v>0</v>
      </c>
      <c r="CQ340" s="16"/>
      <c r="CR340" s="16"/>
      <c r="CS340" s="16">
        <v>0</v>
      </c>
      <c r="CT340" s="16"/>
      <c r="CU340" s="16">
        <v>0.124324324</v>
      </c>
      <c r="CV340" s="16"/>
      <c r="CW340" s="16"/>
      <c r="CX340" s="16"/>
      <c r="CY340" s="16">
        <v>0</v>
      </c>
      <c r="CZ340" s="16">
        <v>0</v>
      </c>
      <c r="DA340" s="16"/>
      <c r="DB340" s="16"/>
      <c r="DC340" s="16">
        <v>1.0810811E-2</v>
      </c>
      <c r="DD340" s="16"/>
      <c r="DE340" s="16">
        <v>0</v>
      </c>
      <c r="DF340" s="16"/>
      <c r="DG340" s="16"/>
      <c r="DH340" s="16">
        <v>5.4054050000000003E-3</v>
      </c>
      <c r="DI340" s="16"/>
      <c r="DJ340" s="16"/>
      <c r="DK340" s="16"/>
      <c r="DL340" s="16"/>
      <c r="DM340" s="16">
        <v>6.4864864999999994E-2</v>
      </c>
      <c r="DN340" s="16"/>
      <c r="DO340" s="16"/>
      <c r="DP340" s="16"/>
      <c r="DQ340" s="16"/>
      <c r="DR340" s="16">
        <v>0</v>
      </c>
      <c r="DS340" s="16"/>
      <c r="DT340" s="16"/>
      <c r="DU340" s="16"/>
      <c r="DV340" s="11"/>
      <c r="DW340" s="11"/>
    </row>
    <row r="341" spans="1:127" x14ac:dyDescent="0.2">
      <c r="A341" s="16">
        <v>39</v>
      </c>
      <c r="B341" s="16" t="s">
        <v>35</v>
      </c>
      <c r="C341" s="16" t="s">
        <v>79</v>
      </c>
      <c r="D341" s="16" t="s">
        <v>71</v>
      </c>
      <c r="E341" s="21">
        <v>19047.507099999999</v>
      </c>
      <c r="F341" s="16">
        <v>100</v>
      </c>
      <c r="G341" s="16"/>
      <c r="H341" s="16"/>
      <c r="I341" s="16"/>
      <c r="J341" s="16"/>
      <c r="K341" s="16">
        <v>0.7</v>
      </c>
      <c r="L341" s="16"/>
      <c r="M341" s="16"/>
      <c r="N341" s="16">
        <v>0</v>
      </c>
      <c r="O341" s="16"/>
      <c r="P341" s="16">
        <v>0</v>
      </c>
      <c r="Q341" s="16">
        <v>1.4</v>
      </c>
      <c r="R341" s="16">
        <v>0</v>
      </c>
      <c r="S341" s="16"/>
      <c r="T341" s="16"/>
      <c r="U341" s="16"/>
      <c r="V341" s="16">
        <v>1.4</v>
      </c>
      <c r="W341" s="16"/>
      <c r="X341" s="16"/>
      <c r="Y341" s="16"/>
      <c r="Z341" s="16">
        <v>18.600000000000001</v>
      </c>
      <c r="AA341" s="16"/>
      <c r="AB341" s="16"/>
      <c r="AC341" s="16"/>
      <c r="AD341" s="16"/>
      <c r="AE341" s="16"/>
      <c r="AF341" s="18">
        <v>2.2000000000000002</v>
      </c>
      <c r="AG341" s="16"/>
      <c r="AH341" s="16"/>
      <c r="AI341" s="16">
        <v>0.7</v>
      </c>
      <c r="AJ341" s="16"/>
      <c r="AK341" s="16">
        <v>4.3</v>
      </c>
      <c r="AL341" s="16"/>
      <c r="AM341" s="16"/>
      <c r="AN341" s="16"/>
      <c r="AO341" s="16"/>
      <c r="AP341" s="16"/>
      <c r="AQ341" s="16">
        <v>0</v>
      </c>
      <c r="AR341" s="16"/>
      <c r="AS341" s="16">
        <v>48.4</v>
      </c>
      <c r="AT341" s="16"/>
      <c r="AU341" s="16"/>
      <c r="AV341" s="16"/>
      <c r="AW341" s="16"/>
      <c r="AX341" s="16">
        <v>0</v>
      </c>
      <c r="AY341" s="16">
        <v>0</v>
      </c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>
        <v>0</v>
      </c>
      <c r="BK341" s="16"/>
      <c r="BL341" s="16"/>
      <c r="BM341" s="16"/>
      <c r="BN341" s="16"/>
      <c r="BO341" s="16">
        <v>0.7</v>
      </c>
      <c r="BP341" s="16"/>
      <c r="BQ341" s="16">
        <v>0</v>
      </c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>
        <v>5.4</v>
      </c>
      <c r="CE341" s="16">
        <v>22.2</v>
      </c>
      <c r="CF341" s="16"/>
      <c r="CG341" s="16"/>
      <c r="CH341" s="16"/>
      <c r="CI341" s="16">
        <v>0</v>
      </c>
      <c r="CJ341" s="16"/>
      <c r="CK341" s="16"/>
      <c r="CL341" s="16">
        <v>30.1</v>
      </c>
      <c r="CM341" s="16"/>
      <c r="CN341" s="16"/>
      <c r="CO341" s="16">
        <v>0</v>
      </c>
      <c r="CP341" s="16"/>
      <c r="CQ341" s="16"/>
      <c r="CR341" s="16"/>
      <c r="CS341" s="16"/>
      <c r="CT341" s="16"/>
      <c r="CU341" s="16">
        <v>0</v>
      </c>
      <c r="CV341" s="16"/>
      <c r="CW341" s="16"/>
      <c r="CX341" s="16"/>
      <c r="CY341" s="16">
        <v>0</v>
      </c>
      <c r="CZ341" s="16">
        <v>0</v>
      </c>
      <c r="DA341" s="16"/>
      <c r="DB341" s="16"/>
      <c r="DC341" s="16">
        <v>0</v>
      </c>
      <c r="DD341" s="16"/>
      <c r="DE341" s="16">
        <v>2.2000000000000002</v>
      </c>
      <c r="DF341" s="16"/>
      <c r="DG341" s="16"/>
      <c r="DH341" s="16">
        <v>0</v>
      </c>
      <c r="DI341" s="16"/>
      <c r="DJ341" s="16"/>
      <c r="DK341" s="16"/>
      <c r="DL341" s="16"/>
      <c r="DM341" s="16">
        <v>3.6</v>
      </c>
      <c r="DN341" s="16"/>
      <c r="DO341" s="16"/>
      <c r="DP341" s="16"/>
      <c r="DQ341" s="16"/>
      <c r="DR341" s="16"/>
      <c r="DS341" s="16"/>
      <c r="DT341" s="16"/>
      <c r="DU341" s="16"/>
      <c r="DV341" s="11"/>
      <c r="DW341" s="11"/>
    </row>
    <row r="342" spans="1:127" x14ac:dyDescent="0.2">
      <c r="A342" s="16">
        <v>39</v>
      </c>
      <c r="B342" s="16" t="s">
        <v>35</v>
      </c>
      <c r="C342" s="16" t="s">
        <v>79</v>
      </c>
      <c r="D342" s="16" t="s">
        <v>71</v>
      </c>
      <c r="E342" s="21">
        <v>19157.00733</v>
      </c>
      <c r="F342" s="16">
        <v>100</v>
      </c>
      <c r="G342" s="16"/>
      <c r="H342" s="16"/>
      <c r="I342" s="16"/>
      <c r="J342" s="16"/>
      <c r="K342" s="16">
        <v>1.1000000000000001</v>
      </c>
      <c r="L342" s="16"/>
      <c r="M342" s="16"/>
      <c r="N342" s="16">
        <v>0</v>
      </c>
      <c r="O342" s="16"/>
      <c r="P342" s="16">
        <v>0</v>
      </c>
      <c r="Q342" s="16">
        <v>2.1</v>
      </c>
      <c r="R342" s="16">
        <v>0</v>
      </c>
      <c r="S342" s="16"/>
      <c r="T342" s="16"/>
      <c r="U342" s="16"/>
      <c r="V342" s="16">
        <v>4.2</v>
      </c>
      <c r="W342" s="16"/>
      <c r="X342" s="16"/>
      <c r="Y342" s="16"/>
      <c r="Z342" s="16">
        <v>19</v>
      </c>
      <c r="AA342" s="16"/>
      <c r="AB342" s="16"/>
      <c r="AC342" s="16"/>
      <c r="AD342" s="16"/>
      <c r="AE342" s="16"/>
      <c r="AF342" s="18">
        <v>0.5</v>
      </c>
      <c r="AG342" s="16"/>
      <c r="AH342" s="16"/>
      <c r="AI342" s="16">
        <v>0</v>
      </c>
      <c r="AJ342" s="16"/>
      <c r="AK342" s="16">
        <v>1.6</v>
      </c>
      <c r="AL342" s="16"/>
      <c r="AM342" s="16"/>
      <c r="AN342" s="16"/>
      <c r="AO342" s="16"/>
      <c r="AP342" s="16"/>
      <c r="AQ342" s="16">
        <v>0.5</v>
      </c>
      <c r="AR342" s="16"/>
      <c r="AS342" s="16">
        <v>39.4</v>
      </c>
      <c r="AT342" s="16"/>
      <c r="AU342" s="16"/>
      <c r="AV342" s="16"/>
      <c r="AW342" s="16"/>
      <c r="AX342" s="16">
        <v>0.5</v>
      </c>
      <c r="AY342" s="16">
        <v>0.5</v>
      </c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>
        <v>0</v>
      </c>
      <c r="BK342" s="16"/>
      <c r="BL342" s="16"/>
      <c r="BM342" s="16"/>
      <c r="BN342" s="16"/>
      <c r="BO342" s="16">
        <v>0</v>
      </c>
      <c r="BP342" s="16"/>
      <c r="BQ342" s="16">
        <v>0</v>
      </c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>
        <v>4.2</v>
      </c>
      <c r="CE342" s="16">
        <v>26.6</v>
      </c>
      <c r="CF342" s="16"/>
      <c r="CG342" s="16"/>
      <c r="CH342" s="16"/>
      <c r="CI342" s="16">
        <v>0</v>
      </c>
      <c r="CJ342" s="16"/>
      <c r="CK342" s="16"/>
      <c r="CL342" s="16">
        <v>21.1</v>
      </c>
      <c r="CM342" s="16"/>
      <c r="CN342" s="16"/>
      <c r="CO342" s="16">
        <v>0</v>
      </c>
      <c r="CP342" s="16"/>
      <c r="CQ342" s="16"/>
      <c r="CR342" s="16"/>
      <c r="CS342" s="16"/>
      <c r="CT342" s="16"/>
      <c r="CU342" s="16">
        <v>0.5</v>
      </c>
      <c r="CV342" s="16"/>
      <c r="CW342" s="16"/>
      <c r="CX342" s="16"/>
      <c r="CY342" s="16">
        <v>0</v>
      </c>
      <c r="CZ342" s="16">
        <v>0</v>
      </c>
      <c r="DA342" s="16"/>
      <c r="DB342" s="16"/>
      <c r="DC342" s="16">
        <v>0</v>
      </c>
      <c r="DD342" s="16"/>
      <c r="DE342" s="16">
        <v>1.6</v>
      </c>
      <c r="DF342" s="16"/>
      <c r="DG342" s="16"/>
      <c r="DH342" s="16">
        <v>0</v>
      </c>
      <c r="DI342" s="16"/>
      <c r="DJ342" s="16"/>
      <c r="DK342" s="16"/>
      <c r="DL342" s="16"/>
      <c r="DM342" s="16">
        <v>0.5</v>
      </c>
      <c r="DN342" s="16"/>
      <c r="DO342" s="16"/>
      <c r="DP342" s="16"/>
      <c r="DQ342" s="16"/>
      <c r="DR342" s="16"/>
      <c r="DS342" s="16"/>
      <c r="DT342" s="16"/>
      <c r="DU342" s="16"/>
      <c r="DV342" s="11"/>
      <c r="DW342" s="11"/>
    </row>
    <row r="343" spans="1:127" x14ac:dyDescent="0.2">
      <c r="A343" s="16">
        <v>39</v>
      </c>
      <c r="B343" s="16" t="s">
        <v>35</v>
      </c>
      <c r="C343" s="16" t="s">
        <v>79</v>
      </c>
      <c r="D343" s="16" t="s">
        <v>71</v>
      </c>
      <c r="E343" s="21">
        <v>19266.507559999998</v>
      </c>
      <c r="F343" s="16">
        <v>100</v>
      </c>
      <c r="G343" s="16"/>
      <c r="H343" s="16"/>
      <c r="I343" s="16"/>
      <c r="J343" s="16"/>
      <c r="K343" s="16">
        <v>1.1000000000000001</v>
      </c>
      <c r="L343" s="16"/>
      <c r="M343" s="16"/>
      <c r="N343" s="16">
        <v>0.6</v>
      </c>
      <c r="O343" s="16"/>
      <c r="P343" s="16">
        <v>0.6</v>
      </c>
      <c r="Q343" s="16">
        <v>2.2000000000000002</v>
      </c>
      <c r="R343" s="16">
        <v>0</v>
      </c>
      <c r="S343" s="16"/>
      <c r="T343" s="16"/>
      <c r="U343" s="16"/>
      <c r="V343" s="16">
        <v>4.5</v>
      </c>
      <c r="W343" s="16"/>
      <c r="X343" s="16"/>
      <c r="Y343" s="16"/>
      <c r="Z343" s="16">
        <v>17.399999999999999</v>
      </c>
      <c r="AA343" s="16"/>
      <c r="AB343" s="16"/>
      <c r="AC343" s="16"/>
      <c r="AD343" s="16"/>
      <c r="AE343" s="16"/>
      <c r="AF343" s="18">
        <v>0.6</v>
      </c>
      <c r="AG343" s="16"/>
      <c r="AH343" s="16"/>
      <c r="AI343" s="16">
        <v>0</v>
      </c>
      <c r="AJ343" s="16"/>
      <c r="AK343" s="16">
        <v>3.9</v>
      </c>
      <c r="AL343" s="16"/>
      <c r="AM343" s="16"/>
      <c r="AN343" s="16"/>
      <c r="AO343" s="16"/>
      <c r="AP343" s="16"/>
      <c r="AQ343" s="16">
        <v>0.6</v>
      </c>
      <c r="AR343" s="16"/>
      <c r="AS343" s="16">
        <v>43.3</v>
      </c>
      <c r="AT343" s="16"/>
      <c r="AU343" s="16"/>
      <c r="AV343" s="16"/>
      <c r="AW343" s="16"/>
      <c r="AX343" s="16">
        <v>0.6</v>
      </c>
      <c r="AY343" s="16">
        <v>0</v>
      </c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>
        <v>0</v>
      </c>
      <c r="BK343" s="16"/>
      <c r="BL343" s="16"/>
      <c r="BM343" s="16"/>
      <c r="BN343" s="16"/>
      <c r="BO343" s="16">
        <v>1.1000000000000001</v>
      </c>
      <c r="BP343" s="16"/>
      <c r="BQ343" s="16">
        <v>0</v>
      </c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>
        <v>5.9</v>
      </c>
      <c r="CE343" s="16">
        <v>25.6</v>
      </c>
      <c r="CF343" s="16"/>
      <c r="CG343" s="16"/>
      <c r="CH343" s="16"/>
      <c r="CI343" s="16">
        <v>0</v>
      </c>
      <c r="CJ343" s="16"/>
      <c r="CK343" s="16"/>
      <c r="CL343" s="16">
        <v>16.899999999999999</v>
      </c>
      <c r="CM343" s="16"/>
      <c r="CN343" s="16"/>
      <c r="CO343" s="16">
        <v>0</v>
      </c>
      <c r="CP343" s="16"/>
      <c r="CQ343" s="16"/>
      <c r="CR343" s="16"/>
      <c r="CS343" s="16"/>
      <c r="CT343" s="16"/>
      <c r="CU343" s="16">
        <v>0</v>
      </c>
      <c r="CV343" s="16"/>
      <c r="CW343" s="16"/>
      <c r="CX343" s="16"/>
      <c r="CY343" s="16">
        <v>0</v>
      </c>
      <c r="CZ343" s="16">
        <v>0</v>
      </c>
      <c r="DA343" s="16"/>
      <c r="DB343" s="16"/>
      <c r="DC343" s="16">
        <v>0</v>
      </c>
      <c r="DD343" s="16"/>
      <c r="DE343" s="16">
        <v>3.4</v>
      </c>
      <c r="DF343" s="16"/>
      <c r="DG343" s="16"/>
      <c r="DH343" s="16">
        <v>0</v>
      </c>
      <c r="DI343" s="16"/>
      <c r="DJ343" s="16"/>
      <c r="DK343" s="16"/>
      <c r="DL343" s="16"/>
      <c r="DM343" s="16">
        <v>0</v>
      </c>
      <c r="DN343" s="16"/>
      <c r="DO343" s="16"/>
      <c r="DP343" s="16"/>
      <c r="DQ343" s="16"/>
      <c r="DR343" s="16"/>
      <c r="DS343" s="16"/>
      <c r="DT343" s="16"/>
      <c r="DU343" s="16"/>
      <c r="DV343" s="11"/>
      <c r="DW343" s="11"/>
    </row>
    <row r="344" spans="1:127" x14ac:dyDescent="0.2">
      <c r="A344" s="16">
        <v>39</v>
      </c>
      <c r="B344" s="16" t="s">
        <v>35</v>
      </c>
      <c r="C344" s="16" t="s">
        <v>79</v>
      </c>
      <c r="D344" s="16" t="s">
        <v>71</v>
      </c>
      <c r="E344" s="21">
        <v>19321.257679999999</v>
      </c>
      <c r="F344" s="16">
        <v>100</v>
      </c>
      <c r="G344" s="16"/>
      <c r="H344" s="16"/>
      <c r="I344" s="16"/>
      <c r="J344" s="16"/>
      <c r="K344" s="16">
        <v>0</v>
      </c>
      <c r="L344" s="16"/>
      <c r="M344" s="16"/>
      <c r="N344" s="16">
        <v>0</v>
      </c>
      <c r="O344" s="16"/>
      <c r="P344" s="16">
        <v>0</v>
      </c>
      <c r="Q344" s="16">
        <v>0</v>
      </c>
      <c r="R344" s="16">
        <v>0</v>
      </c>
      <c r="S344" s="16"/>
      <c r="T344" s="16"/>
      <c r="U344" s="16"/>
      <c r="V344" s="16">
        <v>4</v>
      </c>
      <c r="W344" s="16"/>
      <c r="X344" s="16"/>
      <c r="Y344" s="16"/>
      <c r="Z344" s="16">
        <v>13.1</v>
      </c>
      <c r="AA344" s="16"/>
      <c r="AB344" s="16"/>
      <c r="AC344" s="16"/>
      <c r="AD344" s="16"/>
      <c r="AE344" s="16"/>
      <c r="AF344" s="18">
        <v>2</v>
      </c>
      <c r="AG344" s="16"/>
      <c r="AH344" s="16"/>
      <c r="AI344" s="16">
        <v>0</v>
      </c>
      <c r="AJ344" s="16"/>
      <c r="AK344" s="16">
        <v>5</v>
      </c>
      <c r="AL344" s="16"/>
      <c r="AM344" s="16"/>
      <c r="AN344" s="16"/>
      <c r="AO344" s="16"/>
      <c r="AP344" s="16"/>
      <c r="AQ344" s="16">
        <v>0</v>
      </c>
      <c r="AR344" s="16"/>
      <c r="AS344" s="16">
        <v>68.5</v>
      </c>
      <c r="AT344" s="16"/>
      <c r="AU344" s="16"/>
      <c r="AV344" s="16"/>
      <c r="AW344" s="16"/>
      <c r="AX344" s="16">
        <v>0</v>
      </c>
      <c r="AY344" s="16">
        <v>0</v>
      </c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>
        <v>1</v>
      </c>
      <c r="BK344" s="16"/>
      <c r="BL344" s="16"/>
      <c r="BM344" s="16"/>
      <c r="BN344" s="16"/>
      <c r="BO344" s="16">
        <v>3</v>
      </c>
      <c r="BP344" s="16"/>
      <c r="BQ344" s="16">
        <v>0</v>
      </c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>
        <v>2</v>
      </c>
      <c r="CE344" s="16">
        <v>29.6</v>
      </c>
      <c r="CF344" s="16"/>
      <c r="CG344" s="16"/>
      <c r="CH344" s="16"/>
      <c r="CI344" s="16">
        <v>0</v>
      </c>
      <c r="CJ344" s="16"/>
      <c r="CK344" s="16"/>
      <c r="CL344" s="16">
        <v>29.1</v>
      </c>
      <c r="CM344" s="16"/>
      <c r="CN344" s="16"/>
      <c r="CO344" s="16">
        <v>0</v>
      </c>
      <c r="CP344" s="16"/>
      <c r="CQ344" s="16"/>
      <c r="CR344" s="16"/>
      <c r="CS344" s="16"/>
      <c r="CT344" s="16"/>
      <c r="CU344" s="16">
        <v>3.9</v>
      </c>
      <c r="CV344" s="16"/>
      <c r="CW344" s="16"/>
      <c r="CX344" s="16"/>
      <c r="CY344" s="16">
        <v>0</v>
      </c>
      <c r="CZ344" s="16">
        <v>0</v>
      </c>
      <c r="DA344" s="16"/>
      <c r="DB344" s="16"/>
      <c r="DC344" s="16">
        <v>0</v>
      </c>
      <c r="DD344" s="16"/>
      <c r="DE344" s="16">
        <v>1</v>
      </c>
      <c r="DF344" s="16"/>
      <c r="DG344" s="16"/>
      <c r="DH344" s="16">
        <v>0</v>
      </c>
      <c r="DI344" s="16"/>
      <c r="DJ344" s="16"/>
      <c r="DK344" s="16"/>
      <c r="DL344" s="16"/>
      <c r="DM344" s="16">
        <v>3</v>
      </c>
      <c r="DN344" s="16"/>
      <c r="DO344" s="16"/>
      <c r="DP344" s="16"/>
      <c r="DQ344" s="16"/>
      <c r="DR344" s="16"/>
      <c r="DS344" s="16"/>
      <c r="DT344" s="16"/>
      <c r="DU344" s="16"/>
      <c r="DV344" s="11"/>
      <c r="DW344" s="11"/>
    </row>
    <row r="345" spans="1:127" x14ac:dyDescent="0.2">
      <c r="A345" s="16">
        <v>39</v>
      </c>
      <c r="B345" s="16" t="s">
        <v>35</v>
      </c>
      <c r="C345" s="16" t="s">
        <v>79</v>
      </c>
      <c r="D345" s="16" t="s">
        <v>71</v>
      </c>
      <c r="E345" s="21">
        <v>19376.00779</v>
      </c>
      <c r="F345" s="16">
        <v>100</v>
      </c>
      <c r="G345" s="16"/>
      <c r="H345" s="16"/>
      <c r="I345" s="16"/>
      <c r="J345" s="16"/>
      <c r="K345" s="16">
        <v>0.6</v>
      </c>
      <c r="L345" s="16"/>
      <c r="M345" s="16"/>
      <c r="N345" s="16">
        <v>0</v>
      </c>
      <c r="O345" s="16"/>
      <c r="P345" s="16">
        <v>0</v>
      </c>
      <c r="Q345" s="16">
        <v>1.2</v>
      </c>
      <c r="R345" s="16">
        <v>0</v>
      </c>
      <c r="S345" s="16"/>
      <c r="T345" s="16"/>
      <c r="U345" s="16"/>
      <c r="V345" s="16">
        <v>3.6</v>
      </c>
      <c r="W345" s="16"/>
      <c r="X345" s="16"/>
      <c r="Y345" s="16"/>
      <c r="Z345" s="16">
        <v>15.2</v>
      </c>
      <c r="AA345" s="16"/>
      <c r="AB345" s="16"/>
      <c r="AC345" s="16"/>
      <c r="AD345" s="16"/>
      <c r="AE345" s="16"/>
      <c r="AF345" s="18">
        <v>2.4</v>
      </c>
      <c r="AG345" s="16"/>
      <c r="AH345" s="16"/>
      <c r="AI345" s="16">
        <v>0</v>
      </c>
      <c r="AJ345" s="16"/>
      <c r="AK345" s="16">
        <v>3</v>
      </c>
      <c r="AL345" s="16"/>
      <c r="AM345" s="16"/>
      <c r="AN345" s="16"/>
      <c r="AO345" s="16"/>
      <c r="AP345" s="16"/>
      <c r="AQ345" s="16">
        <v>0</v>
      </c>
      <c r="AR345" s="16"/>
      <c r="AS345" s="16">
        <v>46.4</v>
      </c>
      <c r="AT345" s="16"/>
      <c r="AU345" s="16"/>
      <c r="AV345" s="16"/>
      <c r="AW345" s="16"/>
      <c r="AX345" s="16">
        <v>0.6</v>
      </c>
      <c r="AY345" s="16">
        <v>0</v>
      </c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>
        <v>0</v>
      </c>
      <c r="BK345" s="16"/>
      <c r="BL345" s="16"/>
      <c r="BM345" s="16"/>
      <c r="BN345" s="16"/>
      <c r="BO345" s="16">
        <v>0</v>
      </c>
      <c r="BP345" s="16"/>
      <c r="BQ345" s="16">
        <v>0</v>
      </c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>
        <v>4.8</v>
      </c>
      <c r="CE345" s="16">
        <v>29.7</v>
      </c>
      <c r="CF345" s="16"/>
      <c r="CG345" s="16"/>
      <c r="CH345" s="16"/>
      <c r="CI345" s="16">
        <v>0</v>
      </c>
      <c r="CJ345" s="16"/>
      <c r="CK345" s="16"/>
      <c r="CL345" s="16">
        <v>23</v>
      </c>
      <c r="CM345" s="16"/>
      <c r="CN345" s="16"/>
      <c r="CO345" s="16">
        <v>0</v>
      </c>
      <c r="CP345" s="16"/>
      <c r="CQ345" s="16"/>
      <c r="CR345" s="16"/>
      <c r="CS345" s="16"/>
      <c r="CT345" s="16"/>
      <c r="CU345" s="16">
        <v>0</v>
      </c>
      <c r="CV345" s="16"/>
      <c r="CW345" s="16"/>
      <c r="CX345" s="16"/>
      <c r="CY345" s="16">
        <v>0</v>
      </c>
      <c r="CZ345" s="16">
        <v>0</v>
      </c>
      <c r="DA345" s="16"/>
      <c r="DB345" s="16"/>
      <c r="DC345" s="16">
        <v>0</v>
      </c>
      <c r="DD345" s="16"/>
      <c r="DE345" s="16">
        <v>0.6</v>
      </c>
      <c r="DF345" s="16"/>
      <c r="DG345" s="16"/>
      <c r="DH345" s="16">
        <v>0</v>
      </c>
      <c r="DI345" s="16"/>
      <c r="DJ345" s="16"/>
      <c r="DK345" s="16"/>
      <c r="DL345" s="16"/>
      <c r="DM345" s="16">
        <v>1.2</v>
      </c>
      <c r="DN345" s="16"/>
      <c r="DO345" s="16"/>
      <c r="DP345" s="16"/>
      <c r="DQ345" s="16"/>
      <c r="DR345" s="16"/>
      <c r="DS345" s="16"/>
      <c r="DT345" s="16"/>
      <c r="DU345" s="16"/>
      <c r="DV345" s="11"/>
      <c r="DW345" s="11"/>
    </row>
    <row r="346" spans="1:127" x14ac:dyDescent="0.2">
      <c r="A346" s="16">
        <v>39</v>
      </c>
      <c r="B346" s="16" t="s">
        <v>35</v>
      </c>
      <c r="C346" s="16" t="s">
        <v>79</v>
      </c>
      <c r="D346" s="16" t="s">
        <v>71</v>
      </c>
      <c r="E346" s="21">
        <v>19485.508020000001</v>
      </c>
      <c r="F346" s="16">
        <v>100</v>
      </c>
      <c r="G346" s="16"/>
      <c r="H346" s="16"/>
      <c r="I346" s="16"/>
      <c r="J346" s="16"/>
      <c r="K346" s="16">
        <v>1.1000000000000001</v>
      </c>
      <c r="L346" s="16"/>
      <c r="M346" s="16"/>
      <c r="N346" s="16">
        <v>0</v>
      </c>
      <c r="O346" s="16"/>
      <c r="P346" s="16">
        <v>0.5</v>
      </c>
      <c r="Q346" s="16">
        <v>0.5</v>
      </c>
      <c r="R346" s="16">
        <v>0</v>
      </c>
      <c r="S346" s="16"/>
      <c r="T346" s="16"/>
      <c r="U346" s="16"/>
      <c r="V346" s="16">
        <v>3.8</v>
      </c>
      <c r="W346" s="16"/>
      <c r="X346" s="16"/>
      <c r="Y346" s="16"/>
      <c r="Z346" s="16">
        <v>19.3</v>
      </c>
      <c r="AA346" s="16"/>
      <c r="AB346" s="16"/>
      <c r="AC346" s="16"/>
      <c r="AD346" s="16"/>
      <c r="AE346" s="16"/>
      <c r="AF346" s="18">
        <v>2.1</v>
      </c>
      <c r="AG346" s="16"/>
      <c r="AH346" s="16"/>
      <c r="AI346" s="16">
        <v>0</v>
      </c>
      <c r="AJ346" s="16"/>
      <c r="AK346" s="16">
        <v>3.2</v>
      </c>
      <c r="AL346" s="16"/>
      <c r="AM346" s="16"/>
      <c r="AN346" s="16"/>
      <c r="AO346" s="16"/>
      <c r="AP346" s="16"/>
      <c r="AQ346" s="16">
        <v>0.5</v>
      </c>
      <c r="AR346" s="16"/>
      <c r="AS346" s="16">
        <v>37.9</v>
      </c>
      <c r="AT346" s="16"/>
      <c r="AU346" s="16"/>
      <c r="AV346" s="16"/>
      <c r="AW346" s="16"/>
      <c r="AX346" s="16">
        <v>0</v>
      </c>
      <c r="AY346" s="16">
        <v>0</v>
      </c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>
        <v>0</v>
      </c>
      <c r="BK346" s="16"/>
      <c r="BL346" s="16"/>
      <c r="BM346" s="16"/>
      <c r="BN346" s="16"/>
      <c r="BO346" s="16">
        <v>1.1000000000000001</v>
      </c>
      <c r="BP346" s="16"/>
      <c r="BQ346" s="16">
        <v>0</v>
      </c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>
        <v>5.6</v>
      </c>
      <c r="CE346" s="16">
        <v>25.2</v>
      </c>
      <c r="CF346" s="16"/>
      <c r="CG346" s="16"/>
      <c r="CH346" s="16"/>
      <c r="CI346" s="16">
        <v>0</v>
      </c>
      <c r="CJ346" s="16"/>
      <c r="CK346" s="16"/>
      <c r="CL346" s="16">
        <v>24.1</v>
      </c>
      <c r="CM346" s="16"/>
      <c r="CN346" s="16"/>
      <c r="CO346" s="16">
        <v>0</v>
      </c>
      <c r="CP346" s="16"/>
      <c r="CQ346" s="16"/>
      <c r="CR346" s="16"/>
      <c r="CS346" s="16"/>
      <c r="CT346" s="16"/>
      <c r="CU346" s="16">
        <v>0.5</v>
      </c>
      <c r="CV346" s="16"/>
      <c r="CW346" s="16"/>
      <c r="CX346" s="16"/>
      <c r="CY346" s="16">
        <v>0</v>
      </c>
      <c r="CZ346" s="16">
        <v>1.1000000000000001</v>
      </c>
      <c r="DA346" s="16"/>
      <c r="DB346" s="16"/>
      <c r="DC346" s="16">
        <v>0</v>
      </c>
      <c r="DD346" s="16"/>
      <c r="DE346" s="16">
        <v>1.6</v>
      </c>
      <c r="DF346" s="16"/>
      <c r="DG346" s="16"/>
      <c r="DH346" s="16">
        <v>0</v>
      </c>
      <c r="DI346" s="16"/>
      <c r="DJ346" s="16"/>
      <c r="DK346" s="16"/>
      <c r="DL346" s="16"/>
      <c r="DM346" s="16">
        <v>0.5</v>
      </c>
      <c r="DN346" s="16"/>
      <c r="DO346" s="16"/>
      <c r="DP346" s="16"/>
      <c r="DQ346" s="16"/>
      <c r="DR346" s="16"/>
      <c r="DS346" s="16"/>
      <c r="DT346" s="16"/>
      <c r="DU346" s="16"/>
      <c r="DV346" s="11"/>
      <c r="DW346" s="11"/>
    </row>
    <row r="347" spans="1:127" x14ac:dyDescent="0.2">
      <c r="A347" s="16">
        <v>39</v>
      </c>
      <c r="B347" s="16" t="s">
        <v>35</v>
      </c>
      <c r="C347" s="16" t="s">
        <v>79</v>
      </c>
      <c r="D347" s="16" t="s">
        <v>71</v>
      </c>
      <c r="E347" s="21">
        <v>24139.267779999998</v>
      </c>
      <c r="F347" s="16">
        <v>100</v>
      </c>
      <c r="G347" s="16"/>
      <c r="H347" s="16"/>
      <c r="I347" s="16"/>
      <c r="J347" s="16"/>
      <c r="K347" s="16">
        <v>0</v>
      </c>
      <c r="L347" s="16"/>
      <c r="M347" s="16"/>
      <c r="N347" s="16">
        <v>0</v>
      </c>
      <c r="O347" s="16"/>
      <c r="P347" s="16">
        <v>0</v>
      </c>
      <c r="Q347" s="16">
        <v>4.3</v>
      </c>
      <c r="R347" s="16">
        <v>0</v>
      </c>
      <c r="S347" s="16"/>
      <c r="T347" s="16"/>
      <c r="U347" s="16"/>
      <c r="V347" s="16">
        <v>8.6</v>
      </c>
      <c r="W347" s="16"/>
      <c r="X347" s="16"/>
      <c r="Y347" s="16"/>
      <c r="Z347" s="16">
        <v>2.2000000000000002</v>
      </c>
      <c r="AA347" s="16"/>
      <c r="AB347" s="16"/>
      <c r="AC347" s="16"/>
      <c r="AD347" s="16"/>
      <c r="AE347" s="16"/>
      <c r="AF347" s="18">
        <v>12.2</v>
      </c>
      <c r="AG347" s="16"/>
      <c r="AH347" s="16"/>
      <c r="AI347" s="16">
        <v>0</v>
      </c>
      <c r="AJ347" s="16"/>
      <c r="AK347" s="16">
        <v>0.7</v>
      </c>
      <c r="AL347" s="16"/>
      <c r="AM347" s="16"/>
      <c r="AN347" s="16"/>
      <c r="AO347" s="16"/>
      <c r="AP347" s="16"/>
      <c r="AQ347" s="16">
        <v>0</v>
      </c>
      <c r="AR347" s="16"/>
      <c r="AS347" s="16">
        <v>35.6</v>
      </c>
      <c r="AT347" s="16"/>
      <c r="AU347" s="16"/>
      <c r="AV347" s="16"/>
      <c r="AW347" s="16"/>
      <c r="AX347" s="16">
        <v>0</v>
      </c>
      <c r="AY347" s="16">
        <v>0</v>
      </c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>
        <v>0.7</v>
      </c>
      <c r="BK347" s="16"/>
      <c r="BL347" s="16"/>
      <c r="BM347" s="16"/>
      <c r="BN347" s="16"/>
      <c r="BO347" s="16">
        <v>2.2000000000000002</v>
      </c>
      <c r="BP347" s="16"/>
      <c r="BQ347" s="16">
        <v>0</v>
      </c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>
        <v>0.7</v>
      </c>
      <c r="CE347" s="16">
        <v>19.399999999999999</v>
      </c>
      <c r="CF347" s="16"/>
      <c r="CG347" s="16"/>
      <c r="CH347" s="16"/>
      <c r="CI347" s="16">
        <v>3.6</v>
      </c>
      <c r="CJ347" s="16"/>
      <c r="CK347" s="16"/>
      <c r="CL347" s="16">
        <v>29.5</v>
      </c>
      <c r="CM347" s="16"/>
      <c r="CN347" s="16"/>
      <c r="CO347" s="16">
        <v>0</v>
      </c>
      <c r="CP347" s="16"/>
      <c r="CQ347" s="16"/>
      <c r="CR347" s="16"/>
      <c r="CS347" s="16"/>
      <c r="CT347" s="16"/>
      <c r="CU347" s="16">
        <v>35.9</v>
      </c>
      <c r="CV347" s="16"/>
      <c r="CW347" s="16"/>
      <c r="CX347" s="16"/>
      <c r="CY347" s="16">
        <v>0</v>
      </c>
      <c r="CZ347" s="16">
        <v>0</v>
      </c>
      <c r="DA347" s="16"/>
      <c r="DB347" s="16"/>
      <c r="DC347" s="16">
        <v>0.7</v>
      </c>
      <c r="DD347" s="16"/>
      <c r="DE347" s="16">
        <v>0</v>
      </c>
      <c r="DF347" s="16"/>
      <c r="DG347" s="16"/>
      <c r="DH347" s="16">
        <v>0</v>
      </c>
      <c r="DI347" s="16"/>
      <c r="DJ347" s="16"/>
      <c r="DK347" s="16"/>
      <c r="DL347" s="16"/>
      <c r="DM347" s="16">
        <v>11.5</v>
      </c>
      <c r="DN347" s="16"/>
      <c r="DO347" s="16"/>
      <c r="DP347" s="16"/>
      <c r="DQ347" s="16"/>
      <c r="DR347" s="16"/>
      <c r="DS347" s="16"/>
      <c r="DT347" s="16"/>
      <c r="DU347" s="16"/>
      <c r="DV347" s="11"/>
      <c r="DW347" s="11"/>
    </row>
    <row r="348" spans="1:127" x14ac:dyDescent="0.2">
      <c r="A348" s="16">
        <v>39</v>
      </c>
      <c r="B348" s="16" t="s">
        <v>35</v>
      </c>
      <c r="C348" s="16" t="s">
        <v>79</v>
      </c>
      <c r="D348" s="16" t="s">
        <v>71</v>
      </c>
      <c r="E348" s="21">
        <v>24248.76801</v>
      </c>
      <c r="F348" s="16">
        <v>100</v>
      </c>
      <c r="G348" s="16"/>
      <c r="H348" s="16"/>
      <c r="I348" s="16"/>
      <c r="J348" s="16"/>
      <c r="K348" s="16">
        <v>0</v>
      </c>
      <c r="L348" s="16"/>
      <c r="M348" s="16"/>
      <c r="N348" s="16">
        <v>0.7</v>
      </c>
      <c r="O348" s="16"/>
      <c r="P348" s="16">
        <v>1.3</v>
      </c>
      <c r="Q348" s="16">
        <v>3.3</v>
      </c>
      <c r="R348" s="16">
        <v>0</v>
      </c>
      <c r="S348" s="16"/>
      <c r="T348" s="16"/>
      <c r="U348" s="16"/>
      <c r="V348" s="16">
        <v>5.9</v>
      </c>
      <c r="W348" s="16"/>
      <c r="X348" s="16"/>
      <c r="Y348" s="16"/>
      <c r="Z348" s="16">
        <v>4.5999999999999996</v>
      </c>
      <c r="AA348" s="16"/>
      <c r="AB348" s="16"/>
      <c r="AC348" s="16"/>
      <c r="AD348" s="16"/>
      <c r="AE348" s="16"/>
      <c r="AF348" s="18">
        <v>4.5999999999999996</v>
      </c>
      <c r="AG348" s="16"/>
      <c r="AH348" s="16"/>
      <c r="AI348" s="16">
        <v>0</v>
      </c>
      <c r="AJ348" s="16"/>
      <c r="AK348" s="16">
        <v>0</v>
      </c>
      <c r="AL348" s="16"/>
      <c r="AM348" s="16"/>
      <c r="AN348" s="16"/>
      <c r="AO348" s="16"/>
      <c r="AP348" s="16"/>
      <c r="AQ348" s="16">
        <v>0</v>
      </c>
      <c r="AR348" s="16"/>
      <c r="AS348" s="16">
        <v>37.5</v>
      </c>
      <c r="AT348" s="16"/>
      <c r="AU348" s="16"/>
      <c r="AV348" s="16"/>
      <c r="AW348" s="16"/>
      <c r="AX348" s="16">
        <v>0</v>
      </c>
      <c r="AY348" s="16">
        <v>0</v>
      </c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>
        <v>0</v>
      </c>
      <c r="BK348" s="16"/>
      <c r="BL348" s="16"/>
      <c r="BM348" s="16"/>
      <c r="BN348" s="16"/>
      <c r="BO348" s="16">
        <v>0</v>
      </c>
      <c r="BP348" s="16"/>
      <c r="BQ348" s="16">
        <v>0</v>
      </c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>
        <v>2</v>
      </c>
      <c r="CE348" s="16">
        <v>21.8</v>
      </c>
      <c r="CF348" s="16"/>
      <c r="CG348" s="16"/>
      <c r="CH348" s="16"/>
      <c r="CI348" s="16">
        <v>0</v>
      </c>
      <c r="CJ348" s="16"/>
      <c r="CK348" s="16"/>
      <c r="CL348" s="16">
        <v>35.200000000000003</v>
      </c>
      <c r="CM348" s="16"/>
      <c r="CN348" s="16"/>
      <c r="CO348" s="16">
        <v>1.3</v>
      </c>
      <c r="CP348" s="16"/>
      <c r="CQ348" s="16"/>
      <c r="CR348" s="16"/>
      <c r="CS348" s="16"/>
      <c r="CT348" s="16"/>
      <c r="CU348" s="16">
        <v>31.6</v>
      </c>
      <c r="CV348" s="16"/>
      <c r="CW348" s="16"/>
      <c r="CX348" s="16"/>
      <c r="CY348" s="16">
        <v>0</v>
      </c>
      <c r="CZ348" s="16">
        <v>0</v>
      </c>
      <c r="DA348" s="16"/>
      <c r="DB348" s="16"/>
      <c r="DC348" s="16">
        <v>0</v>
      </c>
      <c r="DD348" s="16"/>
      <c r="DE348" s="16">
        <v>0</v>
      </c>
      <c r="DF348" s="16"/>
      <c r="DG348" s="16"/>
      <c r="DH348" s="16">
        <v>0</v>
      </c>
      <c r="DI348" s="16"/>
      <c r="DJ348" s="16"/>
      <c r="DK348" s="16"/>
      <c r="DL348" s="16"/>
      <c r="DM348" s="16">
        <v>7.8</v>
      </c>
      <c r="DN348" s="16"/>
      <c r="DO348" s="16"/>
      <c r="DP348" s="16"/>
      <c r="DQ348" s="16"/>
      <c r="DR348" s="16"/>
      <c r="DS348" s="16"/>
      <c r="DT348" s="16"/>
      <c r="DU348" s="16"/>
      <c r="DV348" s="11"/>
      <c r="DW348" s="11"/>
    </row>
    <row r="349" spans="1:127" x14ac:dyDescent="0.2">
      <c r="A349" s="16">
        <v>39</v>
      </c>
      <c r="B349" s="16" t="s">
        <v>35</v>
      </c>
      <c r="C349" s="16" t="s">
        <v>79</v>
      </c>
      <c r="D349" s="16" t="s">
        <v>71</v>
      </c>
      <c r="E349" s="21">
        <v>24358.268240000001</v>
      </c>
      <c r="F349" s="16">
        <v>100</v>
      </c>
      <c r="G349" s="16"/>
      <c r="H349" s="16"/>
      <c r="I349" s="16"/>
      <c r="J349" s="16"/>
      <c r="K349" s="16">
        <v>0</v>
      </c>
      <c r="L349" s="16"/>
      <c r="M349" s="16"/>
      <c r="N349" s="16">
        <v>0.8</v>
      </c>
      <c r="O349" s="16"/>
      <c r="P349" s="16">
        <v>0.8</v>
      </c>
      <c r="Q349" s="16">
        <v>2.5</v>
      </c>
      <c r="R349" s="16">
        <v>0</v>
      </c>
      <c r="S349" s="16"/>
      <c r="T349" s="16"/>
      <c r="U349" s="16"/>
      <c r="V349" s="16">
        <v>10</v>
      </c>
      <c r="W349" s="16"/>
      <c r="X349" s="16"/>
      <c r="Y349" s="16"/>
      <c r="Z349" s="16">
        <v>2.5</v>
      </c>
      <c r="AA349" s="16"/>
      <c r="AB349" s="16"/>
      <c r="AC349" s="16"/>
      <c r="AD349" s="16"/>
      <c r="AE349" s="16"/>
      <c r="AF349" s="18">
        <v>5</v>
      </c>
      <c r="AG349" s="16"/>
      <c r="AH349" s="16"/>
      <c r="AI349" s="16">
        <v>0</v>
      </c>
      <c r="AJ349" s="16"/>
      <c r="AK349" s="16">
        <v>1.7</v>
      </c>
      <c r="AL349" s="16"/>
      <c r="AM349" s="16"/>
      <c r="AN349" s="16"/>
      <c r="AO349" s="16"/>
      <c r="AP349" s="16"/>
      <c r="AQ349" s="16">
        <v>0</v>
      </c>
      <c r="AR349" s="16"/>
      <c r="AS349" s="16">
        <v>53.6</v>
      </c>
      <c r="AT349" s="16"/>
      <c r="AU349" s="16"/>
      <c r="AV349" s="16"/>
      <c r="AW349" s="16"/>
      <c r="AX349" s="16">
        <v>0</v>
      </c>
      <c r="AY349" s="16">
        <v>0</v>
      </c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>
        <v>0</v>
      </c>
      <c r="BK349" s="16"/>
      <c r="BL349" s="16"/>
      <c r="BM349" s="16"/>
      <c r="BN349" s="16"/>
      <c r="BO349" s="16">
        <v>0</v>
      </c>
      <c r="BP349" s="16"/>
      <c r="BQ349" s="16">
        <v>0</v>
      </c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>
        <v>1.2</v>
      </c>
      <c r="CE349" s="16">
        <v>34.9</v>
      </c>
      <c r="CF349" s="16"/>
      <c r="CG349" s="16"/>
      <c r="CH349" s="16"/>
      <c r="CI349" s="16">
        <v>0</v>
      </c>
      <c r="CJ349" s="16"/>
      <c r="CK349" s="16"/>
      <c r="CL349" s="16">
        <v>29</v>
      </c>
      <c r="CM349" s="16"/>
      <c r="CN349" s="16"/>
      <c r="CO349" s="16">
        <v>0.8</v>
      </c>
      <c r="CP349" s="16"/>
      <c r="CQ349" s="16"/>
      <c r="CR349" s="16"/>
      <c r="CS349" s="16"/>
      <c r="CT349" s="16"/>
      <c r="CU349" s="16">
        <v>34.700000000000003</v>
      </c>
      <c r="CV349" s="16"/>
      <c r="CW349" s="16"/>
      <c r="CX349" s="16"/>
      <c r="CY349" s="16">
        <v>0</v>
      </c>
      <c r="CZ349" s="16">
        <v>0</v>
      </c>
      <c r="DA349" s="16"/>
      <c r="DB349" s="16"/>
      <c r="DC349" s="16">
        <v>0</v>
      </c>
      <c r="DD349" s="16"/>
      <c r="DE349" s="16">
        <v>1.7</v>
      </c>
      <c r="DF349" s="16"/>
      <c r="DG349" s="16"/>
      <c r="DH349" s="16">
        <v>0</v>
      </c>
      <c r="DI349" s="16"/>
      <c r="DJ349" s="16"/>
      <c r="DK349" s="16"/>
      <c r="DL349" s="16"/>
      <c r="DM349" s="16">
        <v>4.0999999999999996</v>
      </c>
      <c r="DN349" s="16"/>
      <c r="DO349" s="16"/>
      <c r="DP349" s="16"/>
      <c r="DQ349" s="16"/>
      <c r="DR349" s="16"/>
      <c r="DS349" s="16"/>
      <c r="DT349" s="16"/>
      <c r="DU349" s="16"/>
      <c r="DV349" s="11"/>
      <c r="DW349" s="11"/>
    </row>
    <row r="350" spans="1:127" x14ac:dyDescent="0.2">
      <c r="A350" s="16">
        <v>39</v>
      </c>
      <c r="B350" s="16" t="s">
        <v>35</v>
      </c>
      <c r="C350" s="16" t="s">
        <v>79</v>
      </c>
      <c r="D350" s="16" t="s">
        <v>71</v>
      </c>
      <c r="E350" s="21">
        <v>24577.268690000001</v>
      </c>
      <c r="F350" s="16">
        <v>100</v>
      </c>
      <c r="G350" s="16"/>
      <c r="H350" s="16"/>
      <c r="I350" s="16"/>
      <c r="J350" s="16"/>
      <c r="K350" s="16">
        <v>0</v>
      </c>
      <c r="L350" s="16"/>
      <c r="M350" s="16"/>
      <c r="N350" s="16">
        <v>0</v>
      </c>
      <c r="O350" s="16"/>
      <c r="P350" s="16">
        <v>0</v>
      </c>
      <c r="Q350" s="16">
        <v>4.8</v>
      </c>
      <c r="R350" s="16">
        <v>0</v>
      </c>
      <c r="S350" s="16"/>
      <c r="T350" s="16"/>
      <c r="U350" s="16"/>
      <c r="V350" s="16">
        <v>11.3</v>
      </c>
      <c r="W350" s="16"/>
      <c r="X350" s="16"/>
      <c r="Y350" s="16"/>
      <c r="Z350" s="16">
        <v>4.8</v>
      </c>
      <c r="AA350" s="16"/>
      <c r="AB350" s="16"/>
      <c r="AC350" s="16"/>
      <c r="AD350" s="16"/>
      <c r="AE350" s="16"/>
      <c r="AF350" s="18">
        <v>6</v>
      </c>
      <c r="AG350" s="16"/>
      <c r="AH350" s="16"/>
      <c r="AI350" s="16">
        <v>1.2</v>
      </c>
      <c r="AJ350" s="16"/>
      <c r="AK350" s="16">
        <v>0</v>
      </c>
      <c r="AL350" s="16"/>
      <c r="AM350" s="16"/>
      <c r="AN350" s="16"/>
      <c r="AO350" s="16"/>
      <c r="AP350" s="16"/>
      <c r="AQ350" s="16">
        <v>0</v>
      </c>
      <c r="AR350" s="16"/>
      <c r="AS350" s="16">
        <v>38.9</v>
      </c>
      <c r="AT350" s="16"/>
      <c r="AU350" s="16"/>
      <c r="AV350" s="16"/>
      <c r="AW350" s="16"/>
      <c r="AX350" s="16">
        <v>0</v>
      </c>
      <c r="AY350" s="16">
        <v>0</v>
      </c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>
        <v>1.2</v>
      </c>
      <c r="BK350" s="16"/>
      <c r="BL350" s="16"/>
      <c r="BM350" s="16"/>
      <c r="BN350" s="16"/>
      <c r="BO350" s="16">
        <v>0</v>
      </c>
      <c r="BP350" s="16"/>
      <c r="BQ350" s="16">
        <v>0</v>
      </c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>
        <v>4.2</v>
      </c>
      <c r="CE350" s="16">
        <v>26.2</v>
      </c>
      <c r="CF350" s="16"/>
      <c r="CG350" s="16"/>
      <c r="CH350" s="16"/>
      <c r="CI350" s="16">
        <v>1.8</v>
      </c>
      <c r="CJ350" s="16"/>
      <c r="CK350" s="16"/>
      <c r="CL350" s="16">
        <v>25.6</v>
      </c>
      <c r="CM350" s="16"/>
      <c r="CN350" s="16"/>
      <c r="CO350" s="16">
        <v>0</v>
      </c>
      <c r="CP350" s="16"/>
      <c r="CQ350" s="16"/>
      <c r="CR350" s="16"/>
      <c r="CS350" s="16"/>
      <c r="CT350" s="16"/>
      <c r="CU350" s="16">
        <v>27.3</v>
      </c>
      <c r="CV350" s="16"/>
      <c r="CW350" s="16"/>
      <c r="CX350" s="16"/>
      <c r="CY350" s="16">
        <v>0</v>
      </c>
      <c r="CZ350" s="16">
        <v>0</v>
      </c>
      <c r="DA350" s="16"/>
      <c r="DB350" s="16"/>
      <c r="DC350" s="16">
        <v>1.2</v>
      </c>
      <c r="DD350" s="16"/>
      <c r="DE350" s="16">
        <v>0</v>
      </c>
      <c r="DF350" s="16"/>
      <c r="DG350" s="16"/>
      <c r="DH350" s="16">
        <v>0</v>
      </c>
      <c r="DI350" s="16"/>
      <c r="DJ350" s="16"/>
      <c r="DK350" s="16"/>
      <c r="DL350" s="16"/>
      <c r="DM350" s="16">
        <v>4.8</v>
      </c>
      <c r="DN350" s="16"/>
      <c r="DO350" s="16"/>
      <c r="DP350" s="16"/>
      <c r="DQ350" s="16"/>
      <c r="DR350" s="16"/>
      <c r="DS350" s="16"/>
      <c r="DT350" s="16"/>
      <c r="DU350" s="16"/>
      <c r="DV350" s="11"/>
      <c r="DW350" s="11"/>
    </row>
    <row r="351" spans="1:127" x14ac:dyDescent="0.2">
      <c r="A351" s="16">
        <v>39</v>
      </c>
      <c r="B351" s="16" t="s">
        <v>35</v>
      </c>
      <c r="C351" s="16" t="s">
        <v>79</v>
      </c>
      <c r="D351" s="16" t="s">
        <v>71</v>
      </c>
      <c r="E351" s="21">
        <v>24796.26915</v>
      </c>
      <c r="F351" s="16">
        <v>100</v>
      </c>
      <c r="G351" s="16"/>
      <c r="H351" s="16"/>
      <c r="I351" s="16"/>
      <c r="J351" s="16"/>
      <c r="K351" s="16">
        <v>0.8</v>
      </c>
      <c r="L351" s="16"/>
      <c r="M351" s="16"/>
      <c r="N351" s="16">
        <v>0</v>
      </c>
      <c r="O351" s="16"/>
      <c r="P351" s="16">
        <v>0</v>
      </c>
      <c r="Q351" s="16">
        <v>5.5</v>
      </c>
      <c r="R351" s="16">
        <v>0.8</v>
      </c>
      <c r="S351" s="16"/>
      <c r="T351" s="16"/>
      <c r="U351" s="16"/>
      <c r="V351" s="16">
        <v>9.4</v>
      </c>
      <c r="W351" s="16"/>
      <c r="X351" s="16"/>
      <c r="Y351" s="16"/>
      <c r="Z351" s="16">
        <v>4.7</v>
      </c>
      <c r="AA351" s="16"/>
      <c r="AB351" s="16"/>
      <c r="AC351" s="16"/>
      <c r="AD351" s="16"/>
      <c r="AE351" s="16"/>
      <c r="AF351" s="18">
        <v>5.5</v>
      </c>
      <c r="AG351" s="16"/>
      <c r="AH351" s="16"/>
      <c r="AI351" s="16">
        <v>0</v>
      </c>
      <c r="AJ351" s="16"/>
      <c r="AK351" s="16">
        <v>0</v>
      </c>
      <c r="AL351" s="16"/>
      <c r="AM351" s="16"/>
      <c r="AN351" s="16"/>
      <c r="AO351" s="16"/>
      <c r="AP351" s="16"/>
      <c r="AQ351" s="16">
        <v>0</v>
      </c>
      <c r="AR351" s="16"/>
      <c r="AS351" s="16">
        <v>61.5</v>
      </c>
      <c r="AT351" s="16"/>
      <c r="AU351" s="16"/>
      <c r="AV351" s="16"/>
      <c r="AW351" s="16"/>
      <c r="AX351" s="16">
        <v>2.4</v>
      </c>
      <c r="AY351" s="16">
        <v>0</v>
      </c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>
        <v>0.8</v>
      </c>
      <c r="BK351" s="16"/>
      <c r="BL351" s="16"/>
      <c r="BM351" s="16"/>
      <c r="BN351" s="16"/>
      <c r="BO351" s="16">
        <v>0.8</v>
      </c>
      <c r="BP351" s="16"/>
      <c r="BQ351" s="16">
        <v>0</v>
      </c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>
        <v>1.6</v>
      </c>
      <c r="CE351" s="16">
        <v>16.899999999999999</v>
      </c>
      <c r="CF351" s="16"/>
      <c r="CG351" s="16"/>
      <c r="CH351" s="16"/>
      <c r="CI351" s="16">
        <v>0</v>
      </c>
      <c r="CJ351" s="16"/>
      <c r="CK351" s="16"/>
      <c r="CL351" s="16">
        <v>32.200000000000003</v>
      </c>
      <c r="CM351" s="16"/>
      <c r="CN351" s="16"/>
      <c r="CO351" s="16">
        <v>0</v>
      </c>
      <c r="CP351" s="16"/>
      <c r="CQ351" s="16"/>
      <c r="CR351" s="16"/>
      <c r="CS351" s="16"/>
      <c r="CT351" s="16"/>
      <c r="CU351" s="16">
        <v>30.9</v>
      </c>
      <c r="CV351" s="16"/>
      <c r="CW351" s="16"/>
      <c r="CX351" s="16"/>
      <c r="CY351" s="16">
        <v>0.8</v>
      </c>
      <c r="CZ351" s="16">
        <v>0.8</v>
      </c>
      <c r="DA351" s="16"/>
      <c r="DB351" s="16"/>
      <c r="DC351" s="16">
        <v>0</v>
      </c>
      <c r="DD351" s="16"/>
      <c r="DE351" s="16">
        <v>0</v>
      </c>
      <c r="DF351" s="16"/>
      <c r="DG351" s="16"/>
      <c r="DH351" s="16">
        <v>0.8</v>
      </c>
      <c r="DI351" s="16"/>
      <c r="DJ351" s="16"/>
      <c r="DK351" s="16"/>
      <c r="DL351" s="16"/>
      <c r="DM351" s="16">
        <v>5.5</v>
      </c>
      <c r="DN351" s="16"/>
      <c r="DO351" s="16"/>
      <c r="DP351" s="16"/>
      <c r="DQ351" s="16"/>
      <c r="DR351" s="16"/>
      <c r="DS351" s="16"/>
      <c r="DT351" s="16"/>
      <c r="DU351" s="16"/>
      <c r="DV351" s="11"/>
      <c r="DW351" s="11"/>
    </row>
    <row r="352" spans="1:127" x14ac:dyDescent="0.2">
      <c r="A352" s="16">
        <v>39</v>
      </c>
      <c r="B352" s="16" t="s">
        <v>35</v>
      </c>
      <c r="C352" s="16" t="s">
        <v>79</v>
      </c>
      <c r="D352" s="16" t="s">
        <v>71</v>
      </c>
      <c r="E352" s="21">
        <v>25015.269609999999</v>
      </c>
      <c r="F352" s="16">
        <v>100</v>
      </c>
      <c r="G352" s="16"/>
      <c r="H352" s="16"/>
      <c r="I352" s="16"/>
      <c r="J352" s="16"/>
      <c r="K352" s="16">
        <v>0</v>
      </c>
      <c r="L352" s="16"/>
      <c r="M352" s="16"/>
      <c r="N352" s="16">
        <v>0</v>
      </c>
      <c r="O352" s="16"/>
      <c r="P352" s="16">
        <v>0.6</v>
      </c>
      <c r="Q352" s="16">
        <v>3.6</v>
      </c>
      <c r="R352" s="16">
        <v>0</v>
      </c>
      <c r="S352" s="16"/>
      <c r="T352" s="16"/>
      <c r="U352" s="16"/>
      <c r="V352" s="16">
        <v>14.3</v>
      </c>
      <c r="W352" s="16"/>
      <c r="X352" s="16"/>
      <c r="Y352" s="16"/>
      <c r="Z352" s="16">
        <v>8.9</v>
      </c>
      <c r="AA352" s="16"/>
      <c r="AB352" s="16"/>
      <c r="AC352" s="16"/>
      <c r="AD352" s="16"/>
      <c r="AE352" s="16"/>
      <c r="AF352" s="18">
        <v>8.3000000000000007</v>
      </c>
      <c r="AG352" s="16"/>
      <c r="AH352" s="16"/>
      <c r="AI352" s="16">
        <v>0.6</v>
      </c>
      <c r="AJ352" s="16"/>
      <c r="AK352" s="16">
        <v>0</v>
      </c>
      <c r="AL352" s="16"/>
      <c r="AM352" s="16"/>
      <c r="AN352" s="16"/>
      <c r="AO352" s="16"/>
      <c r="AP352" s="16"/>
      <c r="AQ352" s="16">
        <v>0</v>
      </c>
      <c r="AR352" s="16"/>
      <c r="AS352" s="16">
        <v>34.9</v>
      </c>
      <c r="AT352" s="16"/>
      <c r="AU352" s="16"/>
      <c r="AV352" s="16"/>
      <c r="AW352" s="16"/>
      <c r="AX352" s="16">
        <v>0</v>
      </c>
      <c r="AY352" s="16">
        <v>0</v>
      </c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>
        <v>1.2</v>
      </c>
      <c r="BK352" s="16"/>
      <c r="BL352" s="16"/>
      <c r="BM352" s="16"/>
      <c r="BN352" s="16"/>
      <c r="BO352" s="16">
        <v>0</v>
      </c>
      <c r="BP352" s="16"/>
      <c r="BQ352" s="16">
        <v>0</v>
      </c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>
        <v>1.8</v>
      </c>
      <c r="CE352" s="16">
        <v>14.9</v>
      </c>
      <c r="CF352" s="16"/>
      <c r="CG352" s="16"/>
      <c r="CH352" s="16"/>
      <c r="CI352" s="16">
        <v>0</v>
      </c>
      <c r="CJ352" s="16"/>
      <c r="CK352" s="16"/>
      <c r="CL352" s="16">
        <v>25.6</v>
      </c>
      <c r="CM352" s="16"/>
      <c r="CN352" s="16"/>
      <c r="CO352" s="16">
        <v>0.6</v>
      </c>
      <c r="CP352" s="16"/>
      <c r="CQ352" s="16"/>
      <c r="CR352" s="16"/>
      <c r="CS352" s="16"/>
      <c r="CT352" s="16"/>
      <c r="CU352" s="16">
        <v>32.299999999999997</v>
      </c>
      <c r="CV352" s="16"/>
      <c r="CW352" s="16"/>
      <c r="CX352" s="16"/>
      <c r="CY352" s="16">
        <v>0</v>
      </c>
      <c r="CZ352" s="16">
        <v>0</v>
      </c>
      <c r="DA352" s="16"/>
      <c r="DB352" s="16"/>
      <c r="DC352" s="16">
        <v>1.8</v>
      </c>
      <c r="DD352" s="16"/>
      <c r="DE352" s="16">
        <v>0</v>
      </c>
      <c r="DF352" s="16"/>
      <c r="DG352" s="16"/>
      <c r="DH352" s="16">
        <v>0</v>
      </c>
      <c r="DI352" s="16"/>
      <c r="DJ352" s="16"/>
      <c r="DK352" s="16"/>
      <c r="DL352" s="16"/>
      <c r="DM352" s="16">
        <v>7.7</v>
      </c>
      <c r="DN352" s="16"/>
      <c r="DO352" s="16"/>
      <c r="DP352" s="16"/>
      <c r="DQ352" s="16"/>
      <c r="DR352" s="16"/>
      <c r="DS352" s="16"/>
      <c r="DT352" s="16"/>
      <c r="DU352" s="16"/>
      <c r="DV352" s="11"/>
      <c r="DW352" s="11"/>
    </row>
    <row r="353" spans="1:127" x14ac:dyDescent="0.2">
      <c r="A353" s="16">
        <v>39</v>
      </c>
      <c r="B353" s="16" t="s">
        <v>35</v>
      </c>
      <c r="C353" s="16" t="s">
        <v>79</v>
      </c>
      <c r="D353" s="16" t="s">
        <v>71</v>
      </c>
      <c r="E353" s="21">
        <v>25234.270069999999</v>
      </c>
      <c r="F353" s="16">
        <v>100</v>
      </c>
      <c r="G353" s="16"/>
      <c r="H353" s="16"/>
      <c r="I353" s="16"/>
      <c r="J353" s="16"/>
      <c r="K353" s="16">
        <v>0.6</v>
      </c>
      <c r="L353" s="16"/>
      <c r="M353" s="16"/>
      <c r="N353" s="16">
        <v>0.6</v>
      </c>
      <c r="O353" s="16"/>
      <c r="P353" s="16">
        <v>0</v>
      </c>
      <c r="Q353" s="16">
        <v>1.2</v>
      </c>
      <c r="R353" s="16">
        <v>0</v>
      </c>
      <c r="S353" s="16"/>
      <c r="T353" s="16"/>
      <c r="U353" s="16"/>
      <c r="V353" s="16">
        <v>4.2</v>
      </c>
      <c r="W353" s="16"/>
      <c r="X353" s="16"/>
      <c r="Y353" s="16"/>
      <c r="Z353" s="16">
        <v>4.2</v>
      </c>
      <c r="AA353" s="16"/>
      <c r="AB353" s="16"/>
      <c r="AC353" s="16"/>
      <c r="AD353" s="16"/>
      <c r="AE353" s="16"/>
      <c r="AF353" s="18">
        <v>13.7</v>
      </c>
      <c r="AG353" s="16"/>
      <c r="AH353" s="16"/>
      <c r="AI353" s="16">
        <v>0</v>
      </c>
      <c r="AJ353" s="16"/>
      <c r="AK353" s="16">
        <v>2.4</v>
      </c>
      <c r="AL353" s="16"/>
      <c r="AM353" s="16"/>
      <c r="AN353" s="16"/>
      <c r="AO353" s="16"/>
      <c r="AP353" s="16"/>
      <c r="AQ353" s="16">
        <v>0</v>
      </c>
      <c r="AR353" s="16"/>
      <c r="AS353" s="16">
        <v>33.700000000000003</v>
      </c>
      <c r="AT353" s="16"/>
      <c r="AU353" s="16"/>
      <c r="AV353" s="16"/>
      <c r="AW353" s="16"/>
      <c r="AX353" s="16">
        <v>0</v>
      </c>
      <c r="AY353" s="16">
        <v>0</v>
      </c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>
        <v>0.6</v>
      </c>
      <c r="BK353" s="16"/>
      <c r="BL353" s="16"/>
      <c r="BM353" s="16"/>
      <c r="BN353" s="16"/>
      <c r="BO353" s="16">
        <v>0</v>
      </c>
      <c r="BP353" s="16"/>
      <c r="BQ353" s="16">
        <v>0</v>
      </c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>
        <v>3</v>
      </c>
      <c r="CE353" s="16">
        <v>21.2</v>
      </c>
      <c r="CF353" s="16"/>
      <c r="CG353" s="16"/>
      <c r="CH353" s="16"/>
      <c r="CI353" s="16">
        <v>0.6</v>
      </c>
      <c r="CJ353" s="16"/>
      <c r="CK353" s="16"/>
      <c r="CL353" s="16">
        <v>28.1</v>
      </c>
      <c r="CM353" s="16"/>
      <c r="CN353" s="16"/>
      <c r="CO353" s="16">
        <v>1.8</v>
      </c>
      <c r="CP353" s="16"/>
      <c r="CQ353" s="16"/>
      <c r="CR353" s="16"/>
      <c r="CS353" s="16"/>
      <c r="CT353" s="16"/>
      <c r="CU353" s="16">
        <v>28</v>
      </c>
      <c r="CV353" s="16"/>
      <c r="CW353" s="16"/>
      <c r="CX353" s="16"/>
      <c r="CY353" s="16">
        <v>0</v>
      </c>
      <c r="CZ353" s="16">
        <v>0.6</v>
      </c>
      <c r="DA353" s="16"/>
      <c r="DB353" s="16"/>
      <c r="DC353" s="16">
        <v>0</v>
      </c>
      <c r="DD353" s="16"/>
      <c r="DE353" s="16">
        <v>0.6</v>
      </c>
      <c r="DF353" s="16"/>
      <c r="DG353" s="16"/>
      <c r="DH353" s="16">
        <v>0</v>
      </c>
      <c r="DI353" s="16"/>
      <c r="DJ353" s="16"/>
      <c r="DK353" s="16"/>
      <c r="DL353" s="16"/>
      <c r="DM353" s="16">
        <v>7.8</v>
      </c>
      <c r="DN353" s="16"/>
      <c r="DO353" s="16"/>
      <c r="DP353" s="16"/>
      <c r="DQ353" s="16"/>
      <c r="DR353" s="16"/>
      <c r="DS353" s="16"/>
      <c r="DT353" s="16"/>
      <c r="DU353" s="16"/>
      <c r="DV353" s="11"/>
      <c r="DW353" s="11"/>
    </row>
    <row r="354" spans="1:127" x14ac:dyDescent="0.2">
      <c r="A354" s="16">
        <v>39</v>
      </c>
      <c r="B354" s="16" t="s">
        <v>35</v>
      </c>
      <c r="C354" s="16" t="s">
        <v>79</v>
      </c>
      <c r="D354" s="16" t="s">
        <v>71</v>
      </c>
      <c r="E354" s="21">
        <v>25453.270530000002</v>
      </c>
      <c r="F354" s="16">
        <v>100</v>
      </c>
      <c r="G354" s="16"/>
      <c r="H354" s="16"/>
      <c r="I354" s="16"/>
      <c r="J354" s="16"/>
      <c r="K354" s="16">
        <v>0.6</v>
      </c>
      <c r="L354" s="16"/>
      <c r="M354" s="16"/>
      <c r="N354" s="16">
        <v>0</v>
      </c>
      <c r="O354" s="16"/>
      <c r="P354" s="16">
        <v>0</v>
      </c>
      <c r="Q354" s="16">
        <v>1.3</v>
      </c>
      <c r="R354" s="16">
        <v>0</v>
      </c>
      <c r="S354" s="16"/>
      <c r="T354" s="16"/>
      <c r="U354" s="16"/>
      <c r="V354" s="16">
        <v>3.8</v>
      </c>
      <c r="W354" s="16"/>
      <c r="X354" s="16"/>
      <c r="Y354" s="16"/>
      <c r="Z354" s="16">
        <v>5.8</v>
      </c>
      <c r="AA354" s="16"/>
      <c r="AB354" s="16"/>
      <c r="AC354" s="16"/>
      <c r="AD354" s="16"/>
      <c r="AE354" s="16"/>
      <c r="AF354" s="18">
        <v>5.0999999999999996</v>
      </c>
      <c r="AG354" s="16"/>
      <c r="AH354" s="16"/>
      <c r="AI354" s="16">
        <v>0</v>
      </c>
      <c r="AJ354" s="16"/>
      <c r="AK354" s="16">
        <v>0.6</v>
      </c>
      <c r="AL354" s="16"/>
      <c r="AM354" s="16"/>
      <c r="AN354" s="16"/>
      <c r="AO354" s="16"/>
      <c r="AP354" s="16"/>
      <c r="AQ354" s="16">
        <v>0</v>
      </c>
      <c r="AR354" s="16"/>
      <c r="AS354" s="16">
        <v>41.4</v>
      </c>
      <c r="AT354" s="16"/>
      <c r="AU354" s="16"/>
      <c r="AV354" s="16"/>
      <c r="AW354" s="16"/>
      <c r="AX354" s="16">
        <v>0</v>
      </c>
      <c r="AY354" s="16">
        <v>0</v>
      </c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>
        <v>0.6</v>
      </c>
      <c r="BK354" s="16"/>
      <c r="BL354" s="16"/>
      <c r="BM354" s="16"/>
      <c r="BN354" s="16"/>
      <c r="BO354" s="16">
        <v>1.3</v>
      </c>
      <c r="BP354" s="16"/>
      <c r="BQ354" s="16">
        <v>0</v>
      </c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>
        <v>0.6</v>
      </c>
      <c r="CE354" s="16">
        <v>26.9</v>
      </c>
      <c r="CF354" s="16"/>
      <c r="CG354" s="16"/>
      <c r="CH354" s="16"/>
      <c r="CI354" s="16">
        <v>0</v>
      </c>
      <c r="CJ354" s="16"/>
      <c r="CK354" s="16"/>
      <c r="CL354" s="16">
        <v>35.9</v>
      </c>
      <c r="CM354" s="16"/>
      <c r="CN354" s="16"/>
      <c r="CO354" s="16">
        <v>0</v>
      </c>
      <c r="CP354" s="16"/>
      <c r="CQ354" s="16"/>
      <c r="CR354" s="16"/>
      <c r="CS354" s="16"/>
      <c r="CT354" s="16"/>
      <c r="CU354" s="16">
        <v>29.4</v>
      </c>
      <c r="CV354" s="16"/>
      <c r="CW354" s="16"/>
      <c r="CX354" s="16"/>
      <c r="CY354" s="16">
        <v>0</v>
      </c>
      <c r="CZ354" s="16">
        <v>0</v>
      </c>
      <c r="DA354" s="16"/>
      <c r="DB354" s="16"/>
      <c r="DC354" s="16">
        <v>0</v>
      </c>
      <c r="DD354" s="16"/>
      <c r="DE354" s="16">
        <v>0</v>
      </c>
      <c r="DF354" s="16"/>
      <c r="DG354" s="16"/>
      <c r="DH354" s="16">
        <v>0</v>
      </c>
      <c r="DI354" s="16"/>
      <c r="DJ354" s="16"/>
      <c r="DK354" s="16"/>
      <c r="DL354" s="16"/>
      <c r="DM354" s="16">
        <v>15.4</v>
      </c>
      <c r="DN354" s="16"/>
      <c r="DO354" s="16"/>
      <c r="DP354" s="16"/>
      <c r="DQ354" s="16"/>
      <c r="DR354" s="16"/>
      <c r="DS354" s="16"/>
      <c r="DT354" s="16"/>
      <c r="DU354" s="16"/>
      <c r="DV354" s="11"/>
      <c r="DW354" s="11"/>
    </row>
    <row r="355" spans="1:127" x14ac:dyDescent="0.2">
      <c r="A355" s="16">
        <v>39</v>
      </c>
      <c r="B355" s="16" t="s">
        <v>35</v>
      </c>
      <c r="C355" s="16" t="s">
        <v>79</v>
      </c>
      <c r="D355" s="16" t="s">
        <v>71</v>
      </c>
      <c r="E355" s="21">
        <v>25672.270990000001</v>
      </c>
      <c r="F355" s="16">
        <v>100</v>
      </c>
      <c r="G355" s="16"/>
      <c r="H355" s="16"/>
      <c r="I355" s="16"/>
      <c r="J355" s="16"/>
      <c r="K355" s="16">
        <v>0</v>
      </c>
      <c r="L355" s="16"/>
      <c r="M355" s="16"/>
      <c r="N355" s="16">
        <v>0</v>
      </c>
      <c r="O355" s="16"/>
      <c r="P355" s="16">
        <v>0</v>
      </c>
      <c r="Q355" s="16">
        <v>0</v>
      </c>
      <c r="R355" s="16">
        <v>0</v>
      </c>
      <c r="S355" s="16"/>
      <c r="T355" s="16"/>
      <c r="U355" s="16"/>
      <c r="V355" s="16">
        <v>7.6</v>
      </c>
      <c r="W355" s="16"/>
      <c r="X355" s="16"/>
      <c r="Y355" s="16"/>
      <c r="Z355" s="16">
        <v>3.2</v>
      </c>
      <c r="AA355" s="16"/>
      <c r="AB355" s="16"/>
      <c r="AC355" s="16"/>
      <c r="AD355" s="16"/>
      <c r="AE355" s="16"/>
      <c r="AF355" s="18">
        <v>9.5</v>
      </c>
      <c r="AG355" s="16"/>
      <c r="AH355" s="16"/>
      <c r="AI355" s="16">
        <v>0.6</v>
      </c>
      <c r="AJ355" s="16"/>
      <c r="AK355" s="16">
        <v>0.6</v>
      </c>
      <c r="AL355" s="16"/>
      <c r="AM355" s="16"/>
      <c r="AN355" s="16"/>
      <c r="AO355" s="16"/>
      <c r="AP355" s="16"/>
      <c r="AQ355" s="16">
        <v>0</v>
      </c>
      <c r="AR355" s="16"/>
      <c r="AS355" s="16">
        <v>35</v>
      </c>
      <c r="AT355" s="16"/>
      <c r="AU355" s="16"/>
      <c r="AV355" s="16"/>
      <c r="AW355" s="16"/>
      <c r="AX355" s="16">
        <v>1.3</v>
      </c>
      <c r="AY355" s="16">
        <v>0</v>
      </c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>
        <v>0.6</v>
      </c>
      <c r="BK355" s="16"/>
      <c r="BL355" s="16"/>
      <c r="BM355" s="16"/>
      <c r="BN355" s="16"/>
      <c r="BO355" s="16">
        <v>0</v>
      </c>
      <c r="BP355" s="16"/>
      <c r="BQ355" s="16">
        <v>0.6</v>
      </c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>
        <v>1.3</v>
      </c>
      <c r="CE355" s="16">
        <v>33.5</v>
      </c>
      <c r="CF355" s="16"/>
      <c r="CG355" s="16"/>
      <c r="CH355" s="16"/>
      <c r="CI355" s="16">
        <v>0</v>
      </c>
      <c r="CJ355" s="16"/>
      <c r="CK355" s="16"/>
      <c r="CL355" s="16">
        <v>30.4</v>
      </c>
      <c r="CM355" s="16"/>
      <c r="CN355" s="16"/>
      <c r="CO355" s="16">
        <v>0</v>
      </c>
      <c r="CP355" s="16"/>
      <c r="CQ355" s="16"/>
      <c r="CR355" s="16"/>
      <c r="CS355" s="16"/>
      <c r="CT355" s="16"/>
      <c r="CU355" s="16">
        <v>26.9</v>
      </c>
      <c r="CV355" s="16"/>
      <c r="CW355" s="16"/>
      <c r="CX355" s="16"/>
      <c r="CY355" s="16">
        <v>0</v>
      </c>
      <c r="CZ355" s="16">
        <v>0</v>
      </c>
      <c r="DA355" s="16"/>
      <c r="DB355" s="16"/>
      <c r="DC355" s="16">
        <v>0</v>
      </c>
      <c r="DD355" s="16"/>
      <c r="DE355" s="16">
        <v>0.6</v>
      </c>
      <c r="DF355" s="16"/>
      <c r="DG355" s="16"/>
      <c r="DH355" s="16">
        <v>0</v>
      </c>
      <c r="DI355" s="16"/>
      <c r="DJ355" s="16"/>
      <c r="DK355" s="16"/>
      <c r="DL355" s="16"/>
      <c r="DM355" s="16">
        <v>6.3</v>
      </c>
      <c r="DN355" s="16"/>
      <c r="DO355" s="16"/>
      <c r="DP355" s="16"/>
      <c r="DQ355" s="16"/>
      <c r="DR355" s="16"/>
      <c r="DS355" s="16"/>
      <c r="DT355" s="16"/>
      <c r="DU355" s="16"/>
      <c r="DV355" s="11"/>
      <c r="DW355" s="11"/>
    </row>
    <row r="356" spans="1:127" x14ac:dyDescent="0.2">
      <c r="A356" s="16">
        <v>39</v>
      </c>
      <c r="B356" s="16" t="s">
        <v>35</v>
      </c>
      <c r="C356" s="16" t="s">
        <v>79</v>
      </c>
      <c r="D356" s="16" t="s">
        <v>71</v>
      </c>
      <c r="E356" s="21">
        <v>25891.27145</v>
      </c>
      <c r="F356" s="16">
        <v>100</v>
      </c>
      <c r="G356" s="16"/>
      <c r="H356" s="16"/>
      <c r="I356" s="16"/>
      <c r="J356" s="16"/>
      <c r="K356" s="16">
        <v>0</v>
      </c>
      <c r="L356" s="16"/>
      <c r="M356" s="16"/>
      <c r="N356" s="16">
        <v>0</v>
      </c>
      <c r="O356" s="16"/>
      <c r="P356" s="16">
        <v>0</v>
      </c>
      <c r="Q356" s="16">
        <v>0.6</v>
      </c>
      <c r="R356" s="16">
        <v>0</v>
      </c>
      <c r="S356" s="16"/>
      <c r="T356" s="16"/>
      <c r="U356" s="16"/>
      <c r="V356" s="16">
        <v>6.7</v>
      </c>
      <c r="W356" s="16"/>
      <c r="X356" s="16"/>
      <c r="Y356" s="16"/>
      <c r="Z356" s="16">
        <v>6.7</v>
      </c>
      <c r="AA356" s="16"/>
      <c r="AB356" s="16"/>
      <c r="AC356" s="16"/>
      <c r="AD356" s="16"/>
      <c r="AE356" s="16"/>
      <c r="AF356" s="18">
        <v>10.1</v>
      </c>
      <c r="AG356" s="16"/>
      <c r="AH356" s="16"/>
      <c r="AI356" s="16">
        <v>0</v>
      </c>
      <c r="AJ356" s="16"/>
      <c r="AK356" s="16">
        <v>0</v>
      </c>
      <c r="AL356" s="16"/>
      <c r="AM356" s="16"/>
      <c r="AN356" s="16"/>
      <c r="AO356" s="16"/>
      <c r="AP356" s="16"/>
      <c r="AQ356" s="16">
        <v>0</v>
      </c>
      <c r="AR356" s="16"/>
      <c r="AS356" s="16">
        <v>24.8</v>
      </c>
      <c r="AT356" s="16"/>
      <c r="AU356" s="16"/>
      <c r="AV356" s="16"/>
      <c r="AW356" s="16"/>
      <c r="AX356" s="16">
        <v>1.7</v>
      </c>
      <c r="AY356" s="16">
        <v>0</v>
      </c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>
        <v>0</v>
      </c>
      <c r="BK356" s="16"/>
      <c r="BL356" s="16"/>
      <c r="BM356" s="16"/>
      <c r="BN356" s="16"/>
      <c r="BO356" s="16">
        <v>0</v>
      </c>
      <c r="BP356" s="16"/>
      <c r="BQ356" s="16">
        <v>0</v>
      </c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>
        <v>1.4</v>
      </c>
      <c r="CE356" s="16">
        <v>39.4</v>
      </c>
      <c r="CF356" s="16"/>
      <c r="CG356" s="16"/>
      <c r="CH356" s="16"/>
      <c r="CI356" s="16">
        <v>0</v>
      </c>
      <c r="CJ356" s="16"/>
      <c r="CK356" s="16"/>
      <c r="CL356" s="16">
        <v>20.7</v>
      </c>
      <c r="CM356" s="16"/>
      <c r="CN356" s="16"/>
      <c r="CO356" s="16">
        <v>0.6</v>
      </c>
      <c r="CP356" s="16"/>
      <c r="CQ356" s="16"/>
      <c r="CR356" s="16"/>
      <c r="CS356" s="16"/>
      <c r="CT356" s="16"/>
      <c r="CU356" s="16">
        <v>28.1</v>
      </c>
      <c r="CV356" s="16"/>
      <c r="CW356" s="16"/>
      <c r="CX356" s="16"/>
      <c r="CY356" s="16">
        <v>0</v>
      </c>
      <c r="CZ356" s="16">
        <v>0</v>
      </c>
      <c r="DA356" s="16"/>
      <c r="DB356" s="16"/>
      <c r="DC356" s="16">
        <v>0</v>
      </c>
      <c r="DD356" s="16"/>
      <c r="DE356" s="16">
        <v>0</v>
      </c>
      <c r="DF356" s="16"/>
      <c r="DG356" s="16"/>
      <c r="DH356" s="16">
        <v>0</v>
      </c>
      <c r="DI356" s="16"/>
      <c r="DJ356" s="16"/>
      <c r="DK356" s="16"/>
      <c r="DL356" s="16"/>
      <c r="DM356" s="16">
        <v>6.1</v>
      </c>
      <c r="DN356" s="16"/>
      <c r="DO356" s="16"/>
      <c r="DP356" s="16"/>
      <c r="DQ356" s="16"/>
      <c r="DR356" s="16"/>
      <c r="DS356" s="16"/>
      <c r="DT356" s="16"/>
      <c r="DU356" s="16"/>
      <c r="DV356" s="11"/>
      <c r="DW356" s="11"/>
    </row>
    <row r="357" spans="1:127" x14ac:dyDescent="0.2">
      <c r="A357" s="16">
        <v>39</v>
      </c>
      <c r="B357" s="16" t="s">
        <v>35</v>
      </c>
      <c r="C357" s="16" t="s">
        <v>79</v>
      </c>
      <c r="D357" s="16" t="s">
        <v>71</v>
      </c>
      <c r="E357" s="21">
        <v>26000.771680000002</v>
      </c>
      <c r="F357" s="16">
        <v>100</v>
      </c>
      <c r="G357" s="16"/>
      <c r="H357" s="16"/>
      <c r="I357" s="16"/>
      <c r="J357" s="16"/>
      <c r="K357" s="16">
        <v>0</v>
      </c>
      <c r="L357" s="16"/>
      <c r="M357" s="16"/>
      <c r="N357" s="16">
        <v>0</v>
      </c>
      <c r="O357" s="16"/>
      <c r="P357" s="16">
        <v>0.5</v>
      </c>
      <c r="Q357" s="16">
        <v>3.5</v>
      </c>
      <c r="R357" s="16">
        <v>0</v>
      </c>
      <c r="S357" s="16"/>
      <c r="T357" s="16"/>
      <c r="U357" s="16"/>
      <c r="V357" s="16">
        <v>6</v>
      </c>
      <c r="W357" s="16"/>
      <c r="X357" s="16"/>
      <c r="Y357" s="16"/>
      <c r="Z357" s="16">
        <v>4</v>
      </c>
      <c r="AA357" s="16"/>
      <c r="AB357" s="16"/>
      <c r="AC357" s="16"/>
      <c r="AD357" s="16"/>
      <c r="AE357" s="16"/>
      <c r="AF357" s="18">
        <v>6.5</v>
      </c>
      <c r="AG357" s="16"/>
      <c r="AH357" s="16"/>
      <c r="AI357" s="16">
        <v>0</v>
      </c>
      <c r="AJ357" s="16"/>
      <c r="AK357" s="16">
        <v>0</v>
      </c>
      <c r="AL357" s="16"/>
      <c r="AM357" s="16"/>
      <c r="AN357" s="16"/>
      <c r="AO357" s="16"/>
      <c r="AP357" s="16"/>
      <c r="AQ357" s="16">
        <v>0</v>
      </c>
      <c r="AR357" s="16"/>
      <c r="AS357" s="16">
        <v>31</v>
      </c>
      <c r="AT357" s="16"/>
      <c r="AU357" s="16"/>
      <c r="AV357" s="16"/>
      <c r="AW357" s="16"/>
      <c r="AX357" s="16">
        <v>0</v>
      </c>
      <c r="AY357" s="16">
        <v>0</v>
      </c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>
        <v>1</v>
      </c>
      <c r="BK357" s="16"/>
      <c r="BL357" s="16"/>
      <c r="BM357" s="16"/>
      <c r="BN357" s="16"/>
      <c r="BO357" s="16">
        <v>0.5</v>
      </c>
      <c r="BP357" s="16"/>
      <c r="BQ357" s="16">
        <v>0.5</v>
      </c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>
        <v>0.8</v>
      </c>
      <c r="CE357" s="16">
        <v>37.299999999999997</v>
      </c>
      <c r="CF357" s="16"/>
      <c r="CG357" s="16"/>
      <c r="CH357" s="16"/>
      <c r="CI357" s="16">
        <v>0</v>
      </c>
      <c r="CJ357" s="16"/>
      <c r="CK357" s="16"/>
      <c r="CL357" s="16">
        <v>25.5</v>
      </c>
      <c r="CM357" s="16"/>
      <c r="CN357" s="16"/>
      <c r="CO357" s="16">
        <v>0.5</v>
      </c>
      <c r="CP357" s="16"/>
      <c r="CQ357" s="16"/>
      <c r="CR357" s="16"/>
      <c r="CS357" s="16"/>
      <c r="CT357" s="16"/>
      <c r="CU357" s="16">
        <v>23.4</v>
      </c>
      <c r="CV357" s="16"/>
      <c r="CW357" s="16"/>
      <c r="CX357" s="16"/>
      <c r="CY357" s="16">
        <v>0</v>
      </c>
      <c r="CZ357" s="16">
        <v>0</v>
      </c>
      <c r="DA357" s="16"/>
      <c r="DB357" s="16"/>
      <c r="DC357" s="16">
        <v>0.5</v>
      </c>
      <c r="DD357" s="16"/>
      <c r="DE357" s="16">
        <v>0</v>
      </c>
      <c r="DF357" s="16"/>
      <c r="DG357" s="16"/>
      <c r="DH357" s="16">
        <v>0</v>
      </c>
      <c r="DI357" s="16"/>
      <c r="DJ357" s="16"/>
      <c r="DK357" s="16"/>
      <c r="DL357" s="16"/>
      <c r="DM357" s="16">
        <v>7</v>
      </c>
      <c r="DN357" s="16"/>
      <c r="DO357" s="16"/>
      <c r="DP357" s="16"/>
      <c r="DQ357" s="16"/>
      <c r="DR357" s="16"/>
      <c r="DS357" s="16"/>
      <c r="DT357" s="16"/>
      <c r="DU357" s="16"/>
      <c r="DV357" s="11"/>
      <c r="DW357" s="11"/>
    </row>
    <row r="358" spans="1:127" x14ac:dyDescent="0.2">
      <c r="A358" s="16">
        <v>40</v>
      </c>
      <c r="B358" s="16" t="s">
        <v>36</v>
      </c>
      <c r="C358" s="16" t="s">
        <v>211</v>
      </c>
      <c r="D358" s="16" t="s">
        <v>71</v>
      </c>
      <c r="E358" s="21">
        <v>19384</v>
      </c>
      <c r="F358" s="16">
        <v>100</v>
      </c>
      <c r="G358" s="16">
        <v>0.2</v>
      </c>
      <c r="H358" s="16"/>
      <c r="I358" s="16"/>
      <c r="J358" s="16"/>
      <c r="K358" s="16"/>
      <c r="L358" s="16"/>
      <c r="M358" s="16"/>
      <c r="N358" s="16"/>
      <c r="O358" s="16"/>
      <c r="P358" s="16"/>
      <c r="Q358" s="16">
        <v>6.4</v>
      </c>
      <c r="R358" s="16"/>
      <c r="S358" s="16">
        <v>0.4</v>
      </c>
      <c r="T358" s="16">
        <v>3</v>
      </c>
      <c r="U358" s="16"/>
      <c r="V358" s="16">
        <v>2.2999999999999998</v>
      </c>
      <c r="W358" s="16"/>
      <c r="X358" s="16"/>
      <c r="Y358" s="16"/>
      <c r="Z358" s="16">
        <v>1.3</v>
      </c>
      <c r="AA358" s="16"/>
      <c r="AB358" s="16"/>
      <c r="AC358" s="16"/>
      <c r="AD358" s="16"/>
      <c r="AE358" s="16"/>
      <c r="AF358" s="16">
        <v>1.7</v>
      </c>
      <c r="AG358" s="16"/>
      <c r="AH358" s="16"/>
      <c r="AI358" s="16"/>
      <c r="AJ358" s="16"/>
      <c r="AK358" s="16">
        <v>0.7</v>
      </c>
      <c r="AL358" s="16"/>
      <c r="AM358" s="16"/>
      <c r="AN358" s="16"/>
      <c r="AO358" s="16"/>
      <c r="AP358" s="16"/>
      <c r="AQ358" s="16">
        <v>0.2</v>
      </c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>
        <v>9.6</v>
      </c>
      <c r="BK358" s="16">
        <v>0.4</v>
      </c>
      <c r="BL358" s="16"/>
      <c r="BM358" s="16"/>
      <c r="BN358" s="16"/>
      <c r="BO358" s="16">
        <v>0.9</v>
      </c>
      <c r="BP358" s="16">
        <v>0.2</v>
      </c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>
        <v>0.5</v>
      </c>
      <c r="CE358" s="16">
        <v>2.4</v>
      </c>
      <c r="CF358" s="16"/>
      <c r="CG358" s="16"/>
      <c r="CH358" s="16"/>
      <c r="CI358" s="16">
        <v>0.3</v>
      </c>
      <c r="CJ358" s="16"/>
      <c r="CK358" s="16"/>
      <c r="CL358" s="16">
        <v>32.4</v>
      </c>
      <c r="CM358" s="16"/>
      <c r="CN358" s="16">
        <v>1.2</v>
      </c>
      <c r="CO358" s="16"/>
      <c r="CP358" s="16"/>
      <c r="CQ358" s="16"/>
      <c r="CR358" s="16"/>
      <c r="CS358" s="16"/>
      <c r="CT358" s="16">
        <v>1.2</v>
      </c>
      <c r="CU358" s="16"/>
      <c r="CV358" s="16"/>
      <c r="CW358" s="16"/>
      <c r="CX358" s="16"/>
      <c r="CY358" s="16"/>
      <c r="CZ358" s="16">
        <v>0.3</v>
      </c>
      <c r="DA358" s="16"/>
      <c r="DB358" s="16"/>
      <c r="DC358" s="16"/>
      <c r="DD358" s="16"/>
      <c r="DE358" s="16">
        <v>3.2</v>
      </c>
      <c r="DF358" s="16"/>
      <c r="DG358" s="16"/>
      <c r="DH358" s="16">
        <v>0.2</v>
      </c>
      <c r="DI358" s="16"/>
      <c r="DJ358" s="16"/>
      <c r="DK358" s="16"/>
      <c r="DL358" s="16"/>
      <c r="DM358" s="16">
        <v>6.3</v>
      </c>
      <c r="DN358" s="16"/>
      <c r="DO358" s="16"/>
      <c r="DP358" s="16"/>
      <c r="DQ358" s="16"/>
      <c r="DR358" s="16"/>
      <c r="DS358" s="16"/>
      <c r="DT358" s="16"/>
      <c r="DU358" s="16"/>
      <c r="DV358" s="11"/>
      <c r="DW358" s="11"/>
    </row>
    <row r="359" spans="1:127" x14ac:dyDescent="0.2">
      <c r="A359" s="16">
        <v>40</v>
      </c>
      <c r="B359" s="16" t="s">
        <v>36</v>
      </c>
      <c r="C359" s="16" t="s">
        <v>211</v>
      </c>
      <c r="D359" s="16" t="s">
        <v>71</v>
      </c>
      <c r="E359" s="21">
        <v>19673</v>
      </c>
      <c r="F359" s="16">
        <v>100</v>
      </c>
      <c r="G359" s="16">
        <v>0.3</v>
      </c>
      <c r="H359" s="16"/>
      <c r="I359" s="16"/>
      <c r="J359" s="16"/>
      <c r="K359" s="16"/>
      <c r="L359" s="16"/>
      <c r="M359" s="16"/>
      <c r="N359" s="16"/>
      <c r="O359" s="16"/>
      <c r="P359" s="16"/>
      <c r="Q359" s="16">
        <v>7.3</v>
      </c>
      <c r="R359" s="16"/>
      <c r="S359" s="16">
        <v>0.2</v>
      </c>
      <c r="T359" s="16">
        <v>2</v>
      </c>
      <c r="U359" s="16"/>
      <c r="V359" s="16">
        <v>2.8</v>
      </c>
      <c r="W359" s="16"/>
      <c r="X359" s="16"/>
      <c r="Y359" s="16"/>
      <c r="Z359" s="16">
        <v>1.7</v>
      </c>
      <c r="AA359" s="16"/>
      <c r="AB359" s="16"/>
      <c r="AC359" s="16"/>
      <c r="AD359" s="16"/>
      <c r="AE359" s="16"/>
      <c r="AF359" s="18">
        <v>2.4</v>
      </c>
      <c r="AG359" s="16"/>
      <c r="AH359" s="16"/>
      <c r="AI359" s="16"/>
      <c r="AJ359" s="16"/>
      <c r="AK359" s="16">
        <v>0.9</v>
      </c>
      <c r="AL359" s="16"/>
      <c r="AM359" s="16"/>
      <c r="AN359" s="16"/>
      <c r="AO359" s="16"/>
      <c r="AP359" s="16"/>
      <c r="AQ359" s="16">
        <v>0.1</v>
      </c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>
        <v>9.4</v>
      </c>
      <c r="BK359" s="16">
        <v>0.5</v>
      </c>
      <c r="BL359" s="16"/>
      <c r="BM359" s="16"/>
      <c r="BN359" s="16"/>
      <c r="BO359" s="16">
        <v>0.2</v>
      </c>
      <c r="BP359" s="16">
        <v>0.6</v>
      </c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>
        <v>0.3</v>
      </c>
      <c r="CE359" s="16">
        <v>3.7</v>
      </c>
      <c r="CF359" s="16"/>
      <c r="CG359" s="16"/>
      <c r="CH359" s="16"/>
      <c r="CI359" s="16">
        <v>0.3</v>
      </c>
      <c r="CJ359" s="16"/>
      <c r="CK359" s="16"/>
      <c r="CL359" s="16">
        <v>37.5</v>
      </c>
      <c r="CM359" s="16"/>
      <c r="CN359" s="16">
        <v>1.7</v>
      </c>
      <c r="CO359" s="16"/>
      <c r="CP359" s="16"/>
      <c r="CQ359" s="16"/>
      <c r="CR359" s="16"/>
      <c r="CS359" s="16"/>
      <c r="CT359" s="16">
        <v>1.8</v>
      </c>
      <c r="CU359" s="16"/>
      <c r="CV359" s="16"/>
      <c r="CW359" s="16"/>
      <c r="CX359" s="16"/>
      <c r="CY359" s="16"/>
      <c r="CZ359" s="16">
        <v>0.2</v>
      </c>
      <c r="DA359" s="16"/>
      <c r="DB359" s="16"/>
      <c r="DC359" s="16"/>
      <c r="DD359" s="16"/>
      <c r="DE359" s="16">
        <v>4.5999999999999996</v>
      </c>
      <c r="DF359" s="16"/>
      <c r="DG359" s="16"/>
      <c r="DH359" s="16"/>
      <c r="DI359" s="16"/>
      <c r="DJ359" s="16"/>
      <c r="DK359" s="16"/>
      <c r="DL359" s="16"/>
      <c r="DM359" s="16">
        <v>6.4</v>
      </c>
      <c r="DN359" s="16"/>
      <c r="DO359" s="16"/>
      <c r="DP359" s="16"/>
      <c r="DQ359" s="16"/>
      <c r="DR359" s="16"/>
      <c r="DS359" s="16"/>
      <c r="DT359" s="16"/>
      <c r="DU359" s="16"/>
      <c r="DV359" s="11"/>
      <c r="DW359" s="11"/>
    </row>
    <row r="360" spans="1:127" x14ac:dyDescent="0.2">
      <c r="A360" s="16">
        <v>40</v>
      </c>
      <c r="B360" s="16" t="s">
        <v>36</v>
      </c>
      <c r="C360" s="16" t="s">
        <v>211</v>
      </c>
      <c r="D360" s="16" t="s">
        <v>71</v>
      </c>
      <c r="E360" s="21">
        <v>20485</v>
      </c>
      <c r="F360" s="16">
        <v>100</v>
      </c>
      <c r="G360" s="16">
        <v>0.8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>
        <v>9.4</v>
      </c>
      <c r="R360" s="16"/>
      <c r="S360" s="16">
        <v>0.2</v>
      </c>
      <c r="T360" s="16">
        <v>1</v>
      </c>
      <c r="U360" s="16"/>
      <c r="V360" s="16">
        <v>3.6</v>
      </c>
      <c r="W360" s="16"/>
      <c r="X360" s="16"/>
      <c r="Y360" s="16"/>
      <c r="Z360" s="16">
        <v>1.3</v>
      </c>
      <c r="AA360" s="16"/>
      <c r="AB360" s="16"/>
      <c r="AC360" s="16"/>
      <c r="AD360" s="16"/>
      <c r="AE360" s="16"/>
      <c r="AF360" s="18">
        <v>2.7</v>
      </c>
      <c r="AG360" s="16"/>
      <c r="AH360" s="16"/>
      <c r="AI360" s="16"/>
      <c r="AJ360" s="16"/>
      <c r="AK360" s="16">
        <v>1.2</v>
      </c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>
        <v>9.3000000000000007</v>
      </c>
      <c r="BK360" s="16">
        <v>1.4</v>
      </c>
      <c r="BL360" s="16"/>
      <c r="BM360" s="16"/>
      <c r="BN360" s="16"/>
      <c r="BO360" s="16">
        <v>1.3</v>
      </c>
      <c r="BP360" s="16">
        <v>0.7</v>
      </c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>
        <v>0.6</v>
      </c>
      <c r="CE360" s="16">
        <v>4.5999999999999996</v>
      </c>
      <c r="CF360" s="16"/>
      <c r="CG360" s="16"/>
      <c r="CH360" s="16"/>
      <c r="CI360" s="16">
        <v>0.6</v>
      </c>
      <c r="CJ360" s="16"/>
      <c r="CK360" s="16"/>
      <c r="CL360" s="16">
        <v>42.3</v>
      </c>
      <c r="CM360" s="16"/>
      <c r="CN360" s="16">
        <v>1.2</v>
      </c>
      <c r="CO360" s="16"/>
      <c r="CP360" s="16"/>
      <c r="CQ360" s="16"/>
      <c r="CR360" s="16"/>
      <c r="CS360" s="16"/>
      <c r="CT360" s="16">
        <v>1.4</v>
      </c>
      <c r="CU360" s="16"/>
      <c r="CV360" s="16"/>
      <c r="CW360" s="16"/>
      <c r="CX360" s="16"/>
      <c r="CY360" s="16"/>
      <c r="CZ360" s="16">
        <v>0.4</v>
      </c>
      <c r="DA360" s="16"/>
      <c r="DB360" s="16"/>
      <c r="DC360" s="16"/>
      <c r="DD360" s="16"/>
      <c r="DE360" s="16">
        <v>3.6</v>
      </c>
      <c r="DF360" s="16"/>
      <c r="DG360" s="16"/>
      <c r="DH360" s="16">
        <v>0.4</v>
      </c>
      <c r="DI360" s="16"/>
      <c r="DJ360" s="16"/>
      <c r="DK360" s="16"/>
      <c r="DL360" s="16"/>
      <c r="DM360" s="16">
        <v>5.8</v>
      </c>
      <c r="DN360" s="16"/>
      <c r="DO360" s="16"/>
      <c r="DP360" s="16"/>
      <c r="DQ360" s="16"/>
      <c r="DR360" s="16"/>
      <c r="DS360" s="16"/>
      <c r="DT360" s="16"/>
      <c r="DU360" s="16"/>
      <c r="DV360" s="11"/>
      <c r="DW360" s="11"/>
    </row>
    <row r="361" spans="1:127" x14ac:dyDescent="0.2">
      <c r="A361" s="16">
        <v>40</v>
      </c>
      <c r="B361" s="16" t="s">
        <v>36</v>
      </c>
      <c r="C361" s="16" t="s">
        <v>211</v>
      </c>
      <c r="D361" s="16" t="s">
        <v>71</v>
      </c>
      <c r="E361" s="21">
        <v>21000</v>
      </c>
      <c r="F361" s="16">
        <v>100</v>
      </c>
      <c r="G361" s="16">
        <v>0.2</v>
      </c>
      <c r="H361" s="16"/>
      <c r="I361" s="16"/>
      <c r="J361" s="16"/>
      <c r="K361" s="16"/>
      <c r="L361" s="16"/>
      <c r="M361" s="16"/>
      <c r="N361" s="16"/>
      <c r="O361" s="16"/>
      <c r="P361" s="16"/>
      <c r="Q361" s="16">
        <v>8.6</v>
      </c>
      <c r="R361" s="16"/>
      <c r="S361" s="16">
        <v>0.4</v>
      </c>
      <c r="T361" s="16">
        <v>1</v>
      </c>
      <c r="U361" s="16"/>
      <c r="V361" s="16">
        <v>1.4</v>
      </c>
      <c r="W361" s="16"/>
      <c r="X361" s="16"/>
      <c r="Y361" s="16"/>
      <c r="Z361" s="16">
        <v>1.4</v>
      </c>
      <c r="AA361" s="16"/>
      <c r="AB361" s="16"/>
      <c r="AC361" s="16"/>
      <c r="AD361" s="16"/>
      <c r="AE361" s="16"/>
      <c r="AF361" s="16">
        <v>1.1000000000000001</v>
      </c>
      <c r="AG361" s="16"/>
      <c r="AH361" s="16"/>
      <c r="AI361" s="16"/>
      <c r="AJ361" s="16"/>
      <c r="AK361" s="16">
        <v>1.3</v>
      </c>
      <c r="AL361" s="16"/>
      <c r="AM361" s="16"/>
      <c r="AN361" s="16"/>
      <c r="AO361" s="16"/>
      <c r="AP361" s="16"/>
      <c r="AQ361" s="16">
        <v>0.2</v>
      </c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>
        <v>10.7</v>
      </c>
      <c r="BK361" s="16">
        <v>2.2999999999999998</v>
      </c>
      <c r="BL361" s="16"/>
      <c r="BM361" s="16"/>
      <c r="BN361" s="16"/>
      <c r="BO361" s="16">
        <v>0.5</v>
      </c>
      <c r="BP361" s="16">
        <v>0.5</v>
      </c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>
        <v>0.6</v>
      </c>
      <c r="CE361" s="16">
        <v>5.4</v>
      </c>
      <c r="CF361" s="16"/>
      <c r="CG361" s="16"/>
      <c r="CH361" s="16"/>
      <c r="CI361" s="16">
        <v>0.2</v>
      </c>
      <c r="CJ361" s="16"/>
      <c r="CK361" s="16"/>
      <c r="CL361" s="16">
        <v>46.4</v>
      </c>
      <c r="CM361" s="16"/>
      <c r="CN361" s="16">
        <v>1.6</v>
      </c>
      <c r="CO361" s="16"/>
      <c r="CP361" s="16"/>
      <c r="CQ361" s="16"/>
      <c r="CR361" s="16"/>
      <c r="CS361" s="16"/>
      <c r="CT361" s="16">
        <v>1.7</v>
      </c>
      <c r="CU361" s="16"/>
      <c r="CV361" s="16"/>
      <c r="CW361" s="16"/>
      <c r="CX361" s="16"/>
      <c r="CY361" s="16"/>
      <c r="CZ361" s="16">
        <v>0.6</v>
      </c>
      <c r="DA361" s="16"/>
      <c r="DB361" s="16"/>
      <c r="DC361" s="16"/>
      <c r="DD361" s="16"/>
      <c r="DE361" s="16">
        <v>3.6</v>
      </c>
      <c r="DF361" s="16"/>
      <c r="DG361" s="16"/>
      <c r="DH361" s="16">
        <v>0.8</v>
      </c>
      <c r="DI361" s="16"/>
      <c r="DJ361" s="16"/>
      <c r="DK361" s="16"/>
      <c r="DL361" s="16"/>
      <c r="DM361" s="16">
        <v>7.5</v>
      </c>
      <c r="DN361" s="16"/>
      <c r="DO361" s="16"/>
      <c r="DP361" s="16"/>
      <c r="DQ361" s="16"/>
      <c r="DR361" s="16"/>
      <c r="DS361" s="16"/>
      <c r="DT361" s="16"/>
      <c r="DU361" s="16"/>
      <c r="DV361" s="11"/>
      <c r="DW361" s="11"/>
    </row>
    <row r="362" spans="1:127" x14ac:dyDescent="0.2">
      <c r="A362" s="16">
        <v>40</v>
      </c>
      <c r="B362" s="16" t="s">
        <v>36</v>
      </c>
      <c r="C362" s="16" t="s">
        <v>211</v>
      </c>
      <c r="D362" s="16" t="s">
        <v>71</v>
      </c>
      <c r="E362" s="21">
        <v>21959</v>
      </c>
      <c r="F362" s="16">
        <v>100</v>
      </c>
      <c r="G362" s="16">
        <v>0.5</v>
      </c>
      <c r="H362" s="16"/>
      <c r="I362" s="16"/>
      <c r="J362" s="16"/>
      <c r="K362" s="16"/>
      <c r="L362" s="16"/>
      <c r="M362" s="16"/>
      <c r="N362" s="16"/>
      <c r="O362" s="16"/>
      <c r="P362" s="16"/>
      <c r="Q362" s="16">
        <v>8.3000000000000007</v>
      </c>
      <c r="R362" s="16"/>
      <c r="S362" s="16">
        <v>0.1</v>
      </c>
      <c r="T362" s="16">
        <v>5</v>
      </c>
      <c r="U362" s="16"/>
      <c r="V362" s="16">
        <v>2.1</v>
      </c>
      <c r="W362" s="16"/>
      <c r="X362" s="16"/>
      <c r="Y362" s="16"/>
      <c r="Z362" s="16">
        <v>1.8</v>
      </c>
      <c r="AA362" s="16"/>
      <c r="AB362" s="16"/>
      <c r="AC362" s="16"/>
      <c r="AD362" s="16"/>
      <c r="AE362" s="16"/>
      <c r="AF362" s="18">
        <v>1.4</v>
      </c>
      <c r="AG362" s="16"/>
      <c r="AH362" s="16"/>
      <c r="AI362" s="16"/>
      <c r="AJ362" s="16"/>
      <c r="AK362" s="16">
        <v>0.7</v>
      </c>
      <c r="AL362" s="16"/>
      <c r="AM362" s="16"/>
      <c r="AN362" s="16"/>
      <c r="AO362" s="16"/>
      <c r="AP362" s="16"/>
      <c r="AQ362" s="16">
        <v>0.3</v>
      </c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>
        <v>10.4</v>
      </c>
      <c r="BK362" s="16">
        <v>1.6</v>
      </c>
      <c r="BL362" s="16"/>
      <c r="BM362" s="16"/>
      <c r="BN362" s="16"/>
      <c r="BO362" s="16">
        <v>0.8</v>
      </c>
      <c r="BP362" s="16">
        <v>0.4</v>
      </c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>
        <v>0.2</v>
      </c>
      <c r="CE362" s="16">
        <v>4.9000000000000004</v>
      </c>
      <c r="CF362" s="16"/>
      <c r="CG362" s="16"/>
      <c r="CH362" s="16"/>
      <c r="CI362" s="16">
        <v>0.2</v>
      </c>
      <c r="CJ362" s="16"/>
      <c r="CK362" s="16"/>
      <c r="CL362" s="16">
        <v>48.9</v>
      </c>
      <c r="CM362" s="16"/>
      <c r="CN362" s="16">
        <v>1.5</v>
      </c>
      <c r="CO362" s="16"/>
      <c r="CP362" s="16"/>
      <c r="CQ362" s="16"/>
      <c r="CR362" s="16"/>
      <c r="CS362" s="16"/>
      <c r="CT362" s="16">
        <v>1.3</v>
      </c>
      <c r="CU362" s="16"/>
      <c r="CV362" s="16"/>
      <c r="CW362" s="16"/>
      <c r="CX362" s="16"/>
      <c r="CY362" s="16"/>
      <c r="CZ362" s="16">
        <v>0.2</v>
      </c>
      <c r="DA362" s="16"/>
      <c r="DB362" s="16"/>
      <c r="DC362" s="16"/>
      <c r="DD362" s="16"/>
      <c r="DE362" s="16">
        <v>3.2</v>
      </c>
      <c r="DF362" s="16"/>
      <c r="DG362" s="16"/>
      <c r="DH362" s="16">
        <v>0.7</v>
      </c>
      <c r="DI362" s="16"/>
      <c r="DJ362" s="16"/>
      <c r="DK362" s="16"/>
      <c r="DL362" s="16"/>
      <c r="DM362" s="16">
        <v>6.7</v>
      </c>
      <c r="DN362" s="16"/>
      <c r="DO362" s="16"/>
      <c r="DP362" s="16"/>
      <c r="DQ362" s="16"/>
      <c r="DR362" s="16"/>
      <c r="DS362" s="16"/>
      <c r="DT362" s="16"/>
      <c r="DU362" s="16"/>
      <c r="DV362" s="11"/>
      <c r="DW362" s="11"/>
    </row>
    <row r="363" spans="1:127" x14ac:dyDescent="0.2">
      <c r="A363" s="16">
        <v>40</v>
      </c>
      <c r="B363" s="16" t="s">
        <v>36</v>
      </c>
      <c r="C363" s="16" t="s">
        <v>211</v>
      </c>
      <c r="D363" s="16" t="s">
        <v>71</v>
      </c>
      <c r="E363" s="21">
        <v>22858</v>
      </c>
      <c r="F363" s="16">
        <v>100</v>
      </c>
      <c r="G363" s="16">
        <v>1.2</v>
      </c>
      <c r="H363" s="16"/>
      <c r="I363" s="16"/>
      <c r="J363" s="16"/>
      <c r="K363" s="16"/>
      <c r="L363" s="16"/>
      <c r="M363" s="16"/>
      <c r="N363" s="16"/>
      <c r="O363" s="16"/>
      <c r="P363" s="16"/>
      <c r="Q363" s="16">
        <v>7.3</v>
      </c>
      <c r="R363" s="16"/>
      <c r="S363" s="16">
        <v>0.4</v>
      </c>
      <c r="T363" s="16">
        <v>3</v>
      </c>
      <c r="U363" s="16"/>
      <c r="V363" s="16">
        <v>3.2</v>
      </c>
      <c r="W363" s="16"/>
      <c r="X363" s="16"/>
      <c r="Y363" s="16"/>
      <c r="Z363" s="16">
        <v>0.9</v>
      </c>
      <c r="AA363" s="16"/>
      <c r="AB363" s="16"/>
      <c r="AC363" s="16"/>
      <c r="AD363" s="16"/>
      <c r="AE363" s="16"/>
      <c r="AF363" s="18">
        <v>1.8</v>
      </c>
      <c r="AG363" s="16"/>
      <c r="AH363" s="16"/>
      <c r="AI363" s="16"/>
      <c r="AJ363" s="16"/>
      <c r="AK363" s="16">
        <v>0.4</v>
      </c>
      <c r="AL363" s="16"/>
      <c r="AM363" s="16"/>
      <c r="AN363" s="16"/>
      <c r="AO363" s="16"/>
      <c r="AP363" s="16"/>
      <c r="AQ363" s="16">
        <v>0.3</v>
      </c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>
        <v>10.3</v>
      </c>
      <c r="BK363" s="16">
        <v>3.2</v>
      </c>
      <c r="BL363" s="16"/>
      <c r="BM363" s="16"/>
      <c r="BN363" s="16"/>
      <c r="BO363" s="16">
        <v>1.5</v>
      </c>
      <c r="BP363" s="16">
        <v>0.3</v>
      </c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>
        <v>0.8</v>
      </c>
      <c r="CE363" s="16">
        <v>4.5</v>
      </c>
      <c r="CF363" s="16"/>
      <c r="CG363" s="16"/>
      <c r="CH363" s="16"/>
      <c r="CI363" s="16">
        <v>0.2</v>
      </c>
      <c r="CJ363" s="16"/>
      <c r="CK363" s="16"/>
      <c r="CL363" s="16">
        <v>32.1</v>
      </c>
      <c r="CM363" s="16"/>
      <c r="CN363" s="16">
        <v>1.2</v>
      </c>
      <c r="CO363" s="16"/>
      <c r="CP363" s="16"/>
      <c r="CQ363" s="16"/>
      <c r="CR363" s="16"/>
      <c r="CS363" s="16"/>
      <c r="CT363" s="16">
        <v>1.5</v>
      </c>
      <c r="CU363" s="16"/>
      <c r="CV363" s="16"/>
      <c r="CW363" s="16"/>
      <c r="CX363" s="16"/>
      <c r="CY363" s="16"/>
      <c r="CZ363" s="16">
        <v>0.4</v>
      </c>
      <c r="DA363" s="16"/>
      <c r="DB363" s="16"/>
      <c r="DC363" s="16"/>
      <c r="DD363" s="16"/>
      <c r="DE363" s="16">
        <v>3.8</v>
      </c>
      <c r="DF363" s="16"/>
      <c r="DG363" s="16"/>
      <c r="DH363" s="16">
        <v>1.2</v>
      </c>
      <c r="DI363" s="16"/>
      <c r="DJ363" s="16"/>
      <c r="DK363" s="16"/>
      <c r="DL363" s="16"/>
      <c r="DM363" s="16">
        <v>6.2</v>
      </c>
      <c r="DN363" s="16"/>
      <c r="DO363" s="16"/>
      <c r="DP363" s="16"/>
      <c r="DQ363" s="16"/>
      <c r="DR363" s="16"/>
      <c r="DS363" s="16"/>
      <c r="DT363" s="16"/>
      <c r="DU363" s="16"/>
      <c r="DV363" s="11"/>
      <c r="DW363" s="11"/>
    </row>
    <row r="364" spans="1:127" x14ac:dyDescent="0.2">
      <c r="A364" s="16">
        <v>40</v>
      </c>
      <c r="B364" s="16" t="s">
        <v>36</v>
      </c>
      <c r="C364" s="16" t="s">
        <v>211</v>
      </c>
      <c r="D364" s="16" t="s">
        <v>71</v>
      </c>
      <c r="E364" s="21">
        <v>23958</v>
      </c>
      <c r="F364" s="16">
        <v>100</v>
      </c>
      <c r="G364" s="16">
        <v>0.3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>
        <v>6.2</v>
      </c>
      <c r="R364" s="16"/>
      <c r="S364" s="16">
        <v>0.6</v>
      </c>
      <c r="T364" s="16">
        <v>2</v>
      </c>
      <c r="U364" s="16"/>
      <c r="V364" s="16">
        <v>2.7</v>
      </c>
      <c r="W364" s="16"/>
      <c r="X364" s="16"/>
      <c r="Y364" s="16"/>
      <c r="Z364" s="16">
        <v>1.4</v>
      </c>
      <c r="AA364" s="16"/>
      <c r="AB364" s="16"/>
      <c r="AC364" s="16"/>
      <c r="AD364" s="16"/>
      <c r="AE364" s="16"/>
      <c r="AF364" s="18">
        <v>1.1000000000000001</v>
      </c>
      <c r="AG364" s="16"/>
      <c r="AH364" s="16"/>
      <c r="AI364" s="16"/>
      <c r="AJ364" s="16"/>
      <c r="AK364" s="16">
        <v>0.3</v>
      </c>
      <c r="AL364" s="16"/>
      <c r="AM364" s="16"/>
      <c r="AN364" s="16"/>
      <c r="AO364" s="16"/>
      <c r="AP364" s="16"/>
      <c r="AQ364" s="16">
        <v>0.1</v>
      </c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>
        <v>11.5</v>
      </c>
      <c r="BK364" s="16">
        <v>1.4</v>
      </c>
      <c r="BL364" s="16"/>
      <c r="BM364" s="16"/>
      <c r="BN364" s="16"/>
      <c r="BO364" s="16">
        <v>1.5</v>
      </c>
      <c r="BP364" s="16">
        <v>0.4</v>
      </c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>
        <v>0.9</v>
      </c>
      <c r="CE364" s="16">
        <v>3.8</v>
      </c>
      <c r="CF364" s="16"/>
      <c r="CG364" s="16"/>
      <c r="CH364" s="16"/>
      <c r="CI364" s="16">
        <v>0.4</v>
      </c>
      <c r="CJ364" s="16"/>
      <c r="CK364" s="16"/>
      <c r="CL364" s="16">
        <v>38.200000000000003</v>
      </c>
      <c r="CM364" s="16"/>
      <c r="CN364" s="16">
        <v>0.8</v>
      </c>
      <c r="CO364" s="16"/>
      <c r="CP364" s="16"/>
      <c r="CQ364" s="16"/>
      <c r="CR364" s="16"/>
      <c r="CS364" s="16"/>
      <c r="CT364" s="16">
        <v>1.7</v>
      </c>
      <c r="CU364" s="16"/>
      <c r="CV364" s="16"/>
      <c r="CW364" s="16"/>
      <c r="CX364" s="16"/>
      <c r="CY364" s="16"/>
      <c r="CZ364" s="16">
        <v>0.4</v>
      </c>
      <c r="DA364" s="16"/>
      <c r="DB364" s="16"/>
      <c r="DC364" s="16"/>
      <c r="DD364" s="16"/>
      <c r="DE364" s="16">
        <v>2.2999999999999998</v>
      </c>
      <c r="DF364" s="16"/>
      <c r="DG364" s="16"/>
      <c r="DH364" s="16">
        <v>0.6</v>
      </c>
      <c r="DI364" s="16"/>
      <c r="DJ364" s="16"/>
      <c r="DK364" s="16"/>
      <c r="DL364" s="16"/>
      <c r="DM364" s="16">
        <v>5.2</v>
      </c>
      <c r="DN364" s="16"/>
      <c r="DO364" s="16"/>
      <c r="DP364" s="16"/>
      <c r="DQ364" s="16"/>
      <c r="DR364" s="16"/>
      <c r="DS364" s="16"/>
      <c r="DT364" s="16"/>
      <c r="DU364" s="16"/>
      <c r="DV364" s="11"/>
      <c r="DW364" s="11"/>
    </row>
    <row r="365" spans="1:127" x14ac:dyDescent="0.2">
      <c r="A365" s="16">
        <v>40</v>
      </c>
      <c r="B365" s="16" t="s">
        <v>36</v>
      </c>
      <c r="C365" s="16" t="s">
        <v>211</v>
      </c>
      <c r="D365" s="16" t="s">
        <v>71</v>
      </c>
      <c r="E365" s="21">
        <v>248759</v>
      </c>
      <c r="F365" s="16">
        <v>100</v>
      </c>
      <c r="G365" s="16">
        <v>0.5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>
        <v>5.3</v>
      </c>
      <c r="R365" s="16"/>
      <c r="S365" s="16">
        <v>0.9</v>
      </c>
      <c r="T365" s="16">
        <v>1</v>
      </c>
      <c r="U365" s="16"/>
      <c r="V365" s="16">
        <v>2.8</v>
      </c>
      <c r="W365" s="16"/>
      <c r="X365" s="16"/>
      <c r="Y365" s="16"/>
      <c r="Z365" s="16">
        <v>1.8</v>
      </c>
      <c r="AA365" s="16"/>
      <c r="AB365" s="16"/>
      <c r="AC365" s="16"/>
      <c r="AD365" s="16"/>
      <c r="AE365" s="16"/>
      <c r="AF365" s="18">
        <v>0.9</v>
      </c>
      <c r="AG365" s="16"/>
      <c r="AH365" s="16"/>
      <c r="AI365" s="16"/>
      <c r="AJ365" s="16"/>
      <c r="AK365" s="16">
        <v>0.1</v>
      </c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>
        <v>10.199999999999999</v>
      </c>
      <c r="BK365" s="16">
        <v>1.8</v>
      </c>
      <c r="BL365" s="16"/>
      <c r="BM365" s="16"/>
      <c r="BN365" s="16"/>
      <c r="BO365" s="16">
        <v>1.2</v>
      </c>
      <c r="BP365" s="16">
        <v>0.6</v>
      </c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>
        <v>1.4</v>
      </c>
      <c r="CE365" s="16">
        <v>3.5</v>
      </c>
      <c r="CF365" s="16"/>
      <c r="CG365" s="16"/>
      <c r="CH365" s="16"/>
      <c r="CI365" s="16">
        <v>0.7</v>
      </c>
      <c r="CJ365" s="16"/>
      <c r="CK365" s="16"/>
      <c r="CL365" s="16">
        <v>31.4</v>
      </c>
      <c r="CM365" s="16"/>
      <c r="CN365" s="16">
        <v>0.7</v>
      </c>
      <c r="CO365" s="16"/>
      <c r="CP365" s="16"/>
      <c r="CQ365" s="16"/>
      <c r="CR365" s="16"/>
      <c r="CS365" s="16"/>
      <c r="CT365" s="16">
        <v>2.1</v>
      </c>
      <c r="CU365" s="16"/>
      <c r="CV365" s="16"/>
      <c r="CW365" s="16"/>
      <c r="CX365" s="16"/>
      <c r="CY365" s="16"/>
      <c r="CZ365" s="16">
        <v>0.1</v>
      </c>
      <c r="DA365" s="16"/>
      <c r="DB365" s="16"/>
      <c r="DC365" s="16"/>
      <c r="DD365" s="16"/>
      <c r="DE365" s="16">
        <v>2.1</v>
      </c>
      <c r="DF365" s="16"/>
      <c r="DG365" s="16"/>
      <c r="DH365" s="16">
        <v>0.4</v>
      </c>
      <c r="DI365" s="16"/>
      <c r="DJ365" s="16"/>
      <c r="DK365" s="16"/>
      <c r="DL365" s="16"/>
      <c r="DM365" s="16">
        <v>5.8</v>
      </c>
      <c r="DN365" s="16"/>
      <c r="DO365" s="16"/>
      <c r="DP365" s="16"/>
      <c r="DQ365" s="16"/>
      <c r="DR365" s="16"/>
      <c r="DS365" s="16"/>
      <c r="DT365" s="16"/>
      <c r="DU365" s="16"/>
      <c r="DV365" s="11"/>
      <c r="DW365" s="11"/>
    </row>
    <row r="366" spans="1:127" x14ac:dyDescent="0.2">
      <c r="A366">
        <v>41</v>
      </c>
      <c r="B366" t="s">
        <v>37</v>
      </c>
      <c r="C366" t="s">
        <v>80</v>
      </c>
      <c r="D366" t="s">
        <v>71</v>
      </c>
      <c r="E366" s="20">
        <v>19073</v>
      </c>
      <c r="F366">
        <v>100</v>
      </c>
      <c r="N366">
        <v>0.2</v>
      </c>
      <c r="Q366">
        <v>0.9</v>
      </c>
      <c r="V366">
        <v>35.4</v>
      </c>
      <c r="AK366">
        <v>0.3</v>
      </c>
      <c r="BJ366">
        <v>3</v>
      </c>
      <c r="BK366">
        <v>0.9</v>
      </c>
      <c r="BO366">
        <v>9</v>
      </c>
      <c r="CD366">
        <v>0.5</v>
      </c>
      <c r="CE366">
        <v>17.100000000000001</v>
      </c>
      <c r="CI366">
        <v>0.3</v>
      </c>
      <c r="CL366">
        <v>24</v>
      </c>
      <c r="CZ366">
        <v>1</v>
      </c>
      <c r="DC366">
        <v>0.8</v>
      </c>
      <c r="DE366">
        <v>3</v>
      </c>
      <c r="DM366">
        <v>4</v>
      </c>
      <c r="DP366">
        <v>1.1000000000000001</v>
      </c>
    </row>
    <row r="367" spans="1:127" x14ac:dyDescent="0.2">
      <c r="A367">
        <v>42</v>
      </c>
      <c r="B367" t="s">
        <v>207</v>
      </c>
      <c r="C367" t="s">
        <v>79</v>
      </c>
      <c r="D367" t="s">
        <v>71</v>
      </c>
      <c r="E367" s="20">
        <v>19605</v>
      </c>
      <c r="F367">
        <v>100</v>
      </c>
      <c r="N367">
        <v>2</v>
      </c>
      <c r="Q367">
        <v>41</v>
      </c>
      <c r="T367">
        <v>8</v>
      </c>
      <c r="W367">
        <v>4</v>
      </c>
      <c r="X367">
        <v>2</v>
      </c>
      <c r="Z367">
        <v>2</v>
      </c>
      <c r="AF367">
        <v>2</v>
      </c>
      <c r="AK367">
        <v>2</v>
      </c>
      <c r="AS367">
        <v>1634</v>
      </c>
      <c r="BJ367">
        <v>1</v>
      </c>
      <c r="BO367">
        <v>2</v>
      </c>
      <c r="BP367">
        <v>2</v>
      </c>
      <c r="BQ367">
        <v>6</v>
      </c>
      <c r="CD367">
        <v>8</v>
      </c>
      <c r="CF367">
        <v>128</v>
      </c>
      <c r="CG367">
        <v>16</v>
      </c>
      <c r="CI367">
        <v>2</v>
      </c>
      <c r="CL367">
        <v>100</v>
      </c>
      <c r="CT367">
        <v>6</v>
      </c>
      <c r="CZ367">
        <v>8</v>
      </c>
      <c r="DE367">
        <v>2</v>
      </c>
      <c r="DM367">
        <v>4</v>
      </c>
    </row>
    <row r="368" spans="1:127" x14ac:dyDescent="0.2">
      <c r="A368">
        <v>42</v>
      </c>
      <c r="B368" t="s">
        <v>207</v>
      </c>
      <c r="C368" t="s">
        <v>79</v>
      </c>
      <c r="D368" t="s">
        <v>71</v>
      </c>
      <c r="E368" s="20">
        <v>20220</v>
      </c>
      <c r="F368">
        <v>100</v>
      </c>
      <c r="N368">
        <v>3</v>
      </c>
      <c r="Q368">
        <v>63</v>
      </c>
      <c r="T368">
        <v>9</v>
      </c>
      <c r="W368">
        <v>6</v>
      </c>
      <c r="X368">
        <v>3</v>
      </c>
      <c r="Z368">
        <v>3</v>
      </c>
      <c r="AF368">
        <v>3</v>
      </c>
      <c r="AK368">
        <v>3</v>
      </c>
      <c r="AS368">
        <v>1308</v>
      </c>
      <c r="BJ368">
        <v>3</v>
      </c>
      <c r="BO368">
        <v>3</v>
      </c>
      <c r="BP368">
        <v>3</v>
      </c>
      <c r="BQ368">
        <v>9</v>
      </c>
      <c r="CD368">
        <v>6</v>
      </c>
      <c r="CF368">
        <v>153</v>
      </c>
      <c r="CG368">
        <v>15</v>
      </c>
      <c r="CL368">
        <v>153</v>
      </c>
      <c r="CT368">
        <v>9</v>
      </c>
      <c r="CZ368">
        <v>9</v>
      </c>
      <c r="DE368">
        <v>3</v>
      </c>
      <c r="DM368">
        <v>6</v>
      </c>
    </row>
    <row r="369" spans="1:127" x14ac:dyDescent="0.2">
      <c r="A369">
        <v>42</v>
      </c>
      <c r="B369" t="s">
        <v>207</v>
      </c>
      <c r="C369" t="s">
        <v>79</v>
      </c>
      <c r="D369" t="s">
        <v>71</v>
      </c>
      <c r="E369" s="20">
        <v>20710</v>
      </c>
      <c r="F369">
        <v>100</v>
      </c>
      <c r="N369">
        <v>3</v>
      </c>
      <c r="Q369">
        <v>42</v>
      </c>
      <c r="T369">
        <v>9</v>
      </c>
      <c r="W369">
        <v>6</v>
      </c>
      <c r="X369">
        <v>3</v>
      </c>
      <c r="Z369">
        <v>3</v>
      </c>
      <c r="AF369">
        <v>3</v>
      </c>
      <c r="AK369">
        <v>3</v>
      </c>
      <c r="AS369">
        <v>876</v>
      </c>
      <c r="BJ369">
        <v>3</v>
      </c>
      <c r="BO369">
        <v>3</v>
      </c>
      <c r="BP369">
        <v>3</v>
      </c>
      <c r="BQ369">
        <v>9</v>
      </c>
      <c r="CD369">
        <v>3</v>
      </c>
      <c r="CF369">
        <v>111</v>
      </c>
      <c r="CG369">
        <v>12</v>
      </c>
      <c r="CL369">
        <v>126</v>
      </c>
      <c r="CT369">
        <v>6</v>
      </c>
      <c r="CY369">
        <v>3</v>
      </c>
      <c r="CZ369">
        <v>6</v>
      </c>
      <c r="DE369">
        <v>3</v>
      </c>
      <c r="DM369">
        <v>3</v>
      </c>
    </row>
    <row r="370" spans="1:127" x14ac:dyDescent="0.2">
      <c r="A370">
        <v>42</v>
      </c>
      <c r="B370" t="s">
        <v>207</v>
      </c>
      <c r="C370" t="s">
        <v>79</v>
      </c>
      <c r="D370" t="s">
        <v>71</v>
      </c>
      <c r="E370" s="20">
        <v>21370</v>
      </c>
      <c r="F370">
        <v>100</v>
      </c>
      <c r="N370">
        <v>3</v>
      </c>
      <c r="Q370">
        <v>18</v>
      </c>
      <c r="T370">
        <v>9</v>
      </c>
      <c r="W370">
        <v>3</v>
      </c>
      <c r="AK370">
        <v>3</v>
      </c>
      <c r="AS370">
        <v>441</v>
      </c>
      <c r="BJ370">
        <v>3</v>
      </c>
      <c r="BO370">
        <v>3</v>
      </c>
      <c r="BP370">
        <v>3</v>
      </c>
      <c r="BQ370">
        <v>9</v>
      </c>
      <c r="BY370">
        <v>3</v>
      </c>
      <c r="CD370">
        <v>3</v>
      </c>
      <c r="CF370">
        <v>69</v>
      </c>
      <c r="CG370">
        <v>9</v>
      </c>
      <c r="CL370">
        <v>99</v>
      </c>
      <c r="CT370">
        <v>3</v>
      </c>
      <c r="CY370">
        <v>9</v>
      </c>
      <c r="CZ370">
        <v>3</v>
      </c>
      <c r="DE370">
        <v>3</v>
      </c>
    </row>
    <row r="371" spans="1:127" x14ac:dyDescent="0.2">
      <c r="A371">
        <v>42</v>
      </c>
      <c r="B371" t="s">
        <v>207</v>
      </c>
      <c r="C371" t="s">
        <v>79</v>
      </c>
      <c r="D371" t="s">
        <v>71</v>
      </c>
      <c r="E371" s="20">
        <v>21505</v>
      </c>
      <c r="F371">
        <v>100</v>
      </c>
      <c r="N371">
        <v>9</v>
      </c>
      <c r="Q371">
        <v>15</v>
      </c>
      <c r="W371">
        <v>15</v>
      </c>
      <c r="Z371">
        <v>3</v>
      </c>
      <c r="AF371">
        <v>9</v>
      </c>
      <c r="AS371">
        <v>585</v>
      </c>
      <c r="BO371">
        <v>33</v>
      </c>
      <c r="BQ371">
        <v>48</v>
      </c>
      <c r="CA371">
        <v>3</v>
      </c>
      <c r="CD371">
        <v>12</v>
      </c>
      <c r="CF371">
        <v>24</v>
      </c>
      <c r="CG371">
        <v>87</v>
      </c>
      <c r="CI371">
        <v>3</v>
      </c>
      <c r="CL371">
        <v>111</v>
      </c>
      <c r="CY371">
        <v>6</v>
      </c>
      <c r="CZ371">
        <v>3</v>
      </c>
      <c r="DI371">
        <v>15</v>
      </c>
    </row>
    <row r="372" spans="1:127" x14ac:dyDescent="0.2">
      <c r="A372">
        <v>42</v>
      </c>
      <c r="B372" t="s">
        <v>207</v>
      </c>
      <c r="C372" t="s">
        <v>79</v>
      </c>
      <c r="D372" t="s">
        <v>71</v>
      </c>
      <c r="E372" s="20">
        <v>21680</v>
      </c>
      <c r="F372">
        <v>100</v>
      </c>
      <c r="N372">
        <v>3</v>
      </c>
      <c r="Q372">
        <v>18</v>
      </c>
      <c r="S372">
        <v>6</v>
      </c>
      <c r="T372">
        <v>9</v>
      </c>
      <c r="W372">
        <v>18</v>
      </c>
      <c r="Z372">
        <v>3</v>
      </c>
      <c r="AF372">
        <v>6</v>
      </c>
      <c r="AK372">
        <v>3</v>
      </c>
      <c r="AS372">
        <v>528</v>
      </c>
      <c r="BO372">
        <v>30</v>
      </c>
      <c r="BQ372">
        <v>51</v>
      </c>
      <c r="CD372">
        <v>9</v>
      </c>
      <c r="CF372">
        <v>27</v>
      </c>
      <c r="CG372">
        <v>45</v>
      </c>
      <c r="CL372">
        <v>114</v>
      </c>
      <c r="CO372">
        <v>3</v>
      </c>
      <c r="CR372">
        <v>6</v>
      </c>
      <c r="CT372">
        <v>6</v>
      </c>
      <c r="CZ372">
        <v>27</v>
      </c>
      <c r="DE372">
        <v>3</v>
      </c>
      <c r="DI372">
        <v>21</v>
      </c>
      <c r="DM372">
        <v>15</v>
      </c>
    </row>
    <row r="373" spans="1:127" x14ac:dyDescent="0.2">
      <c r="A373">
        <v>42</v>
      </c>
      <c r="B373" t="s">
        <v>207</v>
      </c>
      <c r="C373" t="s">
        <v>79</v>
      </c>
      <c r="D373" t="s">
        <v>71</v>
      </c>
      <c r="E373" s="20">
        <v>21795</v>
      </c>
      <c r="F373">
        <v>100</v>
      </c>
      <c r="Q373">
        <v>42</v>
      </c>
      <c r="S373">
        <v>3</v>
      </c>
      <c r="T373">
        <v>15</v>
      </c>
      <c r="W373">
        <v>6</v>
      </c>
      <c r="X373">
        <v>6</v>
      </c>
      <c r="Z373">
        <v>21</v>
      </c>
      <c r="AF373">
        <v>3</v>
      </c>
      <c r="AK373">
        <v>6</v>
      </c>
      <c r="AS373">
        <v>828</v>
      </c>
      <c r="AT373">
        <v>3</v>
      </c>
      <c r="BJ373">
        <v>6</v>
      </c>
      <c r="BO373">
        <v>45</v>
      </c>
      <c r="BP373">
        <v>6</v>
      </c>
      <c r="BQ373">
        <v>12</v>
      </c>
      <c r="CF373">
        <v>18</v>
      </c>
      <c r="CG373">
        <v>69</v>
      </c>
      <c r="CI373">
        <v>3</v>
      </c>
      <c r="CL373">
        <v>90</v>
      </c>
      <c r="CT373">
        <v>3</v>
      </c>
      <c r="CY373">
        <v>3</v>
      </c>
      <c r="CZ373">
        <v>9</v>
      </c>
      <c r="DE373">
        <v>3</v>
      </c>
      <c r="DI373">
        <v>21</v>
      </c>
      <c r="DM373">
        <v>6</v>
      </c>
    </row>
    <row r="374" spans="1:127" x14ac:dyDescent="0.2">
      <c r="A374">
        <v>42</v>
      </c>
      <c r="B374" t="s">
        <v>207</v>
      </c>
      <c r="C374" t="s">
        <v>79</v>
      </c>
      <c r="D374" t="s">
        <v>71</v>
      </c>
      <c r="E374" s="20">
        <v>21900</v>
      </c>
      <c r="F374">
        <v>100</v>
      </c>
      <c r="Q374">
        <v>27</v>
      </c>
      <c r="S374">
        <v>3</v>
      </c>
      <c r="T374">
        <v>3</v>
      </c>
      <c r="X374">
        <v>9</v>
      </c>
      <c r="AK374">
        <v>6</v>
      </c>
      <c r="AS374">
        <v>378</v>
      </c>
      <c r="BO374">
        <v>42</v>
      </c>
      <c r="BQ374">
        <v>24</v>
      </c>
      <c r="CF374">
        <v>24</v>
      </c>
      <c r="CG374">
        <v>12</v>
      </c>
      <c r="CI374">
        <v>6</v>
      </c>
      <c r="CL374">
        <v>78</v>
      </c>
      <c r="CZ374">
        <v>6</v>
      </c>
      <c r="DE374">
        <v>3</v>
      </c>
      <c r="DI374">
        <v>3</v>
      </c>
    </row>
    <row r="375" spans="1:127" x14ac:dyDescent="0.2">
      <c r="A375">
        <v>42</v>
      </c>
      <c r="B375" t="s">
        <v>207</v>
      </c>
      <c r="C375" t="s">
        <v>79</v>
      </c>
      <c r="D375" t="s">
        <v>71</v>
      </c>
      <c r="E375" s="20">
        <v>22000</v>
      </c>
      <c r="F375">
        <v>100</v>
      </c>
      <c r="N375">
        <v>3</v>
      </c>
      <c r="Q375">
        <v>93</v>
      </c>
      <c r="W375">
        <v>6</v>
      </c>
      <c r="X375">
        <v>6</v>
      </c>
      <c r="Z375">
        <v>12</v>
      </c>
      <c r="AF375">
        <v>3</v>
      </c>
      <c r="AK375">
        <v>18</v>
      </c>
      <c r="AR375">
        <v>3</v>
      </c>
      <c r="AS375">
        <v>858</v>
      </c>
      <c r="BA375">
        <v>3</v>
      </c>
      <c r="BO375">
        <v>33</v>
      </c>
      <c r="BP375">
        <v>15</v>
      </c>
      <c r="BQ375">
        <v>24</v>
      </c>
      <c r="CA375">
        <v>3</v>
      </c>
      <c r="CD375">
        <v>3</v>
      </c>
      <c r="CF375">
        <v>12</v>
      </c>
      <c r="CG375">
        <v>24</v>
      </c>
      <c r="CL375">
        <v>132</v>
      </c>
      <c r="CO375">
        <v>3</v>
      </c>
      <c r="CY375">
        <v>12</v>
      </c>
      <c r="CZ375">
        <v>6</v>
      </c>
      <c r="DE375">
        <v>12</v>
      </c>
      <c r="DM375">
        <v>21</v>
      </c>
      <c r="DR375">
        <v>3</v>
      </c>
    </row>
    <row r="376" spans="1:127" x14ac:dyDescent="0.2">
      <c r="A376">
        <v>42</v>
      </c>
      <c r="B376" t="s">
        <v>207</v>
      </c>
      <c r="C376" t="s">
        <v>79</v>
      </c>
      <c r="D376" t="s">
        <v>71</v>
      </c>
      <c r="E376" s="20">
        <v>22105</v>
      </c>
      <c r="F376">
        <v>100</v>
      </c>
      <c r="N376">
        <v>3</v>
      </c>
      <c r="Q376">
        <v>57</v>
      </c>
      <c r="S376">
        <v>132</v>
      </c>
      <c r="W376">
        <v>15</v>
      </c>
      <c r="Z376">
        <v>3</v>
      </c>
      <c r="AD376">
        <v>3</v>
      </c>
      <c r="AR376">
        <v>6</v>
      </c>
      <c r="AX376">
        <v>18</v>
      </c>
      <c r="BJ376">
        <v>33</v>
      </c>
      <c r="BO376">
        <v>3</v>
      </c>
      <c r="BP376">
        <v>3</v>
      </c>
      <c r="BQ376">
        <v>3</v>
      </c>
      <c r="CD376">
        <v>3</v>
      </c>
      <c r="CF376">
        <v>462</v>
      </c>
      <c r="CG376">
        <v>30</v>
      </c>
      <c r="CI376">
        <v>3</v>
      </c>
      <c r="CO376">
        <v>3</v>
      </c>
      <c r="CT376">
        <v>12</v>
      </c>
      <c r="CU376">
        <v>3</v>
      </c>
      <c r="CY376">
        <v>6</v>
      </c>
    </row>
    <row r="377" spans="1:127" x14ac:dyDescent="0.2">
      <c r="A377">
        <v>42</v>
      </c>
      <c r="B377" t="s">
        <v>207</v>
      </c>
      <c r="C377" t="s">
        <v>79</v>
      </c>
      <c r="D377" t="s">
        <v>71</v>
      </c>
      <c r="E377" s="20">
        <v>22215</v>
      </c>
      <c r="F377">
        <v>100</v>
      </c>
      <c r="L377">
        <v>4</v>
      </c>
      <c r="N377">
        <v>4</v>
      </c>
      <c r="Q377">
        <v>36</v>
      </c>
      <c r="T377">
        <v>18</v>
      </c>
      <c r="W377">
        <v>22</v>
      </c>
      <c r="X377">
        <v>4</v>
      </c>
      <c r="Z377">
        <v>8</v>
      </c>
      <c r="AD377">
        <v>2</v>
      </c>
      <c r="AF377">
        <v>4</v>
      </c>
      <c r="AK377">
        <v>6</v>
      </c>
      <c r="AR377">
        <v>2</v>
      </c>
      <c r="AS377">
        <v>480</v>
      </c>
      <c r="BE377">
        <v>2</v>
      </c>
      <c r="BG377">
        <v>2</v>
      </c>
      <c r="BJ377">
        <v>4</v>
      </c>
      <c r="BO377">
        <v>16</v>
      </c>
      <c r="BP377">
        <v>4</v>
      </c>
      <c r="BQ377">
        <v>6</v>
      </c>
      <c r="CF377">
        <v>64</v>
      </c>
      <c r="CG377">
        <v>10</v>
      </c>
      <c r="CL377">
        <v>182</v>
      </c>
      <c r="CM377">
        <v>2</v>
      </c>
      <c r="CR377">
        <v>4</v>
      </c>
      <c r="CT377">
        <v>10</v>
      </c>
      <c r="CZ377">
        <v>12</v>
      </c>
      <c r="DE377">
        <v>6</v>
      </c>
      <c r="DM377">
        <v>2</v>
      </c>
      <c r="DN377">
        <v>2</v>
      </c>
      <c r="DP377">
        <v>2</v>
      </c>
      <c r="DR377">
        <v>2</v>
      </c>
    </row>
    <row r="378" spans="1:127" x14ac:dyDescent="0.2">
      <c r="A378">
        <v>42</v>
      </c>
      <c r="B378" t="s">
        <v>207</v>
      </c>
      <c r="C378" t="s">
        <v>79</v>
      </c>
      <c r="D378" t="s">
        <v>71</v>
      </c>
      <c r="E378" s="20">
        <v>22505</v>
      </c>
      <c r="F378">
        <v>100</v>
      </c>
      <c r="N378">
        <v>6</v>
      </c>
      <c r="Q378">
        <v>84</v>
      </c>
      <c r="T378">
        <v>12</v>
      </c>
      <c r="W378">
        <v>3</v>
      </c>
      <c r="X378">
        <v>15</v>
      </c>
      <c r="Z378">
        <v>6</v>
      </c>
      <c r="AE378">
        <v>3</v>
      </c>
      <c r="AF378">
        <v>3</v>
      </c>
      <c r="AQ378">
        <v>3</v>
      </c>
      <c r="AR378">
        <v>6</v>
      </c>
      <c r="AS378">
        <v>963</v>
      </c>
      <c r="BJ378">
        <v>6</v>
      </c>
      <c r="BO378">
        <v>66</v>
      </c>
      <c r="BP378">
        <v>3</v>
      </c>
      <c r="BQ378">
        <v>30</v>
      </c>
      <c r="CF378">
        <v>33</v>
      </c>
      <c r="CG378">
        <v>42</v>
      </c>
      <c r="CL378">
        <v>333</v>
      </c>
      <c r="CM378">
        <v>3</v>
      </c>
      <c r="CT378">
        <v>6</v>
      </c>
      <c r="CY378">
        <v>3</v>
      </c>
      <c r="CZ378">
        <v>3</v>
      </c>
      <c r="DE378">
        <v>12</v>
      </c>
      <c r="DI378">
        <v>6</v>
      </c>
      <c r="DM378">
        <v>15</v>
      </c>
      <c r="DP378">
        <v>3</v>
      </c>
    </row>
    <row r="379" spans="1:127" x14ac:dyDescent="0.2">
      <c r="A379">
        <v>42</v>
      </c>
      <c r="B379" t="s">
        <v>207</v>
      </c>
      <c r="C379" t="s">
        <v>79</v>
      </c>
      <c r="D379" t="s">
        <v>71</v>
      </c>
      <c r="E379" s="20">
        <v>22690</v>
      </c>
      <c r="F379">
        <v>100</v>
      </c>
      <c r="L379">
        <v>2</v>
      </c>
      <c r="N379">
        <v>4</v>
      </c>
      <c r="Q379">
        <v>40</v>
      </c>
      <c r="S379">
        <v>2</v>
      </c>
      <c r="T379">
        <v>12</v>
      </c>
      <c r="W379">
        <v>35</v>
      </c>
      <c r="X379">
        <v>5</v>
      </c>
      <c r="Z379">
        <v>10</v>
      </c>
      <c r="AF379">
        <v>4</v>
      </c>
      <c r="AK379">
        <v>4</v>
      </c>
      <c r="AR379">
        <v>2</v>
      </c>
      <c r="AS379">
        <v>418</v>
      </c>
      <c r="AX379">
        <v>2</v>
      </c>
      <c r="BG379">
        <v>2</v>
      </c>
      <c r="BJ379">
        <v>6</v>
      </c>
      <c r="BO379">
        <v>18</v>
      </c>
      <c r="BP379">
        <v>2</v>
      </c>
      <c r="BQ379">
        <v>7</v>
      </c>
      <c r="CF379">
        <v>57</v>
      </c>
      <c r="CG379">
        <v>8</v>
      </c>
      <c r="CL379">
        <v>180</v>
      </c>
      <c r="CM379">
        <v>2</v>
      </c>
      <c r="CR379">
        <v>2</v>
      </c>
      <c r="CT379">
        <v>8</v>
      </c>
      <c r="CZ379">
        <v>8</v>
      </c>
      <c r="DE379">
        <v>8</v>
      </c>
      <c r="DM379">
        <v>16</v>
      </c>
      <c r="DP379">
        <v>2</v>
      </c>
      <c r="DR379">
        <v>2</v>
      </c>
    </row>
    <row r="380" spans="1:127" x14ac:dyDescent="0.2">
      <c r="A380">
        <v>42</v>
      </c>
      <c r="B380" t="s">
        <v>207</v>
      </c>
      <c r="C380" t="s">
        <v>79</v>
      </c>
      <c r="D380" t="s">
        <v>71</v>
      </c>
      <c r="E380" s="20">
        <v>22830</v>
      </c>
      <c r="F380">
        <v>100</v>
      </c>
      <c r="N380">
        <v>3</v>
      </c>
      <c r="Q380">
        <v>51</v>
      </c>
      <c r="T380">
        <v>9</v>
      </c>
      <c r="W380">
        <v>18</v>
      </c>
      <c r="X380">
        <v>9</v>
      </c>
      <c r="AC380">
        <v>3</v>
      </c>
      <c r="AF380">
        <v>3</v>
      </c>
      <c r="AK380">
        <v>3</v>
      </c>
      <c r="AQ380">
        <v>3</v>
      </c>
      <c r="AR380">
        <v>15</v>
      </c>
      <c r="AS380">
        <v>1044</v>
      </c>
      <c r="BG380">
        <v>3</v>
      </c>
      <c r="BJ380">
        <v>12</v>
      </c>
      <c r="BO380">
        <v>36</v>
      </c>
      <c r="BQ380">
        <v>6</v>
      </c>
      <c r="CF380">
        <v>15</v>
      </c>
      <c r="CG380">
        <v>42</v>
      </c>
      <c r="CI380">
        <v>9</v>
      </c>
      <c r="CL380">
        <v>255</v>
      </c>
      <c r="CT380">
        <v>9</v>
      </c>
      <c r="CZ380">
        <v>3</v>
      </c>
      <c r="DE380">
        <v>6</v>
      </c>
      <c r="DI380">
        <v>3</v>
      </c>
    </row>
    <row r="381" spans="1:127" x14ac:dyDescent="0.2">
      <c r="A381" s="16">
        <v>43</v>
      </c>
      <c r="B381" s="16" t="s">
        <v>0</v>
      </c>
      <c r="C381" s="16" t="s">
        <v>79</v>
      </c>
      <c r="D381" s="16" t="s">
        <v>71</v>
      </c>
      <c r="E381" s="21">
        <v>19840.35714</v>
      </c>
      <c r="F381" s="16">
        <v>100</v>
      </c>
      <c r="G381" s="16">
        <v>0</v>
      </c>
      <c r="H381" s="16"/>
      <c r="I381" s="16"/>
      <c r="J381" s="16"/>
      <c r="K381" s="16">
        <v>0</v>
      </c>
      <c r="L381" s="16"/>
      <c r="M381" s="16"/>
      <c r="N381" s="16"/>
      <c r="O381" s="16"/>
      <c r="P381" s="16"/>
      <c r="Q381" s="16">
        <v>0</v>
      </c>
      <c r="R381" s="16"/>
      <c r="S381" s="16">
        <v>0</v>
      </c>
      <c r="T381" s="16">
        <v>0</v>
      </c>
      <c r="U381" s="16"/>
      <c r="V381" s="16">
        <v>0</v>
      </c>
      <c r="W381" s="16"/>
      <c r="X381" s="16"/>
      <c r="Y381" s="16"/>
      <c r="Z381" s="16"/>
      <c r="AA381" s="16"/>
      <c r="AB381" s="16"/>
      <c r="AC381" s="16"/>
      <c r="AD381" s="16"/>
      <c r="AE381" s="16">
        <v>0</v>
      </c>
      <c r="AF381" s="16"/>
      <c r="AG381" s="16"/>
      <c r="AH381" s="16"/>
      <c r="AI381" s="16"/>
      <c r="AJ381" s="16"/>
      <c r="AK381" s="16">
        <v>0</v>
      </c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>
        <v>0</v>
      </c>
      <c r="AZ381" s="16"/>
      <c r="BA381" s="16"/>
      <c r="BB381" s="16"/>
      <c r="BC381" s="16"/>
      <c r="BD381" s="16">
        <v>0</v>
      </c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>
        <v>0</v>
      </c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>
        <v>0</v>
      </c>
      <c r="CF381" s="16"/>
      <c r="CG381" s="16"/>
      <c r="CH381" s="16"/>
      <c r="CI381" s="16"/>
      <c r="CJ381" s="16"/>
      <c r="CK381" s="16"/>
      <c r="CL381" s="16">
        <v>100</v>
      </c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>
        <v>0</v>
      </c>
      <c r="DO381" s="16">
        <v>0</v>
      </c>
      <c r="DP381" s="16"/>
      <c r="DQ381" s="16"/>
      <c r="DR381" s="16"/>
      <c r="DS381" s="16"/>
      <c r="DT381" s="16"/>
      <c r="DU381" s="16"/>
      <c r="DV381" s="11"/>
      <c r="DW381" s="11"/>
    </row>
    <row r="382" spans="1:127" x14ac:dyDescent="0.2">
      <c r="A382" s="16">
        <v>43</v>
      </c>
      <c r="B382" s="16" t="s">
        <v>0</v>
      </c>
      <c r="C382" s="16" t="s">
        <v>79</v>
      </c>
      <c r="D382" s="16" t="s">
        <v>71</v>
      </c>
      <c r="E382" s="21">
        <v>20984.21429</v>
      </c>
      <c r="F382" s="16">
        <v>100</v>
      </c>
      <c r="G382" s="16">
        <v>0</v>
      </c>
      <c r="H382" s="16"/>
      <c r="I382" s="16"/>
      <c r="J382" s="16"/>
      <c r="K382" s="16">
        <v>0</v>
      </c>
      <c r="L382" s="16"/>
      <c r="M382" s="16"/>
      <c r="N382" s="16"/>
      <c r="O382" s="16"/>
      <c r="P382" s="16"/>
      <c r="Q382" s="16">
        <v>0</v>
      </c>
      <c r="R382" s="16"/>
      <c r="S382" s="16">
        <v>0</v>
      </c>
      <c r="T382" s="16">
        <v>0</v>
      </c>
      <c r="U382" s="16"/>
      <c r="V382" s="16">
        <v>0</v>
      </c>
      <c r="W382" s="16"/>
      <c r="X382" s="16"/>
      <c r="Y382" s="16"/>
      <c r="Z382" s="16"/>
      <c r="AA382" s="16"/>
      <c r="AB382" s="16"/>
      <c r="AC382" s="16"/>
      <c r="AD382" s="16"/>
      <c r="AE382" s="16">
        <v>0</v>
      </c>
      <c r="AF382" s="16"/>
      <c r="AG382" s="16"/>
      <c r="AH382" s="16"/>
      <c r="AI382" s="16"/>
      <c r="AJ382" s="16"/>
      <c r="AK382" s="16">
        <v>0</v>
      </c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>
        <v>0</v>
      </c>
      <c r="AZ382" s="16"/>
      <c r="BA382" s="16"/>
      <c r="BB382" s="16"/>
      <c r="BC382" s="16"/>
      <c r="BD382" s="16">
        <v>0</v>
      </c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>
        <v>0</v>
      </c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>
        <v>0</v>
      </c>
      <c r="CF382" s="16"/>
      <c r="CG382" s="16"/>
      <c r="CH382" s="16"/>
      <c r="CI382" s="16"/>
      <c r="CJ382" s="16"/>
      <c r="CK382" s="16"/>
      <c r="CL382" s="16">
        <v>100</v>
      </c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>
        <v>0</v>
      </c>
      <c r="DO382" s="16">
        <v>0</v>
      </c>
      <c r="DP382" s="16"/>
      <c r="DQ382" s="16"/>
      <c r="DR382" s="16"/>
      <c r="DS382" s="16"/>
      <c r="DT382" s="16"/>
      <c r="DU382" s="16"/>
      <c r="DV382" s="11"/>
      <c r="DW382" s="11"/>
    </row>
    <row r="383" spans="1:127" x14ac:dyDescent="0.2">
      <c r="A383" s="16">
        <v>43</v>
      </c>
      <c r="B383" s="16" t="s">
        <v>0</v>
      </c>
      <c r="C383" s="16" t="s">
        <v>79</v>
      </c>
      <c r="D383" s="16" t="s">
        <v>71</v>
      </c>
      <c r="E383" s="21">
        <v>21270.17857</v>
      </c>
      <c r="F383" s="16">
        <v>100</v>
      </c>
      <c r="G383" s="16">
        <v>10</v>
      </c>
      <c r="H383" s="16"/>
      <c r="I383" s="16"/>
      <c r="J383" s="16"/>
      <c r="K383" s="16">
        <v>15</v>
      </c>
      <c r="L383" s="16"/>
      <c r="M383" s="16"/>
      <c r="N383" s="16"/>
      <c r="O383" s="16"/>
      <c r="P383" s="16"/>
      <c r="Q383" s="16">
        <v>0</v>
      </c>
      <c r="R383" s="16"/>
      <c r="S383" s="16">
        <v>0</v>
      </c>
      <c r="T383" s="16">
        <v>0</v>
      </c>
      <c r="U383" s="16"/>
      <c r="V383" s="16">
        <v>15</v>
      </c>
      <c r="W383" s="16"/>
      <c r="X383" s="16"/>
      <c r="Y383" s="16"/>
      <c r="Z383" s="16"/>
      <c r="AA383" s="16"/>
      <c r="AB383" s="16"/>
      <c r="AC383" s="16"/>
      <c r="AD383" s="16"/>
      <c r="AE383" s="16">
        <v>0</v>
      </c>
      <c r="AF383" s="16"/>
      <c r="AG383" s="16"/>
      <c r="AH383" s="16"/>
      <c r="AI383" s="16"/>
      <c r="AJ383" s="16"/>
      <c r="AK383" s="16">
        <v>0</v>
      </c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>
        <v>5</v>
      </c>
      <c r="AZ383" s="16"/>
      <c r="BA383" s="16"/>
      <c r="BB383" s="16"/>
      <c r="BC383" s="16"/>
      <c r="BD383" s="16">
        <v>0</v>
      </c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>
        <v>0</v>
      </c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>
        <v>20</v>
      </c>
      <c r="CF383" s="16"/>
      <c r="CG383" s="16"/>
      <c r="CH383" s="16"/>
      <c r="CI383" s="16"/>
      <c r="CJ383" s="16"/>
      <c r="CK383" s="16"/>
      <c r="CL383" s="16">
        <v>25</v>
      </c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>
        <v>0</v>
      </c>
      <c r="DO383" s="16">
        <v>5</v>
      </c>
      <c r="DP383" s="16"/>
      <c r="DQ383" s="16"/>
      <c r="DR383" s="16"/>
      <c r="DS383" s="16"/>
      <c r="DT383" s="16"/>
      <c r="DU383" s="16"/>
      <c r="DV383" s="11"/>
      <c r="DW383" s="11"/>
    </row>
    <row r="384" spans="1:127" x14ac:dyDescent="0.2">
      <c r="A384" s="16">
        <v>43</v>
      </c>
      <c r="B384" s="16" t="s">
        <v>0</v>
      </c>
      <c r="C384" s="16" t="s">
        <v>79</v>
      </c>
      <c r="D384" s="16" t="s">
        <v>71</v>
      </c>
      <c r="E384" s="21">
        <v>21842.10714</v>
      </c>
      <c r="F384" s="16">
        <v>100</v>
      </c>
      <c r="G384" s="16">
        <v>0</v>
      </c>
      <c r="H384" s="16"/>
      <c r="I384" s="16"/>
      <c r="J384" s="16"/>
      <c r="K384" s="16">
        <v>0</v>
      </c>
      <c r="L384" s="16"/>
      <c r="M384" s="16"/>
      <c r="N384" s="16"/>
      <c r="O384" s="16"/>
      <c r="P384" s="16"/>
      <c r="Q384" s="16">
        <v>9.52</v>
      </c>
      <c r="R384" s="16"/>
      <c r="S384" s="16">
        <v>4.76</v>
      </c>
      <c r="T384" s="16">
        <v>0</v>
      </c>
      <c r="U384" s="16"/>
      <c r="V384" s="16">
        <v>9.52</v>
      </c>
      <c r="W384" s="16"/>
      <c r="X384" s="16"/>
      <c r="Y384" s="16"/>
      <c r="Z384" s="16"/>
      <c r="AA384" s="16"/>
      <c r="AB384" s="16"/>
      <c r="AC384" s="16"/>
      <c r="AD384" s="16"/>
      <c r="AE384" s="16">
        <v>0</v>
      </c>
      <c r="AF384" s="16"/>
      <c r="AG384" s="16"/>
      <c r="AH384" s="16"/>
      <c r="AI384" s="16"/>
      <c r="AJ384" s="16"/>
      <c r="AK384" s="16">
        <v>4.76</v>
      </c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>
        <v>0</v>
      </c>
      <c r="AZ384" s="16"/>
      <c r="BA384" s="16"/>
      <c r="BB384" s="16"/>
      <c r="BC384" s="16"/>
      <c r="BD384" s="16">
        <v>0</v>
      </c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>
        <v>0</v>
      </c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>
        <v>28.57</v>
      </c>
      <c r="CF384" s="16"/>
      <c r="CG384" s="16"/>
      <c r="CH384" s="16"/>
      <c r="CI384" s="16"/>
      <c r="CJ384" s="16"/>
      <c r="CK384" s="16"/>
      <c r="CL384" s="16">
        <v>42.86</v>
      </c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>
        <v>0</v>
      </c>
      <c r="DO384" s="16">
        <v>0</v>
      </c>
      <c r="DP384" s="16"/>
      <c r="DQ384" s="16"/>
      <c r="DR384" s="16"/>
      <c r="DS384" s="16"/>
      <c r="DT384" s="16"/>
      <c r="DU384" s="16"/>
      <c r="DV384" s="11"/>
      <c r="DW384" s="11"/>
    </row>
    <row r="385" spans="1:127" x14ac:dyDescent="0.2">
      <c r="A385" s="16">
        <v>43</v>
      </c>
      <c r="B385" s="16" t="s">
        <v>0</v>
      </c>
      <c r="C385" s="16" t="s">
        <v>79</v>
      </c>
      <c r="D385" s="16" t="s">
        <v>71</v>
      </c>
      <c r="E385" s="21">
        <v>22700</v>
      </c>
      <c r="F385" s="16">
        <v>100</v>
      </c>
      <c r="G385" s="16">
        <v>0</v>
      </c>
      <c r="H385" s="16"/>
      <c r="I385" s="16"/>
      <c r="J385" s="16"/>
      <c r="K385" s="16">
        <v>0</v>
      </c>
      <c r="L385" s="16"/>
      <c r="M385" s="16"/>
      <c r="N385" s="16"/>
      <c r="O385" s="16"/>
      <c r="P385" s="16"/>
      <c r="Q385" s="16">
        <v>0</v>
      </c>
      <c r="R385" s="16"/>
      <c r="S385" s="16">
        <v>0</v>
      </c>
      <c r="T385" s="16">
        <v>0</v>
      </c>
      <c r="U385" s="16"/>
      <c r="V385" s="16">
        <v>0</v>
      </c>
      <c r="W385" s="16"/>
      <c r="X385" s="16"/>
      <c r="Y385" s="16"/>
      <c r="Z385" s="16"/>
      <c r="AA385" s="16"/>
      <c r="AB385" s="16"/>
      <c r="AC385" s="16"/>
      <c r="AD385" s="16"/>
      <c r="AE385" s="16">
        <v>0</v>
      </c>
      <c r="AF385" s="16"/>
      <c r="AG385" s="16"/>
      <c r="AH385" s="16"/>
      <c r="AI385" s="16"/>
      <c r="AJ385" s="16"/>
      <c r="AK385" s="16">
        <v>0</v>
      </c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>
        <v>0</v>
      </c>
      <c r="AZ385" s="16"/>
      <c r="BA385" s="16"/>
      <c r="BB385" s="16"/>
      <c r="BC385" s="16"/>
      <c r="BD385" s="16">
        <v>0</v>
      </c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>
        <v>0</v>
      </c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>
        <v>0</v>
      </c>
      <c r="CF385" s="16"/>
      <c r="CG385" s="16"/>
      <c r="CH385" s="16"/>
      <c r="CI385" s="16"/>
      <c r="CJ385" s="16"/>
      <c r="CK385" s="16"/>
      <c r="CL385" s="16">
        <v>100</v>
      </c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>
        <v>0</v>
      </c>
      <c r="DO385" s="16">
        <v>0</v>
      </c>
      <c r="DP385" s="16"/>
      <c r="DQ385" s="16"/>
      <c r="DR385" s="16"/>
      <c r="DS385" s="16"/>
      <c r="DT385" s="16"/>
      <c r="DU385" s="16"/>
      <c r="DV385" s="11"/>
      <c r="DW385" s="11"/>
    </row>
    <row r="386" spans="1:127" x14ac:dyDescent="0.2">
      <c r="A386" s="16">
        <v>43</v>
      </c>
      <c r="B386" s="16" t="s">
        <v>0</v>
      </c>
      <c r="C386" s="16" t="s">
        <v>79</v>
      </c>
      <c r="D386" s="16" t="s">
        <v>71</v>
      </c>
      <c r="E386" s="21">
        <v>23220</v>
      </c>
      <c r="F386" s="16">
        <v>100</v>
      </c>
      <c r="G386" s="16">
        <v>0</v>
      </c>
      <c r="H386" s="16"/>
      <c r="I386" s="16"/>
      <c r="J386" s="16"/>
      <c r="K386" s="16">
        <v>0</v>
      </c>
      <c r="L386" s="16"/>
      <c r="M386" s="16"/>
      <c r="N386" s="16"/>
      <c r="O386" s="16"/>
      <c r="P386" s="16"/>
      <c r="Q386" s="16">
        <v>0</v>
      </c>
      <c r="R386" s="16"/>
      <c r="S386" s="16">
        <v>0</v>
      </c>
      <c r="T386" s="16">
        <v>0</v>
      </c>
      <c r="U386" s="16"/>
      <c r="V386" s="16">
        <v>0</v>
      </c>
      <c r="W386" s="16"/>
      <c r="X386" s="16"/>
      <c r="Y386" s="16"/>
      <c r="Z386" s="16"/>
      <c r="AA386" s="16"/>
      <c r="AB386" s="16"/>
      <c r="AC386" s="16"/>
      <c r="AD386" s="16"/>
      <c r="AE386" s="16">
        <v>0</v>
      </c>
      <c r="AF386" s="16"/>
      <c r="AG386" s="16"/>
      <c r="AH386" s="16"/>
      <c r="AI386" s="16"/>
      <c r="AJ386" s="16"/>
      <c r="AK386" s="16">
        <v>20</v>
      </c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>
        <v>0</v>
      </c>
      <c r="AZ386" s="16"/>
      <c r="BA386" s="16"/>
      <c r="BB386" s="16"/>
      <c r="BC386" s="16"/>
      <c r="BD386" s="16">
        <v>0</v>
      </c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>
        <v>0</v>
      </c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>
        <v>20</v>
      </c>
      <c r="CF386" s="16"/>
      <c r="CG386" s="16"/>
      <c r="CH386" s="16"/>
      <c r="CI386" s="16"/>
      <c r="CJ386" s="16"/>
      <c r="CK386" s="16"/>
      <c r="CL386" s="16">
        <v>60</v>
      </c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>
        <v>0</v>
      </c>
      <c r="DO386" s="16">
        <v>0</v>
      </c>
      <c r="DP386" s="16"/>
      <c r="DQ386" s="16"/>
      <c r="DR386" s="16"/>
      <c r="DS386" s="16"/>
      <c r="DT386" s="16"/>
      <c r="DU386" s="16"/>
      <c r="DV386" s="11"/>
      <c r="DW386" s="11"/>
    </row>
    <row r="387" spans="1:127" x14ac:dyDescent="0.2">
      <c r="A387" s="16">
        <v>43</v>
      </c>
      <c r="B387" s="16" t="s">
        <v>0</v>
      </c>
      <c r="C387" s="16" t="s">
        <v>79</v>
      </c>
      <c r="D387" s="16" t="s">
        <v>71</v>
      </c>
      <c r="E387" s="21">
        <v>23369.090909999999</v>
      </c>
      <c r="F387" s="16">
        <v>100</v>
      </c>
      <c r="G387" s="16">
        <v>0</v>
      </c>
      <c r="H387" s="16"/>
      <c r="I387" s="16"/>
      <c r="J387" s="16"/>
      <c r="K387" s="16">
        <v>0</v>
      </c>
      <c r="L387" s="16"/>
      <c r="M387" s="16"/>
      <c r="N387" s="16"/>
      <c r="O387" s="16"/>
      <c r="P387" s="16"/>
      <c r="Q387" s="16">
        <v>0</v>
      </c>
      <c r="R387" s="16"/>
      <c r="S387" s="16">
        <v>25</v>
      </c>
      <c r="T387" s="16">
        <v>0</v>
      </c>
      <c r="U387" s="16"/>
      <c r="V387" s="16">
        <v>0</v>
      </c>
      <c r="W387" s="16"/>
      <c r="X387" s="16"/>
      <c r="Y387" s="16"/>
      <c r="Z387" s="16"/>
      <c r="AA387" s="16"/>
      <c r="AB387" s="16"/>
      <c r="AC387" s="16"/>
      <c r="AD387" s="16"/>
      <c r="AE387" s="16">
        <v>0</v>
      </c>
      <c r="AF387" s="16"/>
      <c r="AG387" s="16"/>
      <c r="AH387" s="16"/>
      <c r="AI387" s="16"/>
      <c r="AJ387" s="16"/>
      <c r="AK387" s="16">
        <v>0</v>
      </c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>
        <v>0</v>
      </c>
      <c r="AZ387" s="16"/>
      <c r="BA387" s="16"/>
      <c r="BB387" s="16"/>
      <c r="BC387" s="16"/>
      <c r="BD387" s="16">
        <v>0</v>
      </c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>
        <v>0</v>
      </c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>
        <v>0</v>
      </c>
      <c r="CF387" s="16"/>
      <c r="CG387" s="16"/>
      <c r="CH387" s="16"/>
      <c r="CI387" s="16"/>
      <c r="CJ387" s="16"/>
      <c r="CK387" s="16"/>
      <c r="CL387" s="16">
        <v>75</v>
      </c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>
        <v>0</v>
      </c>
      <c r="DO387" s="16">
        <v>0</v>
      </c>
      <c r="DP387" s="16"/>
      <c r="DQ387" s="16"/>
      <c r="DR387" s="16"/>
      <c r="DS387" s="16"/>
      <c r="DT387" s="16"/>
      <c r="DU387" s="16"/>
      <c r="DV387" s="11"/>
      <c r="DW387" s="11"/>
    </row>
    <row r="388" spans="1:127" x14ac:dyDescent="0.2">
      <c r="A388" s="16">
        <v>43</v>
      </c>
      <c r="B388" s="16" t="s">
        <v>0</v>
      </c>
      <c r="C388" s="16" t="s">
        <v>79</v>
      </c>
      <c r="D388" s="16" t="s">
        <v>71</v>
      </c>
      <c r="E388" s="21">
        <v>23398.181820000002</v>
      </c>
      <c r="F388" s="16">
        <v>100</v>
      </c>
      <c r="G388" s="16">
        <v>15.38</v>
      </c>
      <c r="H388" s="16"/>
      <c r="I388" s="16"/>
      <c r="J388" s="16"/>
      <c r="K388" s="16">
        <v>0</v>
      </c>
      <c r="L388" s="16"/>
      <c r="M388" s="16"/>
      <c r="N388" s="16"/>
      <c r="O388" s="16"/>
      <c r="P388" s="16"/>
      <c r="Q388" s="16">
        <v>0</v>
      </c>
      <c r="R388" s="16"/>
      <c r="S388" s="16">
        <v>0</v>
      </c>
      <c r="T388" s="16">
        <v>0</v>
      </c>
      <c r="U388" s="16"/>
      <c r="V388" s="16">
        <v>23.08</v>
      </c>
      <c r="W388" s="16"/>
      <c r="X388" s="16"/>
      <c r="Y388" s="16"/>
      <c r="Z388" s="16"/>
      <c r="AA388" s="16"/>
      <c r="AB388" s="16"/>
      <c r="AC388" s="16"/>
      <c r="AD388" s="16"/>
      <c r="AE388" s="16">
        <v>0</v>
      </c>
      <c r="AF388" s="16"/>
      <c r="AG388" s="16"/>
      <c r="AH388" s="16"/>
      <c r="AI388" s="16"/>
      <c r="AJ388" s="16"/>
      <c r="AK388" s="16">
        <v>0</v>
      </c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>
        <v>7.69</v>
      </c>
      <c r="AZ388" s="16"/>
      <c r="BA388" s="16"/>
      <c r="BB388" s="16"/>
      <c r="BC388" s="16"/>
      <c r="BD388" s="16">
        <v>0</v>
      </c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>
        <v>7.69</v>
      </c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>
        <v>23.08</v>
      </c>
      <c r="CF388" s="16"/>
      <c r="CG388" s="16"/>
      <c r="CH388" s="16"/>
      <c r="CI388" s="16"/>
      <c r="CJ388" s="16"/>
      <c r="CK388" s="16"/>
      <c r="CL388" s="16">
        <v>23.08</v>
      </c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>
        <v>0</v>
      </c>
      <c r="DO388" s="16">
        <v>0</v>
      </c>
      <c r="DP388" s="16"/>
      <c r="DQ388" s="16"/>
      <c r="DR388" s="16"/>
      <c r="DS388" s="16"/>
      <c r="DT388" s="16"/>
      <c r="DU388" s="16"/>
      <c r="DV388" s="11"/>
      <c r="DW388" s="11"/>
    </row>
    <row r="389" spans="1:127" x14ac:dyDescent="0.2">
      <c r="A389" s="16">
        <v>43</v>
      </c>
      <c r="B389" s="16" t="s">
        <v>0</v>
      </c>
      <c r="C389" s="16" t="s">
        <v>79</v>
      </c>
      <c r="D389" s="16" t="s">
        <v>71</v>
      </c>
      <c r="E389" s="21">
        <v>23572.727269999999</v>
      </c>
      <c r="F389" s="16">
        <v>100</v>
      </c>
      <c r="G389" s="16">
        <v>0</v>
      </c>
      <c r="H389" s="16"/>
      <c r="I389" s="16"/>
      <c r="J389" s="16"/>
      <c r="K389" s="16">
        <v>0</v>
      </c>
      <c r="L389" s="16"/>
      <c r="M389" s="16"/>
      <c r="N389" s="16"/>
      <c r="O389" s="16"/>
      <c r="P389" s="16"/>
      <c r="Q389" s="16">
        <v>0</v>
      </c>
      <c r="R389" s="16"/>
      <c r="S389" s="16">
        <v>0</v>
      </c>
      <c r="T389" s="16">
        <v>0</v>
      </c>
      <c r="U389" s="16"/>
      <c r="V389" s="16">
        <v>25</v>
      </c>
      <c r="W389" s="16"/>
      <c r="X389" s="16"/>
      <c r="Y389" s="16"/>
      <c r="Z389" s="16"/>
      <c r="AA389" s="16"/>
      <c r="AB389" s="16"/>
      <c r="AC389" s="16"/>
      <c r="AD389" s="16"/>
      <c r="AE389" s="16">
        <v>0</v>
      </c>
      <c r="AF389" s="16"/>
      <c r="AG389" s="16"/>
      <c r="AH389" s="16"/>
      <c r="AI389" s="16"/>
      <c r="AJ389" s="16"/>
      <c r="AK389" s="16">
        <v>0</v>
      </c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>
        <v>0</v>
      </c>
      <c r="AZ389" s="16"/>
      <c r="BA389" s="16"/>
      <c r="BB389" s="16"/>
      <c r="BC389" s="16"/>
      <c r="BD389" s="16">
        <v>0</v>
      </c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>
        <v>0</v>
      </c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>
        <v>0</v>
      </c>
      <c r="CF389" s="16"/>
      <c r="CG389" s="16"/>
      <c r="CH389" s="16"/>
      <c r="CI389" s="16"/>
      <c r="CJ389" s="16"/>
      <c r="CK389" s="16"/>
      <c r="CL389" s="16">
        <v>75</v>
      </c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>
        <v>0</v>
      </c>
      <c r="DO389" s="16">
        <v>0</v>
      </c>
      <c r="DP389" s="16"/>
      <c r="DQ389" s="16"/>
      <c r="DR389" s="16"/>
      <c r="DS389" s="16"/>
      <c r="DT389" s="16"/>
      <c r="DU389" s="16"/>
      <c r="DV389" s="11"/>
      <c r="DW389" s="11"/>
    </row>
    <row r="390" spans="1:127" x14ac:dyDescent="0.2">
      <c r="A390" s="16">
        <v>43</v>
      </c>
      <c r="B390" s="16" t="s">
        <v>0</v>
      </c>
      <c r="C390" s="16" t="s">
        <v>79</v>
      </c>
      <c r="D390" s="16" t="s">
        <v>71</v>
      </c>
      <c r="E390" s="21">
        <v>23863.63636</v>
      </c>
      <c r="F390" s="16">
        <v>100</v>
      </c>
      <c r="G390" s="16">
        <v>0</v>
      </c>
      <c r="H390" s="16"/>
      <c r="I390" s="16"/>
      <c r="J390" s="16"/>
      <c r="K390" s="16">
        <v>0</v>
      </c>
      <c r="L390" s="16"/>
      <c r="M390" s="16"/>
      <c r="N390" s="16"/>
      <c r="O390" s="16"/>
      <c r="P390" s="16"/>
      <c r="Q390" s="16">
        <v>0</v>
      </c>
      <c r="R390" s="16"/>
      <c r="S390" s="16">
        <v>0</v>
      </c>
      <c r="T390" s="16">
        <v>0</v>
      </c>
      <c r="U390" s="16"/>
      <c r="V390" s="16">
        <v>11.11</v>
      </c>
      <c r="W390" s="16"/>
      <c r="X390" s="16"/>
      <c r="Y390" s="16"/>
      <c r="Z390" s="16"/>
      <c r="AA390" s="16"/>
      <c r="AB390" s="16"/>
      <c r="AC390" s="16"/>
      <c r="AD390" s="16"/>
      <c r="AE390" s="16">
        <v>0</v>
      </c>
      <c r="AF390" s="16"/>
      <c r="AG390" s="16"/>
      <c r="AH390" s="16"/>
      <c r="AI390" s="16"/>
      <c r="AJ390" s="16"/>
      <c r="AK390" s="16">
        <v>0</v>
      </c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>
        <v>0</v>
      </c>
      <c r="AZ390" s="16"/>
      <c r="BA390" s="16"/>
      <c r="BB390" s="16"/>
      <c r="BC390" s="16"/>
      <c r="BD390" s="16">
        <v>0</v>
      </c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>
        <v>0</v>
      </c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>
        <v>22.22</v>
      </c>
      <c r="CF390" s="16"/>
      <c r="CG390" s="16"/>
      <c r="CH390" s="16"/>
      <c r="CI390" s="16"/>
      <c r="CJ390" s="16"/>
      <c r="CK390" s="16"/>
      <c r="CL390" s="16">
        <v>55.56</v>
      </c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>
        <v>11.11</v>
      </c>
      <c r="DO390" s="16">
        <v>0</v>
      </c>
      <c r="DP390" s="16"/>
      <c r="DQ390" s="16"/>
      <c r="DR390" s="16"/>
      <c r="DS390" s="16"/>
      <c r="DT390" s="16"/>
      <c r="DU390" s="16"/>
      <c r="DV390" s="11"/>
      <c r="DW390" s="11"/>
    </row>
    <row r="391" spans="1:127" x14ac:dyDescent="0.2">
      <c r="A391" s="16">
        <v>43</v>
      </c>
      <c r="B391" s="16" t="s">
        <v>0</v>
      </c>
      <c r="C391" s="16" t="s">
        <v>79</v>
      </c>
      <c r="D391" s="16" t="s">
        <v>71</v>
      </c>
      <c r="E391" s="21">
        <v>24009.090909999999</v>
      </c>
      <c r="F391" s="16">
        <v>100</v>
      </c>
      <c r="G391" s="16">
        <v>0</v>
      </c>
      <c r="H391" s="16"/>
      <c r="I391" s="16"/>
      <c r="J391" s="16"/>
      <c r="K391" s="16">
        <v>0</v>
      </c>
      <c r="L391" s="16"/>
      <c r="M391" s="16"/>
      <c r="N391" s="16"/>
      <c r="O391" s="16"/>
      <c r="P391" s="16"/>
      <c r="Q391" s="16">
        <v>0</v>
      </c>
      <c r="R391" s="16"/>
      <c r="S391" s="16">
        <v>0</v>
      </c>
      <c r="T391" s="16">
        <v>0</v>
      </c>
      <c r="U391" s="16"/>
      <c r="V391" s="16">
        <v>22.22</v>
      </c>
      <c r="W391" s="16"/>
      <c r="X391" s="16"/>
      <c r="Y391" s="16"/>
      <c r="Z391" s="16"/>
      <c r="AA391" s="16"/>
      <c r="AB391" s="16"/>
      <c r="AC391" s="16"/>
      <c r="AD391" s="16"/>
      <c r="AE391" s="16">
        <v>0</v>
      </c>
      <c r="AF391" s="16"/>
      <c r="AG391" s="16"/>
      <c r="AH391" s="16"/>
      <c r="AI391" s="16"/>
      <c r="AJ391" s="16"/>
      <c r="AK391" s="16">
        <v>0</v>
      </c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>
        <v>0</v>
      </c>
      <c r="AZ391" s="16"/>
      <c r="BA391" s="16"/>
      <c r="BB391" s="16"/>
      <c r="BC391" s="16"/>
      <c r="BD391" s="16">
        <v>0</v>
      </c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>
        <v>0</v>
      </c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>
        <v>77.78</v>
      </c>
      <c r="CF391" s="16"/>
      <c r="CG391" s="16"/>
      <c r="CH391" s="16"/>
      <c r="CI391" s="16"/>
      <c r="CJ391" s="16"/>
      <c r="CK391" s="16"/>
      <c r="CL391" s="16">
        <v>0</v>
      </c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>
        <v>0</v>
      </c>
      <c r="DO391" s="16">
        <v>0</v>
      </c>
      <c r="DP391" s="16"/>
      <c r="DQ391" s="16"/>
      <c r="DR391" s="16"/>
      <c r="DS391" s="16"/>
      <c r="DT391" s="16"/>
      <c r="DU391" s="16"/>
      <c r="DV391" s="11"/>
      <c r="DW391" s="11"/>
    </row>
    <row r="392" spans="1:127" x14ac:dyDescent="0.2">
      <c r="A392" s="16">
        <v>43</v>
      </c>
      <c r="B392" s="16" t="s">
        <v>0</v>
      </c>
      <c r="C392" s="16" t="s">
        <v>79</v>
      </c>
      <c r="D392" s="16" t="s">
        <v>71</v>
      </c>
      <c r="E392" s="21">
        <v>24154.545450000001</v>
      </c>
      <c r="F392" s="16">
        <v>100</v>
      </c>
      <c r="G392" s="16">
        <v>0</v>
      </c>
      <c r="H392" s="16"/>
      <c r="I392" s="16"/>
      <c r="J392" s="16"/>
      <c r="K392" s="16">
        <v>0</v>
      </c>
      <c r="L392" s="16"/>
      <c r="M392" s="16"/>
      <c r="N392" s="16"/>
      <c r="O392" s="16"/>
      <c r="P392" s="16"/>
      <c r="Q392" s="16">
        <v>0</v>
      </c>
      <c r="R392" s="16"/>
      <c r="S392" s="16">
        <v>0</v>
      </c>
      <c r="T392" s="16">
        <v>0</v>
      </c>
      <c r="U392" s="16"/>
      <c r="V392" s="16">
        <v>33.33</v>
      </c>
      <c r="W392" s="16"/>
      <c r="X392" s="16"/>
      <c r="Y392" s="16"/>
      <c r="Z392" s="16"/>
      <c r="AA392" s="16"/>
      <c r="AB392" s="16"/>
      <c r="AC392" s="16"/>
      <c r="AD392" s="16"/>
      <c r="AE392" s="16">
        <v>0</v>
      </c>
      <c r="AF392" s="16"/>
      <c r="AG392" s="16"/>
      <c r="AH392" s="16"/>
      <c r="AI392" s="16"/>
      <c r="AJ392" s="16"/>
      <c r="AK392" s="16">
        <v>0</v>
      </c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>
        <v>0</v>
      </c>
      <c r="AZ392" s="16"/>
      <c r="BA392" s="16"/>
      <c r="BB392" s="16"/>
      <c r="BC392" s="16"/>
      <c r="BD392" s="16">
        <v>0</v>
      </c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>
        <v>0</v>
      </c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>
        <v>0</v>
      </c>
      <c r="CF392" s="16"/>
      <c r="CG392" s="16"/>
      <c r="CH392" s="16"/>
      <c r="CI392" s="16"/>
      <c r="CJ392" s="16"/>
      <c r="CK392" s="16"/>
      <c r="CL392" s="16">
        <v>66.67</v>
      </c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>
        <v>0</v>
      </c>
      <c r="DO392" s="16">
        <v>0</v>
      </c>
      <c r="DP392" s="16"/>
      <c r="DQ392" s="16"/>
      <c r="DR392" s="16"/>
      <c r="DS392" s="16"/>
      <c r="DT392" s="16"/>
      <c r="DU392" s="16"/>
      <c r="DV392" s="11"/>
      <c r="DW392" s="11"/>
    </row>
    <row r="393" spans="1:127" x14ac:dyDescent="0.2">
      <c r="A393" s="16">
        <v>43</v>
      </c>
      <c r="B393" s="16" t="s">
        <v>0</v>
      </c>
      <c r="C393" s="16" t="s">
        <v>79</v>
      </c>
      <c r="D393" s="16" t="s">
        <v>71</v>
      </c>
      <c r="E393" s="21">
        <v>24270.909090000001</v>
      </c>
      <c r="F393" s="16">
        <v>100</v>
      </c>
      <c r="G393" s="16">
        <v>0</v>
      </c>
      <c r="H393" s="16"/>
      <c r="I393" s="16"/>
      <c r="J393" s="16"/>
      <c r="K393" s="16">
        <v>11.76</v>
      </c>
      <c r="L393" s="16"/>
      <c r="M393" s="16"/>
      <c r="N393" s="16"/>
      <c r="O393" s="16"/>
      <c r="P393" s="16"/>
      <c r="Q393" s="16">
        <v>0</v>
      </c>
      <c r="R393" s="16"/>
      <c r="S393" s="16">
        <v>0</v>
      </c>
      <c r="T393" s="16">
        <v>5.88</v>
      </c>
      <c r="U393" s="16"/>
      <c r="V393" s="16">
        <v>29.41</v>
      </c>
      <c r="W393" s="16"/>
      <c r="X393" s="16"/>
      <c r="Y393" s="16"/>
      <c r="Z393" s="16"/>
      <c r="AA393" s="16"/>
      <c r="AB393" s="16"/>
      <c r="AC393" s="16"/>
      <c r="AD393" s="16"/>
      <c r="AE393" s="16">
        <v>0</v>
      </c>
      <c r="AF393" s="16"/>
      <c r="AG393" s="16"/>
      <c r="AH393" s="16"/>
      <c r="AI393" s="16"/>
      <c r="AJ393" s="16"/>
      <c r="AK393" s="16">
        <v>0</v>
      </c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>
        <v>0</v>
      </c>
      <c r="AZ393" s="16"/>
      <c r="BA393" s="16"/>
      <c r="BB393" s="16"/>
      <c r="BC393" s="16"/>
      <c r="BD393" s="16">
        <v>5.88</v>
      </c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>
        <v>0</v>
      </c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>
        <v>11.76</v>
      </c>
      <c r="CF393" s="16"/>
      <c r="CG393" s="16"/>
      <c r="CH393" s="16"/>
      <c r="CI393" s="16"/>
      <c r="CJ393" s="16"/>
      <c r="CK393" s="16"/>
      <c r="CL393" s="16">
        <v>35.29</v>
      </c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>
        <v>0</v>
      </c>
      <c r="DO393" s="16">
        <v>0</v>
      </c>
      <c r="DP393" s="16"/>
      <c r="DQ393" s="16"/>
      <c r="DR393" s="16"/>
      <c r="DS393" s="16"/>
      <c r="DT393" s="16"/>
      <c r="DU393" s="16"/>
      <c r="DV393" s="11"/>
      <c r="DW393" s="11"/>
    </row>
    <row r="394" spans="1:127" x14ac:dyDescent="0.2">
      <c r="A394" s="16">
        <v>43</v>
      </c>
      <c r="B394" s="16" t="s">
        <v>0</v>
      </c>
      <c r="C394" s="16" t="s">
        <v>79</v>
      </c>
      <c r="D394" s="16" t="s">
        <v>71</v>
      </c>
      <c r="E394" s="21">
        <v>24445.454549999999</v>
      </c>
      <c r="F394" s="16">
        <v>100</v>
      </c>
      <c r="G394" s="16">
        <v>0</v>
      </c>
      <c r="H394" s="16"/>
      <c r="I394" s="16"/>
      <c r="J394" s="16"/>
      <c r="K394" s="16">
        <v>0</v>
      </c>
      <c r="L394" s="16"/>
      <c r="M394" s="16"/>
      <c r="N394" s="16"/>
      <c r="O394" s="16"/>
      <c r="P394" s="16"/>
      <c r="Q394" s="16">
        <v>0</v>
      </c>
      <c r="R394" s="16"/>
      <c r="S394" s="16">
        <v>0</v>
      </c>
      <c r="T394" s="16">
        <v>0</v>
      </c>
      <c r="U394" s="16"/>
      <c r="V394" s="16">
        <v>50</v>
      </c>
      <c r="W394" s="16"/>
      <c r="X394" s="16"/>
      <c r="Y394" s="16"/>
      <c r="Z394" s="16"/>
      <c r="AA394" s="16"/>
      <c r="AB394" s="16"/>
      <c r="AC394" s="16"/>
      <c r="AD394" s="16"/>
      <c r="AE394" s="16">
        <v>0</v>
      </c>
      <c r="AF394" s="16"/>
      <c r="AG394" s="16"/>
      <c r="AH394" s="16"/>
      <c r="AI394" s="16"/>
      <c r="AJ394" s="16"/>
      <c r="AK394" s="16">
        <v>0</v>
      </c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>
        <v>0</v>
      </c>
      <c r="AZ394" s="16"/>
      <c r="BA394" s="16"/>
      <c r="BB394" s="16"/>
      <c r="BC394" s="16"/>
      <c r="BD394" s="16">
        <v>0</v>
      </c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>
        <v>0</v>
      </c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>
        <v>33.33</v>
      </c>
      <c r="CF394" s="16"/>
      <c r="CG394" s="16"/>
      <c r="CH394" s="16"/>
      <c r="CI394" s="16"/>
      <c r="CJ394" s="16"/>
      <c r="CK394" s="16"/>
      <c r="CL394" s="16">
        <v>16.670000000000002</v>
      </c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>
        <v>0</v>
      </c>
      <c r="DO394" s="16">
        <v>0</v>
      </c>
      <c r="DP394" s="16"/>
      <c r="DQ394" s="16"/>
      <c r="DR394" s="16"/>
      <c r="DS394" s="16"/>
      <c r="DT394" s="16"/>
      <c r="DU394" s="16"/>
      <c r="DV394" s="11"/>
      <c r="DW394" s="11"/>
    </row>
    <row r="395" spans="1:127" x14ac:dyDescent="0.2">
      <c r="A395" s="16">
        <v>43</v>
      </c>
      <c r="B395" s="16" t="s">
        <v>0</v>
      </c>
      <c r="C395" s="16" t="s">
        <v>79</v>
      </c>
      <c r="D395" s="16" t="s">
        <v>71</v>
      </c>
      <c r="E395" s="21">
        <v>24853.54839</v>
      </c>
      <c r="F395" s="16">
        <v>100</v>
      </c>
      <c r="G395" s="16">
        <v>0</v>
      </c>
      <c r="H395" s="16"/>
      <c r="I395" s="16"/>
      <c r="J395" s="16"/>
      <c r="K395" s="16">
        <v>0</v>
      </c>
      <c r="L395" s="16"/>
      <c r="M395" s="16"/>
      <c r="N395" s="16"/>
      <c r="O395" s="16"/>
      <c r="P395" s="16"/>
      <c r="Q395" s="16">
        <v>0</v>
      </c>
      <c r="R395" s="16"/>
      <c r="S395" s="16">
        <v>0</v>
      </c>
      <c r="T395" s="16">
        <v>0</v>
      </c>
      <c r="U395" s="16"/>
      <c r="V395" s="16">
        <v>14.29</v>
      </c>
      <c r="W395" s="16"/>
      <c r="X395" s="16"/>
      <c r="Y395" s="16"/>
      <c r="Z395" s="16"/>
      <c r="AA395" s="16"/>
      <c r="AB395" s="16"/>
      <c r="AC395" s="16"/>
      <c r="AD395" s="16"/>
      <c r="AE395" s="16">
        <v>0</v>
      </c>
      <c r="AF395" s="16"/>
      <c r="AG395" s="16"/>
      <c r="AH395" s="16"/>
      <c r="AI395" s="16"/>
      <c r="AJ395" s="16"/>
      <c r="AK395" s="16">
        <v>0</v>
      </c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>
        <v>0</v>
      </c>
      <c r="AZ395" s="16"/>
      <c r="BA395" s="16"/>
      <c r="BB395" s="16"/>
      <c r="BC395" s="16"/>
      <c r="BD395" s="16">
        <v>0</v>
      </c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>
        <v>0</v>
      </c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>
        <v>21.43</v>
      </c>
      <c r="CF395" s="16"/>
      <c r="CG395" s="16"/>
      <c r="CH395" s="16"/>
      <c r="CI395" s="16"/>
      <c r="CJ395" s="16"/>
      <c r="CK395" s="16"/>
      <c r="CL395" s="16">
        <v>64.290000000000006</v>
      </c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>
        <v>0</v>
      </c>
      <c r="DO395" s="16">
        <v>0</v>
      </c>
      <c r="DP395" s="16"/>
      <c r="DQ395" s="16"/>
      <c r="DR395" s="16"/>
      <c r="DS395" s="16"/>
      <c r="DT395" s="16"/>
      <c r="DU395" s="16"/>
      <c r="DV395" s="11"/>
      <c r="DW395" s="11"/>
    </row>
    <row r="396" spans="1:127" x14ac:dyDescent="0.2">
      <c r="A396" s="16">
        <v>43</v>
      </c>
      <c r="B396" s="16" t="s">
        <v>0</v>
      </c>
      <c r="C396" s="16" t="s">
        <v>79</v>
      </c>
      <c r="D396" s="16" t="s">
        <v>71</v>
      </c>
      <c r="E396" s="21">
        <v>25145.48387</v>
      </c>
      <c r="F396" s="16">
        <v>100</v>
      </c>
      <c r="G396" s="16">
        <v>0</v>
      </c>
      <c r="H396" s="16"/>
      <c r="I396" s="16"/>
      <c r="J396" s="16"/>
      <c r="K396" s="16">
        <v>0</v>
      </c>
      <c r="L396" s="16"/>
      <c r="M396" s="16"/>
      <c r="N396" s="16"/>
      <c r="O396" s="16"/>
      <c r="P396" s="16"/>
      <c r="Q396" s="16">
        <v>0</v>
      </c>
      <c r="R396" s="16"/>
      <c r="S396" s="16">
        <v>0</v>
      </c>
      <c r="T396" s="16">
        <v>0</v>
      </c>
      <c r="U396" s="16"/>
      <c r="V396" s="16">
        <v>20</v>
      </c>
      <c r="W396" s="16"/>
      <c r="X396" s="16"/>
      <c r="Y396" s="16"/>
      <c r="Z396" s="16"/>
      <c r="AA396" s="16"/>
      <c r="AB396" s="16"/>
      <c r="AC396" s="16"/>
      <c r="AD396" s="16"/>
      <c r="AE396" s="16">
        <v>0</v>
      </c>
      <c r="AF396" s="16"/>
      <c r="AG396" s="16"/>
      <c r="AH396" s="16"/>
      <c r="AI396" s="16"/>
      <c r="AJ396" s="16"/>
      <c r="AK396" s="16">
        <v>0</v>
      </c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>
        <v>0</v>
      </c>
      <c r="AZ396" s="16"/>
      <c r="BA396" s="16"/>
      <c r="BB396" s="16"/>
      <c r="BC396" s="16"/>
      <c r="BD396" s="16">
        <v>0</v>
      </c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>
        <v>0</v>
      </c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>
        <v>20</v>
      </c>
      <c r="CF396" s="16"/>
      <c r="CG396" s="16"/>
      <c r="CH396" s="16"/>
      <c r="CI396" s="16"/>
      <c r="CJ396" s="16"/>
      <c r="CK396" s="16"/>
      <c r="CL396" s="16">
        <v>60</v>
      </c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>
        <v>0</v>
      </c>
      <c r="DO396" s="16">
        <v>0</v>
      </c>
      <c r="DP396" s="16"/>
      <c r="DQ396" s="16"/>
      <c r="DR396" s="16"/>
      <c r="DS396" s="16"/>
      <c r="DT396" s="16"/>
      <c r="DU396" s="16"/>
      <c r="DV396" s="11"/>
      <c r="DW396" s="11"/>
    </row>
    <row r="397" spans="1:127" x14ac:dyDescent="0.2">
      <c r="A397" s="16">
        <v>43</v>
      </c>
      <c r="B397" s="16" t="s">
        <v>0</v>
      </c>
      <c r="C397" s="16" t="s">
        <v>79</v>
      </c>
      <c r="D397" s="16" t="s">
        <v>71</v>
      </c>
      <c r="E397" s="21">
        <v>25437.41935</v>
      </c>
      <c r="F397" s="16">
        <v>100</v>
      </c>
      <c r="G397" s="16">
        <v>15.38</v>
      </c>
      <c r="H397" s="16"/>
      <c r="I397" s="16"/>
      <c r="J397" s="16"/>
      <c r="K397" s="16">
        <v>3.85</v>
      </c>
      <c r="L397" s="16"/>
      <c r="M397" s="16"/>
      <c r="N397" s="16"/>
      <c r="O397" s="16"/>
      <c r="P397" s="16"/>
      <c r="Q397" s="16">
        <v>7.69</v>
      </c>
      <c r="R397" s="16"/>
      <c r="S397" s="16">
        <v>0</v>
      </c>
      <c r="T397" s="16">
        <v>0</v>
      </c>
      <c r="U397" s="16"/>
      <c r="V397" s="16">
        <v>11.54</v>
      </c>
      <c r="W397" s="16"/>
      <c r="X397" s="16"/>
      <c r="Y397" s="16"/>
      <c r="Z397" s="16"/>
      <c r="AA397" s="16"/>
      <c r="AB397" s="16"/>
      <c r="AC397" s="16"/>
      <c r="AD397" s="16"/>
      <c r="AE397" s="16">
        <v>3.85</v>
      </c>
      <c r="AF397" s="16"/>
      <c r="AG397" s="16"/>
      <c r="AH397" s="16"/>
      <c r="AI397" s="16"/>
      <c r="AJ397" s="16"/>
      <c r="AK397" s="16">
        <v>0</v>
      </c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>
        <v>0</v>
      </c>
      <c r="AZ397" s="16"/>
      <c r="BA397" s="16"/>
      <c r="BB397" s="16"/>
      <c r="BC397" s="16"/>
      <c r="BD397" s="16">
        <v>0</v>
      </c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>
        <v>0</v>
      </c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>
        <v>42.31</v>
      </c>
      <c r="CF397" s="16"/>
      <c r="CG397" s="16"/>
      <c r="CH397" s="16"/>
      <c r="CI397" s="16"/>
      <c r="CJ397" s="16"/>
      <c r="CK397" s="16"/>
      <c r="CL397" s="16">
        <v>11.54</v>
      </c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>
        <v>0</v>
      </c>
      <c r="DO397" s="16">
        <v>3.85</v>
      </c>
      <c r="DP397" s="16"/>
      <c r="DQ397" s="16"/>
      <c r="DR397" s="16"/>
      <c r="DS397" s="16"/>
      <c r="DT397" s="16"/>
      <c r="DU397" s="16"/>
      <c r="DV397" s="11"/>
      <c r="DW397" s="11"/>
    </row>
    <row r="398" spans="1:127" x14ac:dyDescent="0.2">
      <c r="A398">
        <v>44</v>
      </c>
      <c r="B398" t="s">
        <v>39</v>
      </c>
      <c r="C398" t="s">
        <v>80</v>
      </c>
      <c r="D398" t="s">
        <v>71</v>
      </c>
      <c r="E398" s="20">
        <v>21912</v>
      </c>
      <c r="F398">
        <v>100</v>
      </c>
      <c r="M398">
        <v>6</v>
      </c>
      <c r="N398">
        <v>3.5</v>
      </c>
      <c r="S398">
        <v>1</v>
      </c>
      <c r="T398">
        <v>1.2</v>
      </c>
      <c r="W398">
        <v>5</v>
      </c>
      <c r="X398">
        <v>1</v>
      </c>
      <c r="AE398">
        <v>0.5</v>
      </c>
      <c r="AQ398">
        <v>0.5</v>
      </c>
      <c r="BQ398">
        <v>4</v>
      </c>
      <c r="CD398">
        <v>29</v>
      </c>
      <c r="CF398">
        <v>39</v>
      </c>
      <c r="CG398">
        <v>1.4</v>
      </c>
      <c r="CL398">
        <v>9</v>
      </c>
      <c r="DN398">
        <v>0.5</v>
      </c>
      <c r="DO398">
        <v>0.5</v>
      </c>
    </row>
    <row r="399" spans="1:127" x14ac:dyDescent="0.2">
      <c r="A399">
        <v>45</v>
      </c>
      <c r="B399" t="s">
        <v>40</v>
      </c>
      <c r="C399" t="s">
        <v>80</v>
      </c>
      <c r="D399" t="s">
        <v>71</v>
      </c>
      <c r="E399" s="20">
        <v>21200</v>
      </c>
      <c r="F399">
        <v>100</v>
      </c>
      <c r="K399">
        <v>0.5</v>
      </c>
      <c r="N399">
        <v>2</v>
      </c>
      <c r="Q399">
        <v>9</v>
      </c>
      <c r="S399">
        <v>13</v>
      </c>
      <c r="T399">
        <v>39</v>
      </c>
      <c r="W399">
        <v>6</v>
      </c>
      <c r="AK399">
        <v>1.3</v>
      </c>
      <c r="AS399">
        <v>8</v>
      </c>
      <c r="CD399">
        <v>2</v>
      </c>
      <c r="CE399">
        <v>6</v>
      </c>
      <c r="CI399">
        <v>3</v>
      </c>
      <c r="CL399">
        <v>26.5</v>
      </c>
      <c r="CT399">
        <v>5</v>
      </c>
    </row>
    <row r="400" spans="1:127" x14ac:dyDescent="0.2">
      <c r="A400" s="16">
        <v>46</v>
      </c>
      <c r="B400" s="16" t="s">
        <v>41</v>
      </c>
      <c r="C400" s="16" t="s">
        <v>80</v>
      </c>
      <c r="D400" s="16" t="s">
        <v>71</v>
      </c>
      <c r="E400" s="21">
        <v>19273</v>
      </c>
      <c r="F400" s="16">
        <v>100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>
        <v>3</v>
      </c>
      <c r="R400" s="16"/>
      <c r="S400" s="16"/>
      <c r="T400" s="16"/>
      <c r="U400" s="16"/>
      <c r="V400" s="16">
        <v>17</v>
      </c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>
        <v>5.2</v>
      </c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>
        <v>1</v>
      </c>
      <c r="BK400" s="16">
        <v>10</v>
      </c>
      <c r="BL400" s="16"/>
      <c r="BM400" s="16"/>
      <c r="BN400" s="16"/>
      <c r="BO400" s="16">
        <v>1</v>
      </c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>
        <v>48</v>
      </c>
      <c r="CF400" s="16"/>
      <c r="CG400" s="16"/>
      <c r="CH400" s="16"/>
      <c r="CI400" s="16"/>
      <c r="CJ400" s="16"/>
      <c r="CK400" s="16"/>
      <c r="CL400" s="16">
        <v>20</v>
      </c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>
        <v>2</v>
      </c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1"/>
      <c r="DW400" s="11"/>
    </row>
    <row r="401" spans="1:127" x14ac:dyDescent="0.2">
      <c r="A401" s="16">
        <v>46</v>
      </c>
      <c r="B401" s="16" t="s">
        <v>41</v>
      </c>
      <c r="C401" s="16" t="s">
        <v>80</v>
      </c>
      <c r="D401" s="16" t="s">
        <v>71</v>
      </c>
      <c r="E401" s="21">
        <v>20478</v>
      </c>
      <c r="F401" s="16">
        <v>100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>
        <v>2</v>
      </c>
      <c r="R401" s="16"/>
      <c r="S401" s="16"/>
      <c r="T401" s="16"/>
      <c r="U401" s="16"/>
      <c r="V401" s="16">
        <v>23</v>
      </c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>
        <v>6.3</v>
      </c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>
        <v>2</v>
      </c>
      <c r="BK401" s="16">
        <v>13</v>
      </c>
      <c r="BL401" s="16"/>
      <c r="BM401" s="16"/>
      <c r="BN401" s="16"/>
      <c r="BO401" s="16">
        <v>2</v>
      </c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>
        <v>37</v>
      </c>
      <c r="CF401" s="16"/>
      <c r="CG401" s="16"/>
      <c r="CH401" s="16"/>
      <c r="CI401" s="16"/>
      <c r="CJ401" s="16"/>
      <c r="CK401" s="16"/>
      <c r="CL401" s="16">
        <v>22</v>
      </c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>
        <v>1</v>
      </c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1"/>
      <c r="DW401" s="11"/>
    </row>
    <row r="402" spans="1:127" x14ac:dyDescent="0.2">
      <c r="A402" s="16">
        <v>46</v>
      </c>
      <c r="B402" s="16" t="s">
        <v>41</v>
      </c>
      <c r="C402" s="16" t="s">
        <v>80</v>
      </c>
      <c r="D402" s="16" t="s">
        <v>71</v>
      </c>
      <c r="E402" s="21">
        <v>21183</v>
      </c>
      <c r="F402" s="16">
        <v>100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>
        <v>4</v>
      </c>
      <c r="R402" s="16"/>
      <c r="S402" s="16"/>
      <c r="T402" s="16"/>
      <c r="U402" s="16"/>
      <c r="V402" s="16">
        <v>21</v>
      </c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>
        <v>8.5</v>
      </c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>
        <v>1</v>
      </c>
      <c r="BK402" s="16">
        <v>14</v>
      </c>
      <c r="BL402" s="16"/>
      <c r="BM402" s="16"/>
      <c r="BN402" s="16"/>
      <c r="BO402" s="16">
        <v>3</v>
      </c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>
        <v>35</v>
      </c>
      <c r="CF402" s="16"/>
      <c r="CG402" s="16"/>
      <c r="CH402" s="16"/>
      <c r="CI402" s="16"/>
      <c r="CJ402" s="16"/>
      <c r="CK402" s="16"/>
      <c r="CL402" s="16">
        <v>19</v>
      </c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>
        <v>3</v>
      </c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1"/>
      <c r="DW402" s="11"/>
    </row>
    <row r="403" spans="1:127" x14ac:dyDescent="0.2">
      <c r="A403">
        <v>47</v>
      </c>
      <c r="B403" t="s">
        <v>42</v>
      </c>
      <c r="C403" t="s">
        <v>80</v>
      </c>
      <c r="D403" t="s">
        <v>71</v>
      </c>
      <c r="E403" s="20">
        <v>21000</v>
      </c>
      <c r="F403">
        <v>100</v>
      </c>
      <c r="K403">
        <v>11.7</v>
      </c>
      <c r="N403">
        <v>0.5</v>
      </c>
      <c r="Q403">
        <v>8.4</v>
      </c>
      <c r="R403">
        <v>3</v>
      </c>
      <c r="V403">
        <v>19.3</v>
      </c>
      <c r="AB403">
        <v>0.4</v>
      </c>
      <c r="AE403">
        <v>3.1</v>
      </c>
      <c r="AK403">
        <v>2.2999999999999998</v>
      </c>
      <c r="AQ403">
        <v>6.4</v>
      </c>
      <c r="AS403">
        <v>7.7</v>
      </c>
      <c r="BL403">
        <v>0.4</v>
      </c>
      <c r="CD403">
        <v>7</v>
      </c>
      <c r="CE403">
        <v>30.8</v>
      </c>
      <c r="CL403">
        <v>4.5999999999999996</v>
      </c>
      <c r="CN403">
        <v>1.1000000000000001</v>
      </c>
      <c r="CR403">
        <v>0.4</v>
      </c>
      <c r="CY403">
        <v>0.4</v>
      </c>
      <c r="DN403">
        <v>2.4</v>
      </c>
      <c r="DO40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228B-5390-5846-ADDC-2E198B376D40}">
  <dimension ref="A1:W71"/>
  <sheetViews>
    <sheetView zoomScale="112" workbookViewId="0">
      <selection activeCell="C1" sqref="C1:C1048576"/>
    </sheetView>
  </sheetViews>
  <sheetFormatPr baseColWidth="10" defaultRowHeight="16" x14ac:dyDescent="0.2"/>
  <cols>
    <col min="1" max="1" width="27.5" customWidth="1"/>
    <col min="5" max="5" width="16.5" customWidth="1"/>
    <col min="6" max="6" width="19.5" customWidth="1"/>
    <col min="7" max="7" width="16.33203125" customWidth="1"/>
    <col min="8" max="9" width="17.33203125" customWidth="1"/>
    <col min="10" max="10" width="19.5" customWidth="1"/>
    <col min="11" max="11" width="20" style="2" customWidth="1"/>
    <col min="12" max="12" width="22.5" customWidth="1"/>
    <col min="13" max="13" width="24.5" customWidth="1"/>
    <col min="14" max="14" width="38.33203125" customWidth="1"/>
    <col min="15" max="15" width="25" customWidth="1"/>
    <col min="16" max="16" width="24.1640625" customWidth="1"/>
    <col min="17" max="17" width="29.83203125" customWidth="1"/>
    <col min="18" max="18" width="32.33203125" customWidth="1"/>
    <col min="19" max="19" width="27" customWidth="1"/>
    <col min="20" max="20" width="28.33203125" customWidth="1"/>
    <col min="21" max="21" width="28.5" customWidth="1"/>
    <col min="22" max="22" width="26.83203125" customWidth="1"/>
    <col min="23" max="23" width="26.5" customWidth="1"/>
  </cols>
  <sheetData>
    <row r="1" spans="1:23" x14ac:dyDescent="0.2">
      <c r="A1" s="3" t="s">
        <v>1</v>
      </c>
      <c r="B1" s="4" t="s">
        <v>237</v>
      </c>
      <c r="C1" s="4" t="s">
        <v>238</v>
      </c>
      <c r="D1" s="4" t="s">
        <v>49</v>
      </c>
      <c r="E1" s="4" t="s">
        <v>239</v>
      </c>
      <c r="F1" s="4" t="s">
        <v>240</v>
      </c>
      <c r="G1" s="4" t="s">
        <v>344</v>
      </c>
      <c r="H1" s="4" t="s">
        <v>342</v>
      </c>
      <c r="I1" s="4" t="s">
        <v>43</v>
      </c>
      <c r="J1" s="4" t="s">
        <v>319</v>
      </c>
      <c r="K1" s="4" t="s">
        <v>309</v>
      </c>
      <c r="L1" s="4" t="s">
        <v>241</v>
      </c>
      <c r="M1" s="4" t="s">
        <v>69</v>
      </c>
      <c r="N1" s="4" t="s">
        <v>51</v>
      </c>
      <c r="O1" s="4" t="s">
        <v>78</v>
      </c>
      <c r="P1" s="35" t="s">
        <v>304</v>
      </c>
      <c r="Q1" s="35" t="s">
        <v>305</v>
      </c>
      <c r="R1" s="35" t="s">
        <v>285</v>
      </c>
      <c r="S1" s="35" t="s">
        <v>286</v>
      </c>
      <c r="T1" s="2" t="s">
        <v>327</v>
      </c>
      <c r="U1" s="2" t="s">
        <v>328</v>
      </c>
      <c r="V1" s="2" t="s">
        <v>346</v>
      </c>
      <c r="W1" s="2" t="s">
        <v>347</v>
      </c>
    </row>
    <row r="2" spans="1:23" x14ac:dyDescent="0.2">
      <c r="A2" s="5" t="s">
        <v>2</v>
      </c>
      <c r="B2" s="22">
        <v>39.049999999999997</v>
      </c>
      <c r="C2" s="22">
        <v>22.27</v>
      </c>
      <c r="D2" s="6">
        <v>500</v>
      </c>
      <c r="E2" s="7">
        <v>15</v>
      </c>
      <c r="F2" s="46">
        <v>690.59725940227395</v>
      </c>
      <c r="G2" s="7">
        <v>6.8927386601765903</v>
      </c>
      <c r="H2" s="7">
        <v>22.591426849365202</v>
      </c>
      <c r="I2" s="9" t="s">
        <v>44</v>
      </c>
      <c r="J2" s="9">
        <v>46</v>
      </c>
      <c r="K2" s="9">
        <v>2</v>
      </c>
      <c r="L2" s="9" t="s">
        <v>242</v>
      </c>
      <c r="M2" s="9" t="s">
        <v>70</v>
      </c>
      <c r="N2" s="10" t="s">
        <v>52</v>
      </c>
      <c r="O2" s="9" t="s">
        <v>79</v>
      </c>
      <c r="P2" s="53" t="s">
        <v>289</v>
      </c>
      <c r="Q2" s="53" t="s">
        <v>289</v>
      </c>
      <c r="R2" s="53" t="s">
        <v>274</v>
      </c>
      <c r="S2" s="53" t="s">
        <v>274</v>
      </c>
      <c r="T2" s="50">
        <v>8.8000000000000007</v>
      </c>
      <c r="U2" s="50">
        <v>872.2</v>
      </c>
      <c r="V2" s="50">
        <v>2</v>
      </c>
      <c r="W2" s="50">
        <v>16.5</v>
      </c>
    </row>
    <row r="3" spans="1:23" x14ac:dyDescent="0.2">
      <c r="A3" s="5" t="s">
        <v>3</v>
      </c>
      <c r="B3" s="22">
        <v>39.058</v>
      </c>
      <c r="C3" s="22">
        <v>-0.32100000000000001</v>
      </c>
      <c r="D3" s="6">
        <v>20</v>
      </c>
      <c r="E3" s="7">
        <v>17.399999999999999</v>
      </c>
      <c r="F3" s="46">
        <v>542.21233069896584</v>
      </c>
      <c r="G3" s="7">
        <v>10.7709445953368</v>
      </c>
      <c r="H3" s="7">
        <v>24.08127784729</v>
      </c>
      <c r="I3" s="9" t="s">
        <v>45</v>
      </c>
      <c r="J3" s="9">
        <v>11</v>
      </c>
      <c r="K3" s="9">
        <v>1</v>
      </c>
      <c r="L3" s="9" t="s">
        <v>243</v>
      </c>
      <c r="M3" s="9" t="s">
        <v>71</v>
      </c>
      <c r="N3" s="10" t="s">
        <v>53</v>
      </c>
      <c r="O3" s="9" t="s">
        <v>80</v>
      </c>
      <c r="P3" s="53" t="s">
        <v>276</v>
      </c>
      <c r="Q3" s="53" t="s">
        <v>276</v>
      </c>
      <c r="R3" s="53" t="s">
        <v>271</v>
      </c>
      <c r="S3" s="53" t="s">
        <v>271</v>
      </c>
      <c r="T3" s="50">
        <v>10</v>
      </c>
      <c r="U3" s="50">
        <v>784.1</v>
      </c>
      <c r="V3" s="50">
        <v>3.7</v>
      </c>
      <c r="W3" s="50">
        <v>17.899999999999999</v>
      </c>
    </row>
    <row r="4" spans="1:23" s="16" customFormat="1" x14ac:dyDescent="0.2">
      <c r="A4" s="11" t="s">
        <v>208</v>
      </c>
      <c r="B4" s="17">
        <v>39.1</v>
      </c>
      <c r="C4" s="17">
        <v>-0.68333299999999997</v>
      </c>
      <c r="D4" s="11">
        <v>225</v>
      </c>
      <c r="E4" s="12">
        <v>16.7</v>
      </c>
      <c r="F4" s="47">
        <v>546.8834021687494</v>
      </c>
      <c r="G4" s="12">
        <v>7.9669529596964468</v>
      </c>
      <c r="H4" s="12">
        <v>23.576943715413364</v>
      </c>
      <c r="I4" s="14" t="s">
        <v>46</v>
      </c>
      <c r="J4" s="14">
        <v>15</v>
      </c>
      <c r="K4" s="14">
        <v>0</v>
      </c>
      <c r="L4" s="14" t="s">
        <v>243</v>
      </c>
      <c r="M4" s="14" t="s">
        <v>72</v>
      </c>
      <c r="N4" s="15" t="s">
        <v>54</v>
      </c>
      <c r="O4" s="14" t="s">
        <v>79</v>
      </c>
      <c r="P4" s="54" t="s">
        <v>289</v>
      </c>
      <c r="Q4" s="54" t="s">
        <v>289</v>
      </c>
      <c r="R4" s="54" t="s">
        <v>271</v>
      </c>
      <c r="S4" s="54" t="s">
        <v>271</v>
      </c>
      <c r="T4" s="51">
        <v>10.199999999999999</v>
      </c>
      <c r="U4" s="51">
        <v>568.79999999999995</v>
      </c>
      <c r="V4" s="51">
        <v>1.9</v>
      </c>
      <c r="W4" s="51">
        <v>19.100000000000001</v>
      </c>
    </row>
    <row r="5" spans="1:23" s="16" customFormat="1" x14ac:dyDescent="0.2">
      <c r="A5" s="11" t="s">
        <v>4</v>
      </c>
      <c r="B5" s="17">
        <v>39.1</v>
      </c>
      <c r="C5" s="17">
        <v>26.3</v>
      </c>
      <c r="D5" s="11">
        <v>323</v>
      </c>
      <c r="E5" s="12">
        <v>15.6</v>
      </c>
      <c r="F5" s="47">
        <v>724.09789659082776</v>
      </c>
      <c r="G5" s="12">
        <v>9.2497901916503853</v>
      </c>
      <c r="H5" s="12">
        <v>24.568212509155199</v>
      </c>
      <c r="I5" s="14" t="s">
        <v>44</v>
      </c>
      <c r="J5" s="14">
        <v>18</v>
      </c>
      <c r="K5" s="14">
        <v>0</v>
      </c>
      <c r="L5" s="14" t="s">
        <v>242</v>
      </c>
      <c r="M5" s="14" t="s">
        <v>71</v>
      </c>
      <c r="N5" s="15" t="s">
        <v>216</v>
      </c>
      <c r="O5" s="14" t="s">
        <v>80</v>
      </c>
      <c r="P5" s="54" t="s">
        <v>289</v>
      </c>
      <c r="Q5" s="54" t="s">
        <v>289</v>
      </c>
      <c r="R5" s="54" t="s">
        <v>271</v>
      </c>
      <c r="S5" s="54" t="s">
        <v>271</v>
      </c>
      <c r="T5" s="51">
        <v>8.6</v>
      </c>
      <c r="U5" s="51">
        <v>718.8</v>
      </c>
      <c r="V5" s="51">
        <v>0.6</v>
      </c>
      <c r="W5" s="51">
        <v>16.899999999999999</v>
      </c>
    </row>
    <row r="6" spans="1:23" x14ac:dyDescent="0.2">
      <c r="A6" s="5" t="s">
        <v>5</v>
      </c>
      <c r="B6" s="22">
        <v>39.75</v>
      </c>
      <c r="C6" s="22">
        <v>20.85</v>
      </c>
      <c r="D6" s="6">
        <v>470</v>
      </c>
      <c r="E6" s="7">
        <v>14.2</v>
      </c>
      <c r="F6" s="46">
        <v>1100.1338493824001</v>
      </c>
      <c r="G6" s="7">
        <v>2.0471603870391797</v>
      </c>
      <c r="H6" s="7">
        <v>22.434418996175101</v>
      </c>
      <c r="I6" s="9" t="s">
        <v>46</v>
      </c>
      <c r="J6" s="9">
        <v>31</v>
      </c>
      <c r="K6" s="9">
        <v>2</v>
      </c>
      <c r="L6" s="9" t="s">
        <v>242</v>
      </c>
      <c r="M6" s="9" t="s">
        <v>74</v>
      </c>
      <c r="N6" s="10" t="s">
        <v>217</v>
      </c>
      <c r="O6" s="9" t="s">
        <v>79</v>
      </c>
      <c r="P6" s="53" t="s">
        <v>289</v>
      </c>
      <c r="Q6" s="53" t="s">
        <v>289</v>
      </c>
      <c r="R6" s="53" t="s">
        <v>271</v>
      </c>
      <c r="S6" s="53" t="s">
        <v>271</v>
      </c>
      <c r="T6" s="50">
        <v>7.4</v>
      </c>
      <c r="U6" s="50">
        <v>847.7</v>
      </c>
      <c r="V6" s="50">
        <v>-0.1</v>
      </c>
      <c r="W6" s="50">
        <v>15.6</v>
      </c>
    </row>
    <row r="7" spans="1:23" x14ac:dyDescent="0.2">
      <c r="A7" s="5" t="s">
        <v>6</v>
      </c>
      <c r="B7" s="22">
        <v>40.433889000000001</v>
      </c>
      <c r="C7" s="22">
        <v>29.533055999999998</v>
      </c>
      <c r="D7" s="6">
        <v>88</v>
      </c>
      <c r="E7" s="7">
        <v>13.44</v>
      </c>
      <c r="F7" s="46">
        <v>713.0381637811646</v>
      </c>
      <c r="G7" s="7">
        <v>6.6535030206044503</v>
      </c>
      <c r="H7" s="7">
        <v>22.187918980916265</v>
      </c>
      <c r="I7" s="9" t="s">
        <v>44</v>
      </c>
      <c r="J7" s="9">
        <v>29</v>
      </c>
      <c r="K7" s="9">
        <v>1</v>
      </c>
      <c r="L7" s="9" t="s">
        <v>244</v>
      </c>
      <c r="M7" s="9" t="s">
        <v>75</v>
      </c>
      <c r="N7" s="10" t="s">
        <v>55</v>
      </c>
      <c r="O7" s="9" t="s">
        <v>79</v>
      </c>
      <c r="P7" s="53" t="s">
        <v>289</v>
      </c>
      <c r="Q7" s="53" t="s">
        <v>289</v>
      </c>
      <c r="R7" s="55" t="s">
        <v>271</v>
      </c>
      <c r="S7" s="55" t="s">
        <v>271</v>
      </c>
      <c r="T7" s="50">
        <v>9</v>
      </c>
      <c r="U7" s="50">
        <v>584</v>
      </c>
      <c r="V7" s="50">
        <v>-0.4</v>
      </c>
      <c r="W7" s="50">
        <v>18.7</v>
      </c>
    </row>
    <row r="8" spans="1:23" x14ac:dyDescent="0.2">
      <c r="A8" s="5" t="s">
        <v>7</v>
      </c>
      <c r="B8" s="22">
        <v>40.944443999999997</v>
      </c>
      <c r="C8" s="22">
        <v>15.6</v>
      </c>
      <c r="D8" s="6">
        <v>1326</v>
      </c>
      <c r="E8" s="7">
        <v>11.2</v>
      </c>
      <c r="F8" s="46">
        <v>686.85377597808701</v>
      </c>
      <c r="G8" s="7">
        <v>4.4463782310485831</v>
      </c>
      <c r="H8" s="7">
        <v>21.347446441650366</v>
      </c>
      <c r="I8" s="9" t="s">
        <v>44</v>
      </c>
      <c r="J8" s="9">
        <v>30</v>
      </c>
      <c r="K8" s="9">
        <v>1</v>
      </c>
      <c r="L8" s="9" t="s">
        <v>245</v>
      </c>
      <c r="M8" s="9" t="s">
        <v>76</v>
      </c>
      <c r="N8" s="10" t="s">
        <v>218</v>
      </c>
      <c r="O8" s="9" t="s">
        <v>79</v>
      </c>
      <c r="P8" s="53" t="s">
        <v>289</v>
      </c>
      <c r="Q8" s="53" t="s">
        <v>289</v>
      </c>
      <c r="R8" s="55" t="s">
        <v>271</v>
      </c>
      <c r="S8" s="55" t="s">
        <v>271</v>
      </c>
      <c r="T8" s="50">
        <v>8.1999999999999993</v>
      </c>
      <c r="U8" s="50">
        <v>612.9</v>
      </c>
      <c r="V8" s="50">
        <v>-0.5</v>
      </c>
      <c r="W8" s="50">
        <v>17</v>
      </c>
    </row>
    <row r="9" spans="1:23" s="16" customFormat="1" x14ac:dyDescent="0.2">
      <c r="A9" s="11" t="s">
        <v>267</v>
      </c>
      <c r="B9" s="17">
        <v>40.98</v>
      </c>
      <c r="C9" s="17">
        <v>24.31</v>
      </c>
      <c r="D9" s="11">
        <v>1356</v>
      </c>
      <c r="E9" s="12">
        <v>10.1</v>
      </c>
      <c r="F9" s="47">
        <v>893.81122827529748</v>
      </c>
      <c r="G9" s="12">
        <v>5.3619434038797928</v>
      </c>
      <c r="H9" s="12">
        <v>23.155193328857404</v>
      </c>
      <c r="I9" s="14" t="s">
        <v>44</v>
      </c>
      <c r="J9" s="14">
        <v>11</v>
      </c>
      <c r="K9" s="14">
        <v>0</v>
      </c>
      <c r="L9" s="14" t="s">
        <v>246</v>
      </c>
      <c r="M9" s="14" t="s">
        <v>215</v>
      </c>
      <c r="N9" s="15" t="s">
        <v>219</v>
      </c>
      <c r="O9" s="14" t="s">
        <v>80</v>
      </c>
      <c r="P9" s="56" t="s">
        <v>289</v>
      </c>
      <c r="Q9" s="56" t="s">
        <v>289</v>
      </c>
      <c r="R9" s="56" t="s">
        <v>271</v>
      </c>
      <c r="S9" s="56" t="s">
        <v>271</v>
      </c>
      <c r="T9" s="51" t="s">
        <v>322</v>
      </c>
      <c r="U9" s="51" t="s">
        <v>322</v>
      </c>
      <c r="V9" s="51" t="s">
        <v>322</v>
      </c>
      <c r="W9" s="51" t="s">
        <v>322</v>
      </c>
    </row>
    <row r="10" spans="1:23" s="16" customFormat="1" x14ac:dyDescent="0.2">
      <c r="A10" s="11" t="s">
        <v>213</v>
      </c>
      <c r="B10" s="17">
        <v>41.1</v>
      </c>
      <c r="C10" s="17">
        <v>20.63</v>
      </c>
      <c r="D10" s="11">
        <v>693</v>
      </c>
      <c r="E10" s="12">
        <v>15.3</v>
      </c>
      <c r="F10" s="47">
        <v>1019.1037774085988</v>
      </c>
      <c r="G10" s="12">
        <v>1.4087337652842173</v>
      </c>
      <c r="H10" s="12">
        <v>20.662407557169569</v>
      </c>
      <c r="I10" s="14" t="s">
        <v>44</v>
      </c>
      <c r="J10" s="14">
        <v>11</v>
      </c>
      <c r="K10" s="14">
        <v>0</v>
      </c>
      <c r="L10" s="14" t="s">
        <v>254</v>
      </c>
      <c r="M10" s="14" t="s">
        <v>71</v>
      </c>
      <c r="N10" s="15" t="s">
        <v>220</v>
      </c>
      <c r="O10" s="14" t="s">
        <v>80</v>
      </c>
      <c r="P10" s="56" t="s">
        <v>289</v>
      </c>
      <c r="Q10" s="56" t="s">
        <v>289</v>
      </c>
      <c r="R10" s="56" t="s">
        <v>276</v>
      </c>
      <c r="S10" s="56" t="s">
        <v>276</v>
      </c>
      <c r="T10" s="51" t="s">
        <v>322</v>
      </c>
      <c r="U10" s="51" t="s">
        <v>322</v>
      </c>
      <c r="V10" s="51" t="s">
        <v>322</v>
      </c>
      <c r="W10" s="51" t="s">
        <v>322</v>
      </c>
    </row>
    <row r="11" spans="1:23" x14ac:dyDescent="0.2">
      <c r="A11" s="5" t="s">
        <v>8</v>
      </c>
      <c r="B11" s="22">
        <v>41.446944440000003</v>
      </c>
      <c r="C11" s="22">
        <v>-0.89500000000000002</v>
      </c>
      <c r="D11" s="6">
        <v>570</v>
      </c>
      <c r="E11" s="7">
        <v>14</v>
      </c>
      <c r="F11" s="46">
        <v>433.45167338848023</v>
      </c>
      <c r="G11" s="7">
        <v>5.7437125841776497</v>
      </c>
      <c r="H11" s="7">
        <v>21.729465484619098</v>
      </c>
      <c r="I11" s="9" t="s">
        <v>47</v>
      </c>
      <c r="J11" s="9">
        <v>18</v>
      </c>
      <c r="K11" s="9">
        <v>0</v>
      </c>
      <c r="L11" s="9" t="s">
        <v>243</v>
      </c>
      <c r="M11" s="9" t="s">
        <v>71</v>
      </c>
      <c r="N11" s="10" t="s">
        <v>221</v>
      </c>
      <c r="O11" s="9" t="s">
        <v>80</v>
      </c>
      <c r="P11" s="53" t="s">
        <v>292</v>
      </c>
      <c r="Q11" s="53" t="s">
        <v>292</v>
      </c>
      <c r="R11" s="53" t="s">
        <v>276</v>
      </c>
      <c r="S11" s="53" t="s">
        <v>276</v>
      </c>
      <c r="T11" s="50">
        <v>10.6</v>
      </c>
      <c r="U11" s="50">
        <v>569.79999999999995</v>
      </c>
      <c r="V11" s="50">
        <v>1.2</v>
      </c>
      <c r="W11" s="50">
        <v>19.8</v>
      </c>
    </row>
    <row r="12" spans="1:23" x14ac:dyDescent="0.2">
      <c r="A12" s="5" t="s">
        <v>9</v>
      </c>
      <c r="B12" s="22">
        <v>41.89</v>
      </c>
      <c r="C12" s="22">
        <v>12.75</v>
      </c>
      <c r="D12" s="6">
        <v>44</v>
      </c>
      <c r="E12" s="7">
        <v>16</v>
      </c>
      <c r="F12" s="46">
        <v>974.48437571525392</v>
      </c>
      <c r="G12" s="7">
        <v>7.50212256113688</v>
      </c>
      <c r="H12" s="7">
        <v>22.926632563273063</v>
      </c>
      <c r="I12" s="9" t="s">
        <v>44</v>
      </c>
      <c r="J12" s="9">
        <v>19</v>
      </c>
      <c r="K12" s="9">
        <v>1</v>
      </c>
      <c r="L12" s="9" t="s">
        <v>245</v>
      </c>
      <c r="M12" s="9" t="s">
        <v>74</v>
      </c>
      <c r="N12" s="10" t="s">
        <v>222</v>
      </c>
      <c r="O12" s="9" t="s">
        <v>79</v>
      </c>
      <c r="P12" s="53" t="s">
        <v>293</v>
      </c>
      <c r="Q12" s="53" t="s">
        <v>293</v>
      </c>
      <c r="R12" s="53" t="s">
        <v>271</v>
      </c>
      <c r="S12" s="53" t="s">
        <v>271</v>
      </c>
      <c r="T12" s="50">
        <v>6</v>
      </c>
      <c r="U12" s="50">
        <v>512.6</v>
      </c>
      <c r="V12" s="50">
        <v>-4.2</v>
      </c>
      <c r="W12" s="50">
        <v>15.9</v>
      </c>
    </row>
    <row r="13" spans="1:23" s="16" customFormat="1" x14ac:dyDescent="0.2">
      <c r="A13" s="11" t="s">
        <v>10</v>
      </c>
      <c r="B13" s="17">
        <v>42.033333329999998</v>
      </c>
      <c r="C13" s="17">
        <v>0.53333333299999997</v>
      </c>
      <c r="D13" s="11">
        <v>670</v>
      </c>
      <c r="E13" s="12">
        <v>12.6</v>
      </c>
      <c r="F13" s="47">
        <v>711.50029063224611</v>
      </c>
      <c r="G13" s="12">
        <v>3.55281011263529</v>
      </c>
      <c r="H13" s="12">
        <v>20.843076070149696</v>
      </c>
      <c r="I13" s="14" t="s">
        <v>44</v>
      </c>
      <c r="J13" s="14">
        <v>8</v>
      </c>
      <c r="K13" s="14">
        <v>0</v>
      </c>
      <c r="L13" s="14" t="s">
        <v>243</v>
      </c>
      <c r="M13" s="14" t="s">
        <v>71</v>
      </c>
      <c r="N13" s="15" t="s">
        <v>223</v>
      </c>
      <c r="O13" s="14" t="s">
        <v>80</v>
      </c>
      <c r="P13" s="56" t="s">
        <v>289</v>
      </c>
      <c r="Q13" s="56" t="s">
        <v>289</v>
      </c>
      <c r="R13" s="56" t="s">
        <v>276</v>
      </c>
      <c r="S13" s="56" t="s">
        <v>276</v>
      </c>
      <c r="T13" s="51">
        <v>-0.7</v>
      </c>
      <c r="U13" s="51">
        <v>557.5</v>
      </c>
      <c r="V13" s="51">
        <v>-18</v>
      </c>
      <c r="W13" s="51">
        <v>15.7</v>
      </c>
    </row>
    <row r="14" spans="1:23" x14ac:dyDescent="0.2">
      <c r="A14" s="5" t="s">
        <v>11</v>
      </c>
      <c r="B14" s="22">
        <v>42.13</v>
      </c>
      <c r="C14" s="22">
        <v>12.32</v>
      </c>
      <c r="D14" s="6">
        <v>220</v>
      </c>
      <c r="E14" s="7">
        <v>14.5</v>
      </c>
      <c r="F14" s="46">
        <v>850.21423339844</v>
      </c>
      <c r="G14" s="7">
        <v>6.4695615768432591</v>
      </c>
      <c r="H14" s="7">
        <v>22.268933614095001</v>
      </c>
      <c r="I14" s="9" t="s">
        <v>44</v>
      </c>
      <c r="J14" s="9">
        <v>16</v>
      </c>
      <c r="K14" s="9">
        <v>0</v>
      </c>
      <c r="L14" s="9" t="s">
        <v>245</v>
      </c>
      <c r="M14" s="9" t="s">
        <v>74</v>
      </c>
      <c r="N14" s="10" t="s">
        <v>56</v>
      </c>
      <c r="O14" s="9" t="s">
        <v>79</v>
      </c>
      <c r="P14" s="53" t="s">
        <v>289</v>
      </c>
      <c r="Q14" s="53" t="s">
        <v>289</v>
      </c>
      <c r="R14" s="53" t="s">
        <v>271</v>
      </c>
      <c r="S14" s="53" t="s">
        <v>271</v>
      </c>
      <c r="T14" s="50">
        <v>10</v>
      </c>
      <c r="U14" s="50">
        <v>702.6</v>
      </c>
      <c r="V14" s="50">
        <v>2.2999999999999998</v>
      </c>
      <c r="W14" s="50">
        <v>18.100000000000001</v>
      </c>
    </row>
    <row r="15" spans="1:23" x14ac:dyDescent="0.2">
      <c r="A15" s="5" t="s">
        <v>12</v>
      </c>
      <c r="B15" s="22">
        <v>42.133333</v>
      </c>
      <c r="C15" s="22">
        <v>2.75</v>
      </c>
      <c r="D15" s="6">
        <v>173</v>
      </c>
      <c r="E15" s="7">
        <v>14.1</v>
      </c>
      <c r="F15" s="46">
        <v>883.32646608353002</v>
      </c>
      <c r="G15" s="7">
        <v>5.612835407257073</v>
      </c>
      <c r="H15" s="7">
        <v>20.815818150838165</v>
      </c>
      <c r="I15" s="9" t="s">
        <v>44</v>
      </c>
      <c r="J15" s="9">
        <v>26</v>
      </c>
      <c r="K15" s="9">
        <v>0</v>
      </c>
      <c r="L15" s="9" t="s">
        <v>243</v>
      </c>
      <c r="M15" s="9" t="s">
        <v>77</v>
      </c>
      <c r="N15" s="10" t="s">
        <v>57</v>
      </c>
      <c r="O15" s="9" t="s">
        <v>79</v>
      </c>
      <c r="P15" s="55" t="s">
        <v>289</v>
      </c>
      <c r="Q15" s="55" t="s">
        <v>289</v>
      </c>
      <c r="R15" s="55" t="s">
        <v>271</v>
      </c>
      <c r="S15" s="55" t="s">
        <v>271</v>
      </c>
      <c r="T15" s="50">
        <v>6.4</v>
      </c>
      <c r="U15" s="50">
        <v>586</v>
      </c>
      <c r="V15" s="50">
        <v>-4.0999999999999996</v>
      </c>
      <c r="W15" s="50">
        <v>16.8</v>
      </c>
    </row>
    <row r="16" spans="1:23" s="16" customFormat="1" x14ac:dyDescent="0.2">
      <c r="A16" s="11" t="s">
        <v>13</v>
      </c>
      <c r="B16" s="17">
        <v>42.216666670000002</v>
      </c>
      <c r="C16" s="17">
        <v>12.43333333</v>
      </c>
      <c r="D16" s="11">
        <v>237</v>
      </c>
      <c r="E16" s="12">
        <v>15</v>
      </c>
      <c r="F16" s="47">
        <v>1084.8121833801247</v>
      </c>
      <c r="G16" s="12">
        <v>6.2413981755574497</v>
      </c>
      <c r="H16" s="12">
        <v>22.796246210734001</v>
      </c>
      <c r="I16" s="14" t="s">
        <v>44</v>
      </c>
      <c r="J16" s="14">
        <v>9</v>
      </c>
      <c r="K16" s="14">
        <v>0</v>
      </c>
      <c r="L16" s="14" t="s">
        <v>245</v>
      </c>
      <c r="M16" s="14" t="s">
        <v>71</v>
      </c>
      <c r="N16" s="15" t="s">
        <v>58</v>
      </c>
      <c r="O16" s="14" t="s">
        <v>79</v>
      </c>
      <c r="P16" s="56" t="s">
        <v>289</v>
      </c>
      <c r="Q16" s="56" t="s">
        <v>289</v>
      </c>
      <c r="R16" s="56" t="s">
        <v>271</v>
      </c>
      <c r="S16" s="56" t="s">
        <v>271</v>
      </c>
      <c r="T16" s="51">
        <v>7.1</v>
      </c>
      <c r="U16" s="51">
        <v>733.2</v>
      </c>
      <c r="V16" s="51">
        <v>-5</v>
      </c>
      <c r="W16" s="51">
        <v>19</v>
      </c>
    </row>
    <row r="17" spans="1:23" x14ac:dyDescent="0.2">
      <c r="A17" s="5" t="s">
        <v>14</v>
      </c>
      <c r="B17" s="22">
        <v>42.316666669999996</v>
      </c>
      <c r="C17" s="22">
        <v>12.16666667</v>
      </c>
      <c r="D17" s="6">
        <v>510</v>
      </c>
      <c r="E17" s="7">
        <v>13.4</v>
      </c>
      <c r="F17" s="46">
        <v>1086.2192177772499</v>
      </c>
      <c r="G17" s="7">
        <v>5.2823066711425737</v>
      </c>
      <c r="H17" s="7">
        <v>21.565714518229132</v>
      </c>
      <c r="I17" s="9" t="s">
        <v>44</v>
      </c>
      <c r="J17" s="9">
        <v>25</v>
      </c>
      <c r="K17" s="9">
        <v>1</v>
      </c>
      <c r="L17" s="9" t="s">
        <v>245</v>
      </c>
      <c r="M17" s="9" t="s">
        <v>71</v>
      </c>
      <c r="N17" s="10" t="s">
        <v>59</v>
      </c>
      <c r="O17" s="9" t="s">
        <v>80</v>
      </c>
      <c r="P17" s="55" t="s">
        <v>291</v>
      </c>
      <c r="Q17" s="55" t="s">
        <v>291</v>
      </c>
      <c r="R17" s="55" t="s">
        <v>276</v>
      </c>
      <c r="S17" s="55" t="s">
        <v>276</v>
      </c>
      <c r="T17" s="50">
        <v>7.1</v>
      </c>
      <c r="U17" s="50">
        <v>504.6</v>
      </c>
      <c r="V17" s="50">
        <v>-3.3</v>
      </c>
      <c r="W17" s="50">
        <v>17.3</v>
      </c>
    </row>
    <row r="18" spans="1:23" x14ac:dyDescent="0.2">
      <c r="A18" s="5" t="s">
        <v>15</v>
      </c>
      <c r="B18" s="22">
        <v>42.566667000000002</v>
      </c>
      <c r="C18" s="22">
        <v>11.85</v>
      </c>
      <c r="D18" s="6">
        <v>355</v>
      </c>
      <c r="E18" s="7">
        <v>14.1</v>
      </c>
      <c r="F18" s="46">
        <v>867.90929079055604</v>
      </c>
      <c r="G18" s="7">
        <v>5.4573836326599077</v>
      </c>
      <c r="H18" s="7">
        <v>21.639019648234029</v>
      </c>
      <c r="I18" s="9" t="s">
        <v>44</v>
      </c>
      <c r="J18" s="9">
        <v>23</v>
      </c>
      <c r="K18" s="9">
        <v>1</v>
      </c>
      <c r="L18" s="9" t="s">
        <v>245</v>
      </c>
      <c r="M18" s="9" t="s">
        <v>74</v>
      </c>
      <c r="N18" s="10" t="s">
        <v>60</v>
      </c>
      <c r="O18" s="9" t="s">
        <v>79</v>
      </c>
      <c r="P18" s="55" t="s">
        <v>291</v>
      </c>
      <c r="Q18" s="55" t="s">
        <v>289</v>
      </c>
      <c r="R18" s="55" t="s">
        <v>271</v>
      </c>
      <c r="S18" s="55" t="s">
        <v>271</v>
      </c>
      <c r="T18" s="50">
        <v>4.5999999999999996</v>
      </c>
      <c r="U18" s="50">
        <v>440.6</v>
      </c>
      <c r="V18" s="50">
        <v>-6.8</v>
      </c>
      <c r="W18" s="50">
        <v>15.6</v>
      </c>
    </row>
    <row r="19" spans="1:23" s="16" customFormat="1" x14ac:dyDescent="0.2">
      <c r="A19" s="11" t="s">
        <v>17</v>
      </c>
      <c r="B19" s="17">
        <v>42.783299999999997</v>
      </c>
      <c r="C19" s="17">
        <v>1.4333</v>
      </c>
      <c r="D19" s="11">
        <v>1350</v>
      </c>
      <c r="E19" s="12">
        <v>11</v>
      </c>
      <c r="F19" s="47">
        <v>1302.7185320854201</v>
      </c>
      <c r="G19" s="12">
        <v>-1.0669146180152851</v>
      </c>
      <c r="H19" s="12">
        <v>13.562080701192132</v>
      </c>
      <c r="I19" s="14" t="s">
        <v>44</v>
      </c>
      <c r="J19" s="14">
        <v>15</v>
      </c>
      <c r="K19" s="14">
        <v>0</v>
      </c>
      <c r="L19" s="14" t="s">
        <v>247</v>
      </c>
      <c r="M19" s="14" t="s">
        <v>71</v>
      </c>
      <c r="N19" s="15" t="s">
        <v>224</v>
      </c>
      <c r="O19" s="14" t="s">
        <v>80</v>
      </c>
      <c r="P19" s="56" t="s">
        <v>289</v>
      </c>
      <c r="Q19" s="56" t="s">
        <v>276</v>
      </c>
      <c r="R19" s="56" t="s">
        <v>276</v>
      </c>
      <c r="S19" s="56" t="s">
        <v>276</v>
      </c>
      <c r="T19" s="51">
        <v>2.6</v>
      </c>
      <c r="U19" s="51">
        <v>308.89999999999998</v>
      </c>
      <c r="V19" s="51">
        <v>-15.5</v>
      </c>
      <c r="W19" s="51">
        <v>18.7</v>
      </c>
    </row>
    <row r="20" spans="1:23" x14ac:dyDescent="0.2">
      <c r="A20" s="5" t="s">
        <v>18</v>
      </c>
      <c r="B20" s="22">
        <v>42.99</v>
      </c>
      <c r="C20" s="22">
        <v>41.07</v>
      </c>
      <c r="D20" s="6">
        <v>35</v>
      </c>
      <c r="E20" s="7">
        <v>14</v>
      </c>
      <c r="F20" s="46">
        <v>1619.1779279708846</v>
      </c>
      <c r="G20" s="7">
        <v>5.6677323977152403</v>
      </c>
      <c r="H20" s="7">
        <v>21.0280036926269</v>
      </c>
      <c r="I20" s="9" t="s">
        <v>46</v>
      </c>
      <c r="J20" s="9">
        <v>12</v>
      </c>
      <c r="K20" s="9">
        <v>0</v>
      </c>
      <c r="L20" s="9" t="s">
        <v>248</v>
      </c>
      <c r="M20" s="9" t="s">
        <v>71</v>
      </c>
      <c r="N20" s="10" t="s">
        <v>225</v>
      </c>
      <c r="O20" s="9" t="s">
        <v>80</v>
      </c>
      <c r="P20" s="55" t="s">
        <v>295</v>
      </c>
      <c r="Q20" s="55" t="s">
        <v>295</v>
      </c>
      <c r="R20" s="55" t="s">
        <v>271</v>
      </c>
      <c r="S20" s="55" t="s">
        <v>271</v>
      </c>
      <c r="T20" s="50">
        <v>8.5</v>
      </c>
      <c r="U20" s="50">
        <v>712.4</v>
      </c>
      <c r="V20" s="50">
        <v>-0.8</v>
      </c>
      <c r="W20" s="50">
        <v>18.100000000000001</v>
      </c>
    </row>
    <row r="21" spans="1:23" x14ac:dyDescent="0.2">
      <c r="A21" s="5" t="s">
        <v>19</v>
      </c>
      <c r="B21" s="22">
        <v>43.033332999999999</v>
      </c>
      <c r="C21" s="22">
        <v>-7.4999999999999997E-2</v>
      </c>
      <c r="D21" s="6">
        <v>430</v>
      </c>
      <c r="E21" s="7">
        <v>12.5</v>
      </c>
      <c r="F21" s="46">
        <v>1078.9438867568899</v>
      </c>
      <c r="G21" s="7">
        <v>4.4230566620826703</v>
      </c>
      <c r="H21" s="7">
        <v>18.221327463785801</v>
      </c>
      <c r="I21" s="9" t="s">
        <v>44</v>
      </c>
      <c r="J21" s="9">
        <v>30</v>
      </c>
      <c r="K21" s="9">
        <v>0</v>
      </c>
      <c r="L21" s="9" t="s">
        <v>247</v>
      </c>
      <c r="M21" s="9" t="s">
        <v>71</v>
      </c>
      <c r="N21" s="10" t="s">
        <v>61</v>
      </c>
      <c r="O21" s="9" t="s">
        <v>80</v>
      </c>
      <c r="P21" s="55" t="s">
        <v>291</v>
      </c>
      <c r="Q21" s="55" t="s">
        <v>291</v>
      </c>
      <c r="R21" s="55" t="s">
        <v>276</v>
      </c>
      <c r="S21" s="55" t="s">
        <v>276</v>
      </c>
      <c r="T21" s="50">
        <v>9.1</v>
      </c>
      <c r="U21" s="50">
        <v>584.9</v>
      </c>
      <c r="V21" s="50">
        <v>-0.5</v>
      </c>
      <c r="W21" s="50">
        <v>18.7</v>
      </c>
    </row>
    <row r="22" spans="1:23" x14ac:dyDescent="0.2">
      <c r="A22" s="5" t="s">
        <v>20</v>
      </c>
      <c r="B22" s="22">
        <v>43.093299999999999</v>
      </c>
      <c r="C22" s="22">
        <v>-0.37919999999999998</v>
      </c>
      <c r="D22" s="6">
        <v>356</v>
      </c>
      <c r="E22" s="7">
        <v>12.9</v>
      </c>
      <c r="F22" s="46">
        <v>1034.29456233978</v>
      </c>
      <c r="G22" s="7">
        <v>3.9061385790506926</v>
      </c>
      <c r="H22" s="7">
        <v>18.5960645675659</v>
      </c>
      <c r="I22" s="9" t="s">
        <v>46</v>
      </c>
      <c r="J22" s="9">
        <v>20</v>
      </c>
      <c r="K22" s="9">
        <v>0</v>
      </c>
      <c r="L22" s="9" t="s">
        <v>247</v>
      </c>
      <c r="M22" s="9" t="s">
        <v>71</v>
      </c>
      <c r="N22" s="10" t="s">
        <v>226</v>
      </c>
      <c r="O22" s="9" t="s">
        <v>80</v>
      </c>
      <c r="P22" s="55" t="s">
        <v>289</v>
      </c>
      <c r="Q22" s="55" t="s">
        <v>289</v>
      </c>
      <c r="R22" s="55" t="s">
        <v>271</v>
      </c>
      <c r="S22" s="55" t="s">
        <v>271</v>
      </c>
      <c r="T22" s="50">
        <v>5.2</v>
      </c>
      <c r="U22" s="50">
        <v>788.5</v>
      </c>
      <c r="V22" s="50">
        <v>-4.7</v>
      </c>
      <c r="W22" s="50">
        <v>14.6</v>
      </c>
    </row>
    <row r="23" spans="1:23" s="16" customFormat="1" x14ac:dyDescent="0.2">
      <c r="A23" s="11" t="s">
        <v>21</v>
      </c>
      <c r="B23" s="17">
        <v>44.321561000000003</v>
      </c>
      <c r="C23" s="17">
        <v>9.4856820000000006</v>
      </c>
      <c r="D23" s="11">
        <v>833</v>
      </c>
      <c r="E23" s="12">
        <v>12.2</v>
      </c>
      <c r="F23" s="47">
        <v>1051.44081950188</v>
      </c>
      <c r="G23" s="12">
        <v>6.5590842564900669</v>
      </c>
      <c r="H23" s="12">
        <v>20.348253885904899</v>
      </c>
      <c r="I23" s="14" t="s">
        <v>44</v>
      </c>
      <c r="J23" s="14">
        <v>25</v>
      </c>
      <c r="K23" s="14">
        <v>1</v>
      </c>
      <c r="L23" s="14" t="s">
        <v>245</v>
      </c>
      <c r="M23" s="14" t="s">
        <v>71</v>
      </c>
      <c r="N23" s="15" t="s">
        <v>227</v>
      </c>
      <c r="O23" s="14" t="s">
        <v>80</v>
      </c>
      <c r="P23" s="56" t="s">
        <v>296</v>
      </c>
      <c r="Q23" s="56" t="s">
        <v>296</v>
      </c>
      <c r="R23" s="56" t="s">
        <v>271</v>
      </c>
      <c r="S23" s="56" t="s">
        <v>271</v>
      </c>
      <c r="T23" s="51">
        <v>7.3</v>
      </c>
      <c r="U23" s="51">
        <v>1064.7</v>
      </c>
      <c r="V23" s="51">
        <v>-2.1</v>
      </c>
      <c r="W23" s="51">
        <v>17</v>
      </c>
    </row>
    <row r="24" spans="1:23" s="16" customFormat="1" x14ac:dyDescent="0.2">
      <c r="A24" s="11" t="s">
        <v>22</v>
      </c>
      <c r="B24" s="17">
        <v>44.916666999999997</v>
      </c>
      <c r="C24" s="17">
        <v>3.7833329999999998</v>
      </c>
      <c r="D24" s="11">
        <v>1200</v>
      </c>
      <c r="E24" s="12">
        <v>8.3000000000000007</v>
      </c>
      <c r="F24" s="47">
        <v>1001.7451715469348</v>
      </c>
      <c r="G24" s="12">
        <v>0.22043556968371036</v>
      </c>
      <c r="H24" s="12">
        <v>15.407846768697064</v>
      </c>
      <c r="I24" s="14" t="s">
        <v>44</v>
      </c>
      <c r="J24" s="14">
        <v>56</v>
      </c>
      <c r="K24" s="14">
        <v>0</v>
      </c>
      <c r="L24" s="14" t="s">
        <v>247</v>
      </c>
      <c r="M24" s="14" t="s">
        <v>71</v>
      </c>
      <c r="N24" s="15" t="s">
        <v>228</v>
      </c>
      <c r="O24" s="14" t="s">
        <v>80</v>
      </c>
      <c r="P24" s="56" t="s">
        <v>289</v>
      </c>
      <c r="Q24" s="56" t="s">
        <v>289</v>
      </c>
      <c r="R24" s="56" t="s">
        <v>276</v>
      </c>
      <c r="S24" s="56" t="s">
        <v>276</v>
      </c>
      <c r="T24" s="51">
        <v>2.1</v>
      </c>
      <c r="U24" s="51">
        <v>427.1</v>
      </c>
      <c r="V24" s="51">
        <v>-12</v>
      </c>
      <c r="W24" s="51">
        <v>15.5</v>
      </c>
    </row>
    <row r="25" spans="1:23" x14ac:dyDescent="0.2">
      <c r="A25" s="5" t="s">
        <v>23</v>
      </c>
      <c r="B25" s="22">
        <v>45.270277780000001</v>
      </c>
      <c r="C25" s="22">
        <v>11.74305556</v>
      </c>
      <c r="D25" s="6">
        <v>7</v>
      </c>
      <c r="E25" s="7">
        <v>12.799999999999999</v>
      </c>
      <c r="F25" s="46">
        <v>945.57977557182153</v>
      </c>
      <c r="G25" s="7">
        <v>3.3056418100992802</v>
      </c>
      <c r="H25" s="7">
        <v>22.404474894205666</v>
      </c>
      <c r="I25" s="9" t="s">
        <v>44</v>
      </c>
      <c r="J25" s="9">
        <v>26</v>
      </c>
      <c r="K25" s="9">
        <v>3</v>
      </c>
      <c r="L25" s="9" t="s">
        <v>245</v>
      </c>
      <c r="M25" s="9" t="s">
        <v>71</v>
      </c>
      <c r="N25" s="10" t="s">
        <v>62</v>
      </c>
      <c r="O25" s="9" t="s">
        <v>80</v>
      </c>
      <c r="P25" s="55" t="s">
        <v>289</v>
      </c>
      <c r="Q25" s="55" t="s">
        <v>289</v>
      </c>
      <c r="R25" s="55" t="s">
        <v>272</v>
      </c>
      <c r="S25" s="55" t="s">
        <v>272</v>
      </c>
      <c r="T25" s="50">
        <v>3.1</v>
      </c>
      <c r="U25" s="50">
        <v>1207.3</v>
      </c>
      <c r="V25" s="50">
        <v>-3.5</v>
      </c>
      <c r="W25" s="50">
        <v>10.7</v>
      </c>
    </row>
    <row r="26" spans="1:23" x14ac:dyDescent="0.2">
      <c r="A26" s="5" t="s">
        <v>24</v>
      </c>
      <c r="B26" s="22">
        <v>45.29</v>
      </c>
      <c r="C26" s="22">
        <v>11.43</v>
      </c>
      <c r="D26" s="6">
        <v>19</v>
      </c>
      <c r="E26" s="7">
        <v>13</v>
      </c>
      <c r="F26" s="46">
        <v>960.29754996299619</v>
      </c>
      <c r="G26" s="7">
        <v>3.1830275058746302</v>
      </c>
      <c r="H26" s="7">
        <v>22.47149213155107</v>
      </c>
      <c r="I26" s="9" t="s">
        <v>46</v>
      </c>
      <c r="J26" s="9">
        <v>27</v>
      </c>
      <c r="K26" s="9">
        <v>0</v>
      </c>
      <c r="L26" s="9" t="s">
        <v>245</v>
      </c>
      <c r="M26" s="9" t="s">
        <v>71</v>
      </c>
      <c r="N26" s="10" t="s">
        <v>229</v>
      </c>
      <c r="O26" s="9" t="s">
        <v>80</v>
      </c>
      <c r="P26" s="55" t="s">
        <v>289</v>
      </c>
      <c r="Q26" s="55" t="s">
        <v>289</v>
      </c>
      <c r="R26" s="55" t="s">
        <v>271</v>
      </c>
      <c r="S26" s="55" t="s">
        <v>271</v>
      </c>
      <c r="T26" s="50">
        <v>6.8</v>
      </c>
      <c r="U26" s="50">
        <v>1374.5</v>
      </c>
      <c r="V26" s="50">
        <v>-0.7</v>
      </c>
      <c r="W26" s="50">
        <v>14.7</v>
      </c>
    </row>
    <row r="27" spans="1:23" s="16" customFormat="1" x14ac:dyDescent="0.2">
      <c r="A27" s="11" t="s">
        <v>25</v>
      </c>
      <c r="B27" s="17">
        <v>45.629522999999999</v>
      </c>
      <c r="C27" s="17">
        <v>12.654086</v>
      </c>
      <c r="D27" s="11">
        <v>0</v>
      </c>
      <c r="E27" s="12">
        <v>13.5</v>
      </c>
      <c r="F27" s="47">
        <v>1145.3876996040322</v>
      </c>
      <c r="G27" s="12">
        <v>4.6144183476765903</v>
      </c>
      <c r="H27" s="12">
        <v>22.416956583658802</v>
      </c>
      <c r="I27" s="14" t="s">
        <v>46</v>
      </c>
      <c r="J27" s="14">
        <v>7</v>
      </c>
      <c r="K27" s="14">
        <v>0</v>
      </c>
      <c r="L27" s="14" t="s">
        <v>245</v>
      </c>
      <c r="M27" s="14" t="s">
        <v>74</v>
      </c>
      <c r="N27" s="15" t="s">
        <v>230</v>
      </c>
      <c r="O27" s="14" t="s">
        <v>80</v>
      </c>
      <c r="P27" s="56" t="s">
        <v>289</v>
      </c>
      <c r="Q27" s="56" t="s">
        <v>289</v>
      </c>
      <c r="R27" s="56" t="s">
        <v>271</v>
      </c>
      <c r="S27" s="56" t="s">
        <v>271</v>
      </c>
      <c r="T27" s="51">
        <v>1.5</v>
      </c>
      <c r="U27" s="51">
        <v>703</v>
      </c>
      <c r="V27" s="51">
        <v>-9.9</v>
      </c>
      <c r="W27" s="51">
        <v>13.2</v>
      </c>
    </row>
    <row r="28" spans="1:23" x14ac:dyDescent="0.2">
      <c r="A28" s="5" t="s">
        <v>26</v>
      </c>
      <c r="B28" s="22">
        <v>45.883299999999998</v>
      </c>
      <c r="C28" s="22">
        <v>12.7165</v>
      </c>
      <c r="D28" s="6">
        <v>10</v>
      </c>
      <c r="E28" s="7">
        <v>13.299999999999999</v>
      </c>
      <c r="F28" s="46">
        <v>1299.746568202971</v>
      </c>
      <c r="G28" s="7">
        <v>3.3322319189707366</v>
      </c>
      <c r="H28" s="7">
        <v>21.855812708536735</v>
      </c>
      <c r="I28" s="9" t="s">
        <v>48</v>
      </c>
      <c r="J28" s="9">
        <v>24</v>
      </c>
      <c r="K28" s="9">
        <v>3</v>
      </c>
      <c r="L28" s="9" t="s">
        <v>245</v>
      </c>
      <c r="M28" s="9" t="s">
        <v>74</v>
      </c>
      <c r="N28" s="10" t="s">
        <v>63</v>
      </c>
      <c r="O28" s="9" t="s">
        <v>79</v>
      </c>
      <c r="P28" s="55" t="s">
        <v>289</v>
      </c>
      <c r="Q28" s="55" t="s">
        <v>289</v>
      </c>
      <c r="R28" s="55" t="s">
        <v>271</v>
      </c>
      <c r="S28" s="55" t="s">
        <v>271</v>
      </c>
      <c r="T28" s="50">
        <v>3.1</v>
      </c>
      <c r="U28" s="50">
        <v>654.79999999999995</v>
      </c>
      <c r="V28" s="50">
        <v>-8.4</v>
      </c>
      <c r="W28" s="50">
        <v>14.5</v>
      </c>
    </row>
    <row r="29" spans="1:23" s="16" customFormat="1" x14ac:dyDescent="0.2">
      <c r="A29" s="11" t="s">
        <v>27</v>
      </c>
      <c r="B29" s="17">
        <v>46.12</v>
      </c>
      <c r="C29" s="17">
        <v>13.19</v>
      </c>
      <c r="D29" s="11">
        <v>152</v>
      </c>
      <c r="E29" s="12">
        <v>12.4</v>
      </c>
      <c r="F29" s="47">
        <v>1500.8627414703355</v>
      </c>
      <c r="G29" s="12">
        <v>1.8770646055539426</v>
      </c>
      <c r="H29" s="12">
        <v>20.173449198404899</v>
      </c>
      <c r="I29" s="14" t="s">
        <v>44</v>
      </c>
      <c r="J29" s="14">
        <v>8</v>
      </c>
      <c r="K29" s="14">
        <v>1</v>
      </c>
      <c r="L29" s="14" t="s">
        <v>245</v>
      </c>
      <c r="M29" s="14" t="s">
        <v>71</v>
      </c>
      <c r="N29" s="15" t="s">
        <v>231</v>
      </c>
      <c r="O29" s="14" t="s">
        <v>80</v>
      </c>
      <c r="P29" s="56" t="s">
        <v>289</v>
      </c>
      <c r="Q29" s="56" t="s">
        <v>289</v>
      </c>
      <c r="R29" s="56" t="s">
        <v>274</v>
      </c>
      <c r="S29" s="56" t="s">
        <v>274</v>
      </c>
      <c r="T29" s="51">
        <v>7.4</v>
      </c>
      <c r="U29" s="51">
        <v>972.9</v>
      </c>
      <c r="V29" s="51">
        <v>-0.2</v>
      </c>
      <c r="W29" s="51">
        <v>15.7</v>
      </c>
    </row>
    <row r="30" spans="1:23" s="16" customFormat="1" x14ac:dyDescent="0.2">
      <c r="A30" s="11" t="s">
        <v>28</v>
      </c>
      <c r="B30" s="17">
        <v>46.126388890000001</v>
      </c>
      <c r="C30" s="17">
        <v>25.888055560000002</v>
      </c>
      <c r="D30" s="11">
        <v>946</v>
      </c>
      <c r="E30" s="12">
        <v>11.5</v>
      </c>
      <c r="F30" s="47">
        <v>751.07381343841337</v>
      </c>
      <c r="G30" s="12">
        <v>-3.99303030967712</v>
      </c>
      <c r="H30" s="12">
        <v>16.046803474426234</v>
      </c>
      <c r="I30" s="14" t="s">
        <v>44</v>
      </c>
      <c r="J30" s="14">
        <v>22</v>
      </c>
      <c r="K30" s="14">
        <v>1</v>
      </c>
      <c r="L30" s="14" t="s">
        <v>249</v>
      </c>
      <c r="M30" s="14" t="s">
        <v>71</v>
      </c>
      <c r="N30" s="15" t="s">
        <v>232</v>
      </c>
      <c r="O30" s="14" t="s">
        <v>80</v>
      </c>
      <c r="P30" s="56" t="s">
        <v>296</v>
      </c>
      <c r="Q30" s="56" t="s">
        <v>296</v>
      </c>
      <c r="R30" s="56" t="s">
        <v>271</v>
      </c>
      <c r="S30" s="56" t="s">
        <v>271</v>
      </c>
      <c r="T30" s="51">
        <v>3.1</v>
      </c>
      <c r="U30" s="51">
        <v>1054.0999999999999</v>
      </c>
      <c r="V30" s="51">
        <v>-4.7</v>
      </c>
      <c r="W30" s="51">
        <v>11.5</v>
      </c>
    </row>
    <row r="31" spans="1:23" x14ac:dyDescent="0.2">
      <c r="A31" s="5" t="s">
        <v>29</v>
      </c>
      <c r="B31" s="22">
        <v>46.2</v>
      </c>
      <c r="C31" s="22">
        <v>12.87</v>
      </c>
      <c r="D31" s="6">
        <v>220</v>
      </c>
      <c r="E31" s="7">
        <v>12.5</v>
      </c>
      <c r="F31" s="46">
        <v>1662.1660923957809</v>
      </c>
      <c r="G31" s="7">
        <v>2.3885247508684699</v>
      </c>
      <c r="H31" s="7">
        <v>18.900346120198503</v>
      </c>
      <c r="I31" s="9" t="s">
        <v>44</v>
      </c>
      <c r="J31" s="9">
        <v>8</v>
      </c>
      <c r="K31" s="9">
        <v>1</v>
      </c>
      <c r="L31" s="9" t="s">
        <v>245</v>
      </c>
      <c r="M31" s="9" t="s">
        <v>71</v>
      </c>
      <c r="N31" s="10" t="s">
        <v>231</v>
      </c>
      <c r="O31" s="9" t="s">
        <v>80</v>
      </c>
      <c r="P31" s="55" t="s">
        <v>289</v>
      </c>
      <c r="Q31" s="55" t="s">
        <v>289</v>
      </c>
      <c r="R31" s="55" t="s">
        <v>270</v>
      </c>
      <c r="S31" s="55" t="s">
        <v>270</v>
      </c>
      <c r="T31" s="50">
        <v>7</v>
      </c>
      <c r="U31" s="50">
        <v>1194.9000000000001</v>
      </c>
      <c r="V31" s="50">
        <v>1</v>
      </c>
      <c r="W31" s="50">
        <v>14.8</v>
      </c>
    </row>
    <row r="32" spans="1:23" x14ac:dyDescent="0.2">
      <c r="A32" s="5" t="s">
        <v>30</v>
      </c>
      <c r="B32" s="22">
        <v>46.22</v>
      </c>
      <c r="C32" s="22">
        <v>13.21</v>
      </c>
      <c r="D32" s="6">
        <v>300</v>
      </c>
      <c r="E32" s="7">
        <v>12.5</v>
      </c>
      <c r="F32" s="46">
        <v>1634.5673847198466</v>
      </c>
      <c r="G32" s="7">
        <v>1.8247895091772</v>
      </c>
      <c r="H32" s="7">
        <v>19.223240534464498</v>
      </c>
      <c r="I32" s="9" t="s">
        <v>44</v>
      </c>
      <c r="J32" s="9">
        <v>10</v>
      </c>
      <c r="K32" s="9">
        <v>2</v>
      </c>
      <c r="L32" s="9" t="s">
        <v>245</v>
      </c>
      <c r="M32" s="9" t="s">
        <v>71</v>
      </c>
      <c r="N32" s="10" t="s">
        <v>231</v>
      </c>
      <c r="O32" s="9" t="s">
        <v>80</v>
      </c>
      <c r="P32" s="55" t="s">
        <v>297</v>
      </c>
      <c r="Q32" s="55" t="s">
        <v>297</v>
      </c>
      <c r="R32" s="55" t="s">
        <v>271</v>
      </c>
      <c r="S32" s="55" t="s">
        <v>271</v>
      </c>
      <c r="T32" s="50">
        <v>1.5</v>
      </c>
      <c r="U32" s="50">
        <v>432.4</v>
      </c>
      <c r="V32" s="50">
        <v>-15.2</v>
      </c>
      <c r="W32" s="50">
        <v>17.100000000000001</v>
      </c>
    </row>
    <row r="33" spans="1:23" x14ac:dyDescent="0.2">
      <c r="A33" s="5" t="s">
        <v>31</v>
      </c>
      <c r="B33" s="22">
        <v>46.252088000000001</v>
      </c>
      <c r="C33" s="22">
        <v>13.169771000000001</v>
      </c>
      <c r="D33" s="6">
        <v>380</v>
      </c>
      <c r="E33" s="7">
        <v>13.4</v>
      </c>
      <c r="F33" s="46">
        <v>1277.01281070709</v>
      </c>
      <c r="G33" s="7">
        <v>2.9770440732439298</v>
      </c>
      <c r="H33" s="7">
        <v>19.615077972411999</v>
      </c>
      <c r="I33" s="9" t="s">
        <v>48</v>
      </c>
      <c r="J33" s="9">
        <v>9</v>
      </c>
      <c r="K33" s="9">
        <v>2</v>
      </c>
      <c r="L33" s="9" t="s">
        <v>245</v>
      </c>
      <c r="M33" s="9" t="s">
        <v>71</v>
      </c>
      <c r="N33" s="10" t="s">
        <v>231</v>
      </c>
      <c r="O33" s="9" t="s">
        <v>80</v>
      </c>
      <c r="P33" s="55" t="s">
        <v>289</v>
      </c>
      <c r="Q33" s="55" t="s">
        <v>289</v>
      </c>
      <c r="R33" s="55" t="s">
        <v>274</v>
      </c>
      <c r="S33" s="55" t="s">
        <v>274</v>
      </c>
      <c r="T33" s="50">
        <v>3.1</v>
      </c>
      <c r="U33" s="50">
        <v>639.4</v>
      </c>
      <c r="V33" s="50">
        <v>-9.9</v>
      </c>
      <c r="W33" s="50">
        <v>16.100000000000001</v>
      </c>
    </row>
    <row r="34" spans="1:23" x14ac:dyDescent="0.2">
      <c r="A34" s="5" t="s">
        <v>32</v>
      </c>
      <c r="B34" s="22">
        <v>46.45</v>
      </c>
      <c r="C34" s="22">
        <v>20.65</v>
      </c>
      <c r="D34" s="6">
        <v>86</v>
      </c>
      <c r="E34" s="7">
        <v>11.3</v>
      </c>
      <c r="F34" s="46">
        <v>624.00043845176538</v>
      </c>
      <c r="G34" s="7">
        <v>0.87641354401905902</v>
      </c>
      <c r="H34" s="7">
        <v>21.93374061584467</v>
      </c>
      <c r="I34" s="9" t="s">
        <v>44</v>
      </c>
      <c r="J34" s="9">
        <v>24</v>
      </c>
      <c r="K34" s="9">
        <v>1</v>
      </c>
      <c r="L34" s="9" t="s">
        <v>250</v>
      </c>
      <c r="M34" s="9" t="s">
        <v>71</v>
      </c>
      <c r="N34" s="10" t="s">
        <v>232</v>
      </c>
      <c r="O34" s="9" t="s">
        <v>79</v>
      </c>
      <c r="P34" s="55" t="s">
        <v>289</v>
      </c>
      <c r="Q34" s="55" t="s">
        <v>289</v>
      </c>
      <c r="R34" s="55" t="s">
        <v>271</v>
      </c>
      <c r="S34" s="55" t="s">
        <v>271</v>
      </c>
      <c r="T34" s="50">
        <v>2.7</v>
      </c>
      <c r="U34" s="50">
        <v>827.1</v>
      </c>
      <c r="V34" s="50">
        <v>-7.3</v>
      </c>
      <c r="W34" s="50">
        <v>13.1</v>
      </c>
    </row>
    <row r="35" spans="1:23" x14ac:dyDescent="0.2">
      <c r="A35" s="5" t="s">
        <v>33</v>
      </c>
      <c r="B35" s="22">
        <v>47.402777780000001</v>
      </c>
      <c r="C35" s="22">
        <v>21.928611109999999</v>
      </c>
      <c r="D35" s="6">
        <v>112</v>
      </c>
      <c r="E35" s="7">
        <v>10.5</v>
      </c>
      <c r="F35" s="46">
        <v>692.14497327804395</v>
      </c>
      <c r="G35" s="7">
        <v>0.15305723746617703</v>
      </c>
      <c r="H35" s="7">
        <v>21.119206746419234</v>
      </c>
      <c r="I35" s="9" t="s">
        <v>46</v>
      </c>
      <c r="J35" s="9">
        <v>30</v>
      </c>
      <c r="K35" s="9">
        <v>5</v>
      </c>
      <c r="L35" s="9" t="s">
        <v>250</v>
      </c>
      <c r="M35" s="9" t="s">
        <v>71</v>
      </c>
      <c r="N35" s="10" t="s">
        <v>233</v>
      </c>
      <c r="O35" s="9" t="s">
        <v>79</v>
      </c>
      <c r="P35" s="55" t="s">
        <v>289</v>
      </c>
      <c r="Q35" s="55" t="s">
        <v>289</v>
      </c>
      <c r="R35" s="55" t="s">
        <v>274</v>
      </c>
      <c r="S35" s="55" t="s">
        <v>274</v>
      </c>
      <c r="T35" s="50">
        <v>5.6</v>
      </c>
      <c r="U35" s="50">
        <v>624.1</v>
      </c>
      <c r="V35" s="50">
        <v>-5.8</v>
      </c>
      <c r="W35" s="50">
        <v>16.899999999999999</v>
      </c>
    </row>
    <row r="36" spans="1:23" s="16" customFormat="1" x14ac:dyDescent="0.2">
      <c r="A36" s="11" t="s">
        <v>34</v>
      </c>
      <c r="B36" s="17">
        <v>47.73</v>
      </c>
      <c r="C36" s="17">
        <v>6.5</v>
      </c>
      <c r="D36" s="11">
        <v>330</v>
      </c>
      <c r="E36" s="12">
        <v>10.7</v>
      </c>
      <c r="F36" s="47">
        <v>1141.4683771133402</v>
      </c>
      <c r="G36" s="12">
        <v>1.9829391638437865</v>
      </c>
      <c r="H36" s="12">
        <v>18.170590718587203</v>
      </c>
      <c r="I36" s="14" t="s">
        <v>46</v>
      </c>
      <c r="J36" s="14" t="s">
        <v>352</v>
      </c>
      <c r="K36" s="14">
        <v>0</v>
      </c>
      <c r="L36" s="14" t="s">
        <v>247</v>
      </c>
      <c r="M36" s="14" t="s">
        <v>71</v>
      </c>
      <c r="N36" s="15" t="s">
        <v>353</v>
      </c>
      <c r="O36" s="14" t="s">
        <v>79</v>
      </c>
      <c r="P36" s="56" t="s">
        <v>289</v>
      </c>
      <c r="Q36" s="56" t="s">
        <v>289</v>
      </c>
      <c r="R36" s="56" t="s">
        <v>276</v>
      </c>
      <c r="S36" s="56" t="s">
        <v>276</v>
      </c>
      <c r="T36" s="51" t="s">
        <v>322</v>
      </c>
      <c r="U36" s="51" t="s">
        <v>322</v>
      </c>
      <c r="V36" s="51" t="s">
        <v>322</v>
      </c>
      <c r="W36" s="51" t="s">
        <v>322</v>
      </c>
    </row>
    <row r="37" spans="1:23" s="16" customFormat="1" x14ac:dyDescent="0.2">
      <c r="A37" s="11" t="s">
        <v>35</v>
      </c>
      <c r="B37" s="17">
        <v>47.99</v>
      </c>
      <c r="C37" s="17">
        <v>9.8699999999999992</v>
      </c>
      <c r="D37" s="11">
        <v>200</v>
      </c>
      <c r="E37" s="12">
        <v>8.1999999999999993</v>
      </c>
      <c r="F37" s="47">
        <v>1118.5009145736672</v>
      </c>
      <c r="G37" s="12">
        <v>-0.8540819585323326</v>
      </c>
      <c r="H37" s="12">
        <v>16.2063131332397</v>
      </c>
      <c r="I37" s="14" t="s">
        <v>44</v>
      </c>
      <c r="J37" s="14">
        <v>20</v>
      </c>
      <c r="K37" s="14">
        <v>1</v>
      </c>
      <c r="L37" s="14" t="s">
        <v>247</v>
      </c>
      <c r="M37" s="14" t="s">
        <v>71</v>
      </c>
      <c r="N37" s="15" t="s">
        <v>234</v>
      </c>
      <c r="O37" s="14" t="s">
        <v>79</v>
      </c>
      <c r="P37" s="56" t="s">
        <v>289</v>
      </c>
      <c r="Q37" s="56" t="s">
        <v>289</v>
      </c>
      <c r="R37" s="56" t="s">
        <v>276</v>
      </c>
      <c r="S37" s="56" t="s">
        <v>276</v>
      </c>
      <c r="T37" s="51" t="s">
        <v>322</v>
      </c>
      <c r="U37" s="51" t="s">
        <v>322</v>
      </c>
      <c r="V37" s="51" t="s">
        <v>322</v>
      </c>
      <c r="W37" s="51" t="s">
        <v>322</v>
      </c>
    </row>
    <row r="38" spans="1:23" s="16" customFormat="1" x14ac:dyDescent="0.2">
      <c r="A38" s="11" t="s">
        <v>36</v>
      </c>
      <c r="B38" s="17">
        <v>47.57222222</v>
      </c>
      <c r="C38" s="17">
        <v>7.9363888899999999</v>
      </c>
      <c r="D38" s="11">
        <v>382</v>
      </c>
      <c r="E38" s="12">
        <v>9.4</v>
      </c>
      <c r="F38" s="47">
        <v>1306.7972803115831</v>
      </c>
      <c r="G38" s="12">
        <v>0.49587525924046832</v>
      </c>
      <c r="H38" s="12">
        <v>17.489677429199165</v>
      </c>
      <c r="I38" s="14" t="s">
        <v>44</v>
      </c>
      <c r="J38" s="14">
        <v>24</v>
      </c>
      <c r="K38" s="14">
        <v>0</v>
      </c>
      <c r="L38" s="14" t="s">
        <v>251</v>
      </c>
      <c r="M38" s="14" t="s">
        <v>71</v>
      </c>
      <c r="N38" s="15" t="s">
        <v>235</v>
      </c>
      <c r="O38" s="14" t="s">
        <v>80</v>
      </c>
      <c r="P38" s="56" t="s">
        <v>289</v>
      </c>
      <c r="Q38" s="56" t="s">
        <v>289</v>
      </c>
      <c r="R38" s="56" t="s">
        <v>276</v>
      </c>
      <c r="S38" s="56" t="s">
        <v>276</v>
      </c>
      <c r="T38" s="51">
        <v>1.4</v>
      </c>
      <c r="U38" s="51">
        <v>507.6</v>
      </c>
      <c r="V38" s="51">
        <v>-9.1999999999999993</v>
      </c>
      <c r="W38" s="51">
        <v>14.8</v>
      </c>
    </row>
    <row r="39" spans="1:23" x14ac:dyDescent="0.2">
      <c r="A39" s="5" t="s">
        <v>37</v>
      </c>
      <c r="B39" s="22">
        <v>48.026699999999998</v>
      </c>
      <c r="C39" s="22">
        <v>11.1883</v>
      </c>
      <c r="D39" s="6">
        <v>534</v>
      </c>
      <c r="E39" s="7">
        <v>9.6</v>
      </c>
      <c r="F39" s="46">
        <v>1110.4539942741374</v>
      </c>
      <c r="G39" s="7">
        <v>-0.99937123060226229</v>
      </c>
      <c r="H39" s="7">
        <v>16.559177716573032</v>
      </c>
      <c r="I39" s="9" t="s">
        <v>44</v>
      </c>
      <c r="J39" s="9">
        <v>17</v>
      </c>
      <c r="K39" s="9">
        <v>0</v>
      </c>
      <c r="L39" s="9" t="s">
        <v>251</v>
      </c>
      <c r="M39" s="9" t="s">
        <v>71</v>
      </c>
      <c r="N39" s="10" t="s">
        <v>64</v>
      </c>
      <c r="O39" s="9" t="s">
        <v>80</v>
      </c>
      <c r="P39" s="55" t="s">
        <v>289</v>
      </c>
      <c r="Q39" s="55" t="s">
        <v>289</v>
      </c>
      <c r="R39" s="55" t="s">
        <v>276</v>
      </c>
      <c r="S39" s="55" t="s">
        <v>276</v>
      </c>
      <c r="T39" s="50">
        <v>0.1</v>
      </c>
      <c r="U39" s="50">
        <v>712.2</v>
      </c>
      <c r="V39" s="50">
        <v>-8</v>
      </c>
      <c r="W39" s="50">
        <v>10.3</v>
      </c>
    </row>
    <row r="40" spans="1:23" x14ac:dyDescent="0.2">
      <c r="A40" s="5" t="s">
        <v>38</v>
      </c>
      <c r="B40" s="22">
        <v>48.326943999999997</v>
      </c>
      <c r="C40" s="22">
        <v>20.436388999999998</v>
      </c>
      <c r="D40" s="6">
        <v>297</v>
      </c>
      <c r="E40" s="7">
        <v>9.5</v>
      </c>
      <c r="F40" s="46">
        <v>751.59837484359628</v>
      </c>
      <c r="G40" s="7">
        <v>-1.6178518931070958</v>
      </c>
      <c r="H40" s="7">
        <v>19.067494074503536</v>
      </c>
      <c r="I40" s="9" t="s">
        <v>46</v>
      </c>
      <c r="J40" s="9">
        <v>32</v>
      </c>
      <c r="K40" s="9">
        <v>6</v>
      </c>
      <c r="L40" s="9" t="s">
        <v>250</v>
      </c>
      <c r="M40" s="9" t="s">
        <v>71</v>
      </c>
      <c r="N40" s="10" t="s">
        <v>65</v>
      </c>
      <c r="O40" s="9" t="s">
        <v>79</v>
      </c>
      <c r="P40" s="55" t="s">
        <v>289</v>
      </c>
      <c r="Q40" s="55" t="s">
        <v>289</v>
      </c>
      <c r="R40" s="55" t="s">
        <v>276</v>
      </c>
      <c r="S40" s="55" t="s">
        <v>276</v>
      </c>
      <c r="T40" s="50">
        <v>-1.1000000000000001</v>
      </c>
      <c r="U40" s="50">
        <v>517.9</v>
      </c>
      <c r="V40" s="50">
        <v>-15.9</v>
      </c>
      <c r="W40" s="50">
        <v>13.6</v>
      </c>
    </row>
    <row r="41" spans="1:23" s="16" customFormat="1" x14ac:dyDescent="0.2">
      <c r="A41" s="11" t="s">
        <v>0</v>
      </c>
      <c r="B41" s="17">
        <v>50.12</v>
      </c>
      <c r="C41" s="17">
        <v>6.69</v>
      </c>
      <c r="D41" s="11"/>
      <c r="E41" s="12">
        <v>11</v>
      </c>
      <c r="F41" s="47">
        <v>805.29443264007421</v>
      </c>
      <c r="G41" s="12">
        <v>0.47052031258741822</v>
      </c>
      <c r="H41" s="12">
        <v>15.596982955932567</v>
      </c>
      <c r="I41" s="14" t="s">
        <v>44</v>
      </c>
      <c r="J41" s="14">
        <v>9</v>
      </c>
      <c r="K41" s="14">
        <v>0</v>
      </c>
      <c r="L41" s="14" t="s">
        <v>251</v>
      </c>
      <c r="M41" s="14" t="s">
        <v>71</v>
      </c>
      <c r="N41" s="15" t="s">
        <v>236</v>
      </c>
      <c r="O41" s="14" t="s">
        <v>79</v>
      </c>
      <c r="P41" s="56" t="s">
        <v>289</v>
      </c>
      <c r="Q41" s="56" t="s">
        <v>289</v>
      </c>
      <c r="R41" s="56" t="s">
        <v>271</v>
      </c>
      <c r="S41" s="56" t="s">
        <v>271</v>
      </c>
      <c r="T41" s="51" t="s">
        <v>322</v>
      </c>
      <c r="U41" s="51" t="s">
        <v>322</v>
      </c>
      <c r="V41" s="51" t="s">
        <v>322</v>
      </c>
      <c r="W41" s="51" t="s">
        <v>322</v>
      </c>
    </row>
    <row r="42" spans="1:23" x14ac:dyDescent="0.2">
      <c r="A42" s="5" t="s">
        <v>40</v>
      </c>
      <c r="B42" s="22">
        <v>50.585278000000002</v>
      </c>
      <c r="C42" s="22">
        <v>5.5363889999999998</v>
      </c>
      <c r="D42" s="6">
        <v>252</v>
      </c>
      <c r="E42" s="7">
        <v>10.9</v>
      </c>
      <c r="F42" s="46">
        <v>922.20754623412915</v>
      </c>
      <c r="G42" s="7">
        <v>2.3989681402842167</v>
      </c>
      <c r="H42" s="7">
        <v>16.587052345275833</v>
      </c>
      <c r="I42" s="9" t="s">
        <v>45</v>
      </c>
      <c r="J42" s="9">
        <v>15</v>
      </c>
      <c r="K42" s="9">
        <v>1</v>
      </c>
      <c r="L42" s="9" t="s">
        <v>252</v>
      </c>
      <c r="M42" s="9" t="s">
        <v>71</v>
      </c>
      <c r="N42" s="10" t="s">
        <v>66</v>
      </c>
      <c r="O42" s="9" t="s">
        <v>80</v>
      </c>
      <c r="P42" s="55" t="s">
        <v>289</v>
      </c>
      <c r="Q42" s="55" t="s">
        <v>289</v>
      </c>
      <c r="R42" s="55" t="s">
        <v>271</v>
      </c>
      <c r="S42" s="55" t="s">
        <v>271</v>
      </c>
      <c r="T42" s="50">
        <v>3.6</v>
      </c>
      <c r="U42" s="50">
        <v>593.29999999999995</v>
      </c>
      <c r="V42" s="50">
        <v>-8.6</v>
      </c>
      <c r="W42" s="50">
        <v>15.5</v>
      </c>
    </row>
    <row r="43" spans="1:23" s="16" customFormat="1" x14ac:dyDescent="0.2">
      <c r="A43" s="11" t="s">
        <v>41</v>
      </c>
      <c r="B43" s="17">
        <v>52.333703999999997</v>
      </c>
      <c r="C43" s="17">
        <v>14.269142</v>
      </c>
      <c r="D43" s="11">
        <v>44</v>
      </c>
      <c r="E43" s="12">
        <v>9.1999999999999993</v>
      </c>
      <c r="F43" s="47">
        <v>657.23876595496984</v>
      </c>
      <c r="G43" s="12">
        <v>0.5201644400755544</v>
      </c>
      <c r="H43" s="12">
        <v>18.254562377929634</v>
      </c>
      <c r="I43" s="14" t="s">
        <v>44</v>
      </c>
      <c r="J43" s="14">
        <v>10</v>
      </c>
      <c r="K43" s="14">
        <v>0</v>
      </c>
      <c r="L43" s="14" t="s">
        <v>251</v>
      </c>
      <c r="M43" s="14" t="s">
        <v>71</v>
      </c>
      <c r="N43" s="15" t="s">
        <v>67</v>
      </c>
      <c r="O43" s="14" t="s">
        <v>80</v>
      </c>
      <c r="P43" s="56" t="s">
        <v>289</v>
      </c>
      <c r="Q43" s="56" t="s">
        <v>289</v>
      </c>
      <c r="R43" s="56" t="s">
        <v>271</v>
      </c>
      <c r="S43" s="56" t="s">
        <v>271</v>
      </c>
      <c r="T43" s="51">
        <v>1.5</v>
      </c>
      <c r="U43" s="51">
        <v>412.9</v>
      </c>
      <c r="V43" s="51">
        <v>-15.3</v>
      </c>
      <c r="W43" s="51">
        <v>17.3</v>
      </c>
    </row>
    <row r="44" spans="1:23" x14ac:dyDescent="0.2">
      <c r="A44" s="5" t="s">
        <v>42</v>
      </c>
      <c r="B44" s="22">
        <v>54.722113999999998</v>
      </c>
      <c r="C44" s="22">
        <v>25.532218</v>
      </c>
      <c r="D44" s="6">
        <v>143</v>
      </c>
      <c r="E44" s="7">
        <v>6.3</v>
      </c>
      <c r="F44" s="7">
        <v>650</v>
      </c>
      <c r="G44" s="7">
        <v>-4.95</v>
      </c>
      <c r="H44" s="7">
        <v>15.3</v>
      </c>
      <c r="I44" s="9" t="s">
        <v>44</v>
      </c>
      <c r="J44" s="9">
        <v>20</v>
      </c>
      <c r="K44" s="9">
        <v>0</v>
      </c>
      <c r="L44" s="9" t="s">
        <v>253</v>
      </c>
      <c r="M44" s="9" t="s">
        <v>71</v>
      </c>
      <c r="N44" s="10" t="s">
        <v>68</v>
      </c>
      <c r="O44" s="9" t="s">
        <v>80</v>
      </c>
      <c r="P44" s="55" t="s">
        <v>289</v>
      </c>
      <c r="Q44" s="55" t="s">
        <v>289</v>
      </c>
      <c r="R44" s="55" t="s">
        <v>271</v>
      </c>
      <c r="S44" s="55" t="s">
        <v>271</v>
      </c>
      <c r="T44" s="50">
        <v>-1.4</v>
      </c>
      <c r="U44" s="50">
        <v>1156.3</v>
      </c>
      <c r="V44" s="50">
        <v>-8.9</v>
      </c>
      <c r="W44" s="50">
        <v>7.4</v>
      </c>
    </row>
    <row r="45" spans="1:23" x14ac:dyDescent="0.2">
      <c r="J45" s="2"/>
      <c r="L45" s="2"/>
      <c r="M45" s="2"/>
    </row>
    <row r="46" spans="1:23" x14ac:dyDescent="0.2">
      <c r="J46" s="2"/>
      <c r="L46" s="2"/>
      <c r="M46" s="2"/>
    </row>
    <row r="47" spans="1:23" x14ac:dyDescent="0.2">
      <c r="L47" s="2"/>
      <c r="M47" s="2"/>
      <c r="N47" s="2"/>
    </row>
    <row r="48" spans="1:23" x14ac:dyDescent="0.2">
      <c r="L48" s="2"/>
      <c r="M48" s="2"/>
      <c r="N48" s="2"/>
    </row>
    <row r="49" spans="9:12" x14ac:dyDescent="0.2">
      <c r="I49" s="2"/>
      <c r="J49" s="2"/>
      <c r="L49" s="2"/>
    </row>
    <row r="50" spans="9:12" x14ac:dyDescent="0.2">
      <c r="I50" s="2"/>
      <c r="J50" s="2"/>
      <c r="L50" s="2"/>
    </row>
    <row r="51" spans="9:12" x14ac:dyDescent="0.2">
      <c r="I51" s="2"/>
      <c r="J51" s="2"/>
      <c r="L51" s="2"/>
    </row>
    <row r="52" spans="9:12" x14ac:dyDescent="0.2">
      <c r="I52" s="2"/>
      <c r="J52" s="2"/>
      <c r="L52" s="2"/>
    </row>
    <row r="53" spans="9:12" x14ac:dyDescent="0.2">
      <c r="I53" s="2"/>
      <c r="J53" s="2"/>
      <c r="L53" s="2"/>
    </row>
    <row r="54" spans="9:12" x14ac:dyDescent="0.2">
      <c r="I54" s="2"/>
      <c r="J54" s="2"/>
      <c r="L54" s="2"/>
    </row>
    <row r="55" spans="9:12" x14ac:dyDescent="0.2">
      <c r="I55" s="2"/>
      <c r="J55" s="2"/>
      <c r="L55" s="2"/>
    </row>
    <row r="56" spans="9:12" x14ac:dyDescent="0.2">
      <c r="I56" s="2"/>
      <c r="J56" s="2"/>
      <c r="L56" s="2"/>
    </row>
    <row r="57" spans="9:12" x14ac:dyDescent="0.2">
      <c r="I57" s="2"/>
      <c r="J57" s="2"/>
      <c r="L57" s="2"/>
    </row>
    <row r="58" spans="9:12" x14ac:dyDescent="0.2">
      <c r="I58" s="2"/>
      <c r="J58" s="2"/>
      <c r="L58" s="2"/>
    </row>
    <row r="59" spans="9:12" x14ac:dyDescent="0.2">
      <c r="I59" s="2"/>
      <c r="J59" s="2"/>
      <c r="L59" s="2"/>
    </row>
    <row r="60" spans="9:12" x14ac:dyDescent="0.2">
      <c r="I60" s="2"/>
      <c r="J60" s="2"/>
      <c r="L60" s="2"/>
    </row>
    <row r="61" spans="9:12" x14ac:dyDescent="0.2">
      <c r="I61" s="2"/>
      <c r="J61" s="2"/>
      <c r="L61" s="2"/>
    </row>
    <row r="62" spans="9:12" x14ac:dyDescent="0.2">
      <c r="I62" s="2"/>
      <c r="J62" s="2"/>
      <c r="L62" s="2"/>
    </row>
    <row r="63" spans="9:12" x14ac:dyDescent="0.2">
      <c r="I63" s="2"/>
      <c r="J63" s="2"/>
      <c r="L63" s="2"/>
    </row>
    <row r="64" spans="9:12" x14ac:dyDescent="0.2">
      <c r="I64" s="2"/>
      <c r="J64" s="2"/>
      <c r="L64" s="2"/>
    </row>
    <row r="65" spans="12:14" x14ac:dyDescent="0.2">
      <c r="L65" s="2"/>
      <c r="M65" s="2"/>
      <c r="N65" s="2"/>
    </row>
    <row r="66" spans="12:14" x14ac:dyDescent="0.2">
      <c r="L66" s="2"/>
      <c r="M66" s="2"/>
      <c r="N66" s="2"/>
    </row>
    <row r="67" spans="12:14" x14ac:dyDescent="0.2">
      <c r="L67" s="2"/>
      <c r="M67" s="2"/>
      <c r="N67" s="2"/>
    </row>
    <row r="68" spans="12:14" x14ac:dyDescent="0.2">
      <c r="L68" s="2"/>
      <c r="M68" s="2"/>
      <c r="N68" s="2"/>
    </row>
    <row r="69" spans="12:14" x14ac:dyDescent="0.2">
      <c r="L69" s="2"/>
      <c r="M69" s="2"/>
      <c r="N69" s="2"/>
    </row>
    <row r="70" spans="12:14" x14ac:dyDescent="0.2">
      <c r="L70" s="2"/>
      <c r="M70" s="2"/>
      <c r="N70" s="2"/>
    </row>
    <row r="71" spans="12:14" x14ac:dyDescent="0.2">
      <c r="L71" s="2"/>
      <c r="M71" s="2"/>
      <c r="N71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F999-4653-7946-9BC4-8B91EC5E88BA}">
  <dimension ref="A1:GD395"/>
  <sheetViews>
    <sheetView zoomScaleNormal="50" workbookViewId="0">
      <pane xSplit="9620" ySplit="1720" topLeftCell="FD203" activePane="bottomLeft"/>
      <selection activeCell="B1" sqref="B1:B1048576"/>
      <selection pane="topRight" activeCell="BN1" activeCellId="3" sqref="R1:R1048576 U1:U1048576 BP1:BP1048576 BN1:BN1048576"/>
      <selection pane="bottomLeft" activeCell="C379" sqref="C379"/>
      <selection pane="bottomRight" activeCell="FH18" sqref="FH18"/>
    </sheetView>
  </sheetViews>
  <sheetFormatPr baseColWidth="10" defaultRowHeight="16" x14ac:dyDescent="0.2"/>
  <cols>
    <col min="2" max="2" width="35.5" customWidth="1"/>
    <col min="5" max="5" width="19.1640625" style="20" customWidth="1"/>
    <col min="16" max="16" width="10.83203125" style="71"/>
    <col min="18" max="18" width="10.83203125" style="82"/>
    <col min="21" max="21" width="10.83203125" style="82"/>
    <col min="36" max="36" width="10.83203125" style="71"/>
    <col min="66" max="66" width="10.83203125" style="82"/>
    <col min="68" max="68" width="10.83203125" style="82"/>
    <col min="82" max="82" width="10.83203125" style="71"/>
    <col min="83" max="83" width="28.1640625" style="71" customWidth="1"/>
    <col min="84" max="84" width="31" customWidth="1"/>
    <col min="89" max="89" width="10.83203125" style="71"/>
    <col min="126" max="126" width="19.1640625" customWidth="1"/>
    <col min="127" max="127" width="19.6640625" customWidth="1"/>
    <col min="128" max="128" width="24.6640625" style="2" customWidth="1"/>
    <col min="145" max="145" width="36.1640625" style="43" customWidth="1"/>
    <col min="146" max="152" width="12.6640625" style="16" bestFit="1" customWidth="1"/>
    <col min="153" max="154" width="11.5" style="16" bestFit="1" customWidth="1"/>
    <col min="155" max="155" width="12.6640625" style="16" bestFit="1" customWidth="1"/>
    <col min="156" max="160" width="11.5" style="16" bestFit="1" customWidth="1"/>
    <col min="161" max="161" width="36.5" customWidth="1"/>
    <col min="162" max="162" width="35.6640625" customWidth="1"/>
    <col min="163" max="163" width="20.1640625" customWidth="1"/>
    <col min="164" max="164" width="26.1640625" customWidth="1"/>
    <col min="165" max="165" width="10.83203125" style="20"/>
    <col min="173" max="173" width="36.1640625" customWidth="1"/>
    <col min="180" max="180" width="36.5" customWidth="1"/>
    <col min="181" max="181" width="35.6640625" customWidth="1"/>
    <col min="182" max="184" width="22" customWidth="1"/>
    <col min="185" max="185" width="20.1640625" style="19" customWidth="1"/>
  </cols>
  <sheetData>
    <row r="1" spans="1:185" s="35" customFormat="1" x14ac:dyDescent="0.2">
      <c r="A1" s="35" t="s">
        <v>50</v>
      </c>
      <c r="B1" s="35" t="s">
        <v>1</v>
      </c>
      <c r="C1" s="35" t="s">
        <v>78</v>
      </c>
      <c r="D1" s="35" t="s">
        <v>69</v>
      </c>
      <c r="E1" s="37" t="s">
        <v>331</v>
      </c>
      <c r="F1" s="35" t="s">
        <v>83</v>
      </c>
      <c r="G1" s="35" t="s">
        <v>84</v>
      </c>
      <c r="H1" s="35" t="s">
        <v>85</v>
      </c>
      <c r="I1" s="35" t="s">
        <v>86</v>
      </c>
      <c r="J1" s="35" t="s">
        <v>87</v>
      </c>
      <c r="K1" s="35" t="s">
        <v>88</v>
      </c>
      <c r="L1" s="35" t="s">
        <v>89</v>
      </c>
      <c r="M1" s="35" t="s">
        <v>90</v>
      </c>
      <c r="N1" s="35" t="s">
        <v>91</v>
      </c>
      <c r="O1" s="35" t="s">
        <v>92</v>
      </c>
      <c r="P1" s="79" t="s">
        <v>93</v>
      </c>
      <c r="Q1" s="35" t="s">
        <v>94</v>
      </c>
      <c r="R1" s="81" t="s">
        <v>95</v>
      </c>
      <c r="S1" s="35" t="s">
        <v>96</v>
      </c>
      <c r="T1" s="35" t="s">
        <v>97</v>
      </c>
      <c r="U1" s="81" t="s">
        <v>98</v>
      </c>
      <c r="V1" s="35" t="s">
        <v>99</v>
      </c>
      <c r="W1" s="35" t="s">
        <v>100</v>
      </c>
      <c r="X1" s="35" t="s">
        <v>101</v>
      </c>
      <c r="Y1" s="35" t="s">
        <v>102</v>
      </c>
      <c r="Z1" s="35" t="s">
        <v>103</v>
      </c>
      <c r="AA1" s="35" t="s">
        <v>104</v>
      </c>
      <c r="AB1" s="35" t="s">
        <v>105</v>
      </c>
      <c r="AC1" s="35" t="s">
        <v>106</v>
      </c>
      <c r="AD1" s="35" t="s">
        <v>107</v>
      </c>
      <c r="AE1" s="35" t="s">
        <v>108</v>
      </c>
      <c r="AF1" s="35" t="s">
        <v>109</v>
      </c>
      <c r="AG1" s="35" t="s">
        <v>110</v>
      </c>
      <c r="AH1" s="35" t="s">
        <v>111</v>
      </c>
      <c r="AI1" s="35" t="s">
        <v>112</v>
      </c>
      <c r="AJ1" s="79" t="s">
        <v>113</v>
      </c>
      <c r="AK1" s="35" t="s">
        <v>114</v>
      </c>
      <c r="AL1" s="35" t="s">
        <v>115</v>
      </c>
      <c r="AM1" s="35" t="s">
        <v>116</v>
      </c>
      <c r="AN1" s="35" t="s">
        <v>117</v>
      </c>
      <c r="AO1" s="35" t="s">
        <v>118</v>
      </c>
      <c r="AP1" s="35" t="s">
        <v>119</v>
      </c>
      <c r="AQ1" s="35" t="s">
        <v>120</v>
      </c>
      <c r="AR1" s="35" t="s">
        <v>121</v>
      </c>
      <c r="AS1" s="35" t="s">
        <v>122</v>
      </c>
      <c r="AT1" s="35" t="s">
        <v>123</v>
      </c>
      <c r="AU1" s="35" t="s">
        <v>124</v>
      </c>
      <c r="AV1" s="35" t="s">
        <v>125</v>
      </c>
      <c r="AW1" s="35" t="s">
        <v>126</v>
      </c>
      <c r="AX1" s="35" t="s">
        <v>127</v>
      </c>
      <c r="AY1" s="35" t="s">
        <v>128</v>
      </c>
      <c r="AZ1" s="35" t="s">
        <v>129</v>
      </c>
      <c r="BA1" s="35" t="s">
        <v>130</v>
      </c>
      <c r="BB1" s="35" t="s">
        <v>131</v>
      </c>
      <c r="BC1" s="35" t="s">
        <v>132</v>
      </c>
      <c r="BD1" s="35" t="s">
        <v>133</v>
      </c>
      <c r="BE1" s="35" t="s">
        <v>134</v>
      </c>
      <c r="BF1" s="35" t="s">
        <v>135</v>
      </c>
      <c r="BG1" s="35" t="s">
        <v>136</v>
      </c>
      <c r="BH1" s="35" t="s">
        <v>137</v>
      </c>
      <c r="BI1" s="35" t="s">
        <v>138</v>
      </c>
      <c r="BJ1" s="35" t="s">
        <v>139</v>
      </c>
      <c r="BK1" s="35" t="s">
        <v>140</v>
      </c>
      <c r="BL1" s="35" t="s">
        <v>141</v>
      </c>
      <c r="BM1" s="35" t="s">
        <v>142</v>
      </c>
      <c r="BN1" s="81" t="s">
        <v>143</v>
      </c>
      <c r="BO1" s="35" t="s">
        <v>144</v>
      </c>
      <c r="BP1" s="81" t="s">
        <v>145</v>
      </c>
      <c r="BQ1" s="35" t="s">
        <v>146</v>
      </c>
      <c r="BR1" s="35" t="s">
        <v>147</v>
      </c>
      <c r="BS1" s="35" t="s">
        <v>148</v>
      </c>
      <c r="BT1" s="35" t="s">
        <v>149</v>
      </c>
      <c r="BU1" s="35" t="s">
        <v>150</v>
      </c>
      <c r="BV1" s="35" t="s">
        <v>151</v>
      </c>
      <c r="BW1" s="35" t="s">
        <v>152</v>
      </c>
      <c r="BX1" s="35" t="s">
        <v>153</v>
      </c>
      <c r="BY1" s="35" t="s">
        <v>154</v>
      </c>
      <c r="BZ1" s="35" t="s">
        <v>155</v>
      </c>
      <c r="CA1" s="35" t="s">
        <v>156</v>
      </c>
      <c r="CB1" s="35" t="s">
        <v>157</v>
      </c>
      <c r="CC1" s="35" t="s">
        <v>158</v>
      </c>
      <c r="CD1" s="79" t="s">
        <v>159</v>
      </c>
      <c r="CE1" s="79" t="s">
        <v>277</v>
      </c>
      <c r="CF1" s="35" t="s">
        <v>278</v>
      </c>
      <c r="CG1" s="35" t="s">
        <v>162</v>
      </c>
      <c r="CH1" s="35" t="s">
        <v>163</v>
      </c>
      <c r="CI1" s="35" t="s">
        <v>164</v>
      </c>
      <c r="CJ1" s="35" t="s">
        <v>165</v>
      </c>
      <c r="CK1" s="79" t="s">
        <v>166</v>
      </c>
      <c r="CL1" s="35" t="s">
        <v>167</v>
      </c>
      <c r="CM1" s="35" t="s">
        <v>168</v>
      </c>
      <c r="CN1" s="35" t="s">
        <v>169</v>
      </c>
      <c r="CO1" s="35" t="s">
        <v>170</v>
      </c>
      <c r="CP1" s="35" t="s">
        <v>171</v>
      </c>
      <c r="CQ1" s="35" t="s">
        <v>287</v>
      </c>
      <c r="CR1" s="35" t="s">
        <v>288</v>
      </c>
      <c r="CS1" s="35" t="s">
        <v>174</v>
      </c>
      <c r="CT1" s="35" t="s">
        <v>175</v>
      </c>
      <c r="CU1" s="35" t="s">
        <v>176</v>
      </c>
      <c r="CV1" s="35" t="s">
        <v>177</v>
      </c>
      <c r="CW1" s="35" t="s">
        <v>178</v>
      </c>
      <c r="CX1" s="35" t="s">
        <v>179</v>
      </c>
      <c r="CY1" s="35" t="s">
        <v>180</v>
      </c>
      <c r="CZ1" s="35" t="s">
        <v>181</v>
      </c>
      <c r="DA1" s="35" t="s">
        <v>182</v>
      </c>
      <c r="DB1" s="35" t="s">
        <v>183</v>
      </c>
      <c r="DC1" s="35" t="s">
        <v>184</v>
      </c>
      <c r="DD1" s="35" t="s">
        <v>185</v>
      </c>
      <c r="DE1" s="35" t="s">
        <v>186</v>
      </c>
      <c r="DF1" s="35" t="s">
        <v>187</v>
      </c>
      <c r="DG1" s="35" t="s">
        <v>188</v>
      </c>
      <c r="DH1" s="35" t="s">
        <v>189</v>
      </c>
      <c r="DI1" s="35" t="s">
        <v>190</v>
      </c>
      <c r="DJ1" s="35" t="s">
        <v>191</v>
      </c>
      <c r="DK1" s="35" t="s">
        <v>192</v>
      </c>
      <c r="DL1" s="35" t="s">
        <v>193</v>
      </c>
      <c r="DM1" s="35" t="s">
        <v>194</v>
      </c>
      <c r="DN1" s="35" t="s">
        <v>195</v>
      </c>
      <c r="DO1" s="35" t="s">
        <v>196</v>
      </c>
      <c r="DP1" s="35" t="s">
        <v>197</v>
      </c>
      <c r="DQ1" s="35" t="s">
        <v>198</v>
      </c>
      <c r="DR1" s="35" t="s">
        <v>199</v>
      </c>
      <c r="DS1" s="35" t="s">
        <v>200</v>
      </c>
      <c r="DT1" s="35" t="s">
        <v>201</v>
      </c>
      <c r="DV1" s="35" t="s">
        <v>318</v>
      </c>
      <c r="DW1" s="35" t="s">
        <v>309</v>
      </c>
      <c r="DX1" s="35" t="s">
        <v>281</v>
      </c>
      <c r="DY1" s="35" t="s">
        <v>298</v>
      </c>
      <c r="DZ1" s="35" t="s">
        <v>297</v>
      </c>
      <c r="EA1" s="35" t="s">
        <v>294</v>
      </c>
      <c r="EB1" s="35" t="s">
        <v>295</v>
      </c>
      <c r="EC1" s="35" t="s">
        <v>299</v>
      </c>
      <c r="ED1" s="35" t="s">
        <v>293</v>
      </c>
      <c r="EE1" s="35" t="s">
        <v>296</v>
      </c>
      <c r="EF1" s="35" t="s">
        <v>292</v>
      </c>
      <c r="EG1" s="35" t="s">
        <v>300</v>
      </c>
      <c r="EH1" s="35" t="s">
        <v>276</v>
      </c>
      <c r="EI1" s="35" t="s">
        <v>289</v>
      </c>
      <c r="EJ1" s="35" t="s">
        <v>291</v>
      </c>
      <c r="EK1" s="35" t="s">
        <v>290</v>
      </c>
      <c r="EL1" s="35" t="s">
        <v>301</v>
      </c>
      <c r="EM1" s="35" t="s">
        <v>302</v>
      </c>
      <c r="EN1" s="35" t="s">
        <v>303</v>
      </c>
      <c r="EO1" s="62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35" t="s">
        <v>307</v>
      </c>
      <c r="FF1" s="35" t="s">
        <v>308</v>
      </c>
      <c r="FG1" s="35" t="s">
        <v>280</v>
      </c>
      <c r="FH1" s="35" t="s">
        <v>279</v>
      </c>
      <c r="FI1" s="37" t="s">
        <v>81</v>
      </c>
      <c r="FJ1" s="35" t="s">
        <v>270</v>
      </c>
      <c r="FK1" s="35" t="s">
        <v>271</v>
      </c>
      <c r="FL1" s="35" t="s">
        <v>272</v>
      </c>
      <c r="FM1" s="35" t="s">
        <v>273</v>
      </c>
      <c r="FN1" s="35" t="s">
        <v>274</v>
      </c>
      <c r="FO1" s="35" t="s">
        <v>275</v>
      </c>
      <c r="FP1" s="38" t="s">
        <v>276</v>
      </c>
      <c r="FQ1" s="85" t="s">
        <v>284</v>
      </c>
      <c r="FR1" s="85"/>
      <c r="FS1" s="85"/>
      <c r="FT1" s="85"/>
      <c r="FU1" s="85"/>
      <c r="FV1" s="85"/>
      <c r="FW1" s="85"/>
      <c r="FX1" s="70" t="s">
        <v>282</v>
      </c>
      <c r="FY1" s="70" t="s">
        <v>283</v>
      </c>
      <c r="FZ1" s="4" t="s">
        <v>239</v>
      </c>
      <c r="GA1" s="4" t="s">
        <v>240</v>
      </c>
      <c r="GB1" s="4" t="s">
        <v>324</v>
      </c>
      <c r="GC1" s="66" t="s">
        <v>323</v>
      </c>
    </row>
    <row r="2" spans="1:185" x14ac:dyDescent="0.2">
      <c r="A2">
        <v>1</v>
      </c>
      <c r="B2" t="s">
        <v>2</v>
      </c>
      <c r="C2" t="s">
        <v>79</v>
      </c>
      <c r="D2" t="s">
        <v>70</v>
      </c>
      <c r="E2" s="20">
        <v>19130.71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1">
        <v>0.15</v>
      </c>
      <c r="Q2">
        <v>0</v>
      </c>
      <c r="R2" s="82">
        <v>0.01</v>
      </c>
      <c r="S2">
        <v>0.01</v>
      </c>
      <c r="T2">
        <v>0</v>
      </c>
      <c r="U2" s="8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0.02</v>
      </c>
      <c r="AI2">
        <v>0</v>
      </c>
      <c r="AJ2" s="71">
        <v>0.62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0.02</v>
      </c>
      <c r="AS2">
        <v>0</v>
      </c>
      <c r="AT2">
        <v>0</v>
      </c>
      <c r="AU2">
        <v>0</v>
      </c>
      <c r="AV2">
        <v>0.01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s="82">
        <v>0</v>
      </c>
      <c r="BO2">
        <v>0</v>
      </c>
      <c r="BP2" s="8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71">
        <v>0.04</v>
      </c>
      <c r="CE2" s="71">
        <v>0</v>
      </c>
      <c r="CF2">
        <v>0</v>
      </c>
      <c r="CG2">
        <v>0</v>
      </c>
      <c r="CH2">
        <v>0</v>
      </c>
      <c r="CI2">
        <v>0</v>
      </c>
      <c r="CJ2">
        <v>0</v>
      </c>
      <c r="CK2" s="71">
        <v>0.08</v>
      </c>
      <c r="CL2">
        <v>0</v>
      </c>
      <c r="CM2">
        <v>0</v>
      </c>
      <c r="CN2">
        <v>0.01</v>
      </c>
      <c r="CO2">
        <v>0</v>
      </c>
      <c r="CP2">
        <v>0</v>
      </c>
      <c r="CQ2">
        <v>0.01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f>COUNTIF(K2,"&gt;0")+COUNTIF(L2,"&gt;0")+COUNTIF(V2,"&gt;0")+COUNTIF(W2,"&gt;0")+COUNTIF(AW2,"&gt;0")+COUNTIF(BD2,"&gt;0")+COUNTIF(BE2,"&gt;0")+COUNTIF(CE2,"&gt;0")+COUNTIF(CF2,"&gt;0")+COUNTIF(DA2,"&gt;0")</f>
        <v>0</v>
      </c>
      <c r="DX2" s="2" t="s">
        <v>289</v>
      </c>
      <c r="DY2">
        <v>0</v>
      </c>
      <c r="DZ2">
        <v>1.5939987394483699</v>
      </c>
      <c r="EA2">
        <v>2.3011055206349198</v>
      </c>
      <c r="EB2">
        <v>1.5939987394483699</v>
      </c>
      <c r="EC2">
        <v>1.5939987394483699</v>
      </c>
      <c r="ED2">
        <v>1.5939987394483699</v>
      </c>
      <c r="EE2">
        <v>1.5939987394483699</v>
      </c>
      <c r="EF2">
        <v>1.5939987394483699</v>
      </c>
      <c r="EG2">
        <v>1.5939987394483699</v>
      </c>
      <c r="EH2">
        <v>2.7386127875258302</v>
      </c>
      <c r="EI2">
        <v>9.7030958644275103</v>
      </c>
      <c r="EJ2">
        <v>8.9959890832409606</v>
      </c>
      <c r="EK2">
        <v>8.5493003518656092</v>
      </c>
      <c r="EL2">
        <v>8.5493003518656092</v>
      </c>
      <c r="EM2">
        <v>0</v>
      </c>
      <c r="EN2">
        <v>0</v>
      </c>
      <c r="EO2" s="64" t="s">
        <v>298</v>
      </c>
      <c r="EP2" s="64" t="s">
        <v>297</v>
      </c>
      <c r="EQ2" s="64" t="s">
        <v>294</v>
      </c>
      <c r="ER2" s="64" t="s">
        <v>295</v>
      </c>
      <c r="ES2" s="64" t="s">
        <v>299</v>
      </c>
      <c r="ET2" s="64" t="s">
        <v>293</v>
      </c>
      <c r="EU2" s="64" t="s">
        <v>296</v>
      </c>
      <c r="EV2" s="64" t="s">
        <v>292</v>
      </c>
      <c r="EW2" s="64" t="s">
        <v>300</v>
      </c>
      <c r="EX2" s="64" t="s">
        <v>276</v>
      </c>
      <c r="EY2" s="64" t="s">
        <v>289</v>
      </c>
      <c r="EZ2" s="64" t="s">
        <v>291</v>
      </c>
      <c r="FA2" s="64" t="s">
        <v>290</v>
      </c>
      <c r="FB2" s="64" t="s">
        <v>301</v>
      </c>
      <c r="FC2" s="64" t="s">
        <v>302</v>
      </c>
      <c r="FD2" s="64" t="s">
        <v>303</v>
      </c>
      <c r="FG2" s="2" t="s">
        <v>274</v>
      </c>
      <c r="FH2">
        <v>5</v>
      </c>
      <c r="FI2" s="20">
        <v>19130.71</v>
      </c>
      <c r="FJ2" s="30">
        <v>10.3491796864229</v>
      </c>
      <c r="FK2" s="30">
        <v>10.3491796864229</v>
      </c>
      <c r="FL2" s="30">
        <v>9.6420729052363505</v>
      </c>
      <c r="FM2" s="30">
        <v>3.96335765891742</v>
      </c>
      <c r="FN2" s="30">
        <v>15.613437782528401</v>
      </c>
      <c r="FO2" s="30">
        <v>15.0957996923234</v>
      </c>
      <c r="FP2" s="30">
        <v>9.6420729052363505</v>
      </c>
      <c r="FQ2" s="38" t="s">
        <v>270</v>
      </c>
      <c r="FR2" s="36" t="s">
        <v>271</v>
      </c>
      <c r="FS2" s="36" t="s">
        <v>272</v>
      </c>
      <c r="FT2" s="36" t="s">
        <v>273</v>
      </c>
      <c r="FU2" s="36" t="s">
        <v>274</v>
      </c>
      <c r="FV2" s="36" t="s">
        <v>275</v>
      </c>
      <c r="FW2" s="36" t="s">
        <v>276</v>
      </c>
      <c r="FZ2" s="7">
        <v>15</v>
      </c>
      <c r="GA2" s="46">
        <v>690.59725940227395</v>
      </c>
      <c r="GB2" s="7">
        <v>6.8927386601765903</v>
      </c>
      <c r="GC2" s="7">
        <v>22.591426849365202</v>
      </c>
    </row>
    <row r="3" spans="1:185" x14ac:dyDescent="0.2">
      <c r="A3">
        <v>1</v>
      </c>
      <c r="B3" t="s">
        <v>2</v>
      </c>
      <c r="C3" t="s">
        <v>79</v>
      </c>
      <c r="D3" t="s">
        <v>70</v>
      </c>
      <c r="E3" s="20">
        <v>19488.240000000002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1">
        <v>0.02</v>
      </c>
      <c r="Q3">
        <v>0</v>
      </c>
      <c r="R3" s="82">
        <v>0</v>
      </c>
      <c r="S3">
        <v>0</v>
      </c>
      <c r="T3">
        <v>0</v>
      </c>
      <c r="U3" s="8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71">
        <v>0.91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s="82">
        <v>0</v>
      </c>
      <c r="BO3">
        <v>0</v>
      </c>
      <c r="BP3" s="82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71">
        <v>0.03</v>
      </c>
      <c r="CE3" s="71">
        <v>0</v>
      </c>
      <c r="CF3">
        <v>0</v>
      </c>
      <c r="CG3">
        <v>0</v>
      </c>
      <c r="CH3">
        <v>0</v>
      </c>
      <c r="CI3">
        <v>0</v>
      </c>
      <c r="CJ3">
        <v>0</v>
      </c>
      <c r="CK3" s="71">
        <v>0.02</v>
      </c>
      <c r="CL3">
        <v>0</v>
      </c>
      <c r="CM3">
        <v>0</v>
      </c>
      <c r="CN3">
        <v>0</v>
      </c>
      <c r="CO3">
        <v>0</v>
      </c>
      <c r="CP3">
        <v>0</v>
      </c>
      <c r="CQ3">
        <v>0.01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f>COUNTIF(K3,"&gt;0")+COUNTIF(L3,"&gt;0")+COUNTIF(V3,"&gt;0")+COUNTIF(W3,"&gt;0")+COUNTIF(AW3,"&gt;0")+COUNTIF(BD3,"&gt;0")+COUNTIF(BE3,"&gt;0")+COUNTIF(CE3,"&gt;0")+COUNTIF(CF3,"&gt;0")+COUNTIF(DA3,"&gt;0")</f>
        <v>0</v>
      </c>
      <c r="DX3" s="2" t="s">
        <v>290</v>
      </c>
      <c r="DY3">
        <v>0</v>
      </c>
      <c r="DZ3">
        <v>1.3449313772650899</v>
      </c>
      <c r="EA3">
        <v>1.3449313772650899</v>
      </c>
      <c r="EB3">
        <v>1.3449313772650899</v>
      </c>
      <c r="EC3">
        <v>1.3449313772650899</v>
      </c>
      <c r="ED3">
        <v>1.3449313772650899</v>
      </c>
      <c r="EE3">
        <v>1.3449313772650899</v>
      </c>
      <c r="EF3">
        <v>1.3449313772650899</v>
      </c>
      <c r="EG3">
        <v>1.3449313772650899</v>
      </c>
      <c r="EH3">
        <v>1.2247448713915901</v>
      </c>
      <c r="EI3">
        <v>2.4494897427831801</v>
      </c>
      <c r="EJ3">
        <v>2.4494897427831801</v>
      </c>
      <c r="EK3">
        <v>9.5131487952202196</v>
      </c>
      <c r="EL3">
        <v>9.5131487952202196</v>
      </c>
      <c r="EM3">
        <v>0</v>
      </c>
      <c r="EN3">
        <v>0</v>
      </c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G3" s="2" t="s">
        <v>274</v>
      </c>
      <c r="FH3">
        <v>5</v>
      </c>
      <c r="FI3" s="20">
        <v>19488.240000000002</v>
      </c>
      <c r="FJ3" s="30">
        <v>4.7377353540539202</v>
      </c>
      <c r="FK3" s="30">
        <v>4.7377353540539202</v>
      </c>
      <c r="FL3" s="30">
        <v>4.0306285728673696</v>
      </c>
      <c r="FM3" s="30">
        <v>1.2247448713915901</v>
      </c>
      <c r="FN3" s="30">
        <v>11.9626385380034</v>
      </c>
      <c r="FO3" s="30">
        <v>11.9626385380034</v>
      </c>
      <c r="FP3" s="30">
        <v>4.0306285728673696</v>
      </c>
      <c r="FQ3" s="43"/>
      <c r="FR3" s="43"/>
      <c r="FS3" s="43"/>
      <c r="FT3" s="43"/>
      <c r="FU3" s="43"/>
      <c r="FV3" s="43"/>
      <c r="FW3" s="43"/>
      <c r="FZ3" s="7">
        <v>15</v>
      </c>
      <c r="GA3" s="46">
        <v>690.59725940227395</v>
      </c>
      <c r="GB3" s="7">
        <v>6.8927386601765903</v>
      </c>
      <c r="GC3" s="7">
        <v>22.591426849365202</v>
      </c>
    </row>
    <row r="4" spans="1:185" x14ac:dyDescent="0.2">
      <c r="A4">
        <v>1</v>
      </c>
      <c r="B4" t="s">
        <v>2</v>
      </c>
      <c r="C4" t="s">
        <v>79</v>
      </c>
      <c r="D4" t="s">
        <v>70</v>
      </c>
      <c r="E4" s="20">
        <v>19845.759999999998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0.01</v>
      </c>
      <c r="N4">
        <v>0</v>
      </c>
      <c r="O4">
        <v>0</v>
      </c>
      <c r="P4" s="71">
        <v>0.13</v>
      </c>
      <c r="Q4">
        <v>0</v>
      </c>
      <c r="R4" s="82">
        <v>0.02</v>
      </c>
      <c r="S4">
        <v>0.01</v>
      </c>
      <c r="T4">
        <v>0</v>
      </c>
      <c r="U4" s="8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</v>
      </c>
      <c r="AJ4" s="71">
        <v>0.55000000000000004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0.02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s="82">
        <v>0.01</v>
      </c>
      <c r="BO4">
        <v>0</v>
      </c>
      <c r="BP4" s="82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71">
        <v>0.08</v>
      </c>
      <c r="CE4" s="71">
        <v>0</v>
      </c>
      <c r="CF4">
        <v>0</v>
      </c>
      <c r="CG4">
        <v>0</v>
      </c>
      <c r="CH4">
        <v>0</v>
      </c>
      <c r="CI4">
        <v>0</v>
      </c>
      <c r="CJ4">
        <v>0</v>
      </c>
      <c r="CK4" s="71">
        <v>0.11</v>
      </c>
      <c r="CL4">
        <v>0</v>
      </c>
      <c r="CM4">
        <v>0</v>
      </c>
      <c r="CN4">
        <v>0.01</v>
      </c>
      <c r="CO4">
        <v>0</v>
      </c>
      <c r="CP4">
        <v>0</v>
      </c>
      <c r="CQ4">
        <v>0.01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f t="shared" ref="DU4:DU65" si="0">COUNTIF(K4,"&gt;0")+COUNTIF(L4,"&gt;0")+COUNTIF(V4,"&gt;0")+COUNTIF(W4,"&gt;0")+COUNTIF(AW4,"&gt;0")+COUNTIF(BD4,"&gt;0")+COUNTIF(BE4,"&gt;0")+COUNTIF(CE4,"&gt;0")+COUNTIF(CF4,"&gt;0")+COUNTIF(DA4,"&gt;0")</f>
        <v>0</v>
      </c>
      <c r="DX4" s="2" t="s">
        <v>289</v>
      </c>
      <c r="DY4">
        <v>0</v>
      </c>
      <c r="DZ4">
        <v>2.38877135888097</v>
      </c>
      <c r="EA4">
        <v>3.8029849212540698</v>
      </c>
      <c r="EB4">
        <v>3.0958781400675202</v>
      </c>
      <c r="EC4">
        <v>3.0958781400675202</v>
      </c>
      <c r="ED4">
        <v>3.0958781400675202</v>
      </c>
      <c r="EE4">
        <v>3.0958781400675202</v>
      </c>
      <c r="EF4">
        <v>3.0958781400675202</v>
      </c>
      <c r="EG4">
        <v>3.0958781400675202</v>
      </c>
      <c r="EH4">
        <v>3.2403703492039302</v>
      </c>
      <c r="EI4">
        <v>10.121969470087899</v>
      </c>
      <c r="EJ4">
        <v>9.4148626889013496</v>
      </c>
      <c r="EK4">
        <v>7.3824115301167001</v>
      </c>
      <c r="EL4">
        <v>7.3824115301167001</v>
      </c>
      <c r="EM4">
        <v>0</v>
      </c>
      <c r="EN4">
        <v>0</v>
      </c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G4" s="2" t="s">
        <v>274</v>
      </c>
      <c r="FH4">
        <v>5</v>
      </c>
      <c r="FI4" s="20">
        <v>19845.759999999998</v>
      </c>
      <c r="FJ4" s="30">
        <v>12.1534754764272</v>
      </c>
      <c r="FK4" s="30">
        <v>12.1534754764272</v>
      </c>
      <c r="FL4" s="30">
        <v>11.446368695240601</v>
      </c>
      <c r="FM4" s="30">
        <v>4.4651152205955196</v>
      </c>
      <c r="FN4" s="30">
        <v>16.0901674378315</v>
      </c>
      <c r="FO4" s="30">
        <v>14.1583157852534</v>
      </c>
      <c r="FP4" s="30">
        <v>12.1534754764272</v>
      </c>
      <c r="FQ4" s="43"/>
      <c r="FR4" s="43"/>
      <c r="FS4" s="43"/>
      <c r="FT4" s="43"/>
      <c r="FU4" s="43"/>
      <c r="FV4" s="43"/>
      <c r="FW4" s="43"/>
      <c r="FZ4" s="7">
        <v>15</v>
      </c>
      <c r="GA4" s="46">
        <v>690.59725940227395</v>
      </c>
      <c r="GB4" s="7">
        <v>6.8927386601765903</v>
      </c>
      <c r="GC4" s="7">
        <v>22.591426849365202</v>
      </c>
    </row>
    <row r="5" spans="1:185" x14ac:dyDescent="0.2">
      <c r="A5">
        <v>1</v>
      </c>
      <c r="B5" t="s">
        <v>2</v>
      </c>
      <c r="C5" t="s">
        <v>79</v>
      </c>
      <c r="D5" t="s">
        <v>70</v>
      </c>
      <c r="E5" s="20">
        <v>20203.29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0.01</v>
      </c>
      <c r="N5">
        <v>0</v>
      </c>
      <c r="O5">
        <v>0</v>
      </c>
      <c r="P5" s="71">
        <v>0.25</v>
      </c>
      <c r="Q5">
        <v>0</v>
      </c>
      <c r="R5" s="82">
        <v>0.03</v>
      </c>
      <c r="S5">
        <v>0.01</v>
      </c>
      <c r="T5">
        <v>0</v>
      </c>
      <c r="U5" s="82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 s="71">
        <v>0.37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s="82">
        <v>0</v>
      </c>
      <c r="BO5">
        <v>0</v>
      </c>
      <c r="BP5" s="82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71">
        <v>0.17</v>
      </c>
      <c r="CE5" s="71">
        <v>0</v>
      </c>
      <c r="CF5">
        <v>0</v>
      </c>
      <c r="CG5">
        <v>0</v>
      </c>
      <c r="CH5">
        <v>0</v>
      </c>
      <c r="CI5">
        <v>0</v>
      </c>
      <c r="CJ5">
        <v>0</v>
      </c>
      <c r="CK5" s="71">
        <v>0.08</v>
      </c>
      <c r="CL5">
        <v>0</v>
      </c>
      <c r="CM5">
        <v>0</v>
      </c>
      <c r="CN5">
        <v>0.01</v>
      </c>
      <c r="CO5">
        <v>0</v>
      </c>
      <c r="CP5">
        <v>0</v>
      </c>
      <c r="CQ5">
        <v>0.02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f t="shared" si="0"/>
        <v>0</v>
      </c>
      <c r="DX5" s="2" t="s">
        <v>289</v>
      </c>
      <c r="DY5">
        <v>0</v>
      </c>
      <c r="DZ5">
        <v>3.6610189186397899</v>
      </c>
      <c r="EA5">
        <v>4.36812569982634</v>
      </c>
      <c r="EB5">
        <v>3.6610189186397899</v>
      </c>
      <c r="EC5">
        <v>3.6610189186397899</v>
      </c>
      <c r="ED5">
        <v>3.6610189186397899</v>
      </c>
      <c r="EE5">
        <v>3.6610189186397899</v>
      </c>
      <c r="EF5">
        <v>3.6610189186397899</v>
      </c>
      <c r="EG5">
        <v>3.6610189186397899</v>
      </c>
      <c r="EH5">
        <v>2.7386127875258302</v>
      </c>
      <c r="EI5">
        <v>9.8096805993913101</v>
      </c>
      <c r="EJ5">
        <v>9.1025738182047604</v>
      </c>
      <c r="EK5">
        <v>6.0415229867972897</v>
      </c>
      <c r="EL5">
        <v>6.0415229867972897</v>
      </c>
      <c r="EM5">
        <v>0</v>
      </c>
      <c r="EN5">
        <v>0</v>
      </c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G5" s="2" t="s">
        <v>274</v>
      </c>
      <c r="FH5">
        <v>5</v>
      </c>
      <c r="FI5" s="20">
        <v>20203.29</v>
      </c>
      <c r="FJ5" s="30">
        <v>12.975124329541201</v>
      </c>
      <c r="FK5" s="30">
        <v>12.975124329541201</v>
      </c>
      <c r="FL5" s="30">
        <v>11.750379458149601</v>
      </c>
      <c r="FM5" s="30">
        <v>2.7386127875258302</v>
      </c>
      <c r="FN5" s="30">
        <v>14.4369900238155</v>
      </c>
      <c r="FO5" s="30">
        <v>13.729883242629001</v>
      </c>
      <c r="FP5" s="30">
        <v>12.4574862393362</v>
      </c>
      <c r="FQ5" s="43"/>
      <c r="FR5" s="43"/>
      <c r="FS5" s="43"/>
      <c r="FT5" s="43"/>
      <c r="FU5" s="43"/>
      <c r="FV5" s="43"/>
      <c r="FW5" s="43"/>
      <c r="FZ5" s="7">
        <v>15</v>
      </c>
      <c r="GA5" s="46">
        <v>690.59725940227395</v>
      </c>
      <c r="GB5" s="7">
        <v>6.8927386601765903</v>
      </c>
      <c r="GC5" s="7">
        <v>22.591426849365202</v>
      </c>
    </row>
    <row r="6" spans="1:185" x14ac:dyDescent="0.2">
      <c r="A6">
        <v>1</v>
      </c>
      <c r="B6" t="s">
        <v>2</v>
      </c>
      <c r="C6" t="s">
        <v>79</v>
      </c>
      <c r="D6" t="s">
        <v>70</v>
      </c>
      <c r="E6" s="20">
        <v>20560.810000000001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0.02</v>
      </c>
      <c r="N6">
        <v>0</v>
      </c>
      <c r="O6">
        <v>0</v>
      </c>
      <c r="P6" s="71">
        <v>0.28999999999999998</v>
      </c>
      <c r="Q6">
        <v>0</v>
      </c>
      <c r="R6" s="82">
        <v>0.04</v>
      </c>
      <c r="S6">
        <v>0.02</v>
      </c>
      <c r="T6">
        <v>0</v>
      </c>
      <c r="U6" s="82">
        <v>0.01</v>
      </c>
      <c r="V6">
        <v>0</v>
      </c>
      <c r="W6">
        <v>0</v>
      </c>
      <c r="X6">
        <v>0</v>
      </c>
      <c r="Y6">
        <v>0.01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0.02</v>
      </c>
      <c r="AI6">
        <v>0</v>
      </c>
      <c r="AJ6" s="71">
        <v>0.27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0.03</v>
      </c>
      <c r="AS6">
        <v>0</v>
      </c>
      <c r="AT6">
        <v>0</v>
      </c>
      <c r="AU6">
        <v>0</v>
      </c>
      <c r="AV6">
        <v>0.01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82">
        <v>0.01</v>
      </c>
      <c r="BO6">
        <v>0</v>
      </c>
      <c r="BP6" s="82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71">
        <v>0.09</v>
      </c>
      <c r="CE6" s="71">
        <v>0</v>
      </c>
      <c r="CF6">
        <v>0</v>
      </c>
      <c r="CG6">
        <v>0</v>
      </c>
      <c r="CH6">
        <v>0</v>
      </c>
      <c r="CI6">
        <v>0</v>
      </c>
      <c r="CJ6">
        <v>0</v>
      </c>
      <c r="CK6" s="71">
        <v>0.12</v>
      </c>
      <c r="CL6">
        <v>0</v>
      </c>
      <c r="CM6">
        <v>0</v>
      </c>
      <c r="CN6">
        <v>0.01</v>
      </c>
      <c r="CO6">
        <v>0</v>
      </c>
      <c r="CP6">
        <v>0</v>
      </c>
      <c r="CQ6">
        <v>0.01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0.01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f t="shared" si="0"/>
        <v>0</v>
      </c>
      <c r="DX6" s="2" t="s">
        <v>289</v>
      </c>
      <c r="DY6">
        <v>0.54119610014619701</v>
      </c>
      <c r="DZ6">
        <v>3.0972315452451999</v>
      </c>
      <c r="EA6">
        <v>4.5114451076182904</v>
      </c>
      <c r="EB6">
        <v>3.8043383264317501</v>
      </c>
      <c r="EC6">
        <v>3.8043383264317501</v>
      </c>
      <c r="ED6">
        <v>3.8043383264317501</v>
      </c>
      <c r="EE6">
        <v>3.8043383264317501</v>
      </c>
      <c r="EF6">
        <v>3.2631422262855501</v>
      </c>
      <c r="EG6">
        <v>3.2631422262855501</v>
      </c>
      <c r="EH6">
        <v>3.9323610917088301</v>
      </c>
      <c r="EI6">
        <v>14.715742352964901</v>
      </c>
      <c r="EJ6">
        <v>14.174546252818701</v>
      </c>
      <c r="EK6">
        <v>6.3961179518262501</v>
      </c>
      <c r="EL6">
        <v>6.5620286328665998</v>
      </c>
      <c r="EM6">
        <v>0</v>
      </c>
      <c r="EN6">
        <v>0</v>
      </c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G6" s="2" t="s">
        <v>274</v>
      </c>
      <c r="FH6">
        <v>5</v>
      </c>
      <c r="FI6" s="20">
        <v>20560.810000000001</v>
      </c>
      <c r="FJ6" s="30">
        <v>15.347639238644801</v>
      </c>
      <c r="FK6" s="30">
        <v>16.054746019831299</v>
      </c>
      <c r="FL6" s="30">
        <v>15.347639238644801</v>
      </c>
      <c r="FM6" s="30">
        <v>4.9723038216468201</v>
      </c>
      <c r="FN6" s="30">
        <v>18.0976164519207</v>
      </c>
      <c r="FO6" s="30">
        <v>14.584625969258299</v>
      </c>
      <c r="FP6" s="30">
        <v>16.572384110036399</v>
      </c>
      <c r="FQ6" s="43"/>
      <c r="FR6" s="43"/>
      <c r="FS6" s="43"/>
      <c r="FT6" s="43"/>
      <c r="FU6" s="43"/>
      <c r="FV6" s="43"/>
      <c r="FW6" s="43"/>
      <c r="FZ6" s="7">
        <v>15</v>
      </c>
      <c r="GA6" s="46">
        <v>690.59725940227395</v>
      </c>
      <c r="GB6" s="7">
        <v>6.8927386601765903</v>
      </c>
      <c r="GC6" s="7">
        <v>22.591426849365202</v>
      </c>
    </row>
    <row r="7" spans="1:185" x14ac:dyDescent="0.2">
      <c r="A7">
        <v>1</v>
      </c>
      <c r="B7" t="s">
        <v>2</v>
      </c>
      <c r="C7" t="s">
        <v>79</v>
      </c>
      <c r="D7" t="s">
        <v>70</v>
      </c>
      <c r="E7" s="20">
        <v>20153</v>
      </c>
      <c r="F7">
        <v>0.01</v>
      </c>
      <c r="G7">
        <v>0</v>
      </c>
      <c r="H7">
        <v>0</v>
      </c>
      <c r="I7">
        <v>0</v>
      </c>
      <c r="J7">
        <v>0.01</v>
      </c>
      <c r="K7">
        <v>0</v>
      </c>
      <c r="L7">
        <v>0</v>
      </c>
      <c r="M7">
        <v>0.02</v>
      </c>
      <c r="N7">
        <v>0</v>
      </c>
      <c r="O7">
        <v>0</v>
      </c>
      <c r="P7" s="71">
        <v>0.25</v>
      </c>
      <c r="Q7">
        <v>0</v>
      </c>
      <c r="R7" s="82">
        <v>0.04</v>
      </c>
      <c r="S7">
        <v>0.01</v>
      </c>
      <c r="T7">
        <v>0</v>
      </c>
      <c r="U7" s="82">
        <v>0.01</v>
      </c>
      <c r="V7">
        <v>0</v>
      </c>
      <c r="W7">
        <v>0</v>
      </c>
      <c r="X7">
        <v>0</v>
      </c>
      <c r="Y7">
        <v>0.01</v>
      </c>
      <c r="Z7">
        <v>0</v>
      </c>
      <c r="AA7">
        <v>0</v>
      </c>
      <c r="AB7">
        <v>0</v>
      </c>
      <c r="AC7">
        <v>0</v>
      </c>
      <c r="AD7">
        <v>0</v>
      </c>
      <c r="AE7">
        <v>0.01</v>
      </c>
      <c r="AF7">
        <v>0</v>
      </c>
      <c r="AG7">
        <v>0</v>
      </c>
      <c r="AH7">
        <v>0.03</v>
      </c>
      <c r="AI7">
        <v>0</v>
      </c>
      <c r="AJ7" s="71">
        <v>0.26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0.03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s="82">
        <v>0.01</v>
      </c>
      <c r="BO7">
        <v>0</v>
      </c>
      <c r="BP7" s="82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71">
        <v>0.15</v>
      </c>
      <c r="CE7" s="71">
        <v>0</v>
      </c>
      <c r="CF7">
        <v>0</v>
      </c>
      <c r="CG7">
        <v>0</v>
      </c>
      <c r="CH7">
        <v>0</v>
      </c>
      <c r="CI7">
        <v>0</v>
      </c>
      <c r="CJ7">
        <v>0</v>
      </c>
      <c r="CK7" s="71">
        <v>0.11</v>
      </c>
      <c r="CL7">
        <v>0</v>
      </c>
      <c r="CM7">
        <v>0</v>
      </c>
      <c r="CN7">
        <v>0.01</v>
      </c>
      <c r="CO7">
        <v>0</v>
      </c>
      <c r="CP7">
        <v>0</v>
      </c>
      <c r="CQ7">
        <v>0.03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f t="shared" si="0"/>
        <v>0</v>
      </c>
      <c r="DX7" s="2" t="s">
        <v>289</v>
      </c>
      <c r="DY7">
        <v>1.21854674778286</v>
      </c>
      <c r="DZ7">
        <v>5.3395279233447601</v>
      </c>
      <c r="EA7">
        <v>5.3692840568946396</v>
      </c>
      <c r="EB7">
        <v>6.0466347045313098</v>
      </c>
      <c r="EC7">
        <v>6.0466347045313098</v>
      </c>
      <c r="ED7">
        <v>6.0466347045313098</v>
      </c>
      <c r="EE7">
        <v>6.0466347045313098</v>
      </c>
      <c r="EF7">
        <v>4.7983318231985601</v>
      </c>
      <c r="EG7">
        <v>4.1209811755618997</v>
      </c>
      <c r="EH7">
        <v>4.4589170969867897</v>
      </c>
      <c r="EI7">
        <v>14.532550011589001</v>
      </c>
      <c r="EJ7">
        <v>13.9913539114428</v>
      </c>
      <c r="EK7">
        <v>5.5909485693272396</v>
      </c>
      <c r="EL7">
        <v>5.7568592503675902</v>
      </c>
      <c r="EM7">
        <v>0</v>
      </c>
      <c r="EN7">
        <v>0</v>
      </c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G7" s="2" t="s">
        <v>276</v>
      </c>
      <c r="FH7">
        <v>7</v>
      </c>
      <c r="FI7" s="20">
        <v>20153</v>
      </c>
      <c r="FJ7" s="30">
        <v>16.574495592983201</v>
      </c>
      <c r="FK7" s="30">
        <v>17.781602374169701</v>
      </c>
      <c r="FL7" s="30">
        <v>16.200463544085601</v>
      </c>
      <c r="FM7" s="30">
        <v>4.8215091792881202</v>
      </c>
      <c r="FN7" s="30">
        <v>17.459967550539702</v>
      </c>
      <c r="FO7" s="30">
        <v>13.239870286690801</v>
      </c>
      <c r="FP7" s="30">
        <v>18.839421977850201</v>
      </c>
      <c r="FQ7" s="43"/>
      <c r="FR7" s="43"/>
      <c r="FS7" s="43"/>
      <c r="FT7" s="43"/>
      <c r="FU7" s="43"/>
      <c r="FV7" s="43"/>
      <c r="FW7" s="43"/>
      <c r="FZ7" s="7">
        <v>15</v>
      </c>
      <c r="GA7" s="46">
        <v>690.59725940227395</v>
      </c>
      <c r="GB7" s="7">
        <v>6.8927386601765903</v>
      </c>
      <c r="GC7" s="7">
        <v>22.591426849365202</v>
      </c>
    </row>
    <row r="8" spans="1:185" x14ac:dyDescent="0.2">
      <c r="A8">
        <v>1</v>
      </c>
      <c r="B8" t="s">
        <v>2</v>
      </c>
      <c r="C8" t="s">
        <v>79</v>
      </c>
      <c r="D8" t="s">
        <v>70</v>
      </c>
      <c r="E8" s="20">
        <v>20024</v>
      </c>
      <c r="F8">
        <v>0.01</v>
      </c>
      <c r="G8">
        <v>0</v>
      </c>
      <c r="H8">
        <v>0</v>
      </c>
      <c r="I8">
        <v>0</v>
      </c>
      <c r="J8">
        <v>0.01</v>
      </c>
      <c r="K8">
        <v>0</v>
      </c>
      <c r="L8">
        <v>0</v>
      </c>
      <c r="M8">
        <v>0.02</v>
      </c>
      <c r="N8">
        <v>0</v>
      </c>
      <c r="O8">
        <v>0</v>
      </c>
      <c r="P8" s="71">
        <v>0.25</v>
      </c>
      <c r="Q8">
        <v>0</v>
      </c>
      <c r="R8" s="82">
        <v>0.04</v>
      </c>
      <c r="S8">
        <v>0.01</v>
      </c>
      <c r="T8">
        <v>0</v>
      </c>
      <c r="U8" s="82">
        <v>0.01</v>
      </c>
      <c r="V8">
        <v>0</v>
      </c>
      <c r="W8">
        <v>0</v>
      </c>
      <c r="X8">
        <v>0</v>
      </c>
      <c r="Y8">
        <v>0.01</v>
      </c>
      <c r="Z8">
        <v>0</v>
      </c>
      <c r="AA8">
        <v>0</v>
      </c>
      <c r="AB8">
        <v>0</v>
      </c>
      <c r="AC8">
        <v>0</v>
      </c>
      <c r="AD8">
        <v>0</v>
      </c>
      <c r="AE8">
        <v>0.01</v>
      </c>
      <c r="AF8">
        <v>0</v>
      </c>
      <c r="AG8">
        <v>0</v>
      </c>
      <c r="AH8">
        <v>0.03</v>
      </c>
      <c r="AI8">
        <v>0</v>
      </c>
      <c r="AJ8" s="71">
        <v>0.26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s="82">
        <v>0.01</v>
      </c>
      <c r="BO8">
        <v>0</v>
      </c>
      <c r="BP8" s="82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71">
        <v>0.15</v>
      </c>
      <c r="CE8" s="71">
        <v>0</v>
      </c>
      <c r="CF8">
        <v>0</v>
      </c>
      <c r="CG8">
        <v>0</v>
      </c>
      <c r="CH8">
        <v>0</v>
      </c>
      <c r="CI8">
        <v>0</v>
      </c>
      <c r="CJ8">
        <v>0</v>
      </c>
      <c r="CK8" s="71">
        <v>0.11</v>
      </c>
      <c r="CL8">
        <v>0</v>
      </c>
      <c r="CM8">
        <v>0</v>
      </c>
      <c r="CN8">
        <v>0.01</v>
      </c>
      <c r="CO8">
        <v>0</v>
      </c>
      <c r="CP8">
        <v>0</v>
      </c>
      <c r="CQ8">
        <v>0.03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f t="shared" si="0"/>
        <v>0</v>
      </c>
      <c r="DX8" s="2" t="s">
        <v>289</v>
      </c>
      <c r="DY8">
        <v>1.21854674778286</v>
      </c>
      <c r="DZ8">
        <v>5.3395279233447601</v>
      </c>
      <c r="EA8">
        <v>5.3692840568946396</v>
      </c>
      <c r="EB8">
        <v>6.0466347045313098</v>
      </c>
      <c r="EC8">
        <v>6.0466347045313098</v>
      </c>
      <c r="ED8">
        <v>6.0466347045313098</v>
      </c>
      <c r="EE8">
        <v>6.0466347045313098</v>
      </c>
      <c r="EF8">
        <v>4.7983318231985601</v>
      </c>
      <c r="EG8">
        <v>4.1209811755618997</v>
      </c>
      <c r="EH8">
        <v>4.4589170969867897</v>
      </c>
      <c r="EI8">
        <v>14.532550011589001</v>
      </c>
      <c r="EJ8">
        <v>13.9913539114428</v>
      </c>
      <c r="EK8">
        <v>5.5909485693272396</v>
      </c>
      <c r="EL8">
        <v>5.7568592503675902</v>
      </c>
      <c r="EM8">
        <v>0</v>
      </c>
      <c r="EN8">
        <v>0</v>
      </c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G8" s="2" t="s">
        <v>276</v>
      </c>
      <c r="FH8">
        <v>7</v>
      </c>
      <c r="FI8" s="20">
        <v>20024</v>
      </c>
      <c r="FJ8" s="30">
        <v>16.574495592983201</v>
      </c>
      <c r="FK8" s="30">
        <v>17.781602374169701</v>
      </c>
      <c r="FL8" s="30">
        <v>16.200463544085601</v>
      </c>
      <c r="FM8" s="30">
        <v>4.8215091792881202</v>
      </c>
      <c r="FN8" s="30">
        <v>17.459967550539702</v>
      </c>
      <c r="FO8" s="30">
        <v>13.239870286690801</v>
      </c>
      <c r="FP8" s="30">
        <v>18.839421977850201</v>
      </c>
      <c r="FQ8" s="43"/>
      <c r="FR8" s="43"/>
      <c r="FS8" s="43"/>
      <c r="FT8" s="43"/>
      <c r="FU8" s="43"/>
      <c r="FV8" s="43"/>
      <c r="FW8" s="43"/>
      <c r="FZ8" s="7">
        <v>15</v>
      </c>
      <c r="GA8" s="46">
        <v>690.59725940227395</v>
      </c>
      <c r="GB8" s="7">
        <v>6.8927386601765903</v>
      </c>
      <c r="GC8" s="7">
        <v>22.591426849365202</v>
      </c>
    </row>
    <row r="9" spans="1:185" x14ac:dyDescent="0.2">
      <c r="A9">
        <v>1</v>
      </c>
      <c r="B9" t="s">
        <v>2</v>
      </c>
      <c r="C9" t="s">
        <v>79</v>
      </c>
      <c r="D9" t="s">
        <v>70</v>
      </c>
      <c r="E9" s="20">
        <v>21275.86</v>
      </c>
      <c r="F9">
        <v>0.01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0.02</v>
      </c>
      <c r="N9">
        <v>0</v>
      </c>
      <c r="O9">
        <v>0</v>
      </c>
      <c r="P9" s="71">
        <v>0.25</v>
      </c>
      <c r="Q9">
        <v>0</v>
      </c>
      <c r="R9" s="82">
        <v>0.04</v>
      </c>
      <c r="S9">
        <v>0.01</v>
      </c>
      <c r="T9">
        <v>0</v>
      </c>
      <c r="U9" s="82">
        <v>0.01</v>
      </c>
      <c r="V9">
        <v>0</v>
      </c>
      <c r="W9">
        <v>0</v>
      </c>
      <c r="X9">
        <v>0</v>
      </c>
      <c r="Y9">
        <v>0.01</v>
      </c>
      <c r="Z9">
        <v>0</v>
      </c>
      <c r="AA9">
        <v>0</v>
      </c>
      <c r="AB9">
        <v>0</v>
      </c>
      <c r="AC9">
        <v>0</v>
      </c>
      <c r="AD9">
        <v>0</v>
      </c>
      <c r="AE9">
        <v>0.01</v>
      </c>
      <c r="AF9">
        <v>0</v>
      </c>
      <c r="AG9">
        <v>0</v>
      </c>
      <c r="AH9">
        <v>0.03</v>
      </c>
      <c r="AI9">
        <v>0</v>
      </c>
      <c r="AJ9" s="71">
        <v>0.26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0.03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s="82">
        <v>0.01</v>
      </c>
      <c r="BO9">
        <v>0</v>
      </c>
      <c r="BP9" s="82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71">
        <v>0.15</v>
      </c>
      <c r="CE9" s="71">
        <v>0</v>
      </c>
      <c r="CF9">
        <v>0</v>
      </c>
      <c r="CG9">
        <v>0</v>
      </c>
      <c r="CH9">
        <v>0</v>
      </c>
      <c r="CI9">
        <v>0</v>
      </c>
      <c r="CJ9">
        <v>0</v>
      </c>
      <c r="CK9" s="71">
        <v>0.11</v>
      </c>
      <c r="CL9">
        <v>0</v>
      </c>
      <c r="CM9">
        <v>0</v>
      </c>
      <c r="CN9">
        <v>0.01</v>
      </c>
      <c r="CO9">
        <v>0</v>
      </c>
      <c r="CP9">
        <v>0</v>
      </c>
      <c r="CQ9">
        <v>0.03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f t="shared" si="0"/>
        <v>0</v>
      </c>
      <c r="DX9" s="2" t="s">
        <v>289</v>
      </c>
      <c r="DY9">
        <v>1.21854674778286</v>
      </c>
      <c r="DZ9">
        <v>5.3395279233447601</v>
      </c>
      <c r="EA9">
        <v>5.3692840568946396</v>
      </c>
      <c r="EB9">
        <v>6.0466347045313098</v>
      </c>
      <c r="EC9">
        <v>6.0466347045313098</v>
      </c>
      <c r="ED9">
        <v>6.0466347045313098</v>
      </c>
      <c r="EE9">
        <v>6.0466347045313098</v>
      </c>
      <c r="EF9">
        <v>4.7983318231985601</v>
      </c>
      <c r="EG9">
        <v>4.1209811755618997</v>
      </c>
      <c r="EH9">
        <v>4.4589170969867897</v>
      </c>
      <c r="EI9">
        <v>14.532550011589001</v>
      </c>
      <c r="EJ9">
        <v>13.9913539114428</v>
      </c>
      <c r="EK9">
        <v>5.5909485693272396</v>
      </c>
      <c r="EL9">
        <v>5.7568592503675902</v>
      </c>
      <c r="EM9">
        <v>0</v>
      </c>
      <c r="EN9">
        <v>0</v>
      </c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G9" s="2" t="s">
        <v>276</v>
      </c>
      <c r="FH9">
        <v>7</v>
      </c>
      <c r="FI9" s="20">
        <v>21275.86</v>
      </c>
      <c r="FJ9" s="30">
        <v>16.574495592983201</v>
      </c>
      <c r="FK9" s="30">
        <v>17.781602374169701</v>
      </c>
      <c r="FL9" s="30">
        <v>16.200463544085601</v>
      </c>
      <c r="FM9" s="30">
        <v>4.8215091792881202</v>
      </c>
      <c r="FN9" s="30">
        <v>17.459967550539702</v>
      </c>
      <c r="FO9" s="30">
        <v>13.239870286690801</v>
      </c>
      <c r="FP9" s="30">
        <v>18.839421977850201</v>
      </c>
      <c r="FQ9" s="43"/>
      <c r="FR9" s="43"/>
      <c r="FS9" s="43"/>
      <c r="FT9" s="43"/>
      <c r="FU9" s="43"/>
      <c r="FV9" s="43"/>
      <c r="FW9" s="43"/>
      <c r="FZ9" s="7">
        <v>15</v>
      </c>
      <c r="GA9" s="46">
        <v>690.59725940227395</v>
      </c>
      <c r="GB9" s="7">
        <v>6.8927386601765903</v>
      </c>
      <c r="GC9" s="7">
        <v>22.591426849365202</v>
      </c>
    </row>
    <row r="10" spans="1:185" ht="17" customHeight="1" x14ac:dyDescent="0.2">
      <c r="A10">
        <v>1</v>
      </c>
      <c r="B10" t="s">
        <v>2</v>
      </c>
      <c r="C10" t="s">
        <v>79</v>
      </c>
      <c r="D10" t="s">
        <v>70</v>
      </c>
      <c r="E10" s="20">
        <v>21295</v>
      </c>
      <c r="F10">
        <v>0.01</v>
      </c>
      <c r="G10">
        <v>0</v>
      </c>
      <c r="H10">
        <v>0</v>
      </c>
      <c r="I10">
        <v>0</v>
      </c>
      <c r="J10">
        <v>0.01</v>
      </c>
      <c r="K10">
        <v>0</v>
      </c>
      <c r="L10">
        <v>0</v>
      </c>
      <c r="M10">
        <v>0.01</v>
      </c>
      <c r="N10">
        <v>0</v>
      </c>
      <c r="O10">
        <v>0</v>
      </c>
      <c r="P10" s="71">
        <v>0.23</v>
      </c>
      <c r="Q10">
        <v>0</v>
      </c>
      <c r="R10" s="82">
        <v>0.03</v>
      </c>
      <c r="S10">
        <v>0.01</v>
      </c>
      <c r="T10">
        <v>0</v>
      </c>
      <c r="U10" s="82">
        <v>0.03</v>
      </c>
      <c r="V10">
        <v>0</v>
      </c>
      <c r="W10">
        <v>0</v>
      </c>
      <c r="X10">
        <v>0</v>
      </c>
      <c r="Y10">
        <v>0.02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0.01</v>
      </c>
      <c r="AI10">
        <v>0</v>
      </c>
      <c r="AJ10" s="71">
        <v>0.15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0.06</v>
      </c>
      <c r="AS10">
        <v>0</v>
      </c>
      <c r="AT10">
        <v>0</v>
      </c>
      <c r="AU10">
        <v>0</v>
      </c>
      <c r="AV10">
        <v>0.01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s="82">
        <v>0</v>
      </c>
      <c r="BO10">
        <v>0</v>
      </c>
      <c r="BP10" s="82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71">
        <v>0.1</v>
      </c>
      <c r="CE10" s="71">
        <v>0</v>
      </c>
      <c r="CF10">
        <v>0</v>
      </c>
      <c r="CG10">
        <v>0</v>
      </c>
      <c r="CH10">
        <v>0.02</v>
      </c>
      <c r="CI10">
        <v>0</v>
      </c>
      <c r="CJ10">
        <v>0</v>
      </c>
      <c r="CK10" s="71">
        <v>0.23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0.02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0.01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0.01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f t="shared" si="0"/>
        <v>0</v>
      </c>
      <c r="DX10" s="2" t="s">
        <v>291</v>
      </c>
      <c r="DY10">
        <v>1.86851023808448</v>
      </c>
      <c r="DZ10">
        <v>5.2903601441169696</v>
      </c>
      <c r="EA10">
        <v>3.90590271529376</v>
      </c>
      <c r="EB10">
        <v>5.2903601441169696</v>
      </c>
      <c r="EC10">
        <v>5.2903601441169696</v>
      </c>
      <c r="ED10">
        <v>5.2903601441169696</v>
      </c>
      <c r="EE10">
        <v>5.2903601441169696</v>
      </c>
      <c r="EF10">
        <v>3.3920937724826001</v>
      </c>
      <c r="EG10">
        <v>2.7147431248459402</v>
      </c>
      <c r="EH10">
        <v>6.6119267283370498</v>
      </c>
      <c r="EI10">
        <v>17.076372447002498</v>
      </c>
      <c r="EJ10">
        <v>17.109957727946298</v>
      </c>
      <c r="EK10">
        <v>5.7061529245663198</v>
      </c>
      <c r="EL10">
        <v>5.7397382055100898</v>
      </c>
      <c r="EM10">
        <v>0</v>
      </c>
      <c r="EN10">
        <v>0</v>
      </c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G10" s="2" t="s">
        <v>276</v>
      </c>
      <c r="FH10">
        <v>5</v>
      </c>
      <c r="FI10" s="20">
        <v>21295</v>
      </c>
      <c r="FJ10" s="30">
        <v>17.553206295666001</v>
      </c>
      <c r="FK10" s="30">
        <v>19.634345125750201</v>
      </c>
      <c r="FL10" s="30">
        <v>18.409600254358601</v>
      </c>
      <c r="FM10" s="30">
        <v>7.0886243701642799</v>
      </c>
      <c r="FN10" s="30">
        <v>18.9859926283</v>
      </c>
      <c r="FO10" s="30">
        <v>14.0018263146236</v>
      </c>
      <c r="FP10" s="30">
        <v>20.3414519069368</v>
      </c>
      <c r="FQ10" s="43"/>
      <c r="FR10" s="43"/>
      <c r="FS10" s="43"/>
      <c r="FT10" s="43"/>
      <c r="FU10" s="43"/>
      <c r="FV10" s="43"/>
      <c r="FW10" s="43"/>
      <c r="FZ10" s="7">
        <v>15</v>
      </c>
      <c r="GA10" s="46">
        <v>690.59725940227395</v>
      </c>
      <c r="GB10" s="7">
        <v>6.8927386601765903</v>
      </c>
      <c r="GC10" s="7">
        <v>22.591426849365202</v>
      </c>
    </row>
    <row r="11" spans="1:185" x14ac:dyDescent="0.2">
      <c r="A11">
        <v>1</v>
      </c>
      <c r="B11" t="s">
        <v>2</v>
      </c>
      <c r="C11" t="s">
        <v>79</v>
      </c>
      <c r="D11" t="s">
        <v>70</v>
      </c>
      <c r="E11" s="20">
        <v>20369</v>
      </c>
      <c r="F11">
        <v>0.01</v>
      </c>
      <c r="G11">
        <v>0</v>
      </c>
      <c r="H11">
        <v>0</v>
      </c>
      <c r="I11">
        <v>0</v>
      </c>
      <c r="J11">
        <v>0.01</v>
      </c>
      <c r="K11">
        <v>0</v>
      </c>
      <c r="L11">
        <v>0</v>
      </c>
      <c r="M11">
        <v>0.01</v>
      </c>
      <c r="N11">
        <v>0</v>
      </c>
      <c r="O11">
        <v>0</v>
      </c>
      <c r="P11" s="71">
        <v>0.23</v>
      </c>
      <c r="Q11">
        <v>0</v>
      </c>
      <c r="R11" s="82">
        <v>0.03</v>
      </c>
      <c r="S11">
        <v>0.01</v>
      </c>
      <c r="T11">
        <v>0</v>
      </c>
      <c r="U11" s="82">
        <v>0.03</v>
      </c>
      <c r="V11">
        <v>0</v>
      </c>
      <c r="W11">
        <v>0</v>
      </c>
      <c r="X11">
        <v>0</v>
      </c>
      <c r="Y11">
        <v>0.02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0.01</v>
      </c>
      <c r="AI11">
        <v>0</v>
      </c>
      <c r="AJ11" s="71">
        <v>0.15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0.06</v>
      </c>
      <c r="AS11">
        <v>0</v>
      </c>
      <c r="AT11">
        <v>0</v>
      </c>
      <c r="AU11">
        <v>0</v>
      </c>
      <c r="AV11">
        <v>0.01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s="82">
        <v>0</v>
      </c>
      <c r="BO11">
        <v>0</v>
      </c>
      <c r="BP11" s="82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71">
        <v>0.1</v>
      </c>
      <c r="CE11" s="71">
        <v>0</v>
      </c>
      <c r="CF11">
        <v>0</v>
      </c>
      <c r="CG11">
        <v>0</v>
      </c>
      <c r="CH11">
        <v>0.02</v>
      </c>
      <c r="CI11">
        <v>0</v>
      </c>
      <c r="CJ11">
        <v>0</v>
      </c>
      <c r="CK11" s="71">
        <v>0.23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0.02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0.01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0.01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f t="shared" si="0"/>
        <v>0</v>
      </c>
      <c r="DX11" s="2" t="s">
        <v>291</v>
      </c>
      <c r="DY11">
        <v>1.86851023808448</v>
      </c>
      <c r="DZ11">
        <v>5.2903601441169696</v>
      </c>
      <c r="EA11">
        <v>3.90590271529376</v>
      </c>
      <c r="EB11">
        <v>5.2903601441169696</v>
      </c>
      <c r="EC11">
        <v>5.2903601441169696</v>
      </c>
      <c r="ED11">
        <v>5.2903601441169696</v>
      </c>
      <c r="EE11">
        <v>5.2903601441169696</v>
      </c>
      <c r="EF11">
        <v>3.3920937724826001</v>
      </c>
      <c r="EG11">
        <v>2.7147431248459402</v>
      </c>
      <c r="EH11">
        <v>6.6119267283370498</v>
      </c>
      <c r="EI11">
        <v>17.076372447002498</v>
      </c>
      <c r="EJ11">
        <v>17.109957727946298</v>
      </c>
      <c r="EK11">
        <v>5.7061529245663198</v>
      </c>
      <c r="EL11">
        <v>5.7397382055100898</v>
      </c>
      <c r="EM11">
        <v>0</v>
      </c>
      <c r="EN11">
        <v>0</v>
      </c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G11" s="2" t="s">
        <v>276</v>
      </c>
      <c r="FH11">
        <v>5</v>
      </c>
      <c r="FI11" s="20">
        <v>20369</v>
      </c>
      <c r="FJ11" s="30">
        <v>17.553206295666001</v>
      </c>
      <c r="FK11" s="30">
        <v>19.634345125750201</v>
      </c>
      <c r="FL11" s="30">
        <v>18.409600254358601</v>
      </c>
      <c r="FM11" s="30">
        <v>7.0886243701642799</v>
      </c>
      <c r="FN11" s="30">
        <v>18.9859926283</v>
      </c>
      <c r="FO11" s="30">
        <v>14.0018263146236</v>
      </c>
      <c r="FP11" s="30">
        <v>20.3414519069368</v>
      </c>
      <c r="FQ11" s="43"/>
      <c r="FR11" s="43"/>
      <c r="FS11" s="43"/>
      <c r="FT11" s="43"/>
      <c r="FU11" s="43"/>
      <c r="FV11" s="43"/>
      <c r="FW11" s="43"/>
      <c r="FZ11" s="7">
        <v>15</v>
      </c>
      <c r="GA11" s="46">
        <v>690.59725940227395</v>
      </c>
      <c r="GB11" s="7">
        <v>6.8927386601765903</v>
      </c>
      <c r="GC11" s="7">
        <v>22.591426849365202</v>
      </c>
    </row>
    <row r="12" spans="1:185" x14ac:dyDescent="0.2">
      <c r="A12">
        <v>1</v>
      </c>
      <c r="B12" t="s">
        <v>2</v>
      </c>
      <c r="C12" t="s">
        <v>79</v>
      </c>
      <c r="D12" t="s">
        <v>70</v>
      </c>
      <c r="E12" s="20">
        <v>21990.91</v>
      </c>
      <c r="F12">
        <v>0.01</v>
      </c>
      <c r="G12">
        <v>0</v>
      </c>
      <c r="H12">
        <v>0</v>
      </c>
      <c r="I12">
        <v>0</v>
      </c>
      <c r="J12">
        <v>0.01</v>
      </c>
      <c r="K12">
        <v>0</v>
      </c>
      <c r="L12">
        <v>0</v>
      </c>
      <c r="M12">
        <v>0.01</v>
      </c>
      <c r="N12">
        <v>0</v>
      </c>
      <c r="O12">
        <v>0</v>
      </c>
      <c r="P12" s="71">
        <v>0.23</v>
      </c>
      <c r="Q12">
        <v>0</v>
      </c>
      <c r="R12" s="82">
        <v>0.03</v>
      </c>
      <c r="S12">
        <v>0.01</v>
      </c>
      <c r="T12">
        <v>0</v>
      </c>
      <c r="U12" s="82">
        <v>0.03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0.01</v>
      </c>
      <c r="AI12">
        <v>0</v>
      </c>
      <c r="AJ12" s="71">
        <v>0.15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0.06</v>
      </c>
      <c r="AS12">
        <v>0</v>
      </c>
      <c r="AT12">
        <v>0</v>
      </c>
      <c r="AU12">
        <v>0</v>
      </c>
      <c r="AV12">
        <v>0.01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s="82">
        <v>0</v>
      </c>
      <c r="BO12">
        <v>0</v>
      </c>
      <c r="BP12" s="8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71">
        <v>0.1</v>
      </c>
      <c r="CE12" s="71">
        <v>0</v>
      </c>
      <c r="CF12">
        <v>0</v>
      </c>
      <c r="CG12">
        <v>0</v>
      </c>
      <c r="CH12">
        <v>0.02</v>
      </c>
      <c r="CI12">
        <v>0</v>
      </c>
      <c r="CJ12">
        <v>0</v>
      </c>
      <c r="CK12" s="71">
        <v>0.23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0.02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0.01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0.01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f t="shared" si="0"/>
        <v>0</v>
      </c>
      <c r="DX12" s="2" t="s">
        <v>291</v>
      </c>
      <c r="DY12">
        <v>1.86851023808448</v>
      </c>
      <c r="DZ12">
        <v>5.2903601441169696</v>
      </c>
      <c r="EA12">
        <v>3.90590271529376</v>
      </c>
      <c r="EB12">
        <v>5.2903601441169696</v>
      </c>
      <c r="EC12">
        <v>5.2903601441169696</v>
      </c>
      <c r="ED12">
        <v>5.2903601441169696</v>
      </c>
      <c r="EE12">
        <v>5.2903601441169696</v>
      </c>
      <c r="EF12">
        <v>3.3920937724826001</v>
      </c>
      <c r="EG12">
        <v>2.7147431248459402</v>
      </c>
      <c r="EH12">
        <v>6.6119267283370498</v>
      </c>
      <c r="EI12">
        <v>17.076372447002498</v>
      </c>
      <c r="EJ12">
        <v>17.109957727946298</v>
      </c>
      <c r="EK12">
        <v>5.7061529245663198</v>
      </c>
      <c r="EL12">
        <v>5.7397382055100898</v>
      </c>
      <c r="EM12">
        <v>0</v>
      </c>
      <c r="EN12">
        <v>0</v>
      </c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G12" s="2" t="s">
        <v>276</v>
      </c>
      <c r="FH12">
        <v>5</v>
      </c>
      <c r="FI12" s="20">
        <v>21990.91</v>
      </c>
      <c r="FJ12" s="30">
        <v>17.553206295666001</v>
      </c>
      <c r="FK12" s="30">
        <v>19.634345125750201</v>
      </c>
      <c r="FL12" s="30">
        <v>18.409600254358601</v>
      </c>
      <c r="FM12" s="30">
        <v>7.0886243701642799</v>
      </c>
      <c r="FN12" s="30">
        <v>18.9859926283</v>
      </c>
      <c r="FO12" s="30">
        <v>14.0018263146236</v>
      </c>
      <c r="FP12" s="30">
        <v>20.3414519069368</v>
      </c>
      <c r="FQ12" s="43"/>
      <c r="FR12" s="43"/>
      <c r="FS12" s="43"/>
      <c r="FT12" s="43"/>
      <c r="FU12" s="43"/>
      <c r="FV12" s="43"/>
      <c r="FW12" s="43"/>
      <c r="FZ12" s="7">
        <v>15</v>
      </c>
      <c r="GA12" s="46">
        <v>690.59725940227395</v>
      </c>
      <c r="GB12" s="7">
        <v>6.8927386601765903</v>
      </c>
      <c r="GC12" s="7">
        <v>22.591426849365202</v>
      </c>
    </row>
    <row r="13" spans="1:185" x14ac:dyDescent="0.2">
      <c r="A13">
        <v>1</v>
      </c>
      <c r="B13" t="s">
        <v>2</v>
      </c>
      <c r="C13" t="s">
        <v>79</v>
      </c>
      <c r="D13" t="s">
        <v>70</v>
      </c>
      <c r="E13" s="20">
        <v>22279</v>
      </c>
      <c r="F13">
        <v>0.01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0.01</v>
      </c>
      <c r="N13">
        <v>0</v>
      </c>
      <c r="O13">
        <v>0</v>
      </c>
      <c r="P13" s="71">
        <v>0.2</v>
      </c>
      <c r="Q13">
        <v>0</v>
      </c>
      <c r="R13" s="82">
        <v>0.03</v>
      </c>
      <c r="S13">
        <v>0</v>
      </c>
      <c r="T13">
        <v>0</v>
      </c>
      <c r="U13" s="82">
        <v>0.02</v>
      </c>
      <c r="V13">
        <v>0</v>
      </c>
      <c r="W13">
        <v>0</v>
      </c>
      <c r="X13">
        <v>0</v>
      </c>
      <c r="Y13">
        <v>0.04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0.02</v>
      </c>
      <c r="AI13">
        <v>0</v>
      </c>
      <c r="AJ13" s="71">
        <v>0.16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0.06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s="82">
        <v>0</v>
      </c>
      <c r="BO13">
        <v>0</v>
      </c>
      <c r="BP13" s="82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71">
        <v>0.23</v>
      </c>
      <c r="CE13" s="71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 s="71">
        <v>0.13</v>
      </c>
      <c r="CL13">
        <v>0</v>
      </c>
      <c r="CM13">
        <v>0</v>
      </c>
      <c r="CN13">
        <v>0.01</v>
      </c>
      <c r="CO13">
        <v>0</v>
      </c>
      <c r="CP13">
        <v>0</v>
      </c>
      <c r="CQ13">
        <v>0.03</v>
      </c>
      <c r="CR13">
        <v>0</v>
      </c>
      <c r="CS13">
        <v>0</v>
      </c>
      <c r="CT13">
        <v>0.01</v>
      </c>
      <c r="CU13">
        <v>0</v>
      </c>
      <c r="CV13">
        <v>0</v>
      </c>
      <c r="CW13">
        <v>0</v>
      </c>
      <c r="CX13">
        <v>0</v>
      </c>
      <c r="CY13">
        <v>0.01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f t="shared" si="0"/>
        <v>0</v>
      </c>
      <c r="DX13" s="2" t="s">
        <v>291</v>
      </c>
      <c r="DY13">
        <v>0.88048573447183698</v>
      </c>
      <c r="DZ13">
        <v>5.9150892118196499</v>
      </c>
      <c r="EA13">
        <v>5.9150892118196401</v>
      </c>
      <c r="EB13">
        <v>5.9150892118196499</v>
      </c>
      <c r="EC13">
        <v>5.9150892118196499</v>
      </c>
      <c r="ED13">
        <v>5.9150892118196499</v>
      </c>
      <c r="EE13">
        <v>5.9150892118196499</v>
      </c>
      <c r="EF13">
        <v>4.3274966961612602</v>
      </c>
      <c r="EG13">
        <v>4.3274966961612602</v>
      </c>
      <c r="EH13">
        <v>4.4160196404045804</v>
      </c>
      <c r="EI13">
        <v>14.5231731684314</v>
      </c>
      <c r="EJ13">
        <v>14.806409346160001</v>
      </c>
      <c r="EK13">
        <v>4.81748967147775</v>
      </c>
      <c r="EL13">
        <v>5.8078326303928796</v>
      </c>
      <c r="EM13">
        <v>0</v>
      </c>
      <c r="EN13">
        <v>0</v>
      </c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G13" s="2" t="s">
        <v>276</v>
      </c>
      <c r="FH13">
        <v>7</v>
      </c>
      <c r="FI13" s="20">
        <v>22279</v>
      </c>
      <c r="FJ13" s="30">
        <v>17.328284320531701</v>
      </c>
      <c r="FK13" s="30">
        <v>19.053029191923301</v>
      </c>
      <c r="FL13" s="30">
        <v>17.471890361839101</v>
      </c>
      <c r="FM13" s="30">
        <v>5.8807417858444504</v>
      </c>
      <c r="FN13" s="30">
        <v>17.5186684117743</v>
      </c>
      <c r="FO13" s="30">
        <v>11.8884182761026</v>
      </c>
      <c r="FP13" s="30">
        <v>19.342719055226102</v>
      </c>
      <c r="FQ13" s="43"/>
      <c r="FR13" s="43"/>
      <c r="FS13" s="43"/>
      <c r="FT13" s="43"/>
      <c r="FU13" s="43"/>
      <c r="FV13" s="43"/>
      <c r="FW13" s="43"/>
      <c r="FZ13" s="7">
        <v>15</v>
      </c>
      <c r="GA13" s="46">
        <v>690.59725940227395</v>
      </c>
      <c r="GB13" s="7">
        <v>6.8927386601765903</v>
      </c>
      <c r="GC13" s="7">
        <v>22.591426849365202</v>
      </c>
    </row>
    <row r="14" spans="1:185" x14ac:dyDescent="0.2">
      <c r="A14">
        <v>1</v>
      </c>
      <c r="B14" t="s">
        <v>2</v>
      </c>
      <c r="C14" t="s">
        <v>79</v>
      </c>
      <c r="D14" t="s">
        <v>70</v>
      </c>
      <c r="E14" s="20">
        <v>21062</v>
      </c>
      <c r="F14">
        <v>0.01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0.01</v>
      </c>
      <c r="N14">
        <v>0</v>
      </c>
      <c r="O14">
        <v>0</v>
      </c>
      <c r="P14" s="71">
        <v>0.2</v>
      </c>
      <c r="Q14">
        <v>0</v>
      </c>
      <c r="R14" s="82">
        <v>0.03</v>
      </c>
      <c r="S14">
        <v>0</v>
      </c>
      <c r="T14">
        <v>0</v>
      </c>
      <c r="U14" s="82">
        <v>0.02</v>
      </c>
      <c r="V14">
        <v>0</v>
      </c>
      <c r="W14">
        <v>0</v>
      </c>
      <c r="X14">
        <v>0</v>
      </c>
      <c r="Y14">
        <v>0.04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0.02</v>
      </c>
      <c r="AI14">
        <v>0</v>
      </c>
      <c r="AJ14" s="71">
        <v>0.16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0.06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 s="82">
        <v>0</v>
      </c>
      <c r="BO14">
        <v>0</v>
      </c>
      <c r="BP14" s="82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71">
        <v>0.23</v>
      </c>
      <c r="CE14" s="71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 s="71">
        <v>0.13</v>
      </c>
      <c r="CL14">
        <v>0</v>
      </c>
      <c r="CM14">
        <v>0</v>
      </c>
      <c r="CN14">
        <v>0.01</v>
      </c>
      <c r="CO14">
        <v>0</v>
      </c>
      <c r="CP14">
        <v>0</v>
      </c>
      <c r="CQ14">
        <v>0.03</v>
      </c>
      <c r="CR14">
        <v>0</v>
      </c>
      <c r="CS14">
        <v>0</v>
      </c>
      <c r="CT14">
        <v>0.01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f t="shared" si="0"/>
        <v>0</v>
      </c>
      <c r="DX14" s="2" t="s">
        <v>291</v>
      </c>
      <c r="DY14">
        <v>0.88048573447183698</v>
      </c>
      <c r="DZ14">
        <v>5.9150892118196499</v>
      </c>
      <c r="EA14">
        <v>5.9150892118196401</v>
      </c>
      <c r="EB14">
        <v>5.9150892118196499</v>
      </c>
      <c r="EC14">
        <v>5.9150892118196499</v>
      </c>
      <c r="ED14">
        <v>5.9150892118196499</v>
      </c>
      <c r="EE14">
        <v>5.9150892118196499</v>
      </c>
      <c r="EF14">
        <v>4.3274966961612602</v>
      </c>
      <c r="EG14">
        <v>4.3274966961612602</v>
      </c>
      <c r="EH14">
        <v>4.4160196404045804</v>
      </c>
      <c r="EI14">
        <v>14.5231731684314</v>
      </c>
      <c r="EJ14">
        <v>14.806409346160001</v>
      </c>
      <c r="EK14">
        <v>4.81748967147775</v>
      </c>
      <c r="EL14">
        <v>5.8078326303928796</v>
      </c>
      <c r="EM14">
        <v>0</v>
      </c>
      <c r="EN14">
        <v>0</v>
      </c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G14" s="2" t="s">
        <v>276</v>
      </c>
      <c r="FH14">
        <v>7</v>
      </c>
      <c r="FI14" s="20">
        <v>21062</v>
      </c>
      <c r="FJ14" s="30">
        <v>17.328284320531701</v>
      </c>
      <c r="FK14" s="30">
        <v>19.053029191923301</v>
      </c>
      <c r="FL14" s="30">
        <v>17.471890361839101</v>
      </c>
      <c r="FM14" s="30">
        <v>5.8807417858444504</v>
      </c>
      <c r="FN14" s="30">
        <v>17.5186684117743</v>
      </c>
      <c r="FO14" s="30">
        <v>11.8884182761026</v>
      </c>
      <c r="FP14" s="30">
        <v>19.342719055226102</v>
      </c>
      <c r="FQ14" s="29"/>
      <c r="FR14" s="29"/>
      <c r="FS14" s="29"/>
      <c r="FT14" s="29"/>
      <c r="FU14" s="29"/>
      <c r="FV14" s="29"/>
      <c r="FW14" s="29"/>
      <c r="FZ14" s="7">
        <v>15</v>
      </c>
      <c r="GA14" s="46">
        <v>690.59725940227395</v>
      </c>
      <c r="GB14" s="7">
        <v>6.8927386601765903</v>
      </c>
      <c r="GC14" s="7">
        <v>22.591426849365202</v>
      </c>
    </row>
    <row r="15" spans="1:185" x14ac:dyDescent="0.2">
      <c r="A15">
        <v>1</v>
      </c>
      <c r="B15" t="s">
        <v>2</v>
      </c>
      <c r="C15" t="s">
        <v>79</v>
      </c>
      <c r="D15" t="s">
        <v>70</v>
      </c>
      <c r="E15" s="20">
        <v>22705.96</v>
      </c>
      <c r="F15">
        <v>0.01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0.01</v>
      </c>
      <c r="N15">
        <v>0</v>
      </c>
      <c r="O15">
        <v>0</v>
      </c>
      <c r="P15" s="71">
        <v>0.2</v>
      </c>
      <c r="Q15">
        <v>0</v>
      </c>
      <c r="R15" s="82">
        <v>0.03</v>
      </c>
      <c r="S15">
        <v>0</v>
      </c>
      <c r="T15">
        <v>0</v>
      </c>
      <c r="U15" s="82">
        <v>0.02</v>
      </c>
      <c r="V15">
        <v>0</v>
      </c>
      <c r="W15">
        <v>0</v>
      </c>
      <c r="X15">
        <v>0</v>
      </c>
      <c r="Y15">
        <v>0.04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0.02</v>
      </c>
      <c r="AI15">
        <v>0</v>
      </c>
      <c r="AJ15" s="71">
        <v>0.16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0.06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 s="82">
        <v>0</v>
      </c>
      <c r="BO15">
        <v>0</v>
      </c>
      <c r="BP15" s="82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71">
        <v>0.23</v>
      </c>
      <c r="CE15" s="71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 s="71">
        <v>0.13</v>
      </c>
      <c r="CL15">
        <v>0</v>
      </c>
      <c r="CM15">
        <v>0</v>
      </c>
      <c r="CN15">
        <v>0.01</v>
      </c>
      <c r="CO15">
        <v>0</v>
      </c>
      <c r="CP15">
        <v>0</v>
      </c>
      <c r="CQ15">
        <v>0.03</v>
      </c>
      <c r="CR15">
        <v>0</v>
      </c>
      <c r="CS15">
        <v>0</v>
      </c>
      <c r="CT15">
        <v>0.01</v>
      </c>
      <c r="CU15">
        <v>0</v>
      </c>
      <c r="CV15">
        <v>0</v>
      </c>
      <c r="CW15">
        <v>0</v>
      </c>
      <c r="CX15">
        <v>0</v>
      </c>
      <c r="CY15">
        <v>0.01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f t="shared" si="0"/>
        <v>0</v>
      </c>
      <c r="DX15" s="2" t="s">
        <v>291</v>
      </c>
      <c r="DY15">
        <v>0.88048573447183698</v>
      </c>
      <c r="DZ15">
        <v>5.9150892118196499</v>
      </c>
      <c r="EA15">
        <v>5.9150892118196401</v>
      </c>
      <c r="EB15">
        <v>5.9150892118196499</v>
      </c>
      <c r="EC15">
        <v>5.9150892118196499</v>
      </c>
      <c r="ED15">
        <v>5.9150892118196499</v>
      </c>
      <c r="EE15">
        <v>5.9150892118196499</v>
      </c>
      <c r="EF15">
        <v>4.3274966961612602</v>
      </c>
      <c r="EG15">
        <v>4.3274966961612602</v>
      </c>
      <c r="EH15">
        <v>4.4160196404045804</v>
      </c>
      <c r="EI15">
        <v>14.5231731684314</v>
      </c>
      <c r="EJ15">
        <v>14.806409346160001</v>
      </c>
      <c r="EK15">
        <v>4.81748967147775</v>
      </c>
      <c r="EL15">
        <v>5.8078326303928796</v>
      </c>
      <c r="EM15">
        <v>0</v>
      </c>
      <c r="EN15">
        <v>0</v>
      </c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G15" s="2" t="s">
        <v>276</v>
      </c>
      <c r="FH15">
        <v>7</v>
      </c>
      <c r="FI15" s="20">
        <v>22705.96</v>
      </c>
      <c r="FJ15" s="30">
        <v>17.328284320531701</v>
      </c>
      <c r="FK15" s="30">
        <v>19.053029191923301</v>
      </c>
      <c r="FL15" s="30">
        <v>17.471890361839101</v>
      </c>
      <c r="FM15" s="30">
        <v>5.8807417858444504</v>
      </c>
      <c r="FN15" s="30">
        <v>17.5186684117743</v>
      </c>
      <c r="FO15" s="30">
        <v>11.8884182761026</v>
      </c>
      <c r="FP15" s="30">
        <v>19.342719055226102</v>
      </c>
      <c r="FQ15" s="29"/>
      <c r="FR15" s="29"/>
      <c r="FS15" s="29"/>
      <c r="FT15" s="29"/>
      <c r="FU15" s="29"/>
      <c r="FV15" s="29"/>
      <c r="FW15" s="29"/>
      <c r="FZ15" s="7">
        <v>15</v>
      </c>
      <c r="GA15" s="46">
        <v>690.59725940227395</v>
      </c>
      <c r="GB15" s="7">
        <v>6.8927386601765903</v>
      </c>
      <c r="GC15" s="7">
        <v>22.591426849365202</v>
      </c>
    </row>
    <row r="16" spans="1:185" x14ac:dyDescent="0.2">
      <c r="A16">
        <v>1</v>
      </c>
      <c r="B16" t="s">
        <v>2</v>
      </c>
      <c r="C16" t="s">
        <v>79</v>
      </c>
      <c r="D16" t="s">
        <v>70</v>
      </c>
      <c r="E16" s="20">
        <v>23263</v>
      </c>
      <c r="F16">
        <v>0.01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0.03</v>
      </c>
      <c r="N16">
        <v>0</v>
      </c>
      <c r="O16">
        <v>0</v>
      </c>
      <c r="P16" s="71">
        <v>0.16</v>
      </c>
      <c r="Q16">
        <v>0</v>
      </c>
      <c r="R16" s="82">
        <v>0.02</v>
      </c>
      <c r="S16">
        <v>0</v>
      </c>
      <c r="T16">
        <v>0</v>
      </c>
      <c r="U16" s="82">
        <v>0.01</v>
      </c>
      <c r="V16">
        <v>0</v>
      </c>
      <c r="W16">
        <v>0</v>
      </c>
      <c r="X16">
        <v>0</v>
      </c>
      <c r="Y16">
        <v>0.04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0.01</v>
      </c>
      <c r="AI16">
        <v>0</v>
      </c>
      <c r="AJ16" s="71">
        <v>0.08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s="82">
        <v>0.01</v>
      </c>
      <c r="BO16">
        <v>0</v>
      </c>
      <c r="BP16" s="82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71">
        <v>7.0000000000000007E-2</v>
      </c>
      <c r="CE16" s="71">
        <v>0</v>
      </c>
      <c r="CF16">
        <v>0</v>
      </c>
      <c r="CG16">
        <v>0</v>
      </c>
      <c r="CH16">
        <v>0.01</v>
      </c>
      <c r="CI16">
        <v>0</v>
      </c>
      <c r="CJ16">
        <v>0</v>
      </c>
      <c r="CK16" s="71">
        <v>0.3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0.02</v>
      </c>
      <c r="CR16">
        <v>0</v>
      </c>
      <c r="CS16">
        <v>0</v>
      </c>
      <c r="CT16">
        <v>0.01</v>
      </c>
      <c r="CU16">
        <v>0</v>
      </c>
      <c r="CV16">
        <v>0</v>
      </c>
      <c r="CW16">
        <v>0</v>
      </c>
      <c r="CX16">
        <v>0.01</v>
      </c>
      <c r="CY16">
        <v>0.01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0.01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f t="shared" si="0"/>
        <v>0</v>
      </c>
      <c r="DX16" s="2" t="s">
        <v>291</v>
      </c>
      <c r="DY16">
        <v>0.54119610014619701</v>
      </c>
      <c r="DZ16">
        <v>3.4597235770494099</v>
      </c>
      <c r="EA16">
        <v>3.4597235770494099</v>
      </c>
      <c r="EB16">
        <v>4.1668303582359698</v>
      </c>
      <c r="EC16">
        <v>4.1668303582359698</v>
      </c>
      <c r="ED16">
        <v>4.1668303582359698</v>
      </c>
      <c r="EE16">
        <v>4.1668303582359698</v>
      </c>
      <c r="EF16">
        <v>2.9185274769032201</v>
      </c>
      <c r="EG16">
        <v>2.9185274769032201</v>
      </c>
      <c r="EH16">
        <v>5.9725863457462998</v>
      </c>
      <c r="EI16">
        <v>18.381175439900598</v>
      </c>
      <c r="EJ16">
        <v>19.710808033141301</v>
      </c>
      <c r="EK16">
        <v>3.2798088876720302</v>
      </c>
      <c r="EL16">
        <v>4.6094414809127997</v>
      </c>
      <c r="EM16">
        <v>0</v>
      </c>
      <c r="EN16">
        <v>0</v>
      </c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G16" s="2" t="s">
        <v>274</v>
      </c>
      <c r="FH16">
        <v>5</v>
      </c>
      <c r="FI16" s="20">
        <v>23263</v>
      </c>
      <c r="FJ16" s="30">
        <v>18.618881575485101</v>
      </c>
      <c r="FK16" s="30">
        <v>19.825988356671601</v>
      </c>
      <c r="FL16" s="30">
        <v>18.601243485280001</v>
      </c>
      <c r="FM16" s="30">
        <v>9.4934094479180899</v>
      </c>
      <c r="FN16" s="30">
        <v>21.035207258294101</v>
      </c>
      <c r="FO16" s="30">
        <v>12.107006970131801</v>
      </c>
      <c r="FP16" s="30">
        <v>22.053211008751202</v>
      </c>
      <c r="FQ16" s="29"/>
      <c r="FR16" s="29"/>
      <c r="FS16" s="29"/>
      <c r="FT16" s="29"/>
      <c r="FU16" s="29"/>
      <c r="FV16" s="29"/>
      <c r="FW16" s="29"/>
      <c r="FZ16" s="7">
        <v>15</v>
      </c>
      <c r="GA16" s="46">
        <v>690.59725940227395</v>
      </c>
      <c r="GB16" s="7">
        <v>6.8927386601765903</v>
      </c>
      <c r="GC16" s="7">
        <v>22.591426849365202</v>
      </c>
    </row>
    <row r="17" spans="1:185" x14ac:dyDescent="0.2">
      <c r="A17">
        <v>1</v>
      </c>
      <c r="B17" t="s">
        <v>2</v>
      </c>
      <c r="C17" t="s">
        <v>79</v>
      </c>
      <c r="D17" t="s">
        <v>70</v>
      </c>
      <c r="E17" s="20">
        <v>21424</v>
      </c>
      <c r="F17">
        <v>0.01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0.03</v>
      </c>
      <c r="N17">
        <v>0</v>
      </c>
      <c r="O17">
        <v>0</v>
      </c>
      <c r="P17" s="71">
        <v>0.16</v>
      </c>
      <c r="Q17">
        <v>0</v>
      </c>
      <c r="R17" s="82">
        <v>0.02</v>
      </c>
      <c r="S17">
        <v>0</v>
      </c>
      <c r="T17">
        <v>0</v>
      </c>
      <c r="U17" s="82">
        <v>0.01</v>
      </c>
      <c r="V17">
        <v>0</v>
      </c>
      <c r="W17">
        <v>0</v>
      </c>
      <c r="X17">
        <v>0</v>
      </c>
      <c r="Y17">
        <v>0.04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0.01</v>
      </c>
      <c r="AI17">
        <v>0</v>
      </c>
      <c r="AJ17" s="71">
        <v>0.08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0.17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s="82">
        <v>0.01</v>
      </c>
      <c r="BO17">
        <v>0</v>
      </c>
      <c r="BP17" s="82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71">
        <v>7.0000000000000007E-2</v>
      </c>
      <c r="CE17" s="71">
        <v>0</v>
      </c>
      <c r="CF17">
        <v>0</v>
      </c>
      <c r="CG17">
        <v>0</v>
      </c>
      <c r="CH17">
        <v>0.01</v>
      </c>
      <c r="CI17">
        <v>0</v>
      </c>
      <c r="CJ17">
        <v>0</v>
      </c>
      <c r="CK17" s="71">
        <v>0.3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0.02</v>
      </c>
      <c r="CR17">
        <v>0</v>
      </c>
      <c r="CS17">
        <v>0</v>
      </c>
      <c r="CT17">
        <v>0.01</v>
      </c>
      <c r="CU17">
        <v>0</v>
      </c>
      <c r="CV17">
        <v>0</v>
      </c>
      <c r="CW17">
        <v>0</v>
      </c>
      <c r="CX17">
        <v>0.01</v>
      </c>
      <c r="CY17">
        <v>0.01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0.01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f t="shared" si="0"/>
        <v>0</v>
      </c>
      <c r="DX17" s="2" t="s">
        <v>291</v>
      </c>
      <c r="DY17">
        <v>0.54119610014619701</v>
      </c>
      <c r="DZ17">
        <v>3.4597235770494099</v>
      </c>
      <c r="EA17">
        <v>3.4597235770494099</v>
      </c>
      <c r="EB17">
        <v>4.1668303582359698</v>
      </c>
      <c r="EC17">
        <v>4.1668303582359698</v>
      </c>
      <c r="ED17">
        <v>4.1668303582359698</v>
      </c>
      <c r="EE17">
        <v>4.1668303582359698</v>
      </c>
      <c r="EF17">
        <v>2.9185274769032201</v>
      </c>
      <c r="EG17">
        <v>2.9185274769032201</v>
      </c>
      <c r="EH17">
        <v>5.9725863457462998</v>
      </c>
      <c r="EI17">
        <v>18.381175439900598</v>
      </c>
      <c r="EJ17">
        <v>19.710808033141301</v>
      </c>
      <c r="EK17">
        <v>3.2798088876720302</v>
      </c>
      <c r="EL17">
        <v>4.6094414809127997</v>
      </c>
      <c r="EM17">
        <v>0</v>
      </c>
      <c r="EN17">
        <v>0</v>
      </c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G17" s="2" t="s">
        <v>274</v>
      </c>
      <c r="FH17">
        <v>5</v>
      </c>
      <c r="FI17" s="20">
        <v>21424</v>
      </c>
      <c r="FJ17" s="30">
        <v>18.618881575485101</v>
      </c>
      <c r="FK17" s="30">
        <v>19.825988356671601</v>
      </c>
      <c r="FL17" s="30">
        <v>18.601243485280001</v>
      </c>
      <c r="FM17" s="30">
        <v>9.4934094479180899</v>
      </c>
      <c r="FN17" s="30">
        <v>21.035207258294101</v>
      </c>
      <c r="FO17" s="30">
        <v>12.107006970131801</v>
      </c>
      <c r="FP17" s="30">
        <v>22.053211008751202</v>
      </c>
      <c r="FQ17" s="29"/>
      <c r="FR17" s="29"/>
      <c r="FS17" s="29"/>
      <c r="FT17" s="29"/>
      <c r="FU17" s="29"/>
      <c r="FV17" s="29"/>
      <c r="FW17" s="29"/>
      <c r="FZ17" s="7">
        <v>15</v>
      </c>
      <c r="GA17" s="46">
        <v>690.59725940227395</v>
      </c>
      <c r="GB17" s="7">
        <v>6.8927386601765903</v>
      </c>
      <c r="GC17" s="7">
        <v>22.591426849365202</v>
      </c>
    </row>
    <row r="18" spans="1:185" x14ac:dyDescent="0.2">
      <c r="A18">
        <v>1</v>
      </c>
      <c r="B18" t="s">
        <v>2</v>
      </c>
      <c r="C18" t="s">
        <v>79</v>
      </c>
      <c r="D18" t="s">
        <v>70</v>
      </c>
      <c r="E18" s="20">
        <v>24294</v>
      </c>
      <c r="F18">
        <v>0</v>
      </c>
      <c r="G18">
        <v>0</v>
      </c>
      <c r="H18">
        <v>0</v>
      </c>
      <c r="I18">
        <v>0</v>
      </c>
      <c r="J18">
        <v>0.01</v>
      </c>
      <c r="K18">
        <v>0</v>
      </c>
      <c r="L18">
        <v>0</v>
      </c>
      <c r="M18">
        <v>0.02</v>
      </c>
      <c r="N18">
        <v>0</v>
      </c>
      <c r="O18">
        <v>0</v>
      </c>
      <c r="P18" s="71">
        <v>0.22</v>
      </c>
      <c r="Q18">
        <v>0</v>
      </c>
      <c r="R18" s="82">
        <v>0.02</v>
      </c>
      <c r="S18">
        <v>0</v>
      </c>
      <c r="T18">
        <v>0</v>
      </c>
      <c r="U18" s="82">
        <v>0.03</v>
      </c>
      <c r="V18">
        <v>0</v>
      </c>
      <c r="W18">
        <v>0</v>
      </c>
      <c r="X18">
        <v>0</v>
      </c>
      <c r="Y18">
        <v>0.01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0.01</v>
      </c>
      <c r="AI18">
        <v>0</v>
      </c>
      <c r="AJ18" s="71">
        <v>7.0000000000000007E-2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0.15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 s="82">
        <v>0.01</v>
      </c>
      <c r="BO18">
        <v>0</v>
      </c>
      <c r="BP18" s="82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0.01</v>
      </c>
      <c r="BZ18">
        <v>0</v>
      </c>
      <c r="CA18">
        <v>0</v>
      </c>
      <c r="CB18">
        <v>0</v>
      </c>
      <c r="CC18">
        <v>0</v>
      </c>
      <c r="CD18" s="71">
        <v>0.06</v>
      </c>
      <c r="CE18" s="71">
        <v>0</v>
      </c>
      <c r="CF18">
        <v>0</v>
      </c>
      <c r="CG18">
        <v>0</v>
      </c>
      <c r="CH18">
        <v>0.02</v>
      </c>
      <c r="CI18">
        <v>0</v>
      </c>
      <c r="CJ18">
        <v>0</v>
      </c>
      <c r="CK18" s="71">
        <v>0.26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0.03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0.02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0.01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f t="shared" si="0"/>
        <v>0</v>
      </c>
      <c r="DX18" s="2" t="s">
        <v>289</v>
      </c>
      <c r="DY18">
        <v>1.86851023808448</v>
      </c>
      <c r="DZ18">
        <v>3.8904521113283002</v>
      </c>
      <c r="EA18">
        <v>3.9202082448781899</v>
      </c>
      <c r="EB18">
        <v>4.5975588925148498</v>
      </c>
      <c r="EC18">
        <v>4.5975588925148498</v>
      </c>
      <c r="ED18">
        <v>5.3046656737014004</v>
      </c>
      <c r="EE18">
        <v>5.3046656737014004</v>
      </c>
      <c r="EF18">
        <v>4.1135060832535801</v>
      </c>
      <c r="EG18">
        <v>2.72904865443037</v>
      </c>
      <c r="EH18">
        <v>6.9182627072655203</v>
      </c>
      <c r="EI18">
        <v>20.481162818043099</v>
      </c>
      <c r="EJ18">
        <v>19.2900032275952</v>
      </c>
      <c r="EK18">
        <v>3.7406693472442099</v>
      </c>
      <c r="EL18">
        <v>3.2566165379829402</v>
      </c>
      <c r="EM18">
        <v>0</v>
      </c>
      <c r="EN18">
        <v>0</v>
      </c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G18" s="2" t="s">
        <v>271</v>
      </c>
      <c r="FH18">
        <v>2</v>
      </c>
      <c r="FI18" s="20">
        <v>24294</v>
      </c>
      <c r="FJ18" s="30">
        <v>20.059753413621401</v>
      </c>
      <c r="FK18" s="30">
        <v>21.640892243705601</v>
      </c>
      <c r="FL18" s="30">
        <v>20.059753413621401</v>
      </c>
      <c r="FM18" s="30">
        <v>8.8576390221129895</v>
      </c>
      <c r="FN18" s="30">
        <v>19.9076613318135</v>
      </c>
      <c r="FO18" s="30">
        <v>12.2360714737253</v>
      </c>
      <c r="FP18" s="30">
        <v>21.4739669759945</v>
      </c>
      <c r="FQ18" s="29"/>
      <c r="FR18" s="29"/>
      <c r="FS18" s="29"/>
      <c r="FT18" s="29"/>
      <c r="FU18" s="29"/>
      <c r="FV18" s="29"/>
      <c r="FW18" s="29"/>
      <c r="FZ18" s="7">
        <v>15</v>
      </c>
      <c r="GA18" s="46">
        <v>690.59725940227395</v>
      </c>
      <c r="GB18" s="7">
        <v>6.8927386601765903</v>
      </c>
      <c r="GC18" s="7">
        <v>22.591426849365202</v>
      </c>
    </row>
    <row r="19" spans="1:185" x14ac:dyDescent="0.2">
      <c r="A19">
        <v>1</v>
      </c>
      <c r="B19" t="s">
        <v>2</v>
      </c>
      <c r="C19" t="s">
        <v>79</v>
      </c>
      <c r="D19" t="s">
        <v>70</v>
      </c>
      <c r="E19" s="20">
        <v>22347</v>
      </c>
      <c r="F19">
        <v>0</v>
      </c>
      <c r="G19">
        <v>0</v>
      </c>
      <c r="H19">
        <v>0</v>
      </c>
      <c r="I19">
        <v>0</v>
      </c>
      <c r="J19">
        <v>0.01</v>
      </c>
      <c r="K19">
        <v>0</v>
      </c>
      <c r="L19">
        <v>0</v>
      </c>
      <c r="M19">
        <v>0.02</v>
      </c>
      <c r="N19">
        <v>0</v>
      </c>
      <c r="O19">
        <v>0</v>
      </c>
      <c r="P19" s="71">
        <v>0.22</v>
      </c>
      <c r="Q19">
        <v>0</v>
      </c>
      <c r="R19" s="82">
        <v>0.02</v>
      </c>
      <c r="S19">
        <v>0</v>
      </c>
      <c r="T19">
        <v>0</v>
      </c>
      <c r="U19" s="82">
        <v>0.03</v>
      </c>
      <c r="V19">
        <v>0</v>
      </c>
      <c r="W19">
        <v>0</v>
      </c>
      <c r="X19">
        <v>0</v>
      </c>
      <c r="Y19">
        <v>0.01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0.01</v>
      </c>
      <c r="AI19">
        <v>0</v>
      </c>
      <c r="AJ19" s="71">
        <v>7.0000000000000007E-2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0.15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s="82">
        <v>0.01</v>
      </c>
      <c r="BO19">
        <v>0</v>
      </c>
      <c r="BP19" s="82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0.01</v>
      </c>
      <c r="BZ19">
        <v>0</v>
      </c>
      <c r="CA19">
        <v>0</v>
      </c>
      <c r="CB19">
        <v>0</v>
      </c>
      <c r="CC19">
        <v>0</v>
      </c>
      <c r="CD19" s="71">
        <v>0.06</v>
      </c>
      <c r="CE19" s="71">
        <v>0</v>
      </c>
      <c r="CF19">
        <v>0</v>
      </c>
      <c r="CG19">
        <v>0</v>
      </c>
      <c r="CH19">
        <v>0.02</v>
      </c>
      <c r="CI19">
        <v>0</v>
      </c>
      <c r="CJ19">
        <v>0</v>
      </c>
      <c r="CK19" s="71">
        <v>0.26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0.03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0.02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0.01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f t="shared" si="0"/>
        <v>0</v>
      </c>
      <c r="DX19" s="2" t="s">
        <v>289</v>
      </c>
      <c r="DY19">
        <v>1.86851023808448</v>
      </c>
      <c r="DZ19">
        <v>3.8904521113283002</v>
      </c>
      <c r="EA19">
        <v>3.9202082448781899</v>
      </c>
      <c r="EB19">
        <v>4.5975588925148498</v>
      </c>
      <c r="EC19">
        <v>4.5975588925148498</v>
      </c>
      <c r="ED19">
        <v>5.3046656737014004</v>
      </c>
      <c r="EE19">
        <v>5.3046656737014004</v>
      </c>
      <c r="EF19">
        <v>4.1135060832535801</v>
      </c>
      <c r="EG19">
        <v>2.72904865443037</v>
      </c>
      <c r="EH19">
        <v>6.9182627072655203</v>
      </c>
      <c r="EI19">
        <v>20.481162818043099</v>
      </c>
      <c r="EJ19">
        <v>19.2900032275952</v>
      </c>
      <c r="EK19">
        <v>3.7406693472442099</v>
      </c>
      <c r="EL19">
        <v>3.2566165379829402</v>
      </c>
      <c r="EM19">
        <v>0</v>
      </c>
      <c r="EN19">
        <v>0</v>
      </c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G19" s="2" t="s">
        <v>271</v>
      </c>
      <c r="FH19">
        <v>2</v>
      </c>
      <c r="FI19" s="20">
        <v>22347</v>
      </c>
      <c r="FJ19" s="30">
        <v>20.059753413621401</v>
      </c>
      <c r="FK19" s="30">
        <v>21.640892243705601</v>
      </c>
      <c r="FL19" s="30">
        <v>20.059753413621401</v>
      </c>
      <c r="FM19" s="30">
        <v>8.8576390221129895</v>
      </c>
      <c r="FN19" s="30">
        <v>19.9076613318135</v>
      </c>
      <c r="FO19" s="30">
        <v>12.2360714737253</v>
      </c>
      <c r="FP19" s="30">
        <v>21.4739669759945</v>
      </c>
      <c r="FQ19" s="29"/>
      <c r="FR19" s="29"/>
      <c r="FS19" s="29"/>
      <c r="FT19" s="29"/>
      <c r="FU19" s="29"/>
      <c r="FV19" s="29"/>
      <c r="FW19" s="29"/>
      <c r="FZ19" s="7">
        <v>15</v>
      </c>
      <c r="GA19" s="46">
        <v>690.59725940227395</v>
      </c>
      <c r="GB19" s="7">
        <v>6.8927386601765903</v>
      </c>
      <c r="GC19" s="7">
        <v>22.591426849365202</v>
      </c>
    </row>
    <row r="20" spans="1:185" x14ac:dyDescent="0.2">
      <c r="A20">
        <v>1</v>
      </c>
      <c r="B20" t="s">
        <v>2</v>
      </c>
      <c r="C20" t="s">
        <v>79</v>
      </c>
      <c r="D20" t="s">
        <v>70</v>
      </c>
      <c r="E20" s="20">
        <v>23304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0.02</v>
      </c>
      <c r="N20">
        <v>0</v>
      </c>
      <c r="O20">
        <v>0</v>
      </c>
      <c r="P20" s="71">
        <v>0.14000000000000001</v>
      </c>
      <c r="Q20">
        <v>0</v>
      </c>
      <c r="R20" s="82">
        <v>0.02</v>
      </c>
      <c r="S20">
        <v>0</v>
      </c>
      <c r="T20">
        <v>0</v>
      </c>
      <c r="U20" s="82">
        <v>0.02</v>
      </c>
      <c r="V20">
        <v>0</v>
      </c>
      <c r="W20">
        <v>0</v>
      </c>
      <c r="X20">
        <v>0</v>
      </c>
      <c r="Y20">
        <v>0.02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0.01</v>
      </c>
      <c r="AI20">
        <v>0</v>
      </c>
      <c r="AJ20" s="71">
        <v>7.0000000000000007E-2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0.01</v>
      </c>
      <c r="BK20">
        <v>0</v>
      </c>
      <c r="BL20">
        <v>0</v>
      </c>
      <c r="BM20">
        <v>0</v>
      </c>
      <c r="BN20" s="82">
        <v>0</v>
      </c>
      <c r="BO20">
        <v>0</v>
      </c>
      <c r="BP20" s="82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71">
        <v>0.06</v>
      </c>
      <c r="CE20" s="71">
        <v>0</v>
      </c>
      <c r="CF20">
        <v>0</v>
      </c>
      <c r="CG20">
        <v>0</v>
      </c>
      <c r="CH20">
        <v>0.01</v>
      </c>
      <c r="CI20">
        <v>0</v>
      </c>
      <c r="CJ20">
        <v>0</v>
      </c>
      <c r="CK20" s="71">
        <v>0.23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0.02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0.02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0.01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f t="shared" si="0"/>
        <v>0</v>
      </c>
      <c r="DX20" s="2" t="s">
        <v>291</v>
      </c>
      <c r="DY20">
        <v>0.88048573447183698</v>
      </c>
      <c r="DZ20">
        <v>2.9024276077156599</v>
      </c>
      <c r="EA20">
        <v>2.9024276077156599</v>
      </c>
      <c r="EB20">
        <v>2.9024276077156599</v>
      </c>
      <c r="EC20">
        <v>2.9024276077156599</v>
      </c>
      <c r="ED20">
        <v>2.9024276077156599</v>
      </c>
      <c r="EE20">
        <v>2.9024276077156599</v>
      </c>
      <c r="EF20">
        <v>2.0219418732438199</v>
      </c>
      <c r="EG20">
        <v>2.0219418732438199</v>
      </c>
      <c r="EH20">
        <v>5.6239022247244099</v>
      </c>
      <c r="EI20">
        <v>19.300337170842099</v>
      </c>
      <c r="EJ20">
        <v>19.644596307761901</v>
      </c>
      <c r="EK20">
        <v>3.42999549126823</v>
      </c>
      <c r="EL20">
        <v>3.7742546281879799</v>
      </c>
      <c r="EM20">
        <v>0</v>
      </c>
      <c r="EN20">
        <v>0</v>
      </c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G20" s="2" t="s">
        <v>274</v>
      </c>
      <c r="FH20">
        <v>5</v>
      </c>
      <c r="FI20" s="20">
        <v>23304</v>
      </c>
      <c r="FJ20" s="30">
        <v>19.350845753908899</v>
      </c>
      <c r="FK20" s="30">
        <v>20.575590625300499</v>
      </c>
      <c r="FL20" s="30">
        <v>18.6437389727223</v>
      </c>
      <c r="FM20" s="30">
        <v>10.1748067358527</v>
      </c>
      <c r="FN20" s="30">
        <v>21.486999283371699</v>
      </c>
      <c r="FO20" s="30">
        <v>11.6742676424103</v>
      </c>
      <c r="FP20" s="30">
        <v>20.575590625300499</v>
      </c>
      <c r="FQ20" s="29"/>
      <c r="FR20" s="29"/>
      <c r="FS20" s="29"/>
      <c r="FT20" s="29"/>
      <c r="FU20" s="29"/>
      <c r="FV20" s="29"/>
      <c r="FW20" s="29"/>
      <c r="FZ20" s="7">
        <v>15</v>
      </c>
      <c r="GA20" s="46">
        <v>690.59725940227395</v>
      </c>
      <c r="GB20" s="7">
        <v>6.8927386601765903</v>
      </c>
      <c r="GC20" s="7">
        <v>22.591426849365202</v>
      </c>
    </row>
    <row r="21" spans="1:185" x14ac:dyDescent="0.2">
      <c r="A21">
        <v>1</v>
      </c>
      <c r="B21" t="s">
        <v>2</v>
      </c>
      <c r="C21" t="s">
        <v>79</v>
      </c>
      <c r="D21" t="s">
        <v>70</v>
      </c>
      <c r="E21" s="20">
        <v>24071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0.02</v>
      </c>
      <c r="N21">
        <v>0</v>
      </c>
      <c r="O21">
        <v>0</v>
      </c>
      <c r="P21" s="71">
        <v>0.13</v>
      </c>
      <c r="Q21">
        <v>0</v>
      </c>
      <c r="R21" s="82">
        <v>0.01</v>
      </c>
      <c r="S21">
        <v>0</v>
      </c>
      <c r="T21">
        <v>0</v>
      </c>
      <c r="U21" s="82">
        <v>0.01</v>
      </c>
      <c r="V21">
        <v>0</v>
      </c>
      <c r="W21">
        <v>0</v>
      </c>
      <c r="X21">
        <v>0</v>
      </c>
      <c r="Y21">
        <v>0.02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71">
        <v>0.08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0.32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s="82">
        <v>0.01</v>
      </c>
      <c r="BO21">
        <v>0</v>
      </c>
      <c r="BP21" s="82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71">
        <v>0.04</v>
      </c>
      <c r="CE21" s="71">
        <v>0</v>
      </c>
      <c r="CF21">
        <v>0</v>
      </c>
      <c r="CG21">
        <v>0</v>
      </c>
      <c r="CH21">
        <v>0.01</v>
      </c>
      <c r="CI21">
        <v>0</v>
      </c>
      <c r="CJ21">
        <v>0</v>
      </c>
      <c r="CK21" s="71">
        <v>0.24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0.02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0.02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0.01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f t="shared" si="0"/>
        <v>0</v>
      </c>
      <c r="DX21" s="2" t="s">
        <v>291</v>
      </c>
      <c r="DY21">
        <v>0.54119610014619701</v>
      </c>
      <c r="DZ21">
        <v>2.1351948395945701</v>
      </c>
      <c r="EA21">
        <v>2.84230162078111</v>
      </c>
      <c r="EB21">
        <v>2.8423016207811198</v>
      </c>
      <c r="EC21">
        <v>2.8423016207811198</v>
      </c>
      <c r="ED21">
        <v>2.8423016207811198</v>
      </c>
      <c r="EE21">
        <v>2.8423016207811198</v>
      </c>
      <c r="EF21">
        <v>2.3011055206349198</v>
      </c>
      <c r="EG21">
        <v>2.3011055206349198</v>
      </c>
      <c r="EH21">
        <v>5.3888759575625302</v>
      </c>
      <c r="EI21">
        <v>18.400599248812401</v>
      </c>
      <c r="EJ21">
        <v>19.0841480200578</v>
      </c>
      <c r="EK21">
        <v>3.2798088876720302</v>
      </c>
      <c r="EL21">
        <v>3.96335765891742</v>
      </c>
      <c r="EM21">
        <v>0</v>
      </c>
      <c r="EN21">
        <v>0</v>
      </c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G21" s="2" t="s">
        <v>274</v>
      </c>
      <c r="FH21">
        <v>5</v>
      </c>
      <c r="FI21" s="20">
        <v>24071</v>
      </c>
      <c r="FJ21" s="30">
        <v>19.0231250608667</v>
      </c>
      <c r="FK21" s="30">
        <v>19.7302318420532</v>
      </c>
      <c r="FL21" s="30">
        <v>18.5054869706616</v>
      </c>
      <c r="FM21" s="30">
        <v>10.4601659375772</v>
      </c>
      <c r="FN21" s="30">
        <v>21.115654026397099</v>
      </c>
      <c r="FO21" s="30">
        <v>11.1218265508749</v>
      </c>
      <c r="FP21" s="30">
        <v>20.4373386232398</v>
      </c>
      <c r="FQ21" s="29"/>
      <c r="FR21" s="29"/>
      <c r="FS21" s="29"/>
      <c r="FT21" s="29"/>
      <c r="FU21" s="29"/>
      <c r="FV21" s="29"/>
      <c r="FW21" s="29"/>
      <c r="FZ21" s="7">
        <v>15</v>
      </c>
      <c r="GA21" s="46">
        <v>690.59725940227395</v>
      </c>
      <c r="GB21" s="7">
        <v>6.8927386601765903</v>
      </c>
      <c r="GC21" s="7">
        <v>22.591426849365202</v>
      </c>
    </row>
    <row r="22" spans="1:185" x14ac:dyDescent="0.2">
      <c r="A22">
        <v>1</v>
      </c>
      <c r="B22" t="s">
        <v>2</v>
      </c>
      <c r="C22" t="s">
        <v>79</v>
      </c>
      <c r="D22" t="s">
        <v>70</v>
      </c>
      <c r="E22" s="20">
        <v>19846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0.03</v>
      </c>
      <c r="N22">
        <v>0</v>
      </c>
      <c r="O22">
        <v>0</v>
      </c>
      <c r="P22" s="71">
        <v>0.22</v>
      </c>
      <c r="Q22">
        <v>0</v>
      </c>
      <c r="R22" s="82">
        <v>0.02</v>
      </c>
      <c r="S22">
        <v>0.01</v>
      </c>
      <c r="T22">
        <v>0</v>
      </c>
      <c r="U22" s="82">
        <v>0.01</v>
      </c>
      <c r="V22">
        <v>0</v>
      </c>
      <c r="W22">
        <v>0</v>
      </c>
      <c r="X22">
        <v>0</v>
      </c>
      <c r="Y22">
        <v>0.01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0.01</v>
      </c>
      <c r="AI22">
        <v>0</v>
      </c>
      <c r="AJ22" s="71">
        <v>7.0000000000000007E-2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0.06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0.01</v>
      </c>
      <c r="BK22">
        <v>0</v>
      </c>
      <c r="BL22">
        <v>0</v>
      </c>
      <c r="BM22">
        <v>0</v>
      </c>
      <c r="BN22" s="82">
        <v>0.01</v>
      </c>
      <c r="BO22">
        <v>0</v>
      </c>
      <c r="BP22" s="8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71">
        <v>0.02</v>
      </c>
      <c r="CE22" s="71">
        <v>0</v>
      </c>
      <c r="CF22">
        <v>0</v>
      </c>
      <c r="CG22">
        <v>0</v>
      </c>
      <c r="CH22">
        <v>0.02</v>
      </c>
      <c r="CI22">
        <v>0</v>
      </c>
      <c r="CJ22">
        <v>0</v>
      </c>
      <c r="CK22" s="71">
        <v>0.41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0.01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0.02</v>
      </c>
      <c r="CZ22">
        <v>0</v>
      </c>
      <c r="DA22">
        <v>0</v>
      </c>
      <c r="DB22">
        <v>0.01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0.01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f t="shared" si="0"/>
        <v>0</v>
      </c>
      <c r="DX22" s="2" t="s">
        <v>291</v>
      </c>
      <c r="DY22">
        <v>0.54119610014619701</v>
      </c>
      <c r="DZ22">
        <v>1.5992671117178101</v>
      </c>
      <c r="EA22">
        <v>2.3063738929043498</v>
      </c>
      <c r="EB22">
        <v>2.30637389290436</v>
      </c>
      <c r="EC22">
        <v>2.30637389290436</v>
      </c>
      <c r="ED22">
        <v>2.30637389290436</v>
      </c>
      <c r="EE22">
        <v>2.30637389290436</v>
      </c>
      <c r="EF22">
        <v>1.76517779275816</v>
      </c>
      <c r="EG22">
        <v>1.76517779275816</v>
      </c>
      <c r="EH22">
        <v>6.9051571308251196</v>
      </c>
      <c r="EI22">
        <v>20.039123174911701</v>
      </c>
      <c r="EJ22">
        <v>20.205033855951999</v>
      </c>
      <c r="EK22">
        <v>3.09070585694259</v>
      </c>
      <c r="EL22">
        <v>3.2566165379829402</v>
      </c>
      <c r="EM22">
        <v>0</v>
      </c>
      <c r="EN22">
        <v>0</v>
      </c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G22" s="2" t="s">
        <v>274</v>
      </c>
      <c r="FH22">
        <v>5</v>
      </c>
      <c r="FI22" s="20">
        <v>19846</v>
      </c>
      <c r="FJ22" s="30">
        <v>17.9167882446813</v>
      </c>
      <c r="FK22" s="30">
        <v>18.623895025867899</v>
      </c>
      <c r="FL22" s="30">
        <v>17.2096814634948</v>
      </c>
      <c r="FM22" s="30">
        <v>8.7091689105906394</v>
      </c>
      <c r="FN22" s="30">
        <v>21.529798741356899</v>
      </c>
      <c r="FO22" s="30">
        <v>14.257386816409699</v>
      </c>
      <c r="FP22" s="30">
        <v>19.687395765746999</v>
      </c>
      <c r="FQ22" s="29"/>
      <c r="FR22" s="29"/>
      <c r="FS22" s="29"/>
      <c r="FT22" s="29"/>
      <c r="FU22" s="29"/>
      <c r="FV22" s="29"/>
      <c r="FW22" s="29"/>
      <c r="FZ22" s="7">
        <v>15</v>
      </c>
      <c r="GA22" s="46">
        <v>690.59725940227395</v>
      </c>
      <c r="GB22" s="7">
        <v>6.8927386601765903</v>
      </c>
      <c r="GC22" s="7">
        <v>22.591426849365202</v>
      </c>
    </row>
    <row r="23" spans="1:185" x14ac:dyDescent="0.2">
      <c r="A23">
        <v>1</v>
      </c>
      <c r="B23" t="s">
        <v>2</v>
      </c>
      <c r="C23" t="s">
        <v>79</v>
      </c>
      <c r="D23" t="s">
        <v>70</v>
      </c>
      <c r="E23" s="20">
        <v>20609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0.02</v>
      </c>
      <c r="N23">
        <v>0</v>
      </c>
      <c r="O23">
        <v>0</v>
      </c>
      <c r="P23" s="71">
        <v>0.22</v>
      </c>
      <c r="Q23">
        <v>0</v>
      </c>
      <c r="R23" s="82">
        <v>0.02</v>
      </c>
      <c r="S23">
        <v>0.01</v>
      </c>
      <c r="T23">
        <v>0</v>
      </c>
      <c r="U23" s="82">
        <v>0.01</v>
      </c>
      <c r="V23">
        <v>0</v>
      </c>
      <c r="W23">
        <v>0</v>
      </c>
      <c r="X23">
        <v>0</v>
      </c>
      <c r="Y23">
        <v>0.02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0.01</v>
      </c>
      <c r="AF23">
        <v>0</v>
      </c>
      <c r="AG23">
        <v>0</v>
      </c>
      <c r="AH23">
        <v>0.01</v>
      </c>
      <c r="AI23">
        <v>0</v>
      </c>
      <c r="AJ23" s="71">
        <v>0.09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0.15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0.01</v>
      </c>
      <c r="BK23">
        <v>0</v>
      </c>
      <c r="BL23">
        <v>0</v>
      </c>
      <c r="BM23">
        <v>0</v>
      </c>
      <c r="BN23" s="82">
        <v>0.01</v>
      </c>
      <c r="BO23">
        <v>0</v>
      </c>
      <c r="BP23" s="82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71">
        <v>0.01</v>
      </c>
      <c r="CE23" s="71">
        <v>0</v>
      </c>
      <c r="CF23">
        <v>0</v>
      </c>
      <c r="CG23">
        <v>0</v>
      </c>
      <c r="CH23">
        <v>0.01</v>
      </c>
      <c r="CI23">
        <v>0</v>
      </c>
      <c r="CJ23">
        <v>0</v>
      </c>
      <c r="CK23" s="71">
        <v>0.33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0.01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0.03</v>
      </c>
      <c r="CZ23">
        <v>0</v>
      </c>
      <c r="DA23">
        <v>0</v>
      </c>
      <c r="DB23">
        <v>0.01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f t="shared" si="0"/>
        <v>0</v>
      </c>
      <c r="DX23" s="2" t="s">
        <v>291</v>
      </c>
      <c r="DY23">
        <v>0.54119610014619701</v>
      </c>
      <c r="DZ23">
        <v>1.21854674778286</v>
      </c>
      <c r="EA23">
        <v>1.9256535289693999</v>
      </c>
      <c r="EB23">
        <v>1.9256535289694101</v>
      </c>
      <c r="EC23">
        <v>1.9256535289694101</v>
      </c>
      <c r="ED23">
        <v>1.9256535289694101</v>
      </c>
      <c r="EE23">
        <v>1.9256535289694101</v>
      </c>
      <c r="EF23">
        <v>1.3844574288232101</v>
      </c>
      <c r="EG23">
        <v>1.3844574288232101</v>
      </c>
      <c r="EH23">
        <v>6.2420732256418896</v>
      </c>
      <c r="EI23">
        <v>20.321079852543701</v>
      </c>
      <c r="EJ23">
        <v>21.004628623789099</v>
      </c>
      <c r="EK23">
        <v>3.4566720475688499</v>
      </c>
      <c r="EL23">
        <v>4.1402208188142398</v>
      </c>
      <c r="EM23">
        <v>0</v>
      </c>
      <c r="EN23">
        <v>0</v>
      </c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G23" s="2" t="s">
        <v>274</v>
      </c>
      <c r="FH23">
        <v>5</v>
      </c>
      <c r="FI23" s="20">
        <v>20609</v>
      </c>
      <c r="FJ23" s="30">
        <v>18.555138881005899</v>
      </c>
      <c r="FK23" s="30">
        <v>19.262245662192399</v>
      </c>
      <c r="FL23" s="30">
        <v>17.848032099819299</v>
      </c>
      <c r="FM23" s="30">
        <v>9.5087636784276395</v>
      </c>
      <c r="FN23" s="30">
        <v>23.212997790025199</v>
      </c>
      <c r="FO23" s="30">
        <v>13.960269101852701</v>
      </c>
      <c r="FP23" s="30">
        <v>20.130596574891399</v>
      </c>
      <c r="FQ23" s="29"/>
      <c r="FR23" s="29"/>
      <c r="FS23" s="29"/>
      <c r="FT23" s="29"/>
      <c r="FU23" s="29"/>
      <c r="FV23" s="29"/>
      <c r="FW23" s="29"/>
      <c r="FZ23" s="7">
        <v>15</v>
      </c>
      <c r="GA23" s="46">
        <v>690.59725940227395</v>
      </c>
      <c r="GB23" s="7">
        <v>6.8927386601765903</v>
      </c>
      <c r="GC23" s="7">
        <v>22.591426849365202</v>
      </c>
    </row>
    <row r="24" spans="1:185" x14ac:dyDescent="0.2">
      <c r="A24">
        <v>1</v>
      </c>
      <c r="B24" t="s">
        <v>2</v>
      </c>
      <c r="C24" t="s">
        <v>79</v>
      </c>
      <c r="D24" t="s">
        <v>70</v>
      </c>
      <c r="E24" s="20">
        <v>21488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0.03</v>
      </c>
      <c r="N24">
        <v>0</v>
      </c>
      <c r="O24">
        <v>0</v>
      </c>
      <c r="P24" s="71">
        <v>0.22</v>
      </c>
      <c r="Q24">
        <v>0</v>
      </c>
      <c r="R24" s="82">
        <v>0.03</v>
      </c>
      <c r="S24">
        <v>0.01</v>
      </c>
      <c r="T24">
        <v>0</v>
      </c>
      <c r="U24" s="82">
        <v>0.01</v>
      </c>
      <c r="V24">
        <v>0</v>
      </c>
      <c r="W24">
        <v>0</v>
      </c>
      <c r="X24">
        <v>0</v>
      </c>
      <c r="Y24">
        <v>0.01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0.01</v>
      </c>
      <c r="AI24">
        <v>0</v>
      </c>
      <c r="AJ24" s="71">
        <v>0.1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 s="82">
        <v>0.01</v>
      </c>
      <c r="BO24">
        <v>0</v>
      </c>
      <c r="BP24" s="82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71">
        <v>0.02</v>
      </c>
      <c r="CE24" s="71">
        <v>0</v>
      </c>
      <c r="CF24">
        <v>0</v>
      </c>
      <c r="CG24">
        <v>0</v>
      </c>
      <c r="CH24">
        <v>0.01</v>
      </c>
      <c r="CI24">
        <v>0</v>
      </c>
      <c r="CJ24">
        <v>0</v>
      </c>
      <c r="CK24" s="71">
        <v>0.31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0.01</v>
      </c>
      <c r="CR24">
        <v>0</v>
      </c>
      <c r="CS24">
        <v>0.01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0.04</v>
      </c>
      <c r="CZ24">
        <v>0</v>
      </c>
      <c r="DA24">
        <v>0</v>
      </c>
      <c r="DB24">
        <v>0.01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0.01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f t="shared" si="0"/>
        <v>0</v>
      </c>
      <c r="DX24" s="2" t="s">
        <v>291</v>
      </c>
      <c r="DY24">
        <v>0.54119610014619701</v>
      </c>
      <c r="DZ24">
        <v>1.5992671117178101</v>
      </c>
      <c r="EA24">
        <v>2.3063738929043498</v>
      </c>
      <c r="EB24">
        <v>2.30637389290436</v>
      </c>
      <c r="EC24">
        <v>2.30637389290436</v>
      </c>
      <c r="ED24">
        <v>2.30637389290436</v>
      </c>
      <c r="EE24">
        <v>2.30637389290436</v>
      </c>
      <c r="EF24">
        <v>1.76517779275816</v>
      </c>
      <c r="EG24">
        <v>1.76517779275816</v>
      </c>
      <c r="EH24">
        <v>6.0638766087398297</v>
      </c>
      <c r="EI24">
        <v>21.057810510783899</v>
      </c>
      <c r="EJ24">
        <v>21.2237211918243</v>
      </c>
      <c r="EK24">
        <v>3.6234031016306898</v>
      </c>
      <c r="EL24">
        <v>3.7893137826710399</v>
      </c>
      <c r="EM24">
        <v>0</v>
      </c>
      <c r="EN24">
        <v>0</v>
      </c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G24" s="2" t="s">
        <v>274</v>
      </c>
      <c r="FH24">
        <v>5</v>
      </c>
      <c r="FI24" s="20">
        <v>21488</v>
      </c>
      <c r="FJ24" s="30">
        <v>18.204810789425899</v>
      </c>
      <c r="FK24" s="30">
        <v>18.911917570612399</v>
      </c>
      <c r="FL24" s="30">
        <v>18.204810789425899</v>
      </c>
      <c r="FM24" s="30">
        <v>9.0582144145263701</v>
      </c>
      <c r="FN24" s="30">
        <v>23.0576253119761</v>
      </c>
      <c r="FO24" s="30">
        <v>13.241696757826</v>
      </c>
      <c r="FP24" s="30">
        <v>20.7435480508693</v>
      </c>
      <c r="FQ24" s="29"/>
      <c r="FR24" s="29"/>
      <c r="FS24" s="29"/>
      <c r="FT24" s="29"/>
      <c r="FU24" s="29"/>
      <c r="FV24" s="29"/>
      <c r="FW24" s="29"/>
      <c r="FZ24" s="7">
        <v>15</v>
      </c>
      <c r="GA24" s="46">
        <v>690.59725940227395</v>
      </c>
      <c r="GB24" s="7">
        <v>6.8927386601765903</v>
      </c>
      <c r="GC24" s="7">
        <v>22.591426849365202</v>
      </c>
    </row>
    <row r="25" spans="1:185" x14ac:dyDescent="0.2">
      <c r="A25">
        <v>1</v>
      </c>
      <c r="B25" t="s">
        <v>2</v>
      </c>
      <c r="C25" t="s">
        <v>79</v>
      </c>
      <c r="D25" t="s">
        <v>70</v>
      </c>
      <c r="E25" s="20">
        <v>22356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0.02</v>
      </c>
      <c r="N25">
        <v>0</v>
      </c>
      <c r="O25">
        <v>0</v>
      </c>
      <c r="P25" s="71">
        <v>0.17</v>
      </c>
      <c r="Q25">
        <v>0</v>
      </c>
      <c r="R25" s="82">
        <v>0.02</v>
      </c>
      <c r="S25">
        <v>0.01</v>
      </c>
      <c r="T25">
        <v>0</v>
      </c>
      <c r="U25" s="82">
        <v>0.01</v>
      </c>
      <c r="V25">
        <v>0</v>
      </c>
      <c r="W25">
        <v>0</v>
      </c>
      <c r="X25">
        <v>0</v>
      </c>
      <c r="Y25">
        <v>0.02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0.01</v>
      </c>
      <c r="AI25">
        <v>0</v>
      </c>
      <c r="AJ25" s="71">
        <v>0.09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s="82">
        <v>0</v>
      </c>
      <c r="BO25">
        <v>0</v>
      </c>
      <c r="BP25" s="82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71">
        <v>0.03</v>
      </c>
      <c r="CE25" s="71">
        <v>0</v>
      </c>
      <c r="CF25">
        <v>0</v>
      </c>
      <c r="CG25">
        <v>0</v>
      </c>
      <c r="CH25">
        <v>0.02</v>
      </c>
      <c r="CI25">
        <v>0</v>
      </c>
      <c r="CJ25">
        <v>0</v>
      </c>
      <c r="CK25" s="71">
        <v>0.33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0.01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0.02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0.01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f t="shared" si="0"/>
        <v>0</v>
      </c>
      <c r="DX25" s="2" t="s">
        <v>291</v>
      </c>
      <c r="DY25">
        <v>0.54119610014619701</v>
      </c>
      <c r="DZ25">
        <v>1.8861274774112899</v>
      </c>
      <c r="EA25">
        <v>1.8861274774112899</v>
      </c>
      <c r="EB25">
        <v>1.8861274774112899</v>
      </c>
      <c r="EC25">
        <v>1.8861274774112899</v>
      </c>
      <c r="ED25">
        <v>1.8861274774112899</v>
      </c>
      <c r="EE25">
        <v>1.8861274774112899</v>
      </c>
      <c r="EF25">
        <v>1.3449313772650899</v>
      </c>
      <c r="EG25">
        <v>1.3449313772650899</v>
      </c>
      <c r="EH25">
        <v>6.2420732256418896</v>
      </c>
      <c r="EI25">
        <v>19.693703238029101</v>
      </c>
      <c r="EJ25">
        <v>20.3772520092744</v>
      </c>
      <c r="EK25">
        <v>3.4566720475688499</v>
      </c>
      <c r="EL25">
        <v>4.1402208188142398</v>
      </c>
      <c r="EM25">
        <v>0</v>
      </c>
      <c r="EN25">
        <v>0</v>
      </c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G25" s="2" t="s">
        <v>274</v>
      </c>
      <c r="FH25">
        <v>5</v>
      </c>
      <c r="FI25" s="20">
        <v>22356</v>
      </c>
      <c r="FJ25" s="30">
        <v>17.5770494439973</v>
      </c>
      <c r="FK25" s="30">
        <v>18.284156225183899</v>
      </c>
      <c r="FL25" s="30">
        <v>17.5770494439973</v>
      </c>
      <c r="FM25" s="30">
        <v>10.002039759017</v>
      </c>
      <c r="FN25" s="30">
        <v>21.3608763041189</v>
      </c>
      <c r="FO25" s="30">
        <v>12.678372275236301</v>
      </c>
      <c r="FP25" s="30">
        <v>19.5089010965754</v>
      </c>
      <c r="FQ25" s="29"/>
      <c r="FR25" s="29"/>
      <c r="FS25" s="29"/>
      <c r="FT25" s="29"/>
      <c r="FU25" s="29"/>
      <c r="FV25" s="29"/>
      <c r="FW25" s="29"/>
      <c r="FZ25" s="7">
        <v>15</v>
      </c>
      <c r="GA25" s="46">
        <v>690.59725940227395</v>
      </c>
      <c r="GB25" s="7">
        <v>6.8927386601765903</v>
      </c>
      <c r="GC25" s="7">
        <v>22.591426849365202</v>
      </c>
    </row>
    <row r="26" spans="1:185" x14ac:dyDescent="0.2">
      <c r="A26">
        <v>1</v>
      </c>
      <c r="B26" t="s">
        <v>2</v>
      </c>
      <c r="C26" t="s">
        <v>79</v>
      </c>
      <c r="D26" t="s">
        <v>70</v>
      </c>
      <c r="E26" s="20">
        <v>23281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0.01</v>
      </c>
      <c r="N26">
        <v>0</v>
      </c>
      <c r="O26">
        <v>0</v>
      </c>
      <c r="P26" s="71">
        <v>0.11</v>
      </c>
      <c r="Q26">
        <v>0</v>
      </c>
      <c r="R26" s="82">
        <v>0.02</v>
      </c>
      <c r="S26">
        <v>0.01</v>
      </c>
      <c r="T26">
        <v>0</v>
      </c>
      <c r="U26" s="82">
        <v>0.01</v>
      </c>
      <c r="V26">
        <v>0</v>
      </c>
      <c r="W26">
        <v>0</v>
      </c>
      <c r="X26">
        <v>0</v>
      </c>
      <c r="Y26">
        <v>0.01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0.01</v>
      </c>
      <c r="AF26">
        <v>0</v>
      </c>
      <c r="AG26">
        <v>0</v>
      </c>
      <c r="AH26">
        <v>0.01</v>
      </c>
      <c r="AI26">
        <v>0</v>
      </c>
      <c r="AJ26" s="71">
        <v>7.0000000000000007E-2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0.16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0.01</v>
      </c>
      <c r="BK26">
        <v>0</v>
      </c>
      <c r="BL26">
        <v>0</v>
      </c>
      <c r="BM26">
        <v>0</v>
      </c>
      <c r="BN26" s="82">
        <v>0.01</v>
      </c>
      <c r="BO26">
        <v>0</v>
      </c>
      <c r="BP26" s="82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71">
        <v>0.04</v>
      </c>
      <c r="CE26" s="71">
        <v>0</v>
      </c>
      <c r="CF26">
        <v>0</v>
      </c>
      <c r="CG26">
        <v>0</v>
      </c>
      <c r="CH26">
        <v>0.02</v>
      </c>
      <c r="CI26">
        <v>0</v>
      </c>
      <c r="CJ26">
        <v>0</v>
      </c>
      <c r="CK26" s="71">
        <v>0.43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0.03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0.01</v>
      </c>
      <c r="CZ26">
        <v>0</v>
      </c>
      <c r="DA26">
        <v>0</v>
      </c>
      <c r="DB26">
        <v>0.01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0.01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f t="shared" si="0"/>
        <v>0</v>
      </c>
      <c r="DX26" s="2" t="s">
        <v>291</v>
      </c>
      <c r="DY26">
        <v>0.54119610014619701</v>
      </c>
      <c r="DZ26">
        <v>2.1351948395945701</v>
      </c>
      <c r="EA26">
        <v>2.84230162078111</v>
      </c>
      <c r="EB26">
        <v>2.8423016207811198</v>
      </c>
      <c r="EC26">
        <v>2.8423016207811198</v>
      </c>
      <c r="ED26">
        <v>2.8423016207811198</v>
      </c>
      <c r="EE26">
        <v>2.8423016207811198</v>
      </c>
      <c r="EF26">
        <v>2.3011055206349198</v>
      </c>
      <c r="EG26">
        <v>2.3011055206349198</v>
      </c>
      <c r="EH26">
        <v>7.0603985053488501</v>
      </c>
      <c r="EI26">
        <v>19.7051583500695</v>
      </c>
      <c r="EJ26">
        <v>19.87106903111</v>
      </c>
      <c r="EK26">
        <v>3.09070585694259</v>
      </c>
      <c r="EL26">
        <v>3.2566165379829402</v>
      </c>
      <c r="EM26">
        <v>0</v>
      </c>
      <c r="EN26">
        <v>0</v>
      </c>
      <c r="EO26" s="28">
        <f>AVERAGE(DY2:DY17,DY19,DY22,DY24,DY25)</f>
        <v>0.85091574999895969</v>
      </c>
      <c r="EP26" s="28">
        <f t="shared" ref="EP26:FD26" si="1">AVERAGE(DZ2:DZ17,DZ19,DZ22,DZ24,DZ25)</f>
        <v>3.8807722371798796</v>
      </c>
      <c r="EQ26" s="28">
        <f t="shared" si="1"/>
        <v>3.9618975620409929</v>
      </c>
      <c r="ER26" s="28">
        <f t="shared" si="1"/>
        <v>4.2343256277731554</v>
      </c>
      <c r="ES26" s="28">
        <f t="shared" si="1"/>
        <v>4.2343256277731554</v>
      </c>
      <c r="ET26" s="28">
        <f t="shared" si="1"/>
        <v>4.2696809668324835</v>
      </c>
      <c r="EU26" s="28">
        <f t="shared" si="1"/>
        <v>4.2696809668324835</v>
      </c>
      <c r="EV26" s="28">
        <f t="shared" si="1"/>
        <v>3.2669292138537513</v>
      </c>
      <c r="EW26" s="28">
        <f t="shared" si="1"/>
        <v>2.9945011481215924</v>
      </c>
      <c r="EX26" s="28">
        <f t="shared" si="1"/>
        <v>4.9204917324253108</v>
      </c>
      <c r="EY26" s="28">
        <f t="shared" si="1"/>
        <v>15.161520776614626</v>
      </c>
      <c r="EZ26" s="28">
        <f t="shared" si="1"/>
        <v>15.118912544676238</v>
      </c>
      <c r="FA26" s="28">
        <f t="shared" si="1"/>
        <v>5.3348671620335191</v>
      </c>
      <c r="FB26" s="28">
        <f t="shared" si="1"/>
        <v>5.6811676597477438</v>
      </c>
      <c r="FC26" s="28">
        <f t="shared" si="1"/>
        <v>0</v>
      </c>
      <c r="FD26" s="28">
        <f t="shared" si="1"/>
        <v>0</v>
      </c>
      <c r="FG26" s="2" t="s">
        <v>274</v>
      </c>
      <c r="FH26">
        <v>5</v>
      </c>
      <c r="FI26" s="20">
        <v>23281</v>
      </c>
      <c r="FJ26" s="30">
        <v>19.269864558443299</v>
      </c>
      <c r="FK26" s="30">
        <v>19.976971339629799</v>
      </c>
      <c r="FL26" s="30">
        <v>17.688725728359099</v>
      </c>
      <c r="FM26" s="30">
        <v>10.456206342208599</v>
      </c>
      <c r="FN26" s="30">
        <v>21.195833916514701</v>
      </c>
      <c r="FO26" s="30">
        <v>13.0161892923895</v>
      </c>
      <c r="FP26" s="30">
        <v>20.517152853105301</v>
      </c>
      <c r="FQ26" s="28">
        <f>AVERAGE(FJ2:FJ17,FJ19,FJ22,FJ24,FJ25)</f>
        <v>16.046363887766439</v>
      </c>
      <c r="FR26" s="28">
        <f t="shared" ref="FR26:FW26" si="2">AVERAGE(FK2:FK17,FK19,FK22,FK24,FK25)</f>
        <v>17.139501436025956</v>
      </c>
      <c r="FS26" s="28">
        <f t="shared" si="2"/>
        <v>15.935836671604401</v>
      </c>
      <c r="FT26" s="28">
        <f t="shared" si="2"/>
        <v>6.3175320684025449</v>
      </c>
      <c r="FU26" s="28">
        <f t="shared" si="2"/>
        <v>18.30105561058976</v>
      </c>
      <c r="FV26" s="28">
        <f t="shared" si="2"/>
        <v>13.177457456158972</v>
      </c>
      <c r="FW26" s="28">
        <f t="shared" si="2"/>
        <v>17.797353001531572</v>
      </c>
      <c r="FZ26" s="7">
        <v>15</v>
      </c>
      <c r="GA26" s="46">
        <v>690.59725940227395</v>
      </c>
      <c r="GB26" s="7">
        <v>6.8927386601765903</v>
      </c>
      <c r="GC26" s="7">
        <v>22.591426849365202</v>
      </c>
    </row>
    <row r="27" spans="1:185" x14ac:dyDescent="0.2">
      <c r="A27">
        <v>1</v>
      </c>
      <c r="B27" t="s">
        <v>2</v>
      </c>
      <c r="C27" t="s">
        <v>79</v>
      </c>
      <c r="D27" t="s">
        <v>70</v>
      </c>
      <c r="E27" s="20">
        <v>23993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0.03</v>
      </c>
      <c r="N27">
        <v>0</v>
      </c>
      <c r="O27">
        <v>0</v>
      </c>
      <c r="P27" s="71">
        <v>0.14000000000000001</v>
      </c>
      <c r="Q27">
        <v>0</v>
      </c>
      <c r="R27" s="82">
        <v>0.03</v>
      </c>
      <c r="S27">
        <v>0.01</v>
      </c>
      <c r="T27">
        <v>0</v>
      </c>
      <c r="U27" s="82">
        <v>0.01</v>
      </c>
      <c r="V27">
        <v>0</v>
      </c>
      <c r="W27">
        <v>0</v>
      </c>
      <c r="X27">
        <v>0</v>
      </c>
      <c r="Y27">
        <v>0.01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0.01</v>
      </c>
      <c r="AI27">
        <v>0</v>
      </c>
      <c r="AJ27" s="71">
        <v>7.0000000000000007E-2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0.11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82">
        <v>0.02</v>
      </c>
      <c r="BO27">
        <v>0</v>
      </c>
      <c r="BP27" s="82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71">
        <v>0.04</v>
      </c>
      <c r="CE27" s="71">
        <v>0</v>
      </c>
      <c r="CF27">
        <v>0</v>
      </c>
      <c r="CG27">
        <v>0</v>
      </c>
      <c r="CH27">
        <v>0.01</v>
      </c>
      <c r="CI27">
        <v>0</v>
      </c>
      <c r="CJ27">
        <v>0</v>
      </c>
      <c r="CK27" s="71">
        <v>0.41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0.02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0.01</v>
      </c>
      <c r="CY27">
        <v>0.03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0.01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f t="shared" si="0"/>
        <v>0</v>
      </c>
      <c r="DV27">
        <v>46</v>
      </c>
      <c r="DW27">
        <f>MAX(DU2:DU27)</f>
        <v>0</v>
      </c>
      <c r="DX27" s="2" t="s">
        <v>291</v>
      </c>
      <c r="DY27">
        <v>0.54119610014619701</v>
      </c>
      <c r="DZ27">
        <v>2.1351948395945701</v>
      </c>
      <c r="EA27">
        <v>3.35993971098616</v>
      </c>
      <c r="EB27">
        <v>3.35993971098616</v>
      </c>
      <c r="EC27">
        <v>3.35993971098616</v>
      </c>
      <c r="ED27">
        <v>3.35993971098616</v>
      </c>
      <c r="EE27">
        <v>3.35993971098616</v>
      </c>
      <c r="EF27">
        <v>2.8187436108399599</v>
      </c>
      <c r="EG27">
        <v>2.8187436108399599</v>
      </c>
      <c r="EH27">
        <v>6.9051571308251196</v>
      </c>
      <c r="EI27">
        <v>19.103360097931802</v>
      </c>
      <c r="EJ27">
        <v>19.269270778972199</v>
      </c>
      <c r="EK27">
        <v>3.09070585694259</v>
      </c>
      <c r="EL27">
        <v>3.2566165379829402</v>
      </c>
      <c r="EM27">
        <v>0</v>
      </c>
      <c r="EN27">
        <v>0</v>
      </c>
      <c r="EO27" s="28">
        <f>AVERAGE(DY2:DY27)</f>
        <v>0.84354212973539633</v>
      </c>
      <c r="EP27" s="28">
        <f t="shared" ref="EP27:FD27" si="3">AVERAGE(DZ2:DZ27)</f>
        <v>3.5397098357387753</v>
      </c>
      <c r="EQ27" s="28">
        <f t="shared" si="3"/>
        <v>3.7319532144204426</v>
      </c>
      <c r="ER27" s="28">
        <f t="shared" si="3"/>
        <v>3.9675652129696699</v>
      </c>
      <c r="ES27" s="28">
        <f t="shared" si="3"/>
        <v>3.9675652129696699</v>
      </c>
      <c r="ET27" s="28">
        <f t="shared" si="3"/>
        <v>4.0219580422917129</v>
      </c>
      <c r="EU27" s="28">
        <f t="shared" si="3"/>
        <v>4.0219580422917129</v>
      </c>
      <c r="EV27" s="28">
        <f t="shared" si="3"/>
        <v>3.0876709351732861</v>
      </c>
      <c r="EW27" s="28">
        <f t="shared" si="3"/>
        <v>2.8248625219630403</v>
      </c>
      <c r="EX27" s="28">
        <f t="shared" si="3"/>
        <v>5.2518655538413288</v>
      </c>
      <c r="EY27" s="28">
        <f t="shared" si="3"/>
        <v>16.174696656559043</v>
      </c>
      <c r="EZ27" s="28">
        <f t="shared" si="3"/>
        <v>16.174691033954268</v>
      </c>
      <c r="FA27" s="28">
        <f t="shared" si="3"/>
        <v>4.8763807972426489</v>
      </c>
      <c r="FB27" s="28">
        <f t="shared" si="3"/>
        <v>5.2027321505701281</v>
      </c>
      <c r="FC27" s="28">
        <f t="shared" si="3"/>
        <v>0</v>
      </c>
      <c r="FD27" s="28">
        <f t="shared" si="3"/>
        <v>0</v>
      </c>
      <c r="FE27" s="61" t="s">
        <v>289</v>
      </c>
      <c r="FF27" s="61" t="s">
        <v>289</v>
      </c>
      <c r="FG27" s="2" t="s">
        <v>274</v>
      </c>
      <c r="FH27">
        <v>5</v>
      </c>
      <c r="FI27" s="20">
        <v>23993</v>
      </c>
      <c r="FJ27" s="30">
        <v>19.180023260312002</v>
      </c>
      <c r="FK27" s="30">
        <v>19.887130041498501</v>
      </c>
      <c r="FL27" s="30">
        <v>18.662385170106901</v>
      </c>
      <c r="FM27" s="30">
        <v>9.6043313798828596</v>
      </c>
      <c r="FN27" s="30">
        <v>20.4045669733955</v>
      </c>
      <c r="FO27" s="30">
        <v>12.5877054016501</v>
      </c>
      <c r="FP27" s="30">
        <v>20.076598732480001</v>
      </c>
      <c r="FQ27" s="28">
        <f>AVERAGE(FJ2:FJ27)</f>
        <v>16.783308795518732</v>
      </c>
      <c r="FR27" s="28">
        <f t="shared" ref="FR27:FW27" si="4">AVERAGE(FK2:FK27)</f>
        <v>17.840888095188429</v>
      </c>
      <c r="FS27" s="28">
        <f t="shared" si="4"/>
        <v>16.543263684129947</v>
      </c>
      <c r="FT27" s="28">
        <f t="shared" si="4"/>
        <v>7.1312520947735729</v>
      </c>
      <c r="FU27" s="28">
        <f t="shared" si="4"/>
        <v>18.974800982050496</v>
      </c>
      <c r="FV27" s="28">
        <f t="shared" si="4"/>
        <v>13.005595330233934</v>
      </c>
      <c r="FW27" s="28">
        <f t="shared" si="4"/>
        <v>18.429165554447806</v>
      </c>
      <c r="FX27" s="61" t="s">
        <v>274</v>
      </c>
      <c r="FY27" s="61" t="s">
        <v>274</v>
      </c>
      <c r="FZ27" s="7">
        <v>15</v>
      </c>
      <c r="GA27" s="46">
        <v>690.59725940227395</v>
      </c>
      <c r="GB27" s="7">
        <v>6.8927386601765903</v>
      </c>
      <c r="GC27" s="7">
        <v>22.591426849365202</v>
      </c>
    </row>
    <row r="28" spans="1:185" x14ac:dyDescent="0.2">
      <c r="A28">
        <v>2</v>
      </c>
      <c r="B28" t="s">
        <v>3</v>
      </c>
      <c r="C28" t="s">
        <v>80</v>
      </c>
      <c r="D28" t="s">
        <v>71</v>
      </c>
      <c r="E28" s="20">
        <v>19686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71">
        <v>0</v>
      </c>
      <c r="Q28">
        <v>0</v>
      </c>
      <c r="R28" s="82">
        <v>0.03</v>
      </c>
      <c r="S28">
        <v>0.04</v>
      </c>
      <c r="T28">
        <v>0</v>
      </c>
      <c r="U28" s="82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71">
        <v>0.08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s="82">
        <v>0</v>
      </c>
      <c r="BO28">
        <v>0</v>
      </c>
      <c r="BP28" s="82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71">
        <v>0</v>
      </c>
      <c r="CE28" s="71">
        <v>0.22</v>
      </c>
      <c r="CF28">
        <v>0</v>
      </c>
      <c r="CG28">
        <v>0</v>
      </c>
      <c r="CH28">
        <v>0</v>
      </c>
      <c r="CI28">
        <v>0</v>
      </c>
      <c r="CJ28">
        <v>0</v>
      </c>
      <c r="CK28" s="71">
        <v>0.59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0.04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f t="shared" si="0"/>
        <v>1</v>
      </c>
      <c r="DV28">
        <v>11</v>
      </c>
      <c r="DW28">
        <f>DU28</f>
        <v>1</v>
      </c>
      <c r="DX28" s="2" t="s">
        <v>276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7.6485292703891803</v>
      </c>
      <c r="EI28">
        <v>7.6485292703891803</v>
      </c>
      <c r="EJ28">
        <v>7.6485292703891803</v>
      </c>
      <c r="EK28">
        <v>2.7386127875258302</v>
      </c>
      <c r="EL28">
        <v>2.7386127875258302</v>
      </c>
      <c r="EM28">
        <v>0</v>
      </c>
      <c r="EN28">
        <v>0</v>
      </c>
      <c r="EO28" s="28">
        <f>DY28</f>
        <v>0</v>
      </c>
      <c r="EP28" s="28">
        <f t="shared" ref="EP28:FD28" si="5">DZ28</f>
        <v>0</v>
      </c>
      <c r="EQ28" s="28">
        <f t="shared" si="5"/>
        <v>0</v>
      </c>
      <c r="ER28" s="28">
        <f t="shared" si="5"/>
        <v>0</v>
      </c>
      <c r="ES28" s="28">
        <f t="shared" si="5"/>
        <v>0</v>
      </c>
      <c r="ET28" s="28">
        <f t="shared" si="5"/>
        <v>0</v>
      </c>
      <c r="EU28" s="28">
        <f t="shared" si="5"/>
        <v>0</v>
      </c>
      <c r="EV28" s="28">
        <f t="shared" si="5"/>
        <v>0</v>
      </c>
      <c r="EW28" s="28">
        <f t="shared" si="5"/>
        <v>0</v>
      </c>
      <c r="EX28" s="28">
        <f t="shared" si="5"/>
        <v>7.6485292703891803</v>
      </c>
      <c r="EY28" s="28">
        <f t="shared" si="5"/>
        <v>7.6485292703891803</v>
      </c>
      <c r="EZ28" s="28">
        <f t="shared" si="5"/>
        <v>7.6485292703891803</v>
      </c>
      <c r="FA28" s="28">
        <f t="shared" si="5"/>
        <v>2.7386127875258302</v>
      </c>
      <c r="FB28" s="28">
        <f t="shared" si="5"/>
        <v>2.7386127875258302</v>
      </c>
      <c r="FC28" s="28">
        <f t="shared" si="5"/>
        <v>0</v>
      </c>
      <c r="FD28" s="28">
        <f t="shared" si="5"/>
        <v>0</v>
      </c>
      <c r="FE28" s="61" t="s">
        <v>276</v>
      </c>
      <c r="FF28" s="61" t="s">
        <v>276</v>
      </c>
      <c r="FG28" s="2" t="s">
        <v>274</v>
      </c>
      <c r="FH28">
        <v>5</v>
      </c>
      <c r="FI28" s="20">
        <v>19686</v>
      </c>
      <c r="FJ28" s="30">
        <v>7.6485292703891803</v>
      </c>
      <c r="FK28" s="30">
        <v>7.6485292703891803</v>
      </c>
      <c r="FL28" s="30">
        <v>7.6485292703891803</v>
      </c>
      <c r="FM28" s="30">
        <v>7.6485292703891803</v>
      </c>
      <c r="FN28" s="30">
        <v>10.387142057915</v>
      </c>
      <c r="FO28" s="30">
        <v>10.387142057915</v>
      </c>
      <c r="FP28" s="30">
        <v>7.6485292703891803</v>
      </c>
      <c r="FQ28" s="28">
        <f>FJ28</f>
        <v>7.6485292703891803</v>
      </c>
      <c r="FR28" s="28">
        <f t="shared" ref="FR28:FW28" si="6">FK28</f>
        <v>7.6485292703891803</v>
      </c>
      <c r="FS28" s="28">
        <f t="shared" si="6"/>
        <v>7.6485292703891803</v>
      </c>
      <c r="FT28" s="28">
        <f t="shared" si="6"/>
        <v>7.6485292703891803</v>
      </c>
      <c r="FU28" s="28">
        <f t="shared" si="6"/>
        <v>10.387142057915</v>
      </c>
      <c r="FV28" s="28">
        <f t="shared" si="6"/>
        <v>10.387142057915</v>
      </c>
      <c r="FW28" s="28">
        <f t="shared" si="6"/>
        <v>7.6485292703891803</v>
      </c>
      <c r="FX28" s="61" t="s">
        <v>274</v>
      </c>
      <c r="FY28" s="61" t="s">
        <v>274</v>
      </c>
      <c r="FZ28" s="7">
        <v>17.399999999999999</v>
      </c>
      <c r="GA28" s="7">
        <v>542.21233069896584</v>
      </c>
      <c r="GB28" s="7">
        <v>10.7709445953368</v>
      </c>
      <c r="GC28" s="67">
        <v>24.08127784729</v>
      </c>
    </row>
    <row r="29" spans="1:185" s="16" customFormat="1" x14ac:dyDescent="0.2">
      <c r="A29">
        <v>3</v>
      </c>
      <c r="B29" t="s">
        <v>209</v>
      </c>
      <c r="C29" t="s">
        <v>79</v>
      </c>
      <c r="D29" t="s">
        <v>72</v>
      </c>
      <c r="E29" s="20">
        <v>19104.03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0.05</v>
      </c>
      <c r="N29">
        <v>0</v>
      </c>
      <c r="O29">
        <v>0</v>
      </c>
      <c r="P29" s="71">
        <v>0.13</v>
      </c>
      <c r="Q29">
        <v>0</v>
      </c>
      <c r="R29" s="82">
        <v>0</v>
      </c>
      <c r="S29">
        <v>0</v>
      </c>
      <c r="T29">
        <v>0</v>
      </c>
      <c r="U29" s="82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71">
        <v>0.02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0.04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82">
        <v>0.01</v>
      </c>
      <c r="BO29">
        <v>0</v>
      </c>
      <c r="BP29" s="82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71">
        <v>0.65</v>
      </c>
      <c r="CE29" s="71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 s="71">
        <v>0.08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0.01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f t="shared" si="0"/>
        <v>0</v>
      </c>
      <c r="DV29"/>
      <c r="DW29"/>
      <c r="DX29" s="2" t="s">
        <v>289</v>
      </c>
      <c r="DY29">
        <v>0</v>
      </c>
      <c r="DZ29">
        <v>7.5797250215777998</v>
      </c>
      <c r="EA29">
        <v>8.2868318027643504</v>
      </c>
      <c r="EB29">
        <v>8.2868318027643504</v>
      </c>
      <c r="EC29">
        <v>8.2868318027643504</v>
      </c>
      <c r="ED29">
        <v>8.2868318027643504</v>
      </c>
      <c r="EE29">
        <v>8.2868318027643504</v>
      </c>
      <c r="EF29">
        <v>8.2868318027643504</v>
      </c>
      <c r="EG29">
        <v>8.2868318027643504</v>
      </c>
      <c r="EH29">
        <v>2.7386127875258302</v>
      </c>
      <c r="EI29">
        <v>10.266295730405201</v>
      </c>
      <c r="EJ29">
        <v>10.266295730405201</v>
      </c>
      <c r="EK29">
        <v>1.2247448713915901</v>
      </c>
      <c r="EL29">
        <v>1.2247448713915901</v>
      </c>
      <c r="EM29">
        <v>0</v>
      </c>
      <c r="EN29">
        <v>0</v>
      </c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61"/>
      <c r="FF29" s="61"/>
      <c r="FG29" s="2" t="s">
        <v>276</v>
      </c>
      <c r="FH29">
        <v>7</v>
      </c>
      <c r="FI29" s="20">
        <v>19104.03</v>
      </c>
      <c r="FJ29" s="30">
        <v>16.883271370136601</v>
      </c>
      <c r="FK29" s="30">
        <v>16.883271370136601</v>
      </c>
      <c r="FL29" s="30">
        <v>16.883271370136601</v>
      </c>
      <c r="FM29" s="30">
        <v>4.6094414809127997</v>
      </c>
      <c r="FN29" s="30">
        <v>11.491040601796801</v>
      </c>
      <c r="FO29" s="30">
        <v>7.49889156485016</v>
      </c>
      <c r="FP29" s="30">
        <v>19.0045917136962</v>
      </c>
      <c r="FQ29" s="28"/>
      <c r="FR29" s="28"/>
      <c r="FS29" s="28"/>
      <c r="FT29" s="28"/>
      <c r="FU29" s="28"/>
      <c r="FV29" s="28"/>
      <c r="FW29" s="28"/>
      <c r="FX29" s="61"/>
      <c r="FY29" s="61"/>
      <c r="FZ29" s="7">
        <v>16.7</v>
      </c>
      <c r="GA29" s="7">
        <v>546.8834021687494</v>
      </c>
      <c r="GB29" s="7">
        <v>7.9669529596964468</v>
      </c>
      <c r="GC29" s="7">
        <v>23.576943715413364</v>
      </c>
    </row>
    <row r="30" spans="1:185" s="16" customFormat="1" x14ac:dyDescent="0.2">
      <c r="A30">
        <v>3</v>
      </c>
      <c r="B30" t="s">
        <v>209</v>
      </c>
      <c r="C30" t="s">
        <v>79</v>
      </c>
      <c r="D30" t="s">
        <v>72</v>
      </c>
      <c r="E30" s="20">
        <v>20339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0.03</v>
      </c>
      <c r="N30">
        <v>0</v>
      </c>
      <c r="O30">
        <v>0</v>
      </c>
      <c r="P30" s="71">
        <v>0.12</v>
      </c>
      <c r="Q30">
        <v>0</v>
      </c>
      <c r="R30" s="82">
        <v>0.01</v>
      </c>
      <c r="S30">
        <v>0</v>
      </c>
      <c r="T30">
        <v>0</v>
      </c>
      <c r="U30" s="82">
        <v>0.01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71">
        <v>0.02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0.04</v>
      </c>
      <c r="AS30">
        <v>0</v>
      </c>
      <c r="AT30">
        <v>0</v>
      </c>
      <c r="AU30">
        <v>0</v>
      </c>
      <c r="AV30">
        <v>0.01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0.01</v>
      </c>
      <c r="BJ30">
        <v>0</v>
      </c>
      <c r="BK30">
        <v>0</v>
      </c>
      <c r="BL30">
        <v>0</v>
      </c>
      <c r="BM30">
        <v>0</v>
      </c>
      <c r="BN30" s="82">
        <v>0.02</v>
      </c>
      <c r="BO30">
        <v>0</v>
      </c>
      <c r="BP30" s="82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71">
        <v>0.56999999999999995</v>
      </c>
      <c r="CE30" s="71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 s="71">
        <v>0.13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0.01</v>
      </c>
      <c r="CR30">
        <v>0.01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0.01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f t="shared" si="0"/>
        <v>0</v>
      </c>
      <c r="DV30"/>
      <c r="DW30"/>
      <c r="DX30" s="2" t="s">
        <v>289</v>
      </c>
      <c r="DY30">
        <v>0.54119610014619701</v>
      </c>
      <c r="DZ30">
        <v>7.6098281881140402</v>
      </c>
      <c r="EA30">
        <v>8.8345730595056295</v>
      </c>
      <c r="EB30">
        <v>8.8345730595056295</v>
      </c>
      <c r="EC30">
        <v>8.8345730595056295</v>
      </c>
      <c r="ED30">
        <v>8.8345730595056295</v>
      </c>
      <c r="EE30">
        <v>8.8345730595056295</v>
      </c>
      <c r="EF30">
        <v>8.2933769593594295</v>
      </c>
      <c r="EG30">
        <v>8.2933769593594295</v>
      </c>
      <c r="EH30">
        <v>4.0767300060789404</v>
      </c>
      <c r="EI30">
        <v>12.334076083485799</v>
      </c>
      <c r="EJ30">
        <v>11.792879983339599</v>
      </c>
      <c r="EK30">
        <v>2.47304775272434</v>
      </c>
      <c r="EL30">
        <v>1.93185165257814</v>
      </c>
      <c r="EM30">
        <v>0</v>
      </c>
      <c r="EN30">
        <v>0</v>
      </c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61"/>
      <c r="FF30" s="61"/>
      <c r="FG30" s="2" t="s">
        <v>276</v>
      </c>
      <c r="FH30">
        <v>7</v>
      </c>
      <c r="FI30" s="20">
        <v>20339</v>
      </c>
      <c r="FJ30" s="30">
        <v>18.953134213833501</v>
      </c>
      <c r="FK30" s="30">
        <v>19.660240995020001</v>
      </c>
      <c r="FL30" s="30">
        <v>18.953134213833501</v>
      </c>
      <c r="FM30" s="30">
        <v>5.40636259931971</v>
      </c>
      <c r="FN30" s="30">
        <v>12.310518073544699</v>
      </c>
      <c r="FO30" s="30">
        <v>8.8585505500735096</v>
      </c>
      <c r="FP30" s="30">
        <v>19.827166262731101</v>
      </c>
      <c r="FQ30" s="28"/>
      <c r="FR30" s="28"/>
      <c r="FS30" s="28"/>
      <c r="FT30" s="28"/>
      <c r="FU30" s="28"/>
      <c r="FV30" s="28"/>
      <c r="FW30" s="28"/>
      <c r="FX30" s="61"/>
      <c r="FY30" s="61"/>
      <c r="FZ30" s="7">
        <v>16.7</v>
      </c>
      <c r="GA30" s="7">
        <v>546.8834021687494</v>
      </c>
      <c r="GB30" s="7">
        <v>7.9669529596964468</v>
      </c>
      <c r="GC30" s="7">
        <v>23.576943715413364</v>
      </c>
    </row>
    <row r="31" spans="1:185" s="16" customFormat="1" x14ac:dyDescent="0.2">
      <c r="A31">
        <v>3</v>
      </c>
      <c r="B31" t="s">
        <v>209</v>
      </c>
      <c r="C31" t="s">
        <v>79</v>
      </c>
      <c r="D31" t="s">
        <v>72</v>
      </c>
      <c r="E31" s="20">
        <v>21044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0.04</v>
      </c>
      <c r="N31">
        <v>0</v>
      </c>
      <c r="O31">
        <v>0</v>
      </c>
      <c r="P31" s="71">
        <v>0.14000000000000001</v>
      </c>
      <c r="Q31">
        <v>0</v>
      </c>
      <c r="R31" s="82">
        <v>0.02</v>
      </c>
      <c r="S31">
        <v>0</v>
      </c>
      <c r="T31">
        <v>0</v>
      </c>
      <c r="U31" s="82">
        <v>0.02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71">
        <v>0.03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0.03</v>
      </c>
      <c r="AS31">
        <v>0</v>
      </c>
      <c r="AT31">
        <v>0</v>
      </c>
      <c r="AU31">
        <v>0</v>
      </c>
      <c r="AV31">
        <v>0.01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0.01</v>
      </c>
      <c r="BJ31">
        <v>0</v>
      </c>
      <c r="BK31">
        <v>0</v>
      </c>
      <c r="BL31">
        <v>0</v>
      </c>
      <c r="BM31">
        <v>0</v>
      </c>
      <c r="BN31" s="82">
        <v>0.02</v>
      </c>
      <c r="BO31">
        <v>0</v>
      </c>
      <c r="BP31" s="82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71">
        <v>0.54</v>
      </c>
      <c r="CE31" s="7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 s="71">
        <v>0.11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0.02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0.01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f t="shared" si="0"/>
        <v>0</v>
      </c>
      <c r="DV31"/>
      <c r="DW31"/>
      <c r="DX31" s="2" t="s">
        <v>289</v>
      </c>
      <c r="DY31">
        <v>0.88048573447183698</v>
      </c>
      <c r="DZ31">
        <v>7.7483319480931003</v>
      </c>
      <c r="EA31">
        <v>8.9730768194846906</v>
      </c>
      <c r="EB31">
        <v>8.9730768194846906</v>
      </c>
      <c r="EC31">
        <v>8.9730768194846906</v>
      </c>
      <c r="ED31">
        <v>8.9730768194846906</v>
      </c>
      <c r="EE31">
        <v>8.9730768194846906</v>
      </c>
      <c r="EF31">
        <v>8.0925910850128506</v>
      </c>
      <c r="EG31">
        <v>8.0925910850128506</v>
      </c>
      <c r="EH31">
        <v>4.1208560836757702</v>
      </c>
      <c r="EI31">
        <v>12.661271783694801</v>
      </c>
      <c r="EJ31">
        <v>11.780786049223</v>
      </c>
      <c r="EK31">
        <v>3.1687313457425801</v>
      </c>
      <c r="EL31">
        <v>2.2882456112707401</v>
      </c>
      <c r="EM31">
        <v>0</v>
      </c>
      <c r="EN31">
        <v>0</v>
      </c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61"/>
      <c r="FF31" s="61"/>
      <c r="FG31" s="2" t="s">
        <v>276</v>
      </c>
      <c r="FH31">
        <v>7</v>
      </c>
      <c r="FI31" s="20">
        <v>21044</v>
      </c>
      <c r="FJ31" s="30">
        <v>17.741964865204899</v>
      </c>
      <c r="FK31" s="30">
        <v>18.966709736596499</v>
      </c>
      <c r="FL31" s="30">
        <v>18.966709736596499</v>
      </c>
      <c r="FM31" s="30">
        <v>4.8215091792881202</v>
      </c>
      <c r="FN31" s="30">
        <v>12.6548180981206</v>
      </c>
      <c r="FO31" s="30">
        <v>9.2028505746494407</v>
      </c>
      <c r="FP31" s="30">
        <v>20.1304316487969</v>
      </c>
      <c r="FQ31" s="28"/>
      <c r="FR31" s="28"/>
      <c r="FS31" s="28"/>
      <c r="FT31" s="28"/>
      <c r="FU31" s="28"/>
      <c r="FV31" s="28"/>
      <c r="FW31" s="28"/>
      <c r="FX31" s="61"/>
      <c r="FY31" s="61"/>
      <c r="FZ31" s="7">
        <v>16.7</v>
      </c>
      <c r="GA31" s="7">
        <v>546.8834021687494</v>
      </c>
      <c r="GB31" s="7">
        <v>7.9669529596964468</v>
      </c>
      <c r="GC31" s="7">
        <v>23.576943715413364</v>
      </c>
    </row>
    <row r="32" spans="1:185" s="16" customFormat="1" x14ac:dyDescent="0.2">
      <c r="A32">
        <v>3</v>
      </c>
      <c r="B32" t="s">
        <v>209</v>
      </c>
      <c r="C32" t="s">
        <v>79</v>
      </c>
      <c r="D32" t="s">
        <v>72</v>
      </c>
      <c r="E32" s="20">
        <v>23595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0.02</v>
      </c>
      <c r="N32">
        <v>0</v>
      </c>
      <c r="O32">
        <v>0</v>
      </c>
      <c r="P32" s="71">
        <v>0.13</v>
      </c>
      <c r="Q32">
        <v>0</v>
      </c>
      <c r="R32" s="82">
        <v>0.03</v>
      </c>
      <c r="S32">
        <v>0</v>
      </c>
      <c r="T32">
        <v>0</v>
      </c>
      <c r="U32" s="82">
        <v>0.03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71">
        <v>0.02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0.04</v>
      </c>
      <c r="AS32">
        <v>0</v>
      </c>
      <c r="AT32">
        <v>0</v>
      </c>
      <c r="AU32">
        <v>0</v>
      </c>
      <c r="AV32">
        <v>0.01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s="82">
        <v>0.03</v>
      </c>
      <c r="BO32">
        <v>0</v>
      </c>
      <c r="BP32" s="8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71">
        <v>0.52</v>
      </c>
      <c r="CE32" s="71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 s="71">
        <v>0.16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0.01</v>
      </c>
      <c r="CR32">
        <v>0.01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f t="shared" si="0"/>
        <v>0</v>
      </c>
      <c r="DV32"/>
      <c r="DW32"/>
      <c r="DX32" s="2" t="s">
        <v>289</v>
      </c>
      <c r="DY32">
        <v>1.19115959044782</v>
      </c>
      <c r="DZ32">
        <v>7.9220550232311604</v>
      </c>
      <c r="EA32">
        <v>9.5031938533153504</v>
      </c>
      <c r="EB32">
        <v>9.5031938533153504</v>
      </c>
      <c r="EC32">
        <v>9.5031938533153504</v>
      </c>
      <c r="ED32">
        <v>9.5031938533153504</v>
      </c>
      <c r="EE32">
        <v>9.5031938533153504</v>
      </c>
      <c r="EF32">
        <v>8.3120342628675292</v>
      </c>
      <c r="EG32">
        <v>8.3120342628675292</v>
      </c>
      <c r="EH32">
        <v>5.1281635274537303</v>
      </c>
      <c r="EI32">
        <v>11.759270998165</v>
      </c>
      <c r="EJ32">
        <v>10.5681114077172</v>
      </c>
      <c r="EK32">
        <v>3.1230112430259598</v>
      </c>
      <c r="EL32">
        <v>1.93185165257814</v>
      </c>
      <c r="EM32">
        <v>0</v>
      </c>
      <c r="EN32">
        <v>0</v>
      </c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61"/>
      <c r="FF32" s="61"/>
      <c r="FG32" s="2" t="s">
        <v>276</v>
      </c>
      <c r="FH32">
        <v>7</v>
      </c>
      <c r="FI32" s="20">
        <v>23595</v>
      </c>
      <c r="FJ32" s="30">
        <v>18.807962194800002</v>
      </c>
      <c r="FK32" s="30">
        <v>20.389101024884202</v>
      </c>
      <c r="FL32" s="30">
        <v>19.681994243697702</v>
      </c>
      <c r="FM32" s="30">
        <v>5.8078326303928796</v>
      </c>
      <c r="FN32" s="30">
        <v>11.792856279108801</v>
      </c>
      <c r="FO32" s="30">
        <v>9.4043894955167797</v>
      </c>
      <c r="FP32" s="30">
        <v>20.906739115089199</v>
      </c>
      <c r="FQ32" s="28"/>
      <c r="FR32" s="28"/>
      <c r="FS32" s="28"/>
      <c r="FT32" s="28"/>
      <c r="FU32" s="28"/>
      <c r="FV32" s="28"/>
      <c r="FW32" s="28"/>
      <c r="FX32" s="61"/>
      <c r="FY32" s="61"/>
      <c r="FZ32" s="7">
        <v>16.7</v>
      </c>
      <c r="GA32" s="7">
        <v>546.8834021687494</v>
      </c>
      <c r="GB32" s="7">
        <v>7.9669529596964468</v>
      </c>
      <c r="GC32" s="7">
        <v>23.576943715413364</v>
      </c>
    </row>
    <row r="33" spans="1:185" s="16" customFormat="1" x14ac:dyDescent="0.2">
      <c r="A33">
        <v>3</v>
      </c>
      <c r="B33" t="s">
        <v>209</v>
      </c>
      <c r="C33" t="s">
        <v>79</v>
      </c>
      <c r="D33" t="s">
        <v>72</v>
      </c>
      <c r="E33" s="20">
        <v>24850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0.03</v>
      </c>
      <c r="N33">
        <v>0</v>
      </c>
      <c r="O33">
        <v>0</v>
      </c>
      <c r="P33" s="71">
        <v>0.15</v>
      </c>
      <c r="Q33">
        <v>0</v>
      </c>
      <c r="R33" s="82">
        <v>0.05</v>
      </c>
      <c r="S33">
        <v>0</v>
      </c>
      <c r="T33">
        <v>0</v>
      </c>
      <c r="U33" s="82">
        <v>0.01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71">
        <v>0.03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0.04</v>
      </c>
      <c r="AS33">
        <v>0</v>
      </c>
      <c r="AT33">
        <v>0</v>
      </c>
      <c r="AU33">
        <v>0</v>
      </c>
      <c r="AV33">
        <v>0.01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0.01</v>
      </c>
      <c r="BJ33">
        <v>0</v>
      </c>
      <c r="BK33">
        <v>0</v>
      </c>
      <c r="BL33">
        <v>0</v>
      </c>
      <c r="BM33">
        <v>0</v>
      </c>
      <c r="BN33" s="82">
        <v>0.02</v>
      </c>
      <c r="BO33">
        <v>0</v>
      </c>
      <c r="BP33" s="82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71">
        <v>0.49</v>
      </c>
      <c r="CE33" s="71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 s="71">
        <v>0.13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0.02</v>
      </c>
      <c r="CR33">
        <v>0.02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0.01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f t="shared" si="0"/>
        <v>0</v>
      </c>
      <c r="DV33"/>
      <c r="DW33"/>
      <c r="DX33" s="2" t="s">
        <v>289</v>
      </c>
      <c r="DY33">
        <v>0.54119610014619701</v>
      </c>
      <c r="DZ33">
        <v>7.0616636760127998</v>
      </c>
      <c r="EA33">
        <v>8.28640854740439</v>
      </c>
      <c r="EB33">
        <v>8.28640854740439</v>
      </c>
      <c r="EC33">
        <v>8.28640854740439</v>
      </c>
      <c r="ED33">
        <v>8.28640854740439</v>
      </c>
      <c r="EE33">
        <v>8.28640854740439</v>
      </c>
      <c r="EF33">
        <v>7.74521244725819</v>
      </c>
      <c r="EG33">
        <v>7.74521244725819</v>
      </c>
      <c r="EH33">
        <v>4.0767300060789404</v>
      </c>
      <c r="EI33">
        <v>12.750797644855099</v>
      </c>
      <c r="EJ33">
        <v>12.209601544708899</v>
      </c>
      <c r="EK33">
        <v>2.8294417114169401</v>
      </c>
      <c r="EL33">
        <v>2.2882456112707401</v>
      </c>
      <c r="EM33">
        <v>0</v>
      </c>
      <c r="EN33">
        <v>0</v>
      </c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61"/>
      <c r="FF33" s="61"/>
      <c r="FG33" s="2" t="s">
        <v>271</v>
      </c>
      <c r="FH33">
        <v>2</v>
      </c>
      <c r="FI33" s="20">
        <v>24850</v>
      </c>
      <c r="FJ33" s="30">
        <v>19.335039814813399</v>
      </c>
      <c r="FK33" s="30">
        <v>20.042146595999998</v>
      </c>
      <c r="FL33" s="30">
        <v>18.817401724608398</v>
      </c>
      <c r="FM33" s="30">
        <v>5.40636259931971</v>
      </c>
      <c r="FN33" s="30">
        <v>13.083633593606599</v>
      </c>
      <c r="FO33" s="30">
        <v>9.6316660701354309</v>
      </c>
      <c r="FP33" s="30">
        <v>19.691433773505999</v>
      </c>
      <c r="FQ33" s="28"/>
      <c r="FR33" s="28"/>
      <c r="FS33" s="28"/>
      <c r="FT33" s="28"/>
      <c r="FU33" s="28"/>
      <c r="FV33" s="28"/>
      <c r="FW33" s="28"/>
      <c r="FX33" s="61"/>
      <c r="FY33" s="61"/>
      <c r="FZ33" s="7">
        <v>16.7</v>
      </c>
      <c r="GA33" s="7">
        <v>546.8834021687494</v>
      </c>
      <c r="GB33" s="7">
        <v>7.9669529596964468</v>
      </c>
      <c r="GC33" s="7">
        <v>23.576943715413364</v>
      </c>
    </row>
    <row r="34" spans="1:185" s="16" customFormat="1" x14ac:dyDescent="0.2">
      <c r="A34">
        <v>3</v>
      </c>
      <c r="B34" t="s">
        <v>210</v>
      </c>
      <c r="C34" t="s">
        <v>79</v>
      </c>
      <c r="D34" t="s">
        <v>73</v>
      </c>
      <c r="E34" s="20">
        <v>19142.29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0.01</v>
      </c>
      <c r="N34">
        <v>0</v>
      </c>
      <c r="O34">
        <v>0</v>
      </c>
      <c r="P34" s="71">
        <v>0.18</v>
      </c>
      <c r="Q34">
        <v>0</v>
      </c>
      <c r="R34" s="82">
        <v>0.01</v>
      </c>
      <c r="S34">
        <v>0</v>
      </c>
      <c r="T34">
        <v>0</v>
      </c>
      <c r="U34" s="82">
        <v>0.02</v>
      </c>
      <c r="V34">
        <v>0</v>
      </c>
      <c r="W34">
        <v>0</v>
      </c>
      <c r="X34">
        <v>0</v>
      </c>
      <c r="Y34">
        <v>0.01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71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0.05</v>
      </c>
      <c r="AS34">
        <v>0</v>
      </c>
      <c r="AT34">
        <v>0</v>
      </c>
      <c r="AU34">
        <v>0</v>
      </c>
      <c r="AV34">
        <v>0.01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0.02</v>
      </c>
      <c r="BJ34">
        <v>0</v>
      </c>
      <c r="BK34">
        <v>0</v>
      </c>
      <c r="BL34">
        <v>0</v>
      </c>
      <c r="BM34">
        <v>0</v>
      </c>
      <c r="BN34" s="82">
        <v>0.04</v>
      </c>
      <c r="BO34">
        <v>0</v>
      </c>
      <c r="BP34" s="82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71">
        <v>0.5</v>
      </c>
      <c r="CE34" s="71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 s="71">
        <v>0.08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0.01</v>
      </c>
      <c r="CR34">
        <v>0.02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0.04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f t="shared" si="0"/>
        <v>0</v>
      </c>
      <c r="DV34"/>
      <c r="DW34"/>
      <c r="DX34" s="2" t="s">
        <v>289</v>
      </c>
      <c r="DY34">
        <v>0.88048573447183698</v>
      </c>
      <c r="DZ34">
        <v>7.4717889679436196</v>
      </c>
      <c r="EA34">
        <v>9.3426176613305891</v>
      </c>
      <c r="EB34">
        <v>9.3426176613305891</v>
      </c>
      <c r="EC34">
        <v>9.3426176613305891</v>
      </c>
      <c r="ED34">
        <v>9.3426176613305891</v>
      </c>
      <c r="EE34">
        <v>9.3426176613305891</v>
      </c>
      <c r="EF34">
        <v>8.4621319268587492</v>
      </c>
      <c r="EG34">
        <v>8.4621319268587492</v>
      </c>
      <c r="EH34">
        <v>3.6190985219976701</v>
      </c>
      <c r="EI34">
        <v>13.7263993441927</v>
      </c>
      <c r="EJ34">
        <v>13.5530203909075</v>
      </c>
      <c r="EK34">
        <v>1.5875925156583801</v>
      </c>
      <c r="EL34">
        <v>1.4142135623731</v>
      </c>
      <c r="EM34">
        <v>0</v>
      </c>
      <c r="EN34">
        <v>0</v>
      </c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61"/>
      <c r="FF34" s="61"/>
      <c r="FG34" s="2" t="s">
        <v>271</v>
      </c>
      <c r="FH34">
        <v>2</v>
      </c>
      <c r="FI34" s="20">
        <v>19142.29</v>
      </c>
      <c r="FJ34" s="30">
        <v>20.527621071451499</v>
      </c>
      <c r="FK34" s="30">
        <v>21.752365942843099</v>
      </c>
      <c r="FL34" s="30">
        <v>21.045259161656499</v>
      </c>
      <c r="FM34" s="30">
        <v>4.8599331310854703</v>
      </c>
      <c r="FN34" s="30">
        <v>12.3282755195159</v>
      </c>
      <c r="FO34" s="30">
        <v>7.6290197013827603</v>
      </c>
      <c r="FP34" s="30">
        <v>20.588644030642602</v>
      </c>
      <c r="FQ34" s="28"/>
      <c r="FR34" s="28"/>
      <c r="FS34" s="28"/>
      <c r="FT34" s="28"/>
      <c r="FU34" s="28"/>
      <c r="FV34" s="28"/>
      <c r="FW34" s="28"/>
      <c r="FX34" s="61"/>
      <c r="FY34" s="61"/>
      <c r="FZ34" s="7">
        <v>16.7</v>
      </c>
      <c r="GA34" s="7">
        <v>546.8834021687494</v>
      </c>
      <c r="GB34" s="7">
        <v>7.9669529596964468</v>
      </c>
      <c r="GC34" s="7">
        <v>23.576943715413364</v>
      </c>
    </row>
    <row r="35" spans="1:185" s="16" customFormat="1" x14ac:dyDescent="0.2">
      <c r="A35">
        <v>3</v>
      </c>
      <c r="B35" t="s">
        <v>210</v>
      </c>
      <c r="C35" t="s">
        <v>79</v>
      </c>
      <c r="D35" t="s">
        <v>73</v>
      </c>
      <c r="E35" s="20">
        <v>20947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0.02</v>
      </c>
      <c r="N35">
        <v>0</v>
      </c>
      <c r="O35">
        <v>0</v>
      </c>
      <c r="P35" s="71">
        <v>0.16</v>
      </c>
      <c r="Q35">
        <v>0</v>
      </c>
      <c r="R35" s="82">
        <v>0.01</v>
      </c>
      <c r="S35">
        <v>0</v>
      </c>
      <c r="T35">
        <v>0</v>
      </c>
      <c r="U35" s="82">
        <v>0.01</v>
      </c>
      <c r="V35">
        <v>0</v>
      </c>
      <c r="W35">
        <v>0</v>
      </c>
      <c r="X35">
        <v>0</v>
      </c>
      <c r="Y35">
        <v>0.02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71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0.02</v>
      </c>
      <c r="AQ35">
        <v>0</v>
      </c>
      <c r="AR35">
        <v>0.05</v>
      </c>
      <c r="AS35">
        <v>0</v>
      </c>
      <c r="AT35">
        <v>0</v>
      </c>
      <c r="AU35">
        <v>0</v>
      </c>
      <c r="AV35">
        <v>0.02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0.02</v>
      </c>
      <c r="BJ35">
        <v>0</v>
      </c>
      <c r="BK35">
        <v>0</v>
      </c>
      <c r="BL35">
        <v>0</v>
      </c>
      <c r="BM35">
        <v>0</v>
      </c>
      <c r="BN35" s="82">
        <v>0.03</v>
      </c>
      <c r="BO35">
        <v>0</v>
      </c>
      <c r="BP35" s="82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71">
        <v>0.48</v>
      </c>
      <c r="CE35" s="71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 s="71">
        <v>7.0000000000000007E-2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0.02</v>
      </c>
      <c r="CR35">
        <v>0.02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0.03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f t="shared" si="0"/>
        <v>0</v>
      </c>
      <c r="DV35"/>
      <c r="DW35"/>
      <c r="DX35" s="2" t="s">
        <v>289</v>
      </c>
      <c r="DY35">
        <v>0.54119610014619701</v>
      </c>
      <c r="DZ35">
        <v>6.9901068474555101</v>
      </c>
      <c r="EA35">
        <v>8.5712456775397001</v>
      </c>
      <c r="EB35">
        <v>9.7959905489312895</v>
      </c>
      <c r="EC35">
        <v>9.7959905489312895</v>
      </c>
      <c r="ED35">
        <v>9.7959905489312895</v>
      </c>
      <c r="EE35">
        <v>9.7959905489312895</v>
      </c>
      <c r="EF35">
        <v>9.2547944487850895</v>
      </c>
      <c r="EG35">
        <v>8.0300495773935001</v>
      </c>
      <c r="EH35">
        <v>3.09070585694259</v>
      </c>
      <c r="EI35">
        <v>14.404403581767101</v>
      </c>
      <c r="EJ35">
        <v>13.863207481620901</v>
      </c>
      <c r="EK35">
        <v>1.7659409715377901</v>
      </c>
      <c r="EL35">
        <v>2.4494897427831801</v>
      </c>
      <c r="EM35">
        <v>0</v>
      </c>
      <c r="EN35">
        <v>0</v>
      </c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61"/>
      <c r="FF35" s="61"/>
      <c r="FG35" s="2" t="s">
        <v>271</v>
      </c>
      <c r="FH35">
        <v>2</v>
      </c>
      <c r="FI35" s="20">
        <v>20947</v>
      </c>
      <c r="FJ35" s="30">
        <v>21.1116258163586</v>
      </c>
      <c r="FK35" s="30">
        <v>21.8187325975452</v>
      </c>
      <c r="FL35" s="30">
        <v>20.5939877261536</v>
      </c>
      <c r="FM35" s="30">
        <v>4.6708301003560404</v>
      </c>
      <c r="FN35" s="30">
        <v>12.638462610229301</v>
      </c>
      <c r="FO35" s="30">
        <v>7.7112585651938899</v>
      </c>
      <c r="FP35" s="30">
        <v>20.237593767461</v>
      </c>
      <c r="FQ35" s="28"/>
      <c r="FR35" s="28"/>
      <c r="FS35" s="28"/>
      <c r="FT35" s="28"/>
      <c r="FU35" s="28"/>
      <c r="FV35" s="28"/>
      <c r="FW35" s="28"/>
      <c r="FX35" s="61"/>
      <c r="FY35" s="61"/>
      <c r="FZ35" s="7">
        <v>16.7</v>
      </c>
      <c r="GA35" s="7">
        <v>546.8834021687494</v>
      </c>
      <c r="GB35" s="7">
        <v>7.9669529596964468</v>
      </c>
      <c r="GC35" s="7">
        <v>23.576943715413364</v>
      </c>
    </row>
    <row r="36" spans="1:185" s="16" customFormat="1" x14ac:dyDescent="0.2">
      <c r="A36">
        <v>3</v>
      </c>
      <c r="B36" t="s">
        <v>210</v>
      </c>
      <c r="C36" t="s">
        <v>79</v>
      </c>
      <c r="D36" t="s">
        <v>73</v>
      </c>
      <c r="E36" s="20">
        <v>21480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0.04</v>
      </c>
      <c r="N36">
        <v>0</v>
      </c>
      <c r="O36">
        <v>0</v>
      </c>
      <c r="P36" s="71">
        <v>0.13</v>
      </c>
      <c r="Q36">
        <v>0</v>
      </c>
      <c r="R36" s="82">
        <v>0.02</v>
      </c>
      <c r="S36">
        <v>0</v>
      </c>
      <c r="T36">
        <v>0</v>
      </c>
      <c r="U36" s="82">
        <v>0.02</v>
      </c>
      <c r="V36">
        <v>0</v>
      </c>
      <c r="W36">
        <v>0</v>
      </c>
      <c r="X36">
        <v>0</v>
      </c>
      <c r="Y36">
        <v>0.02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71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0.04</v>
      </c>
      <c r="AQ36">
        <v>0</v>
      </c>
      <c r="AR36">
        <v>0.08</v>
      </c>
      <c r="AS36">
        <v>0</v>
      </c>
      <c r="AT36">
        <v>0</v>
      </c>
      <c r="AU36">
        <v>0</v>
      </c>
      <c r="AV36">
        <v>0.03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</v>
      </c>
      <c r="BK36">
        <v>0</v>
      </c>
      <c r="BL36">
        <v>0</v>
      </c>
      <c r="BM36">
        <v>0</v>
      </c>
      <c r="BN36" s="82">
        <v>0.02</v>
      </c>
      <c r="BO36">
        <v>0</v>
      </c>
      <c r="BP36" s="82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71">
        <v>0.45</v>
      </c>
      <c r="CE36" s="71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 s="71">
        <v>0.06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0.02</v>
      </c>
      <c r="CR36">
        <v>0.01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0.04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f t="shared" si="0"/>
        <v>0</v>
      </c>
      <c r="DV36"/>
      <c r="DW36"/>
      <c r="DX36" s="2" t="s">
        <v>289</v>
      </c>
      <c r="DY36">
        <v>0.88048573447183698</v>
      </c>
      <c r="DZ36">
        <v>7.11016827205522</v>
      </c>
      <c r="EA36">
        <v>8.3349131434468102</v>
      </c>
      <c r="EB36">
        <v>10.2057418368338</v>
      </c>
      <c r="EC36">
        <v>10.2057418368338</v>
      </c>
      <c r="ED36">
        <v>10.2057418368338</v>
      </c>
      <c r="EE36">
        <v>10.2057418368338</v>
      </c>
      <c r="EF36">
        <v>9.3252561023619407</v>
      </c>
      <c r="EG36">
        <v>7.4544274089749702</v>
      </c>
      <c r="EH36">
        <v>3.22569361438355</v>
      </c>
      <c r="EI36">
        <v>15.819433169189599</v>
      </c>
      <c r="EJ36">
        <v>14.2928636127223</v>
      </c>
      <c r="EK36">
        <v>2.46162456455603</v>
      </c>
      <c r="EL36">
        <v>2.8058837014757798</v>
      </c>
      <c r="EM36">
        <v>0</v>
      </c>
      <c r="EN36">
        <v>0</v>
      </c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61"/>
      <c r="FF36" s="61"/>
      <c r="FG36" s="2" t="s">
        <v>271</v>
      </c>
      <c r="FH36">
        <v>2</v>
      </c>
      <c r="FI36" s="20">
        <v>21480</v>
      </c>
      <c r="FJ36" s="30">
        <v>21.481333734990599</v>
      </c>
      <c r="FK36" s="30">
        <v>22.706078606382199</v>
      </c>
      <c r="FL36" s="30">
        <v>21.481333734990599</v>
      </c>
      <c r="FM36" s="30">
        <v>5.0838206674375499</v>
      </c>
      <c r="FN36" s="30">
        <v>13.5857568315358</v>
      </c>
      <c r="FO36" s="30">
        <v>7.4618806159286404</v>
      </c>
      <c r="FP36" s="30">
        <v>20.835249912995199</v>
      </c>
      <c r="FQ36" s="28"/>
      <c r="FR36" s="28"/>
      <c r="FS36" s="28"/>
      <c r="FT36" s="28"/>
      <c r="FU36" s="28"/>
      <c r="FV36" s="28"/>
      <c r="FW36" s="28"/>
      <c r="FX36" s="61"/>
      <c r="FY36" s="61"/>
      <c r="FZ36" s="7">
        <v>16.7</v>
      </c>
      <c r="GA36" s="7">
        <v>546.8834021687494</v>
      </c>
      <c r="GB36" s="7">
        <v>7.9669529596964468</v>
      </c>
      <c r="GC36" s="7">
        <v>23.576943715413364</v>
      </c>
    </row>
    <row r="37" spans="1:185" s="16" customFormat="1" x14ac:dyDescent="0.2">
      <c r="A37">
        <v>3</v>
      </c>
      <c r="B37" t="s">
        <v>210</v>
      </c>
      <c r="C37" t="s">
        <v>79</v>
      </c>
      <c r="D37" t="s">
        <v>73</v>
      </c>
      <c r="E37" s="20">
        <v>22847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0.06</v>
      </c>
      <c r="N37">
        <v>0</v>
      </c>
      <c r="O37">
        <v>0</v>
      </c>
      <c r="P37" s="71">
        <v>0.17</v>
      </c>
      <c r="Q37">
        <v>0</v>
      </c>
      <c r="R37" s="82">
        <v>0.01</v>
      </c>
      <c r="S37">
        <v>0</v>
      </c>
      <c r="T37">
        <v>0</v>
      </c>
      <c r="U37" s="82">
        <v>0.01</v>
      </c>
      <c r="V37">
        <v>0</v>
      </c>
      <c r="W37">
        <v>0</v>
      </c>
      <c r="X37">
        <v>0</v>
      </c>
      <c r="Y37">
        <v>0.03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71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0.09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0.03</v>
      </c>
      <c r="BJ37">
        <v>0</v>
      </c>
      <c r="BK37">
        <v>0</v>
      </c>
      <c r="BL37">
        <v>0</v>
      </c>
      <c r="BM37">
        <v>0</v>
      </c>
      <c r="BN37" s="82">
        <v>0.04</v>
      </c>
      <c r="BO37">
        <v>0</v>
      </c>
      <c r="BP37" s="82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71">
        <v>0.39</v>
      </c>
      <c r="CE37" s="71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 s="71">
        <v>0.08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0.03</v>
      </c>
      <c r="CR37">
        <v>0.04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0.01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f t="shared" si="0"/>
        <v>0</v>
      </c>
      <c r="DV37"/>
      <c r="DW37"/>
      <c r="DX37" s="2" t="s">
        <v>291</v>
      </c>
      <c r="DY37">
        <v>0.54119610014619701</v>
      </c>
      <c r="DZ37">
        <v>6.3094968779509202</v>
      </c>
      <c r="EA37">
        <v>8.1803255713378906</v>
      </c>
      <c r="EB37">
        <v>8.1803255713378906</v>
      </c>
      <c r="EC37">
        <v>8.1803255713378906</v>
      </c>
      <c r="ED37">
        <v>8.1803255713378906</v>
      </c>
      <c r="EE37">
        <v>8.1803255713378906</v>
      </c>
      <c r="EF37">
        <v>7.6391294711916897</v>
      </c>
      <c r="EG37">
        <v>7.6391294711916897</v>
      </c>
      <c r="EH37">
        <v>3.2798088876720302</v>
      </c>
      <c r="EI37">
        <v>14.890757528595101</v>
      </c>
      <c r="EJ37">
        <v>15.930700258533101</v>
      </c>
      <c r="EK37">
        <v>1.58113883008419</v>
      </c>
      <c r="EL37">
        <v>0.54119610014619701</v>
      </c>
      <c r="EM37">
        <v>0</v>
      </c>
      <c r="EN37">
        <v>0</v>
      </c>
      <c r="EO37" s="28">
        <f>AVERAGE(DY29:DY31,DY34,DY35,DY36,DY37)</f>
        <v>0.60929221483630036</v>
      </c>
      <c r="EP37" s="28">
        <f t="shared" ref="EP37:FD37" si="7">AVERAGE(DZ29:DZ31,DZ34,DZ35,DZ36,DZ37)</f>
        <v>7.259920874741459</v>
      </c>
      <c r="EQ37" s="28">
        <f t="shared" si="7"/>
        <v>8.6462262479156671</v>
      </c>
      <c r="ER37" s="28">
        <f t="shared" si="7"/>
        <v>9.088451042884035</v>
      </c>
      <c r="ES37" s="28">
        <f t="shared" si="7"/>
        <v>9.088451042884035</v>
      </c>
      <c r="ET37" s="28">
        <f t="shared" si="7"/>
        <v>9.088451042884035</v>
      </c>
      <c r="EU37" s="28">
        <f t="shared" si="7"/>
        <v>9.088451042884035</v>
      </c>
      <c r="EV37" s="28">
        <f t="shared" si="7"/>
        <v>8.4791588280477281</v>
      </c>
      <c r="EW37" s="28">
        <f t="shared" si="7"/>
        <v>8.0369340330793619</v>
      </c>
      <c r="EX37" s="28">
        <f t="shared" si="7"/>
        <v>3.4502151083251973</v>
      </c>
      <c r="EY37" s="28">
        <f t="shared" si="7"/>
        <v>13.443233888761471</v>
      </c>
      <c r="EZ37" s="28">
        <f t="shared" si="7"/>
        <v>13.068536215250228</v>
      </c>
      <c r="FA37" s="28">
        <f t="shared" si="7"/>
        <v>2.0375458359564145</v>
      </c>
      <c r="FB37" s="28">
        <f t="shared" si="7"/>
        <v>1.8079464631455324</v>
      </c>
      <c r="FC37" s="28">
        <f t="shared" si="7"/>
        <v>0</v>
      </c>
      <c r="FD37" s="28">
        <f t="shared" si="7"/>
        <v>0</v>
      </c>
      <c r="FE37" s="61"/>
      <c r="FF37" s="61"/>
      <c r="FG37" s="2" t="s">
        <v>276</v>
      </c>
      <c r="FH37">
        <v>7</v>
      </c>
      <c r="FI37" s="20">
        <v>22847</v>
      </c>
      <c r="FJ37" s="30">
        <v>20.0800190649196</v>
      </c>
      <c r="FK37" s="30">
        <v>20.7871258461061</v>
      </c>
      <c r="FL37" s="30">
        <v>19.205987016022</v>
      </c>
      <c r="FM37" s="30">
        <v>5.6540887349484796</v>
      </c>
      <c r="FN37" s="30">
        <v>14.349561428448901</v>
      </c>
      <c r="FO37" s="30">
        <v>6.8006319898438097</v>
      </c>
      <c r="FP37" s="30">
        <v>22.425226944831302</v>
      </c>
      <c r="FQ37" s="28">
        <f>AVERAGE(FJ29:FJ31,FJ34,FJ35,FJ36,FJ37)</f>
        <v>19.539852876699332</v>
      </c>
      <c r="FR37" s="28">
        <f t="shared" ref="FR37:FW37" si="8">AVERAGE(FK29:FK31,FK34,FK35,FK36,FK37)</f>
        <v>20.367789299232815</v>
      </c>
      <c r="FS37" s="28">
        <f t="shared" si="8"/>
        <v>19.589954708484186</v>
      </c>
      <c r="FT37" s="28">
        <f t="shared" si="8"/>
        <v>5.0151408419068817</v>
      </c>
      <c r="FU37" s="28">
        <f t="shared" si="8"/>
        <v>12.76549045188457</v>
      </c>
      <c r="FV37" s="28">
        <f t="shared" si="8"/>
        <v>7.8804405088460294</v>
      </c>
      <c r="FW37" s="28">
        <f t="shared" si="8"/>
        <v>20.43555775445061</v>
      </c>
      <c r="FX37" s="61"/>
      <c r="FY37" s="61"/>
      <c r="FZ37" s="7">
        <v>16.7</v>
      </c>
      <c r="GA37" s="7">
        <v>546.8834021687494</v>
      </c>
      <c r="GB37" s="7">
        <v>7.9669529596964468</v>
      </c>
      <c r="GC37" s="7">
        <v>23.576943715413364</v>
      </c>
    </row>
    <row r="38" spans="1:185" s="16" customFormat="1" x14ac:dyDescent="0.2">
      <c r="A38">
        <v>3</v>
      </c>
      <c r="B38" t="s">
        <v>210</v>
      </c>
      <c r="C38" t="s">
        <v>79</v>
      </c>
      <c r="D38" t="s">
        <v>73</v>
      </c>
      <c r="E38" s="20">
        <v>23855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0.01</v>
      </c>
      <c r="N38">
        <v>0</v>
      </c>
      <c r="O38">
        <v>0</v>
      </c>
      <c r="P38" s="71">
        <v>0.15</v>
      </c>
      <c r="Q38">
        <v>0</v>
      </c>
      <c r="R38" s="82">
        <v>0.03</v>
      </c>
      <c r="S38">
        <v>0</v>
      </c>
      <c r="T38">
        <v>0</v>
      </c>
      <c r="U38" s="82">
        <v>0.02</v>
      </c>
      <c r="V38">
        <v>0</v>
      </c>
      <c r="W38">
        <v>0</v>
      </c>
      <c r="X38">
        <v>0</v>
      </c>
      <c r="Y38">
        <v>0.04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71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0.03</v>
      </c>
      <c r="AQ38">
        <v>0</v>
      </c>
      <c r="AR38">
        <v>0.08</v>
      </c>
      <c r="AS38">
        <v>0</v>
      </c>
      <c r="AT38">
        <v>0</v>
      </c>
      <c r="AU38">
        <v>0</v>
      </c>
      <c r="AV38">
        <v>0.03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0.04</v>
      </c>
      <c r="BJ38">
        <v>0</v>
      </c>
      <c r="BK38">
        <v>0</v>
      </c>
      <c r="BL38">
        <v>0</v>
      </c>
      <c r="BM38">
        <v>0</v>
      </c>
      <c r="BN38" s="82">
        <v>0.06</v>
      </c>
      <c r="BO38">
        <v>0</v>
      </c>
      <c r="BP38" s="82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71">
        <v>0.41</v>
      </c>
      <c r="CE38" s="71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 s="71">
        <v>7.0000000000000007E-2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0.01</v>
      </c>
      <c r="CR38">
        <v>0.03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0.02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f t="shared" si="0"/>
        <v>0</v>
      </c>
      <c r="DV38">
        <v>15</v>
      </c>
      <c r="DW38">
        <f>MAX(DU29:DU38)</f>
        <v>0</v>
      </c>
      <c r="DX38" s="2" t="s">
        <v>289</v>
      </c>
      <c r="DY38">
        <v>0.88048573447183698</v>
      </c>
      <c r="DZ38">
        <v>6.8062566484584597</v>
      </c>
      <c r="EA38">
        <v>9.1514645283701697</v>
      </c>
      <c r="EB38">
        <v>10.7326033584544</v>
      </c>
      <c r="EC38">
        <v>10.7326033584544</v>
      </c>
      <c r="ED38">
        <v>10.7326033584544</v>
      </c>
      <c r="EE38">
        <v>10.7326033584544</v>
      </c>
      <c r="EF38">
        <v>9.8521176239825294</v>
      </c>
      <c r="EG38">
        <v>8.2709787938983403</v>
      </c>
      <c r="EH38">
        <v>3.42999549126823</v>
      </c>
      <c r="EI38">
        <v>15.360314007775299</v>
      </c>
      <c r="EJ38">
        <v>14.769518136606299</v>
      </c>
      <c r="EK38">
        <v>2.46162456455603</v>
      </c>
      <c r="EL38">
        <v>3.45196752347116</v>
      </c>
      <c r="EM38">
        <v>0</v>
      </c>
      <c r="EN38">
        <v>0</v>
      </c>
      <c r="EO38" s="28">
        <f>AVERAGE(DY29:DY38)</f>
        <v>0.68778869289199573</v>
      </c>
      <c r="EP38" s="28">
        <f t="shared" ref="EP38:FD38" si="9">AVERAGE(DZ29:DZ38)</f>
        <v>7.2609421470892617</v>
      </c>
      <c r="EQ38" s="28">
        <f t="shared" si="9"/>
        <v>8.7464650664499572</v>
      </c>
      <c r="ER38" s="28">
        <f t="shared" si="9"/>
        <v>9.214136305936238</v>
      </c>
      <c r="ES38" s="28">
        <f t="shared" si="9"/>
        <v>9.214136305936238</v>
      </c>
      <c r="ET38" s="28">
        <f t="shared" si="9"/>
        <v>9.214136305936238</v>
      </c>
      <c r="EU38" s="28">
        <f t="shared" si="9"/>
        <v>9.214136305936238</v>
      </c>
      <c r="EV38" s="28">
        <f t="shared" si="9"/>
        <v>8.5263476130442371</v>
      </c>
      <c r="EW38" s="28">
        <f t="shared" si="9"/>
        <v>8.0586763735579598</v>
      </c>
      <c r="EX38" s="28">
        <f t="shared" si="9"/>
        <v>3.6786394783077285</v>
      </c>
      <c r="EY38" s="28">
        <f t="shared" si="9"/>
        <v>13.397301987212568</v>
      </c>
      <c r="EZ38" s="28">
        <f t="shared" si="9"/>
        <v>12.902698459578403</v>
      </c>
      <c r="FA38" s="28">
        <f t="shared" si="9"/>
        <v>2.267689837069383</v>
      </c>
      <c r="FB38" s="28">
        <f t="shared" si="9"/>
        <v>2.0327690029338767</v>
      </c>
      <c r="FC38" s="28">
        <f t="shared" si="9"/>
        <v>0</v>
      </c>
      <c r="FD38" s="28">
        <f t="shared" si="9"/>
        <v>0</v>
      </c>
      <c r="FE38" s="61" t="s">
        <v>289</v>
      </c>
      <c r="FF38" s="61" t="s">
        <v>289</v>
      </c>
      <c r="FG38" s="2" t="s">
        <v>271</v>
      </c>
      <c r="FH38">
        <v>2</v>
      </c>
      <c r="FI38" s="20">
        <v>23855</v>
      </c>
      <c r="FJ38" s="30">
        <v>21.318168490507102</v>
      </c>
      <c r="FK38" s="30">
        <v>22.542913361898702</v>
      </c>
      <c r="FL38" s="30">
        <v>21.835806580712202</v>
      </c>
      <c r="FM38" s="30">
        <v>5.2881225443222197</v>
      </c>
      <c r="FN38" s="30">
        <v>12.8986894432193</v>
      </c>
      <c r="FO38" s="30">
        <v>7.9385351398125401</v>
      </c>
      <c r="FP38" s="30">
        <v>21.607858353809899</v>
      </c>
      <c r="FQ38" s="28">
        <f>AVERAGE(FJ29:FJ38)</f>
        <v>19.624014063701583</v>
      </c>
      <c r="FR38" s="28">
        <f t="shared" ref="FR38:FW38" si="10">AVERAGE(FK29:FK38)</f>
        <v>20.554868607741263</v>
      </c>
      <c r="FS38" s="28">
        <f t="shared" si="10"/>
        <v>19.746488550840759</v>
      </c>
      <c r="FT38" s="28">
        <f t="shared" si="10"/>
        <v>5.1608303667382982</v>
      </c>
      <c r="FU38" s="28">
        <f t="shared" si="10"/>
        <v>12.713361247912669</v>
      </c>
      <c r="FV38" s="28">
        <f t="shared" si="10"/>
        <v>8.2137674267386949</v>
      </c>
      <c r="FW38" s="28">
        <f t="shared" si="10"/>
        <v>20.52549355235594</v>
      </c>
      <c r="FX38" s="61" t="s">
        <v>271</v>
      </c>
      <c r="FY38" s="61" t="s">
        <v>271</v>
      </c>
      <c r="FZ38" s="7">
        <v>16.7</v>
      </c>
      <c r="GA38" s="7">
        <v>546.8834021687494</v>
      </c>
      <c r="GB38" s="7">
        <v>7.9669529596964468</v>
      </c>
      <c r="GC38" s="7">
        <v>23.576943715413364</v>
      </c>
    </row>
    <row r="39" spans="1:185" s="16" customFormat="1" x14ac:dyDescent="0.2">
      <c r="A39">
        <v>4</v>
      </c>
      <c r="B39" t="s">
        <v>202</v>
      </c>
      <c r="C39" t="s">
        <v>80</v>
      </c>
      <c r="D39" t="s">
        <v>71</v>
      </c>
      <c r="E39" s="20">
        <v>22906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0.02</v>
      </c>
      <c r="N39">
        <v>0</v>
      </c>
      <c r="O39">
        <v>0</v>
      </c>
      <c r="P39" s="71">
        <v>0.32</v>
      </c>
      <c r="Q39">
        <v>0</v>
      </c>
      <c r="R39" s="82">
        <v>0</v>
      </c>
      <c r="S39">
        <v>0</v>
      </c>
      <c r="T39">
        <v>0</v>
      </c>
      <c r="U39" s="82">
        <v>0.02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1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0.01</v>
      </c>
      <c r="AQ39">
        <v>0</v>
      </c>
      <c r="AR39">
        <v>0.31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0.01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 s="82">
        <v>0.02</v>
      </c>
      <c r="BO39">
        <v>0</v>
      </c>
      <c r="BP39" s="82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71">
        <v>0.11</v>
      </c>
      <c r="CE39" s="71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 s="71">
        <v>0.16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0.01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f t="shared" si="0"/>
        <v>0</v>
      </c>
      <c r="DV39"/>
      <c r="DW39"/>
      <c r="DX39" s="2" t="s">
        <v>289</v>
      </c>
      <c r="DY39">
        <v>0.88048573447183698</v>
      </c>
      <c r="DZ39">
        <v>3.7465612427521902</v>
      </c>
      <c r="EA39">
        <v>4.97130611414378</v>
      </c>
      <c r="EB39">
        <v>5.6784128953303297</v>
      </c>
      <c r="EC39">
        <v>5.6784128953303297</v>
      </c>
      <c r="ED39">
        <v>6.3855196765168696</v>
      </c>
      <c r="EE39">
        <v>6.3855196765168696</v>
      </c>
      <c r="EF39">
        <v>5.5050339420450403</v>
      </c>
      <c r="EG39">
        <v>4.09082037967194</v>
      </c>
      <c r="EH39">
        <v>4.8174896714777402</v>
      </c>
      <c r="EI39">
        <v>18.591614693996899</v>
      </c>
      <c r="EJ39">
        <v>16.296915397151999</v>
      </c>
      <c r="EK39">
        <v>0</v>
      </c>
      <c r="EL39">
        <v>0.88048573447183698</v>
      </c>
      <c r="EM39">
        <v>0</v>
      </c>
      <c r="EN39">
        <v>0</v>
      </c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61"/>
      <c r="FF39" s="61"/>
      <c r="FG39" s="2" t="s">
        <v>271</v>
      </c>
      <c r="FH39">
        <v>2</v>
      </c>
      <c r="FI39" s="20">
        <v>22906</v>
      </c>
      <c r="FJ39" s="30">
        <v>21.658606089915601</v>
      </c>
      <c r="FK39" s="30">
        <v>22.883350961307201</v>
      </c>
      <c r="FL39" s="30">
        <v>21.469137398934102</v>
      </c>
      <c r="FM39" s="30">
        <v>9.4596844455995406</v>
      </c>
      <c r="FN39" s="30">
        <v>16.296915397151999</v>
      </c>
      <c r="FO39" s="30">
        <v>9.5494900171668196</v>
      </c>
      <c r="FP39" s="30">
        <v>21.986775489139099</v>
      </c>
      <c r="FQ39" s="28"/>
      <c r="FR39" s="28"/>
      <c r="FS39" s="28"/>
      <c r="FT39" s="28"/>
      <c r="FU39" s="28"/>
      <c r="FV39" s="28"/>
      <c r="FW39" s="28"/>
      <c r="FX39" s="61"/>
      <c r="FY39" s="61"/>
      <c r="FZ39" s="7">
        <v>15.6</v>
      </c>
      <c r="GA39" s="7">
        <v>724.09789659082776</v>
      </c>
      <c r="GB39" s="7">
        <v>9.2497901916503853</v>
      </c>
      <c r="GC39" s="7">
        <v>24.568212509155199</v>
      </c>
    </row>
    <row r="40" spans="1:185" s="16" customFormat="1" x14ac:dyDescent="0.2">
      <c r="A40">
        <v>4</v>
      </c>
      <c r="B40" t="s">
        <v>202</v>
      </c>
      <c r="C40" t="s">
        <v>80</v>
      </c>
      <c r="D40" t="s">
        <v>71</v>
      </c>
      <c r="E40" s="20">
        <v>23877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1">
        <v>0.56999999999999995</v>
      </c>
      <c r="Q40">
        <v>0</v>
      </c>
      <c r="R40" s="82">
        <v>0</v>
      </c>
      <c r="S40">
        <v>0</v>
      </c>
      <c r="T40">
        <v>0</v>
      </c>
      <c r="U40" s="82">
        <v>0.03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71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 s="82">
        <v>0.03</v>
      </c>
      <c r="BO40">
        <v>0</v>
      </c>
      <c r="BP40" s="82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71">
        <v>0.19</v>
      </c>
      <c r="CE40" s="71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 s="71">
        <v>0.17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f t="shared" si="0"/>
        <v>0</v>
      </c>
      <c r="DV40"/>
      <c r="DW40"/>
      <c r="DX40" s="2" t="s">
        <v>289</v>
      </c>
      <c r="DY40">
        <v>1.19115959044782</v>
      </c>
      <c r="DZ40">
        <v>5.0855265119966502</v>
      </c>
      <c r="EA40">
        <v>6.6666653420808402</v>
      </c>
      <c r="EB40">
        <v>6.6666653420808402</v>
      </c>
      <c r="EC40">
        <v>6.6666653420808402</v>
      </c>
      <c r="ED40">
        <v>6.6666653420808402</v>
      </c>
      <c r="EE40">
        <v>6.6666653420808402</v>
      </c>
      <c r="EF40">
        <v>5.4755057516330199</v>
      </c>
      <c r="EG40">
        <v>5.4755057516330199</v>
      </c>
      <c r="EH40">
        <v>5.2531787927657998</v>
      </c>
      <c r="EI40">
        <v>12.7698269819522</v>
      </c>
      <c r="EJ40">
        <v>11.5786673915044</v>
      </c>
      <c r="EK40">
        <v>0</v>
      </c>
      <c r="EL40">
        <v>1.19115959044782</v>
      </c>
      <c r="EM40">
        <v>0</v>
      </c>
      <c r="EN40">
        <v>0</v>
      </c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61"/>
      <c r="FF40" s="61"/>
      <c r="FG40" s="2" t="s">
        <v>271</v>
      </c>
      <c r="FH40">
        <v>2</v>
      </c>
      <c r="FI40" s="20">
        <v>23877</v>
      </c>
      <c r="FJ40" s="30">
        <v>17.4609688551099</v>
      </c>
      <c r="FK40" s="30">
        <v>19.0421076851941</v>
      </c>
      <c r="FL40" s="30">
        <v>19.0421076851941</v>
      </c>
      <c r="FM40" s="30">
        <v>4.0620192023179804</v>
      </c>
      <c r="FN40" s="30">
        <v>11.5786673915044</v>
      </c>
      <c r="FO40" s="30">
        <v>11.5786673915044</v>
      </c>
      <c r="FP40" s="30">
        <v>19.0421076851941</v>
      </c>
      <c r="FQ40" s="28"/>
      <c r="FR40" s="28"/>
      <c r="FS40" s="28"/>
      <c r="FT40" s="28"/>
      <c r="FU40" s="28"/>
      <c r="FV40" s="28"/>
      <c r="FW40" s="28"/>
      <c r="FX40" s="61"/>
      <c r="FY40" s="61"/>
      <c r="FZ40" s="7">
        <v>15.6</v>
      </c>
      <c r="GA40" s="7">
        <v>724.09789659082776</v>
      </c>
      <c r="GB40" s="7">
        <v>9.2497901916503853</v>
      </c>
      <c r="GC40" s="7">
        <v>24.568212509155199</v>
      </c>
    </row>
    <row r="41" spans="1:185" s="16" customFormat="1" x14ac:dyDescent="0.2">
      <c r="A41">
        <v>4</v>
      </c>
      <c r="B41" t="s">
        <v>202</v>
      </c>
      <c r="C41" t="s">
        <v>80</v>
      </c>
      <c r="D41" t="s">
        <v>71</v>
      </c>
      <c r="E41" s="20">
        <v>23974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1">
        <v>0.52</v>
      </c>
      <c r="Q41">
        <v>0</v>
      </c>
      <c r="R41" s="82">
        <v>0</v>
      </c>
      <c r="S41">
        <v>0</v>
      </c>
      <c r="T41">
        <v>0</v>
      </c>
      <c r="U41" s="82">
        <v>0.02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7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s="82">
        <v>0.02</v>
      </c>
      <c r="BO41">
        <v>0</v>
      </c>
      <c r="BP41" s="82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71">
        <v>0.32</v>
      </c>
      <c r="CE41" s="7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 s="71">
        <v>0.11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f t="shared" si="0"/>
        <v>0</v>
      </c>
      <c r="DV41"/>
      <c r="DW41"/>
      <c r="DX41" s="2" t="s">
        <v>289</v>
      </c>
      <c r="DY41">
        <v>0.88048573447183698</v>
      </c>
      <c r="DZ41">
        <v>6.0634503457982998</v>
      </c>
      <c r="EA41">
        <v>7.2881952171898901</v>
      </c>
      <c r="EB41">
        <v>7.2881952171898901</v>
      </c>
      <c r="EC41">
        <v>7.2881952171898901</v>
      </c>
      <c r="ED41">
        <v>7.2881952171898901</v>
      </c>
      <c r="EE41">
        <v>7.2881952171898901</v>
      </c>
      <c r="EF41">
        <v>6.4077094827180501</v>
      </c>
      <c r="EG41">
        <v>6.4077094827180501</v>
      </c>
      <c r="EH41">
        <v>4.1208560836757702</v>
      </c>
      <c r="EI41">
        <v>11.297206130879401</v>
      </c>
      <c r="EJ41">
        <v>10.4167203964076</v>
      </c>
      <c r="EK41">
        <v>0</v>
      </c>
      <c r="EL41">
        <v>0.88048573447183698</v>
      </c>
      <c r="EM41">
        <v>0</v>
      </c>
      <c r="EN41">
        <v>0</v>
      </c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61"/>
      <c r="FF41" s="61"/>
      <c r="FG41" s="2" t="s">
        <v>271</v>
      </c>
      <c r="FH41">
        <v>2</v>
      </c>
      <c r="FI41" s="20">
        <v>23974</v>
      </c>
      <c r="FJ41" s="30">
        <v>17.253951347960101</v>
      </c>
      <c r="FK41" s="30">
        <v>18.478696219351701</v>
      </c>
      <c r="FL41" s="30">
        <v>18.478696219351701</v>
      </c>
      <c r="FM41" s="30">
        <v>3.2403703492039302</v>
      </c>
      <c r="FN41" s="30">
        <v>10.4167203964076</v>
      </c>
      <c r="FO41" s="30">
        <v>10.4167203964076</v>
      </c>
      <c r="FP41" s="30">
        <v>18.478696219351701</v>
      </c>
      <c r="FQ41" s="28"/>
      <c r="FR41" s="28"/>
      <c r="FS41" s="28"/>
      <c r="FT41" s="28"/>
      <c r="FU41" s="28"/>
      <c r="FV41" s="28"/>
      <c r="FW41" s="28"/>
      <c r="FX41" s="61"/>
      <c r="FY41" s="61"/>
      <c r="FZ41" s="7">
        <v>15.6</v>
      </c>
      <c r="GA41" s="7">
        <v>724.09789659082776</v>
      </c>
      <c r="GB41" s="7">
        <v>9.2497901916503853</v>
      </c>
      <c r="GC41" s="7">
        <v>24.568212509155199</v>
      </c>
    </row>
    <row r="42" spans="1:185" s="16" customFormat="1" x14ac:dyDescent="0.2">
      <c r="A42">
        <v>4</v>
      </c>
      <c r="B42" t="s">
        <v>202</v>
      </c>
      <c r="C42" t="s">
        <v>80</v>
      </c>
      <c r="D42" t="s">
        <v>71</v>
      </c>
      <c r="E42" s="20">
        <v>24785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1">
        <v>0.59</v>
      </c>
      <c r="Q42">
        <v>0</v>
      </c>
      <c r="R42" s="82">
        <v>0</v>
      </c>
      <c r="S42">
        <v>0</v>
      </c>
      <c r="T42">
        <v>0</v>
      </c>
      <c r="U42" s="82">
        <v>0.02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71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 s="82">
        <v>0</v>
      </c>
      <c r="BO42">
        <v>0</v>
      </c>
      <c r="BP42" s="8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71">
        <v>0.3</v>
      </c>
      <c r="CE42" s="71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 s="71">
        <v>7.0000000000000007E-2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0.01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f t="shared" si="0"/>
        <v>0</v>
      </c>
      <c r="DV42"/>
      <c r="DW42"/>
      <c r="DX42" s="2" t="s">
        <v>289</v>
      </c>
      <c r="DY42">
        <v>1.5875925156583801</v>
      </c>
      <c r="DZ42">
        <v>6.5919233146009697</v>
      </c>
      <c r="EA42">
        <v>5.8848165334144298</v>
      </c>
      <c r="EB42">
        <v>6.5919233146009804</v>
      </c>
      <c r="EC42">
        <v>6.5919233146009804</v>
      </c>
      <c r="ED42">
        <v>6.5919233146009804</v>
      </c>
      <c r="EE42">
        <v>6.5919233146009804</v>
      </c>
      <c r="EF42">
        <v>5.7114375801291404</v>
      </c>
      <c r="EG42">
        <v>5.0043307989425898</v>
      </c>
      <c r="EH42">
        <v>4.1371022724547704</v>
      </c>
      <c r="EI42">
        <v>11.0785247616574</v>
      </c>
      <c r="EJ42">
        <v>10.198039027185599</v>
      </c>
      <c r="EK42">
        <v>0</v>
      </c>
      <c r="EL42">
        <v>0.88048573447183698</v>
      </c>
      <c r="EM42">
        <v>0</v>
      </c>
      <c r="EN42">
        <v>0</v>
      </c>
      <c r="EO42" s="28">
        <f>AVERAGE(DY39)</f>
        <v>0.88048573447183698</v>
      </c>
      <c r="EP42" s="28">
        <f t="shared" ref="EP42:FD42" si="11">AVERAGE(DZ39)</f>
        <v>3.7465612427521902</v>
      </c>
      <c r="EQ42" s="28">
        <f t="shared" si="11"/>
        <v>4.97130611414378</v>
      </c>
      <c r="ER42" s="28">
        <f t="shared" si="11"/>
        <v>5.6784128953303297</v>
      </c>
      <c r="ES42" s="28">
        <f t="shared" si="11"/>
        <v>5.6784128953303297</v>
      </c>
      <c r="ET42" s="28">
        <f t="shared" si="11"/>
        <v>6.3855196765168696</v>
      </c>
      <c r="EU42" s="28">
        <f t="shared" si="11"/>
        <v>6.3855196765168696</v>
      </c>
      <c r="EV42" s="28">
        <f t="shared" si="11"/>
        <v>5.5050339420450403</v>
      </c>
      <c r="EW42" s="28">
        <f t="shared" si="11"/>
        <v>4.09082037967194</v>
      </c>
      <c r="EX42" s="28">
        <f t="shared" si="11"/>
        <v>4.8174896714777402</v>
      </c>
      <c r="EY42" s="28">
        <f t="shared" si="11"/>
        <v>18.591614693996899</v>
      </c>
      <c r="EZ42" s="28">
        <f t="shared" si="11"/>
        <v>16.296915397151999</v>
      </c>
      <c r="FA42" s="28">
        <f t="shared" si="11"/>
        <v>0</v>
      </c>
      <c r="FB42" s="28">
        <f t="shared" si="11"/>
        <v>0.88048573447183698</v>
      </c>
      <c r="FC42" s="28">
        <f t="shared" si="11"/>
        <v>0</v>
      </c>
      <c r="FD42" s="28">
        <f t="shared" si="11"/>
        <v>0</v>
      </c>
      <c r="FE42"/>
      <c r="FF42" s="61"/>
      <c r="FG42" s="2" t="s">
        <v>271</v>
      </c>
      <c r="FH42">
        <v>2</v>
      </c>
      <c r="FI42" s="20">
        <v>24785</v>
      </c>
      <c r="FJ42" s="30">
        <v>16.3365360539722</v>
      </c>
      <c r="FK42" s="30">
        <v>17.5612809253638</v>
      </c>
      <c r="FL42" s="30">
        <v>17.5612809253638</v>
      </c>
      <c r="FM42" s="30">
        <v>2.54950975679639</v>
      </c>
      <c r="FN42" s="30">
        <v>10.198039027185599</v>
      </c>
      <c r="FO42" s="30">
        <v>10.198039027185599</v>
      </c>
      <c r="FP42" s="30">
        <v>17.5612809253638</v>
      </c>
      <c r="FQ42" s="28">
        <f>AVERAGE(FJ39)</f>
        <v>21.658606089915601</v>
      </c>
      <c r="FR42" s="28">
        <f t="shared" ref="FR42:FW42" si="12">AVERAGE(FK39)</f>
        <v>22.883350961307201</v>
      </c>
      <c r="FS42" s="28">
        <f t="shared" si="12"/>
        <v>21.469137398934102</v>
      </c>
      <c r="FT42" s="28">
        <f t="shared" si="12"/>
        <v>9.4596844455995406</v>
      </c>
      <c r="FU42" s="28">
        <f t="shared" si="12"/>
        <v>16.296915397151999</v>
      </c>
      <c r="FV42" s="28">
        <f t="shared" si="12"/>
        <v>9.5494900171668196</v>
      </c>
      <c r="FW42" s="28">
        <f t="shared" si="12"/>
        <v>21.986775489139099</v>
      </c>
      <c r="FX42"/>
      <c r="FY42" s="61"/>
      <c r="FZ42" s="7">
        <v>15.6</v>
      </c>
      <c r="GA42" s="7">
        <v>724.09789659082776</v>
      </c>
      <c r="GB42" s="7">
        <v>9.2497901916503853</v>
      </c>
      <c r="GC42" s="7">
        <v>24.568212509155199</v>
      </c>
    </row>
    <row r="43" spans="1:185" s="16" customFormat="1" x14ac:dyDescent="0.2">
      <c r="A43">
        <v>4</v>
      </c>
      <c r="B43" t="s">
        <v>202</v>
      </c>
      <c r="C43" t="s">
        <v>80</v>
      </c>
      <c r="D43" t="s">
        <v>71</v>
      </c>
      <c r="E43" s="20">
        <v>26837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71">
        <v>0.62</v>
      </c>
      <c r="Q43">
        <v>0</v>
      </c>
      <c r="R43" s="82">
        <v>0</v>
      </c>
      <c r="S43">
        <v>0</v>
      </c>
      <c r="T43">
        <v>0</v>
      </c>
      <c r="U43" s="82">
        <v>0.06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0.01</v>
      </c>
      <c r="AF43">
        <v>0</v>
      </c>
      <c r="AG43">
        <v>0</v>
      </c>
      <c r="AH43">
        <v>0</v>
      </c>
      <c r="AI43">
        <v>0</v>
      </c>
      <c r="AJ43" s="71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 s="82">
        <v>0.02</v>
      </c>
      <c r="BO43">
        <v>0</v>
      </c>
      <c r="BP43" s="82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71">
        <v>0.23</v>
      </c>
      <c r="CE43" s="71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 s="71">
        <v>0.05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f t="shared" si="0"/>
        <v>0</v>
      </c>
      <c r="DV43">
        <v>18</v>
      </c>
      <c r="DW43">
        <f>MAX(DU38:DU43)</f>
        <v>0</v>
      </c>
      <c r="DX43" s="2" t="s">
        <v>289</v>
      </c>
      <c r="DY43">
        <v>1.91175106122327</v>
      </c>
      <c r="DZ43">
        <v>6.23924775738453</v>
      </c>
      <c r="EA43">
        <v>7.4639926287761202</v>
      </c>
      <c r="EB43">
        <v>7.4639926287761202</v>
      </c>
      <c r="EC43">
        <v>7.4639926287761202</v>
      </c>
      <c r="ED43">
        <v>7.4639926287761202</v>
      </c>
      <c r="EE43">
        <v>7.4639926287761202</v>
      </c>
      <c r="EF43">
        <v>5.5522415675528496</v>
      </c>
      <c r="EG43">
        <v>5.5522415675528496</v>
      </c>
      <c r="EH43">
        <v>4.0330714047829099</v>
      </c>
      <c r="EI43">
        <v>12.5823717566486</v>
      </c>
      <c r="EJ43">
        <v>10.670620695425299</v>
      </c>
      <c r="EK43">
        <v>0</v>
      </c>
      <c r="EL43">
        <v>1.91175106122327</v>
      </c>
      <c r="EM43">
        <v>0</v>
      </c>
      <c r="EN43">
        <v>0</v>
      </c>
      <c r="EO43" s="28">
        <f>AVERAGE(DY39:DY43)</f>
        <v>1.2902949272546287</v>
      </c>
      <c r="EP43" s="28">
        <f t="shared" ref="EP43:FD43" si="13">AVERAGE(DZ39:DZ43)</f>
        <v>5.5453418345065284</v>
      </c>
      <c r="EQ43" s="28">
        <f t="shared" si="13"/>
        <v>6.4549951671210124</v>
      </c>
      <c r="ER43" s="28">
        <f t="shared" si="13"/>
        <v>6.7378378795956326</v>
      </c>
      <c r="ES43" s="28">
        <f t="shared" si="13"/>
        <v>6.7378378795956326</v>
      </c>
      <c r="ET43" s="28">
        <f t="shared" si="13"/>
        <v>6.8792592358329401</v>
      </c>
      <c r="EU43" s="28">
        <f t="shared" si="13"/>
        <v>6.8792592358329401</v>
      </c>
      <c r="EV43" s="28">
        <f t="shared" si="13"/>
        <v>5.7303856648156195</v>
      </c>
      <c r="EW43" s="28">
        <f t="shared" si="13"/>
        <v>5.3061215961036892</v>
      </c>
      <c r="EX43" s="28">
        <f t="shared" si="13"/>
        <v>4.4723396450313979</v>
      </c>
      <c r="EY43" s="28">
        <f t="shared" si="13"/>
        <v>13.263908865026901</v>
      </c>
      <c r="EZ43" s="28">
        <f t="shared" si="13"/>
        <v>11.832192581534979</v>
      </c>
      <c r="FA43" s="28">
        <f t="shared" si="13"/>
        <v>0</v>
      </c>
      <c r="FB43" s="28">
        <f t="shared" si="13"/>
        <v>1.1488735710173201</v>
      </c>
      <c r="FC43" s="28">
        <f t="shared" si="13"/>
        <v>0</v>
      </c>
      <c r="FD43" s="28">
        <f t="shared" si="13"/>
        <v>0</v>
      </c>
      <c r="FE43" s="61" t="s">
        <v>289</v>
      </c>
      <c r="FF43" s="61" t="s">
        <v>289</v>
      </c>
      <c r="FG43" s="2" t="s">
        <v>276</v>
      </c>
      <c r="FH43">
        <v>7</v>
      </c>
      <c r="FI43" s="20">
        <v>26837</v>
      </c>
      <c r="FJ43" s="30">
        <v>15.931675275882901</v>
      </c>
      <c r="FK43" s="30">
        <v>18.2768831557946</v>
      </c>
      <c r="FL43" s="30">
        <v>18.2768831557946</v>
      </c>
      <c r="FM43" s="30">
        <v>2.1213203435596402</v>
      </c>
      <c r="FN43" s="30">
        <v>10.670620695425299</v>
      </c>
      <c r="FO43" s="30">
        <v>9.9635139142386997</v>
      </c>
      <c r="FP43" s="30">
        <v>18.9839899369811</v>
      </c>
      <c r="FQ43" s="28">
        <f>AVERAGE(FJ39:FJ43)</f>
        <v>17.728347524568139</v>
      </c>
      <c r="FR43" s="28">
        <f t="shared" ref="FR43:FW43" si="14">AVERAGE(FK39:FK43)</f>
        <v>19.24846378940228</v>
      </c>
      <c r="FS43" s="28">
        <f t="shared" si="14"/>
        <v>18.965621076927665</v>
      </c>
      <c r="FT43" s="28">
        <f t="shared" si="14"/>
        <v>4.2865808194954962</v>
      </c>
      <c r="FU43" s="28">
        <f t="shared" si="14"/>
        <v>11.832192581534979</v>
      </c>
      <c r="FV43" s="28">
        <f t="shared" si="14"/>
        <v>10.341286149300624</v>
      </c>
      <c r="FW43" s="28">
        <f t="shared" si="14"/>
        <v>19.210570051205963</v>
      </c>
      <c r="FX43" s="61" t="s">
        <v>271</v>
      </c>
      <c r="FY43" s="61" t="s">
        <v>271</v>
      </c>
      <c r="FZ43" s="7">
        <v>15.6</v>
      </c>
      <c r="GA43" s="7">
        <v>724.09789659082776</v>
      </c>
      <c r="GB43" s="7">
        <v>9.2497901916503853</v>
      </c>
      <c r="GC43" s="7">
        <v>24.568212509155199</v>
      </c>
    </row>
    <row r="44" spans="1:185" x14ac:dyDescent="0.2">
      <c r="A44">
        <v>5</v>
      </c>
      <c r="B44" t="s">
        <v>5</v>
      </c>
      <c r="C44" t="s">
        <v>79</v>
      </c>
      <c r="D44" t="s">
        <v>74</v>
      </c>
      <c r="E44" s="20">
        <v>19036</v>
      </c>
      <c r="F44">
        <v>0.02</v>
      </c>
      <c r="G44">
        <v>0</v>
      </c>
      <c r="H44">
        <v>0</v>
      </c>
      <c r="I44">
        <v>0</v>
      </c>
      <c r="J44">
        <v>0.01</v>
      </c>
      <c r="K44">
        <v>0</v>
      </c>
      <c r="L44">
        <v>0</v>
      </c>
      <c r="M44">
        <v>0.01</v>
      </c>
      <c r="N44">
        <v>0</v>
      </c>
      <c r="O44">
        <v>0</v>
      </c>
      <c r="P44" s="71">
        <v>0.18</v>
      </c>
      <c r="Q44">
        <v>0</v>
      </c>
      <c r="R44" s="82">
        <v>0.04</v>
      </c>
      <c r="S44">
        <v>0.02</v>
      </c>
      <c r="T44">
        <v>0</v>
      </c>
      <c r="U44" s="82">
        <v>0.01</v>
      </c>
      <c r="V44">
        <v>0</v>
      </c>
      <c r="W44">
        <v>0</v>
      </c>
      <c r="X44">
        <v>0</v>
      </c>
      <c r="Y44">
        <v>0.01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0.02</v>
      </c>
      <c r="AF44">
        <v>0</v>
      </c>
      <c r="AG44">
        <v>0</v>
      </c>
      <c r="AH44">
        <v>0</v>
      </c>
      <c r="AI44">
        <v>0</v>
      </c>
      <c r="AJ44" s="71">
        <v>0.04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0.01</v>
      </c>
      <c r="AQ44">
        <v>0</v>
      </c>
      <c r="AR44">
        <v>0.01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0.01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 s="82">
        <v>0</v>
      </c>
      <c r="BO44">
        <v>0</v>
      </c>
      <c r="BP44" s="82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71">
        <v>0.09</v>
      </c>
      <c r="CE44" s="71">
        <v>0</v>
      </c>
      <c r="CF44">
        <v>0</v>
      </c>
      <c r="CG44">
        <v>0</v>
      </c>
      <c r="CH44">
        <v>0.01</v>
      </c>
      <c r="CI44">
        <v>0</v>
      </c>
      <c r="CJ44">
        <v>0</v>
      </c>
      <c r="CK44" s="71">
        <v>0.41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0.08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0.01</v>
      </c>
      <c r="CY44">
        <v>0.02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0.01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f t="shared" si="0"/>
        <v>1</v>
      </c>
      <c r="DX44" s="2" t="s">
        <v>289</v>
      </c>
      <c r="DY44">
        <v>1.21854674778286</v>
      </c>
      <c r="DZ44">
        <v>4.9993270642734497</v>
      </c>
      <c r="EA44">
        <v>3.0972315452451999</v>
      </c>
      <c r="EB44">
        <v>5.7064338454600003</v>
      </c>
      <c r="EC44">
        <v>5.7064338454600003</v>
      </c>
      <c r="ED44">
        <v>6.41354062664655</v>
      </c>
      <c r="EE44">
        <v>6.41354062664655</v>
      </c>
      <c r="EF44">
        <v>4.6475996551087597</v>
      </c>
      <c r="EG44">
        <v>2.5560354450989999</v>
      </c>
      <c r="EH44">
        <v>7.5825077784617898</v>
      </c>
      <c r="EI44">
        <v>17.780587693398001</v>
      </c>
      <c r="EJ44">
        <v>16.5322848120652</v>
      </c>
      <c r="EK44">
        <v>2.41202479353317</v>
      </c>
      <c r="EL44">
        <v>2.5779354745735201</v>
      </c>
      <c r="EM44">
        <v>0</v>
      </c>
      <c r="EN44">
        <v>0</v>
      </c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61"/>
      <c r="FF44" s="61"/>
      <c r="FG44" s="2" t="s">
        <v>271</v>
      </c>
      <c r="FH44">
        <v>2</v>
      </c>
      <c r="FI44" s="20">
        <v>19036</v>
      </c>
      <c r="FJ44" s="30">
        <v>19.547415113248999</v>
      </c>
      <c r="FK44" s="30">
        <v>21.12054729822</v>
      </c>
      <c r="FL44" s="30">
        <v>18.381934510694201</v>
      </c>
      <c r="FM44" s="30">
        <v>7.0710678118654799</v>
      </c>
      <c r="FN44" s="30">
        <v>17.696006724265601</v>
      </c>
      <c r="FO44" s="30">
        <v>12.4180898567363</v>
      </c>
      <c r="FP44" s="30">
        <v>19.7961480730673</v>
      </c>
      <c r="FQ44" s="28"/>
      <c r="FR44" s="28"/>
      <c r="FS44" s="28"/>
      <c r="FT44" s="28"/>
      <c r="FU44" s="28"/>
      <c r="FV44" s="28"/>
      <c r="FW44" s="28"/>
      <c r="FX44" s="61"/>
      <c r="FY44" s="61"/>
      <c r="FZ44" s="7">
        <v>14.2</v>
      </c>
      <c r="GA44" s="7">
        <v>1100.1338493824001</v>
      </c>
      <c r="GB44" s="7">
        <v>2.0471603870391797</v>
      </c>
      <c r="GC44" s="7">
        <v>22.434418996175101</v>
      </c>
    </row>
    <row r="45" spans="1:185" x14ac:dyDescent="0.2">
      <c r="A45">
        <v>5</v>
      </c>
      <c r="B45" t="s">
        <v>5</v>
      </c>
      <c r="C45" t="s">
        <v>79</v>
      </c>
      <c r="D45" t="s">
        <v>74</v>
      </c>
      <c r="E45" s="20">
        <v>19227.8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0.01</v>
      </c>
      <c r="N45">
        <v>0</v>
      </c>
      <c r="O45">
        <v>0</v>
      </c>
      <c r="P45" s="71">
        <v>0.17</v>
      </c>
      <c r="Q45">
        <v>0</v>
      </c>
      <c r="R45" s="82">
        <v>0.02</v>
      </c>
      <c r="S45">
        <v>0.01</v>
      </c>
      <c r="T45">
        <v>0</v>
      </c>
      <c r="U45" s="82">
        <v>0.02</v>
      </c>
      <c r="V45">
        <v>0</v>
      </c>
      <c r="W45">
        <v>0</v>
      </c>
      <c r="X45">
        <v>0</v>
      </c>
      <c r="Y45">
        <v>0.01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0.01</v>
      </c>
      <c r="AF45">
        <v>0</v>
      </c>
      <c r="AG45">
        <v>0</v>
      </c>
      <c r="AH45">
        <v>0</v>
      </c>
      <c r="AI45">
        <v>0</v>
      </c>
      <c r="AJ45" s="71">
        <v>0.05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0.02</v>
      </c>
      <c r="AS45">
        <v>0</v>
      </c>
      <c r="AT45">
        <v>0</v>
      </c>
      <c r="AU45">
        <v>0</v>
      </c>
      <c r="AV45">
        <v>0.01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 s="82">
        <v>0.02</v>
      </c>
      <c r="BO45">
        <v>0.02</v>
      </c>
      <c r="BP45" s="82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71">
        <v>0.06</v>
      </c>
      <c r="CE45" s="71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 s="71">
        <v>0.43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0.11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0.01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0.01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f t="shared" si="0"/>
        <v>0</v>
      </c>
      <c r="DX45" s="2" t="s">
        <v>289</v>
      </c>
      <c r="DY45">
        <v>0.88048573447183698</v>
      </c>
      <c r="DZ45">
        <v>2.9024276077156599</v>
      </c>
      <c r="EA45">
        <v>4.1271724791072497</v>
      </c>
      <c r="EB45">
        <v>4.1271724791072497</v>
      </c>
      <c r="EC45">
        <v>4.1271724791072497</v>
      </c>
      <c r="ED45">
        <v>4.1271724791072497</v>
      </c>
      <c r="EE45">
        <v>4.1271724791072497</v>
      </c>
      <c r="EF45">
        <v>3.2466867446354102</v>
      </c>
      <c r="EG45">
        <v>3.2466867446354102</v>
      </c>
      <c r="EH45">
        <v>7.39968813967449</v>
      </c>
      <c r="EI45">
        <v>15.5148793381302</v>
      </c>
      <c r="EJ45">
        <v>15.341500384845</v>
      </c>
      <c r="EK45">
        <v>3.7089128592180298</v>
      </c>
      <c r="EL45">
        <v>3.53553390593274</v>
      </c>
      <c r="EM45">
        <v>0</v>
      </c>
      <c r="EN45">
        <v>0</v>
      </c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61"/>
      <c r="FF45" s="61"/>
      <c r="FG45" s="2" t="s">
        <v>271</v>
      </c>
      <c r="FH45">
        <v>2</v>
      </c>
      <c r="FI45" s="20">
        <v>19227.8</v>
      </c>
      <c r="FJ45" s="30">
        <v>19.323396360606001</v>
      </c>
      <c r="FK45" s="30">
        <v>21.772886103389201</v>
      </c>
      <c r="FL45" s="30">
        <v>17.307770882793701</v>
      </c>
      <c r="FM45" s="30">
        <v>7.7439472765942403</v>
      </c>
      <c r="FN45" s="30">
        <v>18.687565599796201</v>
      </c>
      <c r="FO45" s="30">
        <v>13.409648732266801</v>
      </c>
      <c r="FP45" s="30">
        <v>20.6538360977449</v>
      </c>
      <c r="FQ45" s="28"/>
      <c r="FR45" s="28"/>
      <c r="FS45" s="28"/>
      <c r="FT45" s="28"/>
      <c r="FU45" s="28"/>
      <c r="FV45" s="28"/>
      <c r="FW45" s="28"/>
      <c r="FX45" s="61"/>
      <c r="FY45" s="61"/>
      <c r="FZ45" s="7">
        <v>14.2</v>
      </c>
      <c r="GA45" s="7">
        <v>1100.1338493824001</v>
      </c>
      <c r="GB45" s="7">
        <v>2.0471603870391797</v>
      </c>
      <c r="GC45" s="7">
        <v>22.434418996175101</v>
      </c>
    </row>
    <row r="46" spans="1:185" x14ac:dyDescent="0.2">
      <c r="A46">
        <v>5</v>
      </c>
      <c r="B46" t="s">
        <v>5</v>
      </c>
      <c r="C46" t="s">
        <v>79</v>
      </c>
      <c r="D46" t="s">
        <v>74</v>
      </c>
      <c r="E46" s="20">
        <v>19409</v>
      </c>
      <c r="F46">
        <v>0.03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0.02</v>
      </c>
      <c r="N46">
        <v>0</v>
      </c>
      <c r="O46">
        <v>0</v>
      </c>
      <c r="P46" s="71">
        <v>0.16</v>
      </c>
      <c r="Q46">
        <v>0</v>
      </c>
      <c r="R46" s="82">
        <v>0.04</v>
      </c>
      <c r="S46">
        <v>0.02</v>
      </c>
      <c r="T46">
        <v>0</v>
      </c>
      <c r="U46" s="82">
        <v>0.01</v>
      </c>
      <c r="V46">
        <v>0</v>
      </c>
      <c r="W46">
        <v>0</v>
      </c>
      <c r="X46">
        <v>0</v>
      </c>
      <c r="Y46">
        <v>0.01</v>
      </c>
      <c r="Z46">
        <v>0</v>
      </c>
      <c r="AA46">
        <v>0</v>
      </c>
      <c r="AB46">
        <v>0</v>
      </c>
      <c r="AC46">
        <v>0</v>
      </c>
      <c r="AD46">
        <v>0.01</v>
      </c>
      <c r="AE46">
        <v>0.01</v>
      </c>
      <c r="AF46">
        <v>0</v>
      </c>
      <c r="AG46">
        <v>0</v>
      </c>
      <c r="AH46">
        <v>0</v>
      </c>
      <c r="AI46">
        <v>0</v>
      </c>
      <c r="AJ46" s="71">
        <v>0.02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0.02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0.01</v>
      </c>
      <c r="BN46" s="82">
        <v>0</v>
      </c>
      <c r="BO46">
        <v>0</v>
      </c>
      <c r="BP46" s="82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71">
        <v>0.08</v>
      </c>
      <c r="CE46" s="71">
        <v>0</v>
      </c>
      <c r="CF46">
        <v>0</v>
      </c>
      <c r="CG46">
        <v>0</v>
      </c>
      <c r="CH46">
        <v>0.01</v>
      </c>
      <c r="CI46">
        <v>0</v>
      </c>
      <c r="CJ46">
        <v>0</v>
      </c>
      <c r="CK46" s="71">
        <v>0.4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0.09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0.02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0.01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0.01</v>
      </c>
      <c r="DO46">
        <v>0.01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f t="shared" si="0"/>
        <v>0</v>
      </c>
      <c r="DX46" s="2" t="s">
        <v>289</v>
      </c>
      <c r="DY46">
        <v>0.54119610014619701</v>
      </c>
      <c r="DZ46">
        <v>4.5111062891113596</v>
      </c>
      <c r="EA46">
        <v>2.92996745902717</v>
      </c>
      <c r="EB46">
        <v>5.9253198514844598</v>
      </c>
      <c r="EC46">
        <v>5.9253198514844598</v>
      </c>
      <c r="ED46">
        <v>6.6324266326709997</v>
      </c>
      <c r="EE46">
        <v>6.6324266326709997</v>
      </c>
      <c r="EF46">
        <v>4.5100917024406204</v>
      </c>
      <c r="EG46">
        <v>2.38877135888097</v>
      </c>
      <c r="EH46">
        <v>6.8260986451344596</v>
      </c>
      <c r="EI46">
        <v>18.6799778834344</v>
      </c>
      <c r="EJ46">
        <v>16.724568220915199</v>
      </c>
      <c r="EK46">
        <v>1.7659409715377901</v>
      </c>
      <c r="EL46">
        <v>1.93185165257814</v>
      </c>
      <c r="EM46">
        <v>0</v>
      </c>
      <c r="EN46">
        <v>0</v>
      </c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61"/>
      <c r="FF46" s="61"/>
      <c r="FG46" s="2" t="s">
        <v>271</v>
      </c>
      <c r="FH46">
        <v>2</v>
      </c>
      <c r="FI46" s="20">
        <v>19409</v>
      </c>
      <c r="FJ46" s="30">
        <v>20.446805303285501</v>
      </c>
      <c r="FK46" s="30">
        <v>22.271946073221901</v>
      </c>
      <c r="FL46" s="30">
        <v>17.942256563426199</v>
      </c>
      <c r="FM46" s="30">
        <v>7.5096474163798597</v>
      </c>
      <c r="FN46" s="30">
        <v>17.949313092306699</v>
      </c>
      <c r="FO46" s="30">
        <v>12.1537581345723</v>
      </c>
      <c r="FP46" s="30">
        <v>18.649363344612699</v>
      </c>
      <c r="FQ46" s="28"/>
      <c r="FR46" s="28"/>
      <c r="FS46" s="28"/>
      <c r="FT46" s="28"/>
      <c r="FU46" s="28"/>
      <c r="FV46" s="28"/>
      <c r="FW46" s="28"/>
      <c r="FX46" s="61"/>
      <c r="FY46" s="61"/>
      <c r="FZ46" s="7">
        <v>14.2</v>
      </c>
      <c r="GA46" s="7">
        <v>1100.1338493824001</v>
      </c>
      <c r="GB46" s="7">
        <v>2.0471603870391797</v>
      </c>
      <c r="GC46" s="7">
        <v>22.434418996175101</v>
      </c>
    </row>
    <row r="47" spans="1:185" x14ac:dyDescent="0.2">
      <c r="A47">
        <v>5</v>
      </c>
      <c r="B47" t="s">
        <v>5</v>
      </c>
      <c r="C47" t="s">
        <v>79</v>
      </c>
      <c r="D47" t="s">
        <v>74</v>
      </c>
      <c r="E47" s="20">
        <v>19483.599999999999</v>
      </c>
      <c r="F47">
        <v>0.03</v>
      </c>
      <c r="G47">
        <v>0</v>
      </c>
      <c r="H47">
        <v>0</v>
      </c>
      <c r="I47">
        <v>0</v>
      </c>
      <c r="J47">
        <v>0.01</v>
      </c>
      <c r="K47">
        <v>0</v>
      </c>
      <c r="L47">
        <v>0</v>
      </c>
      <c r="M47">
        <v>0.01</v>
      </c>
      <c r="N47">
        <v>0</v>
      </c>
      <c r="O47">
        <v>0</v>
      </c>
      <c r="P47" s="71">
        <v>0.1</v>
      </c>
      <c r="Q47">
        <v>0</v>
      </c>
      <c r="R47" s="82">
        <v>0.03</v>
      </c>
      <c r="S47">
        <v>0</v>
      </c>
      <c r="T47">
        <v>0</v>
      </c>
      <c r="U47" s="82">
        <v>0.03</v>
      </c>
      <c r="V47">
        <v>0</v>
      </c>
      <c r="W47">
        <v>0</v>
      </c>
      <c r="X47">
        <v>0</v>
      </c>
      <c r="Y47">
        <v>0.01</v>
      </c>
      <c r="Z47">
        <v>0</v>
      </c>
      <c r="AA47">
        <v>0</v>
      </c>
      <c r="AB47">
        <v>0</v>
      </c>
      <c r="AC47">
        <v>0</v>
      </c>
      <c r="AD47">
        <v>0.01</v>
      </c>
      <c r="AE47">
        <v>0.01</v>
      </c>
      <c r="AF47">
        <v>0</v>
      </c>
      <c r="AG47">
        <v>0</v>
      </c>
      <c r="AH47">
        <v>0</v>
      </c>
      <c r="AI47">
        <v>0</v>
      </c>
      <c r="AJ47" s="71">
        <v>0.03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0.03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0.01</v>
      </c>
      <c r="BB47">
        <v>0</v>
      </c>
      <c r="BC47">
        <v>0</v>
      </c>
      <c r="BD47">
        <v>0</v>
      </c>
      <c r="BE47">
        <v>0.01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s="82">
        <v>0.03</v>
      </c>
      <c r="BO47">
        <v>0.02</v>
      </c>
      <c r="BP47" s="82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71">
        <v>0.09</v>
      </c>
      <c r="CE47" s="71">
        <v>0</v>
      </c>
      <c r="CF47">
        <v>0</v>
      </c>
      <c r="CG47">
        <v>0</v>
      </c>
      <c r="CH47">
        <v>0.01</v>
      </c>
      <c r="CI47">
        <v>0</v>
      </c>
      <c r="CJ47">
        <v>0</v>
      </c>
      <c r="CK47" s="71">
        <v>0.43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7.0000000000000007E-2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0.02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0.01</v>
      </c>
      <c r="DI47">
        <v>0</v>
      </c>
      <c r="DJ47">
        <v>0</v>
      </c>
      <c r="DK47">
        <v>0</v>
      </c>
      <c r="DL47">
        <v>0.01</v>
      </c>
      <c r="DM47">
        <v>0</v>
      </c>
      <c r="DN47">
        <v>0</v>
      </c>
      <c r="DO47">
        <v>0.01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f t="shared" si="0"/>
        <v>1</v>
      </c>
      <c r="DX47" s="2" t="s">
        <v>289</v>
      </c>
      <c r="DY47">
        <v>1.86851023808448</v>
      </c>
      <c r="DZ47">
        <v>6.0056845132676697</v>
      </c>
      <c r="EA47">
        <v>5.3283338656310102</v>
      </c>
      <c r="EB47">
        <v>9.0010369057249608</v>
      </c>
      <c r="EC47">
        <v>9.0010369057249608</v>
      </c>
      <c r="ED47">
        <v>9.7081436869115105</v>
      </c>
      <c r="EE47">
        <v>9.7081436869115105</v>
      </c>
      <c r="EF47">
        <v>6.9358452663795003</v>
      </c>
      <c r="EG47">
        <v>4.1371742751831899</v>
      </c>
      <c r="EH47">
        <v>8.3877126432871307</v>
      </c>
      <c r="EI47">
        <v>19.255306948103101</v>
      </c>
      <c r="EJ47">
        <v>16.649933795282202</v>
      </c>
      <c r="EK47">
        <v>2.7722984205320098</v>
      </c>
      <c r="EL47">
        <v>2.2882456112707401</v>
      </c>
      <c r="EM47">
        <v>0</v>
      </c>
      <c r="EN47">
        <v>0</v>
      </c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61"/>
      <c r="FF47" s="61"/>
      <c r="FG47" s="2" t="s">
        <v>271</v>
      </c>
      <c r="FH47">
        <v>2</v>
      </c>
      <c r="FI47" s="20">
        <v>19483.599999999999</v>
      </c>
      <c r="FJ47" s="30">
        <v>21.574737986025799</v>
      </c>
      <c r="FK47" s="30">
        <v>25.498655676251499</v>
      </c>
      <c r="FL47" s="30">
        <v>21.017294266876899</v>
      </c>
      <c r="FM47" s="30">
        <v>8.1003412352868391</v>
      </c>
      <c r="FN47" s="30">
        <v>18.748710715571399</v>
      </c>
      <c r="FO47" s="30">
        <v>11.1825482367713</v>
      </c>
      <c r="FP47" s="30">
        <v>23.138614610436601</v>
      </c>
      <c r="FQ47" s="28"/>
      <c r="FR47" s="28"/>
      <c r="FS47" s="28"/>
      <c r="FT47" s="28"/>
      <c r="FU47" s="28"/>
      <c r="FV47" s="28"/>
      <c r="FW47" s="28"/>
      <c r="FX47" s="61"/>
      <c r="FY47" s="61"/>
      <c r="FZ47" s="7">
        <v>14.2</v>
      </c>
      <c r="GA47" s="7">
        <v>1100.1338493824001</v>
      </c>
      <c r="GB47" s="7">
        <v>2.0471603870391797</v>
      </c>
      <c r="GC47" s="7">
        <v>22.434418996175101</v>
      </c>
    </row>
    <row r="48" spans="1:185" x14ac:dyDescent="0.2">
      <c r="A48">
        <v>5</v>
      </c>
      <c r="B48" t="s">
        <v>5</v>
      </c>
      <c r="C48" t="s">
        <v>79</v>
      </c>
      <c r="D48" t="s">
        <v>74</v>
      </c>
      <c r="E48" s="20">
        <v>19941.900000000001</v>
      </c>
      <c r="F48">
        <v>0.02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0.01</v>
      </c>
      <c r="N48">
        <v>0</v>
      </c>
      <c r="O48">
        <v>0</v>
      </c>
      <c r="P48" s="71">
        <v>0.14000000000000001</v>
      </c>
      <c r="Q48">
        <v>0</v>
      </c>
      <c r="R48" s="82">
        <v>0.01</v>
      </c>
      <c r="S48">
        <v>0</v>
      </c>
      <c r="T48">
        <v>0</v>
      </c>
      <c r="U48" s="82">
        <v>0.01</v>
      </c>
      <c r="V48">
        <v>0</v>
      </c>
      <c r="W48">
        <v>0</v>
      </c>
      <c r="X48">
        <v>0</v>
      </c>
      <c r="Y48">
        <v>0.01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71">
        <v>0.04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0.02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 s="82">
        <v>0.01</v>
      </c>
      <c r="BO48">
        <v>0</v>
      </c>
      <c r="BP48" s="82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71">
        <v>7.0000000000000007E-2</v>
      </c>
      <c r="CE48" s="71">
        <v>0</v>
      </c>
      <c r="CF48">
        <v>0</v>
      </c>
      <c r="CG48">
        <v>0</v>
      </c>
      <c r="CH48">
        <v>0.01</v>
      </c>
      <c r="CI48">
        <v>0</v>
      </c>
      <c r="CJ48">
        <v>0</v>
      </c>
      <c r="CK48" s="71">
        <v>0.51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0.08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0.02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0.01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f t="shared" si="0"/>
        <v>0</v>
      </c>
      <c r="DX48" s="2" t="s">
        <v>291</v>
      </c>
      <c r="DY48">
        <v>0.54119610014619701</v>
      </c>
      <c r="DZ48">
        <v>3.9773616672544598</v>
      </c>
      <c r="EA48">
        <v>3.4597235770494099</v>
      </c>
      <c r="EB48">
        <v>4.6844684484410104</v>
      </c>
      <c r="EC48">
        <v>4.6844684484410104</v>
      </c>
      <c r="ED48">
        <v>4.6844684484410104</v>
      </c>
      <c r="EE48">
        <v>4.6844684484410104</v>
      </c>
      <c r="EF48">
        <v>2.9185274769032201</v>
      </c>
      <c r="EG48">
        <v>2.9185274769032201</v>
      </c>
      <c r="EH48">
        <v>7.6475313019221396</v>
      </c>
      <c r="EI48">
        <v>15.8925760024397</v>
      </c>
      <c r="EJ48">
        <v>16.058486683480101</v>
      </c>
      <c r="EK48">
        <v>2.41202479353317</v>
      </c>
      <c r="EL48">
        <v>2.5779354745735201</v>
      </c>
      <c r="EM48">
        <v>0</v>
      </c>
      <c r="EN48">
        <v>0</v>
      </c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61"/>
      <c r="FF48" s="61"/>
      <c r="FG48" s="2" t="s">
        <v>271</v>
      </c>
      <c r="FH48">
        <v>2</v>
      </c>
      <c r="FI48" s="20">
        <v>19941.900000000001</v>
      </c>
      <c r="FJ48" s="30">
        <v>19.932395665429201</v>
      </c>
      <c r="FK48" s="30">
        <v>21.505527850400199</v>
      </c>
      <c r="FL48" s="30">
        <v>18.7669150628744</v>
      </c>
      <c r="FM48" s="30">
        <v>8.3310800731675396</v>
      </c>
      <c r="FN48" s="30">
        <v>17.222208595680499</v>
      </c>
      <c r="FO48" s="30">
        <v>12.651398509337699</v>
      </c>
      <c r="FP48" s="30">
        <v>18.2492769726693</v>
      </c>
      <c r="FQ48" s="28"/>
      <c r="FR48" s="28"/>
      <c r="FS48" s="28"/>
      <c r="FT48" s="28"/>
      <c r="FU48" s="28"/>
      <c r="FV48" s="28"/>
      <c r="FW48" s="28"/>
      <c r="FX48" s="61"/>
      <c r="FY48" s="61"/>
      <c r="FZ48" s="7">
        <v>14.2</v>
      </c>
      <c r="GA48" s="7">
        <v>1100.1338493824001</v>
      </c>
      <c r="GB48" s="7">
        <v>2.0471603870391797</v>
      </c>
      <c r="GC48" s="7">
        <v>22.434418996175101</v>
      </c>
    </row>
    <row r="49" spans="1:185" x14ac:dyDescent="0.2">
      <c r="A49">
        <v>5</v>
      </c>
      <c r="B49" t="s">
        <v>5</v>
      </c>
      <c r="C49" t="s">
        <v>79</v>
      </c>
      <c r="D49" t="s">
        <v>74</v>
      </c>
      <c r="E49" s="20">
        <v>20005.8</v>
      </c>
      <c r="F49">
        <v>0.03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0.02</v>
      </c>
      <c r="N49">
        <v>0</v>
      </c>
      <c r="O49">
        <v>0</v>
      </c>
      <c r="P49" s="71">
        <v>0.14000000000000001</v>
      </c>
      <c r="Q49">
        <v>0</v>
      </c>
      <c r="R49" s="82">
        <v>0.03</v>
      </c>
      <c r="S49">
        <v>0.01</v>
      </c>
      <c r="T49">
        <v>0</v>
      </c>
      <c r="U49" s="82">
        <v>0.02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71">
        <v>0.02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s="82">
        <v>0</v>
      </c>
      <c r="BO49">
        <v>0</v>
      </c>
      <c r="BP49" s="82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71">
        <v>0.08</v>
      </c>
      <c r="CE49" s="71">
        <v>0</v>
      </c>
      <c r="CF49">
        <v>0</v>
      </c>
      <c r="CG49">
        <v>0</v>
      </c>
      <c r="CH49">
        <v>0.01</v>
      </c>
      <c r="CI49">
        <v>0</v>
      </c>
      <c r="CJ49">
        <v>0</v>
      </c>
      <c r="CK49" s="71">
        <v>0.48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0.09</v>
      </c>
      <c r="CR49">
        <v>0</v>
      </c>
      <c r="CS49">
        <v>0.02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0.02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f t="shared" si="0"/>
        <v>0</v>
      </c>
      <c r="DX49" s="2" t="s">
        <v>289</v>
      </c>
      <c r="DY49">
        <v>0.88048573447183698</v>
      </c>
      <c r="DZ49">
        <v>4.8503959234370004</v>
      </c>
      <c r="EA49">
        <v>3.26925709335281</v>
      </c>
      <c r="EB49">
        <v>4.8503959234370004</v>
      </c>
      <c r="EC49">
        <v>4.8503959234370004</v>
      </c>
      <c r="ED49">
        <v>4.8503959234370004</v>
      </c>
      <c r="EE49">
        <v>4.8503959234370004</v>
      </c>
      <c r="EF49">
        <v>2.38877135888097</v>
      </c>
      <c r="EG49">
        <v>2.38877135888097</v>
      </c>
      <c r="EH49">
        <v>7.7725101105169498</v>
      </c>
      <c r="EI49">
        <v>15.4838269831332</v>
      </c>
      <c r="EJ49">
        <v>14.603341248661399</v>
      </c>
      <c r="EK49">
        <v>2.1052306058634298</v>
      </c>
      <c r="EL49">
        <v>1.2247448713915901</v>
      </c>
      <c r="EM49">
        <v>0</v>
      </c>
      <c r="EN49">
        <v>0</v>
      </c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61"/>
      <c r="FF49" s="61"/>
      <c r="FG49" s="2" t="s">
        <v>271</v>
      </c>
      <c r="FH49">
        <v>2</v>
      </c>
      <c r="FI49" s="20">
        <v>20005.8</v>
      </c>
      <c r="FJ49" s="30">
        <v>17.445092596559999</v>
      </c>
      <c r="FK49" s="30">
        <v>19.787871456701399</v>
      </c>
      <c r="FL49" s="30">
        <v>16.8723955092788</v>
      </c>
      <c r="FM49" s="30">
        <v>6.8920243760451099</v>
      </c>
      <c r="FN49" s="30">
        <v>15.465238475786199</v>
      </c>
      <c r="FO49" s="30">
        <v>11.7910038616115</v>
      </c>
      <c r="FP49" s="30">
        <v>18.0971403806704</v>
      </c>
      <c r="FQ49" s="28"/>
      <c r="FR49" s="28"/>
      <c r="FS49" s="28"/>
      <c r="FT49" s="28"/>
      <c r="FU49" s="28"/>
      <c r="FV49" s="28"/>
      <c r="FW49" s="28"/>
      <c r="FX49" s="61"/>
      <c r="FY49" s="61"/>
      <c r="FZ49" s="7">
        <v>14.2</v>
      </c>
      <c r="GA49" s="7">
        <v>1100.1338493824001</v>
      </c>
      <c r="GB49" s="7">
        <v>2.0471603870391797</v>
      </c>
      <c r="GC49" s="7">
        <v>22.434418996175101</v>
      </c>
    </row>
    <row r="50" spans="1:185" x14ac:dyDescent="0.2">
      <c r="A50">
        <v>5</v>
      </c>
      <c r="B50" t="s">
        <v>5</v>
      </c>
      <c r="C50" t="s">
        <v>79</v>
      </c>
      <c r="D50" t="s">
        <v>74</v>
      </c>
      <c r="E50" s="20">
        <v>20314.900000000001</v>
      </c>
      <c r="F50">
        <v>0.01</v>
      </c>
      <c r="G50">
        <v>0</v>
      </c>
      <c r="H50">
        <v>0</v>
      </c>
      <c r="I50">
        <v>0</v>
      </c>
      <c r="J50">
        <v>0.01</v>
      </c>
      <c r="K50">
        <v>0</v>
      </c>
      <c r="L50">
        <v>0</v>
      </c>
      <c r="M50">
        <v>0.01</v>
      </c>
      <c r="N50">
        <v>0</v>
      </c>
      <c r="O50">
        <v>0</v>
      </c>
      <c r="P50" s="71">
        <v>0.15</v>
      </c>
      <c r="Q50">
        <v>0</v>
      </c>
      <c r="R50" s="82">
        <v>0.02</v>
      </c>
      <c r="S50">
        <v>0</v>
      </c>
      <c r="T50">
        <v>0</v>
      </c>
      <c r="U50" s="82">
        <v>0.03</v>
      </c>
      <c r="V50">
        <v>0</v>
      </c>
      <c r="W50">
        <v>0</v>
      </c>
      <c r="X50">
        <v>0</v>
      </c>
      <c r="Y50">
        <v>0.01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71">
        <v>0.04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0.02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s="82">
        <v>0.01</v>
      </c>
      <c r="BO50">
        <v>0.01</v>
      </c>
      <c r="BP50" s="82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71">
        <v>7.0000000000000007E-2</v>
      </c>
      <c r="CE50" s="71">
        <v>0</v>
      </c>
      <c r="CF50">
        <v>0</v>
      </c>
      <c r="CG50">
        <v>0</v>
      </c>
      <c r="CH50">
        <v>0.01</v>
      </c>
      <c r="CI50">
        <v>0</v>
      </c>
      <c r="CJ50">
        <v>0</v>
      </c>
      <c r="CK50" s="71">
        <v>0.49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7.0000000000000007E-2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0.03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f t="shared" si="0"/>
        <v>0</v>
      </c>
      <c r="DX50" s="2" t="s">
        <v>289</v>
      </c>
      <c r="DY50">
        <v>1.86851023808448</v>
      </c>
      <c r="DZ50">
        <v>4.7870377149876999</v>
      </c>
      <c r="EA50">
        <v>4.1096870673510404</v>
      </c>
      <c r="EB50">
        <v>6.2012512773608002</v>
      </c>
      <c r="EC50">
        <v>6.2012512773608002</v>
      </c>
      <c r="ED50">
        <v>6.2012512773608002</v>
      </c>
      <c r="EE50">
        <v>6.2012512773608002</v>
      </c>
      <c r="EF50">
        <v>4.3029849057264302</v>
      </c>
      <c r="EG50">
        <v>2.9185274769032201</v>
      </c>
      <c r="EH50">
        <v>8.8327043766765403</v>
      </c>
      <c r="EI50">
        <v>16.890444327007302</v>
      </c>
      <c r="EJ50">
        <v>15.699284736559401</v>
      </c>
      <c r="EK50">
        <v>3.0619882838347898</v>
      </c>
      <c r="EL50">
        <v>2.5779354745735201</v>
      </c>
      <c r="EM50">
        <v>0</v>
      </c>
      <c r="EN50">
        <v>0</v>
      </c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61"/>
      <c r="FF50" s="61"/>
      <c r="FG50" s="2" t="s">
        <v>271</v>
      </c>
      <c r="FH50">
        <v>2</v>
      </c>
      <c r="FI50" s="20">
        <v>20314.900000000001</v>
      </c>
      <c r="FJ50" s="30">
        <v>20.798304250152199</v>
      </c>
      <c r="FK50" s="30">
        <v>23.586549861422998</v>
      </c>
      <c r="FL50" s="30">
        <v>19.622826542253499</v>
      </c>
      <c r="FM50" s="30">
        <v>8.1889390099836508</v>
      </c>
      <c r="FN50" s="30">
        <v>17.570113429946399</v>
      </c>
      <c r="FO50" s="30">
        <v>12.642909384911</v>
      </c>
      <c r="FP50" s="30">
        <v>20.163008055728898</v>
      </c>
      <c r="FQ50" s="28"/>
      <c r="FR50" s="28"/>
      <c r="FS50" s="28"/>
      <c r="FT50" s="28"/>
      <c r="FU50" s="28"/>
      <c r="FV50" s="28"/>
      <c r="FW50" s="28"/>
      <c r="FX50" s="61"/>
      <c r="FY50" s="61"/>
      <c r="FZ50" s="7">
        <v>14.2</v>
      </c>
      <c r="GA50" s="7">
        <v>1100.1338493824001</v>
      </c>
      <c r="GB50" s="7">
        <v>2.0471603870391797</v>
      </c>
      <c r="GC50" s="7">
        <v>22.434418996175101</v>
      </c>
    </row>
    <row r="51" spans="1:185" x14ac:dyDescent="0.2">
      <c r="A51">
        <v>5</v>
      </c>
      <c r="B51" t="s">
        <v>5</v>
      </c>
      <c r="C51" t="s">
        <v>79</v>
      </c>
      <c r="D51" t="s">
        <v>74</v>
      </c>
      <c r="E51" s="20">
        <v>20741.2</v>
      </c>
      <c r="F51">
        <v>0.01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0.02</v>
      </c>
      <c r="N51">
        <v>0</v>
      </c>
      <c r="O51">
        <v>0</v>
      </c>
      <c r="P51" s="71">
        <v>0.13</v>
      </c>
      <c r="Q51">
        <v>0</v>
      </c>
      <c r="R51" s="82">
        <v>0.02</v>
      </c>
      <c r="S51">
        <v>0</v>
      </c>
      <c r="T51">
        <v>0</v>
      </c>
      <c r="U51" s="82">
        <v>0.02</v>
      </c>
      <c r="V51">
        <v>0</v>
      </c>
      <c r="W51">
        <v>0</v>
      </c>
      <c r="X51">
        <v>0</v>
      </c>
      <c r="Y51">
        <v>0.01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71">
        <v>0.02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0.03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 s="82">
        <v>0.01</v>
      </c>
      <c r="BO51">
        <v>0.02</v>
      </c>
      <c r="BP51" s="82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71">
        <v>0.06</v>
      </c>
      <c r="CE51" s="71">
        <v>0</v>
      </c>
      <c r="CF51">
        <v>0</v>
      </c>
      <c r="CG51">
        <v>0</v>
      </c>
      <c r="CH51">
        <v>0.01</v>
      </c>
      <c r="CI51">
        <v>0</v>
      </c>
      <c r="CJ51">
        <v>0</v>
      </c>
      <c r="CK51" s="71">
        <v>0.52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0.06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0.02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0.02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f t="shared" si="0"/>
        <v>0</v>
      </c>
      <c r="DX51" s="2" t="s">
        <v>289</v>
      </c>
      <c r="DY51">
        <v>0.88048573447183698</v>
      </c>
      <c r="DZ51">
        <v>3.6095343889021998</v>
      </c>
      <c r="EA51">
        <v>3.6095343889021998</v>
      </c>
      <c r="EB51">
        <v>4.3166411700887597</v>
      </c>
      <c r="EC51">
        <v>4.3166411700887597</v>
      </c>
      <c r="ED51">
        <v>4.3166411700887597</v>
      </c>
      <c r="EE51">
        <v>4.3166411700887597</v>
      </c>
      <c r="EF51">
        <v>2.72904865443037</v>
      </c>
      <c r="EG51">
        <v>2.72904865443037</v>
      </c>
      <c r="EH51">
        <v>8.0568357816755007</v>
      </c>
      <c r="EI51">
        <v>17.554849913053701</v>
      </c>
      <c r="EJ51">
        <v>17.3814709597685</v>
      </c>
      <c r="EK51">
        <v>2.1052306058634298</v>
      </c>
      <c r="EL51">
        <v>1.93185165257814</v>
      </c>
      <c r="EM51">
        <v>0</v>
      </c>
      <c r="EN51">
        <v>0</v>
      </c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61"/>
      <c r="FF51" s="61"/>
      <c r="FG51" s="2" t="s">
        <v>271</v>
      </c>
      <c r="FH51">
        <v>2</v>
      </c>
      <c r="FI51" s="20">
        <v>20741.2</v>
      </c>
      <c r="FJ51" s="30">
        <v>18.915290195622202</v>
      </c>
      <c r="FK51" s="30">
        <v>21.864779938405299</v>
      </c>
      <c r="FL51" s="30">
        <v>18.294827187102001</v>
      </c>
      <c r="FM51" s="30">
        <v>8.7574888772878499</v>
      </c>
      <c r="FN51" s="30">
        <v>19.1238539213651</v>
      </c>
      <c r="FO51" s="30">
        <v>11.936628824528</v>
      </c>
      <c r="FP51" s="30">
        <v>21.451423711071801</v>
      </c>
      <c r="FQ51" s="28"/>
      <c r="FR51" s="28"/>
      <c r="FS51" s="28"/>
      <c r="FT51" s="28"/>
      <c r="FU51" s="28"/>
      <c r="FV51" s="28"/>
      <c r="FW51" s="28"/>
      <c r="FX51" s="61"/>
      <c r="FY51" s="61"/>
      <c r="FZ51" s="7">
        <v>14.2</v>
      </c>
      <c r="GA51" s="7">
        <v>1100.1338493824001</v>
      </c>
      <c r="GB51" s="7">
        <v>2.0471603870391797</v>
      </c>
      <c r="GC51" s="7">
        <v>22.434418996175101</v>
      </c>
    </row>
    <row r="52" spans="1:185" x14ac:dyDescent="0.2">
      <c r="A52">
        <v>5</v>
      </c>
      <c r="B52" t="s">
        <v>5</v>
      </c>
      <c r="C52" t="s">
        <v>79</v>
      </c>
      <c r="D52" t="s">
        <v>74</v>
      </c>
      <c r="E52" s="20">
        <v>21167.5</v>
      </c>
      <c r="F52">
        <v>0.02</v>
      </c>
      <c r="G52">
        <v>0</v>
      </c>
      <c r="H52">
        <v>0</v>
      </c>
      <c r="I52">
        <v>0</v>
      </c>
      <c r="J52">
        <v>0.01</v>
      </c>
      <c r="K52">
        <v>0</v>
      </c>
      <c r="L52">
        <v>0</v>
      </c>
      <c r="M52">
        <v>0.02</v>
      </c>
      <c r="N52">
        <v>0</v>
      </c>
      <c r="O52">
        <v>0</v>
      </c>
      <c r="P52" s="71">
        <v>0.14000000000000001</v>
      </c>
      <c r="Q52">
        <v>0</v>
      </c>
      <c r="R52" s="82">
        <v>0.02</v>
      </c>
      <c r="S52">
        <v>0.01</v>
      </c>
      <c r="T52">
        <v>0</v>
      </c>
      <c r="U52" s="82">
        <v>0.01</v>
      </c>
      <c r="V52">
        <v>0</v>
      </c>
      <c r="W52">
        <v>0</v>
      </c>
      <c r="X52">
        <v>0</v>
      </c>
      <c r="Y52">
        <v>0.01</v>
      </c>
      <c r="Z52">
        <v>0</v>
      </c>
      <c r="AA52">
        <v>0</v>
      </c>
      <c r="AB52">
        <v>0</v>
      </c>
      <c r="AC52">
        <v>0</v>
      </c>
      <c r="AD52">
        <v>0.01</v>
      </c>
      <c r="AE52">
        <v>0</v>
      </c>
      <c r="AF52">
        <v>0</v>
      </c>
      <c r="AG52">
        <v>0</v>
      </c>
      <c r="AH52">
        <v>0</v>
      </c>
      <c r="AI52">
        <v>0</v>
      </c>
      <c r="AJ52" s="71">
        <v>0.04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0.01</v>
      </c>
      <c r="AQ52">
        <v>0</v>
      </c>
      <c r="AR52">
        <v>0.04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s="82">
        <v>0.01</v>
      </c>
      <c r="BO52">
        <v>0.02</v>
      </c>
      <c r="BP52" s="8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71">
        <v>7.0000000000000007E-2</v>
      </c>
      <c r="CE52" s="71">
        <v>0</v>
      </c>
      <c r="CF52">
        <v>0</v>
      </c>
      <c r="CG52">
        <v>0</v>
      </c>
      <c r="CH52">
        <v>0.01</v>
      </c>
      <c r="CI52">
        <v>0</v>
      </c>
      <c r="CJ52">
        <v>0</v>
      </c>
      <c r="CK52" s="71">
        <v>0.44</v>
      </c>
      <c r="CL52">
        <v>0</v>
      </c>
      <c r="CM52">
        <v>0.01</v>
      </c>
      <c r="CN52">
        <v>0</v>
      </c>
      <c r="CO52">
        <v>0</v>
      </c>
      <c r="CP52">
        <v>0</v>
      </c>
      <c r="CQ52">
        <v>0.06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0.02</v>
      </c>
      <c r="CZ52">
        <v>0</v>
      </c>
      <c r="DA52">
        <v>0</v>
      </c>
      <c r="DB52">
        <v>0</v>
      </c>
      <c r="DC52">
        <v>0</v>
      </c>
      <c r="DD52">
        <v>0.01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0.01</v>
      </c>
      <c r="DM52">
        <v>0</v>
      </c>
      <c r="DN52">
        <v>0</v>
      </c>
      <c r="DO52">
        <v>0.01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f t="shared" si="0"/>
        <v>0</v>
      </c>
      <c r="DX52" s="2" t="s">
        <v>289</v>
      </c>
      <c r="DY52">
        <v>1.9256535289693999</v>
      </c>
      <c r="DZ52">
        <v>5.3618190960776602</v>
      </c>
      <c r="EA52">
        <v>3.4597235770494099</v>
      </c>
      <c r="EB52">
        <v>7.4831394396373199</v>
      </c>
      <c r="EC52">
        <v>7.4831394396373199</v>
      </c>
      <c r="ED52">
        <v>7.4831394396373199</v>
      </c>
      <c r="EE52">
        <v>7.4831394396373199</v>
      </c>
      <c r="EF52">
        <v>5.7171984680995296</v>
      </c>
      <c r="EG52">
        <v>2.9185274769032201</v>
      </c>
      <c r="EH52">
        <v>8.5211065081058592</v>
      </c>
      <c r="EI52">
        <v>18.666736035560401</v>
      </c>
      <c r="EJ52">
        <v>17.4184331542276</v>
      </c>
      <c r="EK52">
        <v>2.41202479353317</v>
      </c>
      <c r="EL52">
        <v>2.5779354745735201</v>
      </c>
      <c r="EM52">
        <v>0</v>
      </c>
      <c r="EN52">
        <v>0</v>
      </c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61"/>
      <c r="FF52" s="61"/>
      <c r="FG52" s="2" t="s">
        <v>271</v>
      </c>
      <c r="FH52">
        <v>2</v>
      </c>
      <c r="FI52" s="20">
        <v>21167.5</v>
      </c>
      <c r="FJ52" s="30">
        <v>22.502619481917201</v>
      </c>
      <c r="FK52" s="30">
        <v>25.300496538279798</v>
      </c>
      <c r="FL52" s="30">
        <v>21.730543786976401</v>
      </c>
      <c r="FM52" s="30">
        <v>9.1733884537099808</v>
      </c>
      <c r="FN52" s="30">
        <v>20.514006719006101</v>
      </c>
      <c r="FO52" s="30">
        <v>12.140516286698199</v>
      </c>
      <c r="FP52" s="30">
        <v>22.955288658368001</v>
      </c>
      <c r="FQ52" s="28"/>
      <c r="FR52" s="28"/>
      <c r="FS52" s="28"/>
      <c r="FT52" s="28"/>
      <c r="FU52" s="28"/>
      <c r="FV52" s="28"/>
      <c r="FW52" s="28"/>
      <c r="FX52" s="61"/>
      <c r="FY52" s="61"/>
      <c r="FZ52" s="7">
        <v>14.2</v>
      </c>
      <c r="GA52" s="7">
        <v>1100.1338493824001</v>
      </c>
      <c r="GB52" s="7">
        <v>2.0471603870391797</v>
      </c>
      <c r="GC52" s="7">
        <v>22.434418996175101</v>
      </c>
    </row>
    <row r="53" spans="1:185" x14ac:dyDescent="0.2">
      <c r="A53">
        <v>5</v>
      </c>
      <c r="B53" t="s">
        <v>5</v>
      </c>
      <c r="C53" t="s">
        <v>79</v>
      </c>
      <c r="D53" t="s">
        <v>74</v>
      </c>
      <c r="E53" s="20">
        <v>21647.1</v>
      </c>
      <c r="F53">
        <v>7.0000000000000007E-2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0.01</v>
      </c>
      <c r="N53">
        <v>0</v>
      </c>
      <c r="O53">
        <v>0</v>
      </c>
      <c r="P53" s="71">
        <v>0.16</v>
      </c>
      <c r="Q53">
        <v>0</v>
      </c>
      <c r="R53" s="82">
        <v>0.03</v>
      </c>
      <c r="S53">
        <v>0.01</v>
      </c>
      <c r="T53">
        <v>0</v>
      </c>
      <c r="U53" s="82">
        <v>0.01</v>
      </c>
      <c r="V53">
        <v>0</v>
      </c>
      <c r="W53">
        <v>0</v>
      </c>
      <c r="X53">
        <v>0</v>
      </c>
      <c r="Y53">
        <v>0.01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0.01</v>
      </c>
      <c r="AF53">
        <v>0</v>
      </c>
      <c r="AG53">
        <v>0</v>
      </c>
      <c r="AH53">
        <v>0</v>
      </c>
      <c r="AI53">
        <v>0</v>
      </c>
      <c r="AJ53" s="71">
        <v>0.03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 s="82">
        <v>0</v>
      </c>
      <c r="BO53">
        <v>0</v>
      </c>
      <c r="BP53" s="82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71">
        <v>0.15</v>
      </c>
      <c r="CE53" s="71">
        <v>0</v>
      </c>
      <c r="CF53">
        <v>0</v>
      </c>
      <c r="CG53">
        <v>0</v>
      </c>
      <c r="CH53">
        <v>0.01</v>
      </c>
      <c r="CI53">
        <v>0</v>
      </c>
      <c r="CJ53">
        <v>0</v>
      </c>
      <c r="CK53" s="71">
        <v>0.38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0.1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0.01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0.01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f t="shared" si="0"/>
        <v>0</v>
      </c>
      <c r="DX53" s="2" t="s">
        <v>291</v>
      </c>
      <c r="DY53">
        <v>0.54119610014619701</v>
      </c>
      <c r="DZ53">
        <v>6.5045802513179396</v>
      </c>
      <c r="EA53">
        <v>3.95507049452155</v>
      </c>
      <c r="EB53">
        <v>6.5045802513179396</v>
      </c>
      <c r="EC53">
        <v>6.5045802513179396</v>
      </c>
      <c r="ED53">
        <v>6.5045802513179396</v>
      </c>
      <c r="EE53">
        <v>6.5045802513179396</v>
      </c>
      <c r="EF53">
        <v>3.41387439437535</v>
      </c>
      <c r="EG53">
        <v>3.41387439437535</v>
      </c>
      <c r="EH53">
        <v>6.6649204571041398</v>
      </c>
      <c r="EI53">
        <v>14.1374583000428</v>
      </c>
      <c r="EJ53">
        <v>14.3033689810831</v>
      </c>
      <c r="EK53">
        <v>2.12233493023039</v>
      </c>
      <c r="EL53">
        <v>2.2882456112707401</v>
      </c>
      <c r="EM53">
        <v>0</v>
      </c>
      <c r="EN53">
        <v>0</v>
      </c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61"/>
      <c r="FF53" s="61"/>
      <c r="FG53" s="2" t="s">
        <v>271</v>
      </c>
      <c r="FH53">
        <v>2</v>
      </c>
      <c r="FI53" s="20">
        <v>21647.1</v>
      </c>
      <c r="FJ53" s="30">
        <v>17.657928629566801</v>
      </c>
      <c r="FK53" s="30">
        <v>20.167811048485401</v>
      </c>
      <c r="FL53" s="30">
        <v>17.085604047000899</v>
      </c>
      <c r="FM53" s="30">
        <v>6.1237243569579496</v>
      </c>
      <c r="FN53" s="30">
        <v>15.1774010299808</v>
      </c>
      <c r="FO53" s="30">
        <v>11.641867124048</v>
      </c>
      <c r="FP53" s="30">
        <v>19.206924390560498</v>
      </c>
      <c r="FQ53" s="28"/>
      <c r="FR53" s="28"/>
      <c r="FS53" s="28"/>
      <c r="FT53" s="28"/>
      <c r="FU53" s="28"/>
      <c r="FV53" s="28"/>
      <c r="FW53" s="28"/>
      <c r="FX53" s="61"/>
      <c r="FY53" s="61"/>
      <c r="FZ53" s="7">
        <v>14.2</v>
      </c>
      <c r="GA53" s="7">
        <v>1100.1338493824001</v>
      </c>
      <c r="GB53" s="7">
        <v>2.0471603870391797</v>
      </c>
      <c r="GC53" s="7">
        <v>22.434418996175101</v>
      </c>
    </row>
    <row r="54" spans="1:185" x14ac:dyDescent="0.2">
      <c r="A54">
        <v>5</v>
      </c>
      <c r="B54" t="s">
        <v>5</v>
      </c>
      <c r="C54" t="s">
        <v>79</v>
      </c>
      <c r="D54" t="s">
        <v>74</v>
      </c>
      <c r="E54" s="20">
        <v>21913.5</v>
      </c>
      <c r="F54">
        <v>0.01</v>
      </c>
      <c r="G54">
        <v>0</v>
      </c>
      <c r="H54">
        <v>0</v>
      </c>
      <c r="I54">
        <v>0</v>
      </c>
      <c r="J54">
        <v>0.01</v>
      </c>
      <c r="K54">
        <v>0</v>
      </c>
      <c r="L54">
        <v>0</v>
      </c>
      <c r="M54">
        <v>0.02</v>
      </c>
      <c r="N54">
        <v>0</v>
      </c>
      <c r="O54">
        <v>0</v>
      </c>
      <c r="P54" s="71">
        <v>0.14000000000000001</v>
      </c>
      <c r="Q54">
        <v>0</v>
      </c>
      <c r="R54" s="82">
        <v>0.03</v>
      </c>
      <c r="S54">
        <v>0.01</v>
      </c>
      <c r="T54">
        <v>0</v>
      </c>
      <c r="U54" s="82">
        <v>0.02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0.01</v>
      </c>
      <c r="AE54">
        <v>0.01</v>
      </c>
      <c r="AF54">
        <v>0</v>
      </c>
      <c r="AG54">
        <v>0</v>
      </c>
      <c r="AH54">
        <v>0</v>
      </c>
      <c r="AI54">
        <v>0</v>
      </c>
      <c r="AJ54" s="71">
        <v>0.02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0.01</v>
      </c>
      <c r="AQ54">
        <v>0</v>
      </c>
      <c r="AR54">
        <v>0.04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s="82">
        <v>0.03</v>
      </c>
      <c r="BO54">
        <v>0.01</v>
      </c>
      <c r="BP54" s="82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71">
        <v>0.06</v>
      </c>
      <c r="CE54" s="71">
        <v>0</v>
      </c>
      <c r="CF54">
        <v>0</v>
      </c>
      <c r="CG54">
        <v>0</v>
      </c>
      <c r="CH54">
        <v>0.02</v>
      </c>
      <c r="CI54">
        <v>0</v>
      </c>
      <c r="CJ54">
        <v>0</v>
      </c>
      <c r="CK54" s="71">
        <v>0.44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0.08</v>
      </c>
      <c r="CR54">
        <v>0</v>
      </c>
      <c r="CS54">
        <v>0.01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0.01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0.02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f t="shared" si="0"/>
        <v>0</v>
      </c>
      <c r="DX54" s="2" t="s">
        <v>289</v>
      </c>
      <c r="DY54">
        <v>1.5578363821085</v>
      </c>
      <c r="DZ54">
        <v>4.2868850365388704</v>
      </c>
      <c r="EA54">
        <v>4.4835664377998503</v>
      </c>
      <c r="EB54">
        <v>7.2822374289961598</v>
      </c>
      <c r="EC54">
        <v>7.2822374289961598</v>
      </c>
      <c r="ED54">
        <v>7.2822374289961598</v>
      </c>
      <c r="EE54">
        <v>7.2822374289961598</v>
      </c>
      <c r="EF54">
        <v>5.6946449133377701</v>
      </c>
      <c r="EG54">
        <v>3.6030807033280099</v>
      </c>
      <c r="EH54">
        <v>8.1532893612449602</v>
      </c>
      <c r="EI54">
        <v>20.064859860237199</v>
      </c>
      <c r="EJ54">
        <v>17.770160563392299</v>
      </c>
      <c r="EK54">
        <v>2.1052306058634298</v>
      </c>
      <c r="EL54">
        <v>1.2247448713915901</v>
      </c>
      <c r="EM54">
        <v>0</v>
      </c>
      <c r="EN54">
        <v>0</v>
      </c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61"/>
      <c r="FF54" s="61"/>
      <c r="FG54" s="2" t="s">
        <v>271</v>
      </c>
      <c r="FH54">
        <v>7</v>
      </c>
      <c r="FI54" s="20">
        <v>21913.5</v>
      </c>
      <c r="FJ54" s="30">
        <v>20.9267961277796</v>
      </c>
      <c r="FK54" s="30">
        <v>23.3586477803577</v>
      </c>
      <c r="FL54" s="30">
        <v>19.912928211645301</v>
      </c>
      <c r="FM54" s="30">
        <v>8.4662816725234293</v>
      </c>
      <c r="FN54" s="30">
        <v>18.6431780256192</v>
      </c>
      <c r="FO54" s="30">
        <v>11.4944324647028</v>
      </c>
      <c r="FP54" s="30">
        <v>23.069524735615101</v>
      </c>
      <c r="FQ54" s="28"/>
      <c r="FR54" s="28"/>
      <c r="FS54" s="28"/>
      <c r="FT54" s="28"/>
      <c r="FU54" s="28"/>
      <c r="FV54" s="28"/>
      <c r="FW54" s="28"/>
      <c r="FX54" s="61"/>
      <c r="FY54" s="61"/>
      <c r="FZ54" s="7">
        <v>14.2</v>
      </c>
      <c r="GA54" s="7">
        <v>1100.1338493824001</v>
      </c>
      <c r="GB54" s="7">
        <v>2.0471603870391797</v>
      </c>
      <c r="GC54" s="7">
        <v>22.434418996175101</v>
      </c>
    </row>
    <row r="55" spans="1:185" x14ac:dyDescent="0.2">
      <c r="A55">
        <v>5</v>
      </c>
      <c r="B55" t="s">
        <v>5</v>
      </c>
      <c r="C55" t="s">
        <v>79</v>
      </c>
      <c r="D55" t="s">
        <v>74</v>
      </c>
      <c r="E55" s="20">
        <v>22030.799999999999</v>
      </c>
      <c r="F55">
        <v>0.01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0.03</v>
      </c>
      <c r="N55">
        <v>0</v>
      </c>
      <c r="O55">
        <v>0</v>
      </c>
      <c r="P55" s="71">
        <v>0.12</v>
      </c>
      <c r="Q55">
        <v>0</v>
      </c>
      <c r="R55" s="82">
        <v>0.02</v>
      </c>
      <c r="S55">
        <v>0</v>
      </c>
      <c r="T55">
        <v>0</v>
      </c>
      <c r="U55" s="82">
        <v>0.02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0.01</v>
      </c>
      <c r="AI55">
        <v>0</v>
      </c>
      <c r="AJ55" s="71">
        <v>0.02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0.05</v>
      </c>
      <c r="AS55">
        <v>0</v>
      </c>
      <c r="AT55">
        <v>0</v>
      </c>
      <c r="AU55">
        <v>0</v>
      </c>
      <c r="AV55">
        <v>0</v>
      </c>
      <c r="AW55">
        <v>0.01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s="82">
        <v>0</v>
      </c>
      <c r="BO55">
        <v>0.01</v>
      </c>
      <c r="BP55" s="82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71">
        <v>7.0000000000000007E-2</v>
      </c>
      <c r="CE55" s="71">
        <v>0</v>
      </c>
      <c r="CF55">
        <v>0</v>
      </c>
      <c r="CG55">
        <v>0</v>
      </c>
      <c r="CH55">
        <v>0.02</v>
      </c>
      <c r="CI55">
        <v>0</v>
      </c>
      <c r="CJ55">
        <v>0</v>
      </c>
      <c r="CK55" s="71">
        <v>0.52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0.06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0.02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0.01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f t="shared" si="0"/>
        <v>1</v>
      </c>
      <c r="DX55" s="2" t="s">
        <v>289</v>
      </c>
      <c r="DY55">
        <v>0.88048573447183698</v>
      </c>
      <c r="DZ55">
        <v>3.7990132113750499</v>
      </c>
      <c r="EA55">
        <v>3.09190643018851</v>
      </c>
      <c r="EB55">
        <v>3.7990132113750601</v>
      </c>
      <c r="EC55">
        <v>3.7990132113750601</v>
      </c>
      <c r="ED55">
        <v>3.7990132113750601</v>
      </c>
      <c r="EE55">
        <v>3.7990132113750601</v>
      </c>
      <c r="EF55">
        <v>2.21142069571667</v>
      </c>
      <c r="EG55">
        <v>2.21142069571667</v>
      </c>
      <c r="EH55">
        <v>8.0568357816755007</v>
      </c>
      <c r="EI55">
        <v>19.014163252038198</v>
      </c>
      <c r="EJ55">
        <v>18.840784298753</v>
      </c>
      <c r="EK55">
        <v>2.1052306058634298</v>
      </c>
      <c r="EL55">
        <v>1.93185165257814</v>
      </c>
      <c r="EM55">
        <v>0</v>
      </c>
      <c r="EN55">
        <v>0</v>
      </c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61"/>
      <c r="FF55" s="61"/>
      <c r="FG55" s="2" t="s">
        <v>271</v>
      </c>
      <c r="FH55">
        <v>2</v>
      </c>
      <c r="FI55" s="20">
        <v>22030.799999999999</v>
      </c>
      <c r="FJ55" s="30">
        <v>18.8082978904256</v>
      </c>
      <c r="FK55" s="30">
        <v>21.240149543003799</v>
      </c>
      <c r="FL55" s="30">
        <v>18.187834881905498</v>
      </c>
      <c r="FM55" s="30">
        <v>9.2976703907632992</v>
      </c>
      <c r="FN55" s="30">
        <v>18.133677517566401</v>
      </c>
      <c r="FO55" s="30">
        <v>11.792259910157901</v>
      </c>
      <c r="FP55" s="30">
        <v>19.958442402971201</v>
      </c>
      <c r="FQ55" s="28"/>
      <c r="FR55" s="28"/>
      <c r="FS55" s="28"/>
      <c r="FT55" s="28"/>
      <c r="FU55" s="28"/>
      <c r="FV55" s="28"/>
      <c r="FW55" s="28"/>
      <c r="FX55" s="61"/>
      <c r="FY55" s="61"/>
      <c r="FZ55" s="7">
        <v>14.2</v>
      </c>
      <c r="GA55" s="7">
        <v>1100.1338493824001</v>
      </c>
      <c r="GB55" s="7">
        <v>2.0471603870391797</v>
      </c>
      <c r="GC55" s="7">
        <v>22.434418996175101</v>
      </c>
    </row>
    <row r="56" spans="1:185" x14ac:dyDescent="0.2">
      <c r="A56">
        <v>5</v>
      </c>
      <c r="B56" t="s">
        <v>5</v>
      </c>
      <c r="C56" t="s">
        <v>79</v>
      </c>
      <c r="D56" t="s">
        <v>74</v>
      </c>
      <c r="E56" s="20">
        <v>22180</v>
      </c>
      <c r="F56">
        <v>0.01</v>
      </c>
      <c r="G56">
        <v>0</v>
      </c>
      <c r="H56">
        <v>0</v>
      </c>
      <c r="I56">
        <v>0</v>
      </c>
      <c r="J56">
        <v>0.01</v>
      </c>
      <c r="K56">
        <v>0</v>
      </c>
      <c r="L56">
        <v>0</v>
      </c>
      <c r="M56">
        <v>0.01</v>
      </c>
      <c r="N56">
        <v>0</v>
      </c>
      <c r="O56">
        <v>0</v>
      </c>
      <c r="P56" s="71">
        <v>0.13</v>
      </c>
      <c r="Q56">
        <v>0</v>
      </c>
      <c r="R56" s="82">
        <v>0.03</v>
      </c>
      <c r="S56">
        <v>0.02</v>
      </c>
      <c r="T56">
        <v>0</v>
      </c>
      <c r="U56" s="82">
        <v>0.01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0.01</v>
      </c>
      <c r="AF56">
        <v>0</v>
      </c>
      <c r="AG56">
        <v>0</v>
      </c>
      <c r="AH56">
        <v>0</v>
      </c>
      <c r="AI56">
        <v>0</v>
      </c>
      <c r="AJ56" s="71">
        <v>0.02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0.01</v>
      </c>
      <c r="AQ56">
        <v>0</v>
      </c>
      <c r="AR56">
        <v>0.04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0.01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 s="82">
        <v>0.05</v>
      </c>
      <c r="BO56">
        <v>0.02</v>
      </c>
      <c r="BP56" s="82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71">
        <v>0.08</v>
      </c>
      <c r="CE56" s="71">
        <v>0</v>
      </c>
      <c r="CF56">
        <v>0</v>
      </c>
      <c r="CG56">
        <v>0</v>
      </c>
      <c r="CH56">
        <v>0.01</v>
      </c>
      <c r="CI56">
        <v>0</v>
      </c>
      <c r="CJ56">
        <v>0</v>
      </c>
      <c r="CK56" s="71">
        <v>0.44</v>
      </c>
      <c r="CL56">
        <v>0</v>
      </c>
      <c r="CM56">
        <v>0.01</v>
      </c>
      <c r="CN56">
        <v>0</v>
      </c>
      <c r="CO56">
        <v>0</v>
      </c>
      <c r="CP56">
        <v>0</v>
      </c>
      <c r="CQ56">
        <v>0.04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0.01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0.01</v>
      </c>
      <c r="DM56">
        <v>0.01</v>
      </c>
      <c r="DN56">
        <v>0</v>
      </c>
      <c r="DO56">
        <v>0.01</v>
      </c>
      <c r="DP56">
        <v>0</v>
      </c>
      <c r="DQ56">
        <v>0</v>
      </c>
      <c r="DR56">
        <v>0</v>
      </c>
      <c r="DS56">
        <v>0</v>
      </c>
      <c r="DT56">
        <v>0</v>
      </c>
      <c r="DU56">
        <f t="shared" si="0"/>
        <v>1</v>
      </c>
      <c r="DX56" s="2" t="s">
        <v>289</v>
      </c>
      <c r="DY56">
        <v>1.21854674778286</v>
      </c>
      <c r="DZ56">
        <v>4.3144248878503797</v>
      </c>
      <c r="EA56">
        <v>5.0512878025868098</v>
      </c>
      <c r="EB56">
        <v>7.8499587937831201</v>
      </c>
      <c r="EC56">
        <v>7.8499587937831201</v>
      </c>
      <c r="ED56">
        <v>8.5570655749696698</v>
      </c>
      <c r="EE56">
        <v>8.5570655749696698</v>
      </c>
      <c r="EF56">
        <v>7.3087626936369201</v>
      </c>
      <c r="EG56">
        <v>4.5100917024406098</v>
      </c>
      <c r="EH56">
        <v>7.8139997269193202</v>
      </c>
      <c r="EI56">
        <v>18.906972709281298</v>
      </c>
      <c r="EJ56">
        <v>16.244456265575501</v>
      </c>
      <c r="EK56">
        <v>1.7659409715377901</v>
      </c>
      <c r="EL56">
        <v>1.2247448713915901</v>
      </c>
      <c r="EM56">
        <v>0</v>
      </c>
      <c r="EN56">
        <v>0</v>
      </c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61"/>
      <c r="FF56" s="61"/>
      <c r="FG56" s="2" t="s">
        <v>271</v>
      </c>
      <c r="FH56">
        <v>2</v>
      </c>
      <c r="FI56" s="20">
        <v>22180</v>
      </c>
      <c r="FJ56" s="30">
        <v>22.2681113088613</v>
      </c>
      <c r="FK56" s="30">
        <v>25.407069742626</v>
      </c>
      <c r="FL56" s="30">
        <v>21.604389396660899</v>
      </c>
      <c r="FM56" s="30">
        <v>9.1733884537099808</v>
      </c>
      <c r="FN56" s="30">
        <v>18.693946008358601</v>
      </c>
      <c r="FO56" s="30">
        <v>11.3557317564608</v>
      </c>
      <c r="FP56" s="30">
        <v>22.829134268052499</v>
      </c>
      <c r="FQ56" s="28"/>
      <c r="FR56" s="28"/>
      <c r="FS56" s="28"/>
      <c r="FT56" s="28"/>
      <c r="FU56" s="28"/>
      <c r="FV56" s="28"/>
      <c r="FW56" s="28"/>
      <c r="FX56" s="61"/>
      <c r="FY56" s="61"/>
      <c r="FZ56" s="7">
        <v>14.2</v>
      </c>
      <c r="GA56" s="7">
        <v>1100.1338493824001</v>
      </c>
      <c r="GB56" s="7">
        <v>2.0471603870391797</v>
      </c>
      <c r="GC56" s="7">
        <v>22.434418996175101</v>
      </c>
    </row>
    <row r="57" spans="1:185" x14ac:dyDescent="0.2">
      <c r="A57">
        <v>5</v>
      </c>
      <c r="B57" t="s">
        <v>5</v>
      </c>
      <c r="C57" t="s">
        <v>79</v>
      </c>
      <c r="D57" t="s">
        <v>74</v>
      </c>
      <c r="E57" s="20">
        <v>22286.6</v>
      </c>
      <c r="F57">
        <v>0.01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0.01</v>
      </c>
      <c r="N57">
        <v>0</v>
      </c>
      <c r="O57">
        <v>0</v>
      </c>
      <c r="P57" s="71">
        <v>0.18</v>
      </c>
      <c r="Q57">
        <v>0</v>
      </c>
      <c r="R57" s="82">
        <v>0.04</v>
      </c>
      <c r="S57">
        <v>0</v>
      </c>
      <c r="T57">
        <v>0</v>
      </c>
      <c r="U57" s="82">
        <v>0.02</v>
      </c>
      <c r="V57">
        <v>0</v>
      </c>
      <c r="W57">
        <v>0</v>
      </c>
      <c r="X57">
        <v>0</v>
      </c>
      <c r="Y57">
        <v>0.01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0.01</v>
      </c>
      <c r="AF57">
        <v>0</v>
      </c>
      <c r="AG57">
        <v>0</v>
      </c>
      <c r="AH57">
        <v>0</v>
      </c>
      <c r="AI57">
        <v>0</v>
      </c>
      <c r="AJ57" s="71">
        <v>0.01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0.01</v>
      </c>
      <c r="AQ57">
        <v>0</v>
      </c>
      <c r="AR57">
        <v>7.0000000000000007E-2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 s="82">
        <v>0.02</v>
      </c>
      <c r="BO57">
        <v>0.01</v>
      </c>
      <c r="BP57" s="82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71">
        <v>0.08</v>
      </c>
      <c r="CE57" s="71">
        <v>0</v>
      </c>
      <c r="CF57">
        <v>0</v>
      </c>
      <c r="CG57">
        <v>0</v>
      </c>
      <c r="CH57">
        <v>0.01</v>
      </c>
      <c r="CI57">
        <v>0</v>
      </c>
      <c r="CJ57">
        <v>0</v>
      </c>
      <c r="CK57" s="71">
        <v>0.38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0.06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0.01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0.03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f t="shared" si="0"/>
        <v>0</v>
      </c>
      <c r="DX57" s="2" t="s">
        <v>289</v>
      </c>
      <c r="DY57">
        <v>0.88048573447183698</v>
      </c>
      <c r="DZ57">
        <v>3.9763638745393499</v>
      </c>
      <c r="EA57">
        <v>4.4940019647443998</v>
      </c>
      <c r="EB57">
        <v>5.9082155271175001</v>
      </c>
      <c r="EC57">
        <v>5.9082155271175001</v>
      </c>
      <c r="ED57">
        <v>5.9082155271175001</v>
      </c>
      <c r="EE57">
        <v>5.9082155271175001</v>
      </c>
      <c r="EF57">
        <v>4.3206230114591104</v>
      </c>
      <c r="EG57">
        <v>3.6135162302725599</v>
      </c>
      <c r="EH57">
        <v>7.0042100914297798</v>
      </c>
      <c r="EI57">
        <v>18.1465859357269</v>
      </c>
      <c r="EJ57">
        <v>17.266100201255099</v>
      </c>
      <c r="EK57">
        <v>1.5875925156583801</v>
      </c>
      <c r="EL57">
        <v>1.4142135623731</v>
      </c>
      <c r="EM57">
        <v>0</v>
      </c>
      <c r="EN57">
        <v>0</v>
      </c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61"/>
      <c r="FF57" s="61"/>
      <c r="FG57" s="2" t="s">
        <v>276</v>
      </c>
      <c r="FH57">
        <v>7</v>
      </c>
      <c r="FI57" s="20">
        <v>22286.6</v>
      </c>
      <c r="FJ57" s="30">
        <v>19.872206566440401</v>
      </c>
      <c r="FK57" s="30">
        <v>22.304058219018501</v>
      </c>
      <c r="FL57" s="30">
        <v>19.2517435579203</v>
      </c>
      <c r="FM57" s="30">
        <v>8.6732341137543401</v>
      </c>
      <c r="FN57" s="30">
        <v>17.973206982441599</v>
      </c>
      <c r="FO57" s="30">
        <v>11.0141312708149</v>
      </c>
      <c r="FP57" s="30">
        <v>22.954202731564099</v>
      </c>
      <c r="FQ57" s="28"/>
      <c r="FR57" s="28"/>
      <c r="FS57" s="28"/>
      <c r="FT57" s="28"/>
      <c r="FU57" s="28"/>
      <c r="FV57" s="28"/>
      <c r="FW57" s="28"/>
      <c r="FX57" s="61"/>
      <c r="FY57" s="61"/>
      <c r="FZ57" s="7">
        <v>14.2</v>
      </c>
      <c r="GA57" s="7">
        <v>1100.1338493824001</v>
      </c>
      <c r="GB57" s="7">
        <v>2.0471603870391797</v>
      </c>
      <c r="GC57" s="7">
        <v>22.434418996175101</v>
      </c>
    </row>
    <row r="58" spans="1:185" x14ac:dyDescent="0.2">
      <c r="A58">
        <v>5</v>
      </c>
      <c r="B58" t="s">
        <v>5</v>
      </c>
      <c r="C58" t="s">
        <v>79</v>
      </c>
      <c r="D58" t="s">
        <v>74</v>
      </c>
      <c r="E58" s="20">
        <v>22382.5</v>
      </c>
      <c r="F58">
        <v>0.01</v>
      </c>
      <c r="G58">
        <v>0</v>
      </c>
      <c r="H58">
        <v>0</v>
      </c>
      <c r="I58">
        <v>0</v>
      </c>
      <c r="J58">
        <v>0.01</v>
      </c>
      <c r="K58">
        <v>0</v>
      </c>
      <c r="L58">
        <v>0</v>
      </c>
      <c r="M58">
        <v>0.01</v>
      </c>
      <c r="N58">
        <v>0</v>
      </c>
      <c r="O58">
        <v>0</v>
      </c>
      <c r="P58" s="71">
        <v>0.17</v>
      </c>
      <c r="Q58">
        <v>0</v>
      </c>
      <c r="R58" s="82">
        <v>0.02</v>
      </c>
      <c r="S58">
        <v>0.01</v>
      </c>
      <c r="T58">
        <v>0</v>
      </c>
      <c r="U58" s="82">
        <v>0.02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0.01</v>
      </c>
      <c r="AE58">
        <v>0</v>
      </c>
      <c r="AF58">
        <v>0</v>
      </c>
      <c r="AG58">
        <v>0</v>
      </c>
      <c r="AH58">
        <v>0</v>
      </c>
      <c r="AI58">
        <v>0</v>
      </c>
      <c r="AJ58" s="71">
        <v>0.03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0.01</v>
      </c>
      <c r="AQ58">
        <v>0</v>
      </c>
      <c r="AR58">
        <v>0.04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0.01</v>
      </c>
      <c r="BJ58">
        <v>0</v>
      </c>
      <c r="BK58">
        <v>0</v>
      </c>
      <c r="BL58">
        <v>0</v>
      </c>
      <c r="BM58">
        <v>0</v>
      </c>
      <c r="BN58" s="82">
        <v>0.02</v>
      </c>
      <c r="BO58">
        <v>0.01</v>
      </c>
      <c r="BP58" s="82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71">
        <v>7.0000000000000007E-2</v>
      </c>
      <c r="CE58" s="71">
        <v>0</v>
      </c>
      <c r="CF58">
        <v>0</v>
      </c>
      <c r="CG58">
        <v>0</v>
      </c>
      <c r="CH58">
        <v>0.02</v>
      </c>
      <c r="CI58">
        <v>0</v>
      </c>
      <c r="CJ58">
        <v>0</v>
      </c>
      <c r="CK58" s="71">
        <v>0.43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0.05</v>
      </c>
      <c r="CR58">
        <v>0</v>
      </c>
      <c r="CS58">
        <v>0.01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0.02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0.02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f t="shared" si="0"/>
        <v>0</v>
      </c>
      <c r="DX58" s="2" t="s">
        <v>289</v>
      </c>
      <c r="DY58">
        <v>1.5578363821085</v>
      </c>
      <c r="DZ58">
        <v>4.4763638590117196</v>
      </c>
      <c r="EA58">
        <v>4.3166513015800998</v>
      </c>
      <c r="EB58">
        <v>7.1153222927764102</v>
      </c>
      <c r="EC58">
        <v>7.1153222927764102</v>
      </c>
      <c r="ED58">
        <v>7.1153222927764102</v>
      </c>
      <c r="EE58">
        <v>7.1153222927764102</v>
      </c>
      <c r="EF58">
        <v>5.5277297771180196</v>
      </c>
      <c r="EG58">
        <v>3.4361655671082598</v>
      </c>
      <c r="EH58">
        <v>8.0770387873111495</v>
      </c>
      <c r="EI58">
        <v>20.376393874446499</v>
      </c>
      <c r="EJ58">
        <v>18.081694577601599</v>
      </c>
      <c r="EK58">
        <v>2.46162456455603</v>
      </c>
      <c r="EL58">
        <v>1.58113883008419</v>
      </c>
      <c r="EM58">
        <v>0</v>
      </c>
      <c r="EN58">
        <v>0</v>
      </c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61"/>
      <c r="FF58" s="61"/>
      <c r="FG58" s="2" t="s">
        <v>271</v>
      </c>
      <c r="FH58">
        <v>2</v>
      </c>
      <c r="FI58" s="20">
        <v>22382.5</v>
      </c>
      <c r="FJ58" s="30">
        <v>20.9865837064199</v>
      </c>
      <c r="FK58" s="30">
        <v>23.418435358998</v>
      </c>
      <c r="FL58" s="30">
        <v>20.590008234251901</v>
      </c>
      <c r="FM58" s="30">
        <v>8.3900310985896205</v>
      </c>
      <c r="FN58" s="30">
        <v>18.6039992173346</v>
      </c>
      <c r="FO58" s="30">
        <v>12.1623604376048</v>
      </c>
      <c r="FP58" s="30">
        <v>22.004221796625</v>
      </c>
      <c r="FQ58" s="28"/>
      <c r="FR58" s="28"/>
      <c r="FS58" s="28"/>
      <c r="FT58" s="28"/>
      <c r="FU58" s="28"/>
      <c r="FV58" s="28"/>
      <c r="FW58" s="28"/>
      <c r="FX58" s="61"/>
      <c r="FY58" s="61"/>
      <c r="FZ58" s="7">
        <v>14.2</v>
      </c>
      <c r="GA58" s="7">
        <v>1100.1338493824001</v>
      </c>
      <c r="GB58" s="7">
        <v>2.0471603870391797</v>
      </c>
      <c r="GC58" s="7">
        <v>22.434418996175101</v>
      </c>
    </row>
    <row r="59" spans="1:185" x14ac:dyDescent="0.2">
      <c r="A59">
        <v>5</v>
      </c>
      <c r="B59" t="s">
        <v>5</v>
      </c>
      <c r="C59" t="s">
        <v>79</v>
      </c>
      <c r="D59" t="s">
        <v>74</v>
      </c>
      <c r="E59" s="20">
        <v>22478.400000000001</v>
      </c>
      <c r="F59">
        <v>0.01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0.02</v>
      </c>
      <c r="N59">
        <v>0</v>
      </c>
      <c r="O59">
        <v>0</v>
      </c>
      <c r="P59" s="71">
        <v>0.17</v>
      </c>
      <c r="Q59">
        <v>0</v>
      </c>
      <c r="R59" s="82">
        <v>0.02</v>
      </c>
      <c r="S59">
        <v>0.02</v>
      </c>
      <c r="T59">
        <v>0</v>
      </c>
      <c r="U59" s="82">
        <v>0.02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71">
        <v>0.02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0.01</v>
      </c>
      <c r="AQ59">
        <v>0</v>
      </c>
      <c r="AR59">
        <v>0.02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s="82">
        <v>0.01</v>
      </c>
      <c r="BO59">
        <v>0</v>
      </c>
      <c r="BP59" s="82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0.01</v>
      </c>
      <c r="BZ59">
        <v>0</v>
      </c>
      <c r="CA59">
        <v>0</v>
      </c>
      <c r="CB59">
        <v>0</v>
      </c>
      <c r="CC59">
        <v>0</v>
      </c>
      <c r="CD59" s="71">
        <v>0.06</v>
      </c>
      <c r="CE59" s="71">
        <v>0</v>
      </c>
      <c r="CF59">
        <v>0</v>
      </c>
      <c r="CG59">
        <v>0</v>
      </c>
      <c r="CH59">
        <v>0.01</v>
      </c>
      <c r="CI59">
        <v>0</v>
      </c>
      <c r="CJ59">
        <v>0</v>
      </c>
      <c r="CK59" s="71">
        <v>0.5</v>
      </c>
      <c r="CL59">
        <v>0</v>
      </c>
      <c r="CM59">
        <v>0.01</v>
      </c>
      <c r="CN59">
        <v>0</v>
      </c>
      <c r="CO59">
        <v>0</v>
      </c>
      <c r="CP59">
        <v>0</v>
      </c>
      <c r="CQ59">
        <v>0.05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0.02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0.02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f t="shared" si="0"/>
        <v>0</v>
      </c>
      <c r="DX59" s="2" t="s">
        <v>289</v>
      </c>
      <c r="DY59">
        <v>0.88048573447183698</v>
      </c>
      <c r="DZ59">
        <v>3.6095343889021998</v>
      </c>
      <c r="EA59">
        <v>3.6095343889021998</v>
      </c>
      <c r="EB59">
        <v>5.0237479512752996</v>
      </c>
      <c r="EC59">
        <v>5.0237479512752996</v>
      </c>
      <c r="ED59">
        <v>5.7308547324618502</v>
      </c>
      <c r="EE59">
        <v>5.7308547324618502</v>
      </c>
      <c r="EF59">
        <v>4.1432622168034703</v>
      </c>
      <c r="EG59">
        <v>2.72904865443037</v>
      </c>
      <c r="EH59">
        <v>7.9161093742069797</v>
      </c>
      <c r="EI59">
        <v>18.998428405650898</v>
      </c>
      <c r="EJ59">
        <v>16.703729108806002</v>
      </c>
      <c r="EK59">
        <v>2.1052306058634298</v>
      </c>
      <c r="EL59">
        <v>1.2247448713915901</v>
      </c>
      <c r="EM59">
        <v>0</v>
      </c>
      <c r="EN59">
        <v>0</v>
      </c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61"/>
      <c r="FF59" s="61"/>
      <c r="FG59" s="2" t="s">
        <v>271</v>
      </c>
      <c r="FH59">
        <v>2</v>
      </c>
      <c r="FI59" s="20">
        <v>22478.400000000001</v>
      </c>
      <c r="FJ59" s="30">
        <v>20.134981151867301</v>
      </c>
      <c r="FK59" s="30">
        <v>21.859726023258901</v>
      </c>
      <c r="FL59" s="30">
        <v>19.738405679699301</v>
      </c>
      <c r="FM59" s="30">
        <v>8.9674752923132797</v>
      </c>
      <c r="FN59" s="30">
        <v>17.928473980197602</v>
      </c>
      <c r="FO59" s="30">
        <v>12.3223877134447</v>
      </c>
      <c r="FP59" s="30">
        <v>20.256043769904299</v>
      </c>
      <c r="FQ59" s="28"/>
      <c r="FR59" s="28"/>
      <c r="FS59" s="28"/>
      <c r="FT59" s="28"/>
      <c r="FU59" s="28"/>
      <c r="FV59" s="28"/>
      <c r="FW59" s="28"/>
      <c r="FX59" s="61"/>
      <c r="FY59" s="61"/>
      <c r="FZ59" s="7">
        <v>14.2</v>
      </c>
      <c r="GA59" s="7">
        <v>1100.1338493824001</v>
      </c>
      <c r="GB59" s="7">
        <v>2.0471603870391797</v>
      </c>
      <c r="GC59" s="7">
        <v>22.434418996175101</v>
      </c>
    </row>
    <row r="60" spans="1:185" x14ac:dyDescent="0.2">
      <c r="A60">
        <v>5</v>
      </c>
      <c r="B60" t="s">
        <v>5</v>
      </c>
      <c r="C60" t="s">
        <v>79</v>
      </c>
      <c r="D60" t="s">
        <v>74</v>
      </c>
      <c r="E60" s="20">
        <v>22553</v>
      </c>
      <c r="F60">
        <v>0.02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0.03</v>
      </c>
      <c r="N60">
        <v>0</v>
      </c>
      <c r="O60">
        <v>0</v>
      </c>
      <c r="P60" s="71">
        <v>0.13</v>
      </c>
      <c r="Q60">
        <v>0</v>
      </c>
      <c r="R60" s="82">
        <v>0.02</v>
      </c>
      <c r="S60">
        <v>0</v>
      </c>
      <c r="T60">
        <v>0</v>
      </c>
      <c r="U60" s="82">
        <v>0.02</v>
      </c>
      <c r="V60">
        <v>0</v>
      </c>
      <c r="W60">
        <v>0</v>
      </c>
      <c r="X60">
        <v>0</v>
      </c>
      <c r="Y60">
        <v>0.02</v>
      </c>
      <c r="Z60">
        <v>0</v>
      </c>
      <c r="AA60">
        <v>0</v>
      </c>
      <c r="AB60">
        <v>0</v>
      </c>
      <c r="AC60">
        <v>0</v>
      </c>
      <c r="AD60">
        <v>0.02</v>
      </c>
      <c r="AE60">
        <v>0.02</v>
      </c>
      <c r="AF60">
        <v>0</v>
      </c>
      <c r="AG60">
        <v>0</v>
      </c>
      <c r="AH60">
        <v>0</v>
      </c>
      <c r="AI60">
        <v>0</v>
      </c>
      <c r="AJ60" s="71">
        <v>0.02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0.09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 s="82">
        <v>0.02</v>
      </c>
      <c r="BO60">
        <v>0.01</v>
      </c>
      <c r="BP60" s="82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71">
        <v>0.06</v>
      </c>
      <c r="CE60" s="71">
        <v>0</v>
      </c>
      <c r="CF60">
        <v>0</v>
      </c>
      <c r="CG60">
        <v>0</v>
      </c>
      <c r="CH60">
        <v>0.02</v>
      </c>
      <c r="CI60">
        <v>0</v>
      </c>
      <c r="CJ60">
        <v>0</v>
      </c>
      <c r="CK60" s="71">
        <v>0.38</v>
      </c>
      <c r="CL60">
        <v>0</v>
      </c>
      <c r="CM60">
        <v>0.02</v>
      </c>
      <c r="CN60">
        <v>0</v>
      </c>
      <c r="CO60">
        <v>0</v>
      </c>
      <c r="CP60">
        <v>0</v>
      </c>
      <c r="CQ60">
        <v>0.05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0.02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0.03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f t="shared" si="0"/>
        <v>0</v>
      </c>
      <c r="DX60" s="2" t="s">
        <v>289</v>
      </c>
      <c r="DY60">
        <v>0.88048573447183698</v>
      </c>
      <c r="DZ60">
        <v>4.1271724791072497</v>
      </c>
      <c r="EA60">
        <v>4.1271724791072497</v>
      </c>
      <c r="EB60">
        <v>6.5766622218904303</v>
      </c>
      <c r="EC60">
        <v>6.5766622218904303</v>
      </c>
      <c r="ED60">
        <v>6.5766622218904303</v>
      </c>
      <c r="EE60">
        <v>6.5766622218904303</v>
      </c>
      <c r="EF60">
        <v>4.471431616027</v>
      </c>
      <c r="EG60">
        <v>3.2466867446354102</v>
      </c>
      <c r="EH60">
        <v>7.0042100914297798</v>
      </c>
      <c r="EI60">
        <v>21.5164770905198</v>
      </c>
      <c r="EJ60">
        <v>20.635991356047999</v>
      </c>
      <c r="EK60">
        <v>2.1052306058634298</v>
      </c>
      <c r="EL60">
        <v>2.4494897427831801</v>
      </c>
      <c r="EM60">
        <v>0</v>
      </c>
      <c r="EN60">
        <v>0</v>
      </c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61"/>
      <c r="FF60" s="61"/>
      <c r="FG60" s="2" t="s">
        <v>276</v>
      </c>
      <c r="FH60">
        <v>7</v>
      </c>
      <c r="FI60" s="20">
        <v>22553</v>
      </c>
      <c r="FJ60" s="30">
        <v>20.715497047959499</v>
      </c>
      <c r="FK60" s="30">
        <v>23.513374104322001</v>
      </c>
      <c r="FL60" s="30">
        <v>20.684946979575798</v>
      </c>
      <c r="FM60" s="30">
        <v>10.2639451757722</v>
      </c>
      <c r="FN60" s="30">
        <v>22.567843008626198</v>
      </c>
      <c r="FO60" s="30">
        <v>10.884003134282301</v>
      </c>
      <c r="FP60" s="30">
        <v>25.779076292322401</v>
      </c>
      <c r="FQ60" s="28"/>
      <c r="FR60" s="28"/>
      <c r="FS60" s="28"/>
      <c r="FT60" s="28"/>
      <c r="FU60" s="28"/>
      <c r="FV60" s="28"/>
      <c r="FW60" s="28"/>
      <c r="FX60" s="61"/>
      <c r="FY60" s="61"/>
      <c r="FZ60" s="7">
        <v>14.2</v>
      </c>
      <c r="GA60" s="7">
        <v>1100.1338493824001</v>
      </c>
      <c r="GB60" s="7">
        <v>2.0471603870391797</v>
      </c>
      <c r="GC60" s="7">
        <v>22.434418996175101</v>
      </c>
    </row>
    <row r="61" spans="1:185" x14ac:dyDescent="0.2">
      <c r="A61">
        <v>5</v>
      </c>
      <c r="B61" t="s">
        <v>5</v>
      </c>
      <c r="C61" t="s">
        <v>79</v>
      </c>
      <c r="D61" t="s">
        <v>74</v>
      </c>
      <c r="E61" s="20">
        <v>22776.799999999999</v>
      </c>
      <c r="F61">
        <v>0.03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0.03</v>
      </c>
      <c r="N61">
        <v>0</v>
      </c>
      <c r="O61">
        <v>0</v>
      </c>
      <c r="P61" s="71">
        <v>0.16</v>
      </c>
      <c r="Q61">
        <v>0</v>
      </c>
      <c r="R61" s="82">
        <v>0.02</v>
      </c>
      <c r="S61">
        <v>0.01</v>
      </c>
      <c r="T61">
        <v>0</v>
      </c>
      <c r="U61" s="82">
        <v>0.01</v>
      </c>
      <c r="V61">
        <v>0</v>
      </c>
      <c r="W61">
        <v>0</v>
      </c>
      <c r="X61">
        <v>0</v>
      </c>
      <c r="Y61">
        <v>0.01</v>
      </c>
      <c r="Z61">
        <v>0</v>
      </c>
      <c r="AA61">
        <v>0</v>
      </c>
      <c r="AB61">
        <v>0</v>
      </c>
      <c r="AC61">
        <v>0</v>
      </c>
      <c r="AD61">
        <v>0.01</v>
      </c>
      <c r="AE61">
        <v>0.01</v>
      </c>
      <c r="AF61">
        <v>0</v>
      </c>
      <c r="AG61">
        <v>0</v>
      </c>
      <c r="AH61">
        <v>0</v>
      </c>
      <c r="AI61">
        <v>0</v>
      </c>
      <c r="AJ61" s="71">
        <v>0.02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0.01</v>
      </c>
      <c r="AQ61">
        <v>0</v>
      </c>
      <c r="AR61">
        <v>0.04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0.01</v>
      </c>
      <c r="BJ61">
        <v>0</v>
      </c>
      <c r="BK61">
        <v>0</v>
      </c>
      <c r="BL61">
        <v>0</v>
      </c>
      <c r="BM61">
        <v>0</v>
      </c>
      <c r="BN61" s="82">
        <v>0.02</v>
      </c>
      <c r="BO61">
        <v>0.02</v>
      </c>
      <c r="BP61" s="82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71">
        <v>7.0000000000000007E-2</v>
      </c>
      <c r="CE61" s="71">
        <v>0</v>
      </c>
      <c r="CF61">
        <v>0</v>
      </c>
      <c r="CG61">
        <v>0</v>
      </c>
      <c r="CH61">
        <v>0.01</v>
      </c>
      <c r="CI61">
        <v>0</v>
      </c>
      <c r="CJ61">
        <v>0</v>
      </c>
      <c r="CK61" s="71">
        <v>0.42</v>
      </c>
      <c r="CL61">
        <v>0</v>
      </c>
      <c r="CM61">
        <v>0.01</v>
      </c>
      <c r="CN61">
        <v>0</v>
      </c>
      <c r="CO61">
        <v>0</v>
      </c>
      <c r="CP61">
        <v>0</v>
      </c>
      <c r="CQ61">
        <v>7.0000000000000007E-2</v>
      </c>
      <c r="CR61">
        <v>0</v>
      </c>
      <c r="CS61">
        <v>0.01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0.01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f t="shared" si="0"/>
        <v>0</v>
      </c>
      <c r="DX61" s="2" t="s">
        <v>289</v>
      </c>
      <c r="DY61">
        <v>0.54119610014619701</v>
      </c>
      <c r="DZ61">
        <v>4.3337556259470604</v>
      </c>
      <c r="EA61">
        <v>3.9773616672544598</v>
      </c>
      <c r="EB61">
        <v>6.9727140597117501</v>
      </c>
      <c r="EC61">
        <v>6.9727140597117501</v>
      </c>
      <c r="ED61">
        <v>6.9727140597117501</v>
      </c>
      <c r="EE61">
        <v>6.9727140597117501</v>
      </c>
      <c r="EF61">
        <v>4.8503791294813601</v>
      </c>
      <c r="EG61">
        <v>3.4361655671082598</v>
      </c>
      <c r="EH61">
        <v>6.9832454635087604</v>
      </c>
      <c r="EI61">
        <v>19.156053711251399</v>
      </c>
      <c r="EJ61">
        <v>17.907750829918601</v>
      </c>
      <c r="EK61">
        <v>1.7659409715377901</v>
      </c>
      <c r="EL61">
        <v>1.93185165257814</v>
      </c>
      <c r="EM61">
        <v>0</v>
      </c>
      <c r="EN61">
        <v>0</v>
      </c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61"/>
      <c r="FF61" s="61"/>
      <c r="FG61" s="2" t="s">
        <v>271</v>
      </c>
      <c r="FH61">
        <v>2</v>
      </c>
      <c r="FI61" s="20">
        <v>22776.799999999999</v>
      </c>
      <c r="FJ61" s="30">
        <v>20.694966722299501</v>
      </c>
      <c r="FK61" s="30">
        <v>23.744852363627501</v>
      </c>
      <c r="FL61" s="30">
        <v>19.970597735439501</v>
      </c>
      <c r="FM61" s="30">
        <v>9.0199848379360805</v>
      </c>
      <c r="FN61" s="30">
        <v>19.8160444725555</v>
      </c>
      <c r="FO61" s="30">
        <v>11.603798171760101</v>
      </c>
      <c r="FP61" s="30">
        <v>23.483588218101801</v>
      </c>
      <c r="FQ61" s="28"/>
      <c r="FR61" s="28"/>
      <c r="FS61" s="28"/>
      <c r="FT61" s="28"/>
      <c r="FU61" s="28"/>
      <c r="FV61" s="28"/>
      <c r="FW61" s="28"/>
      <c r="FX61" s="61"/>
      <c r="FY61" s="61"/>
      <c r="FZ61" s="7">
        <v>14.2</v>
      </c>
      <c r="GA61" s="7">
        <v>1100.1338493824001</v>
      </c>
      <c r="GB61" s="7">
        <v>2.0471603870391797</v>
      </c>
      <c r="GC61" s="7">
        <v>22.434418996175101</v>
      </c>
    </row>
    <row r="62" spans="1:185" x14ac:dyDescent="0.2">
      <c r="A62">
        <v>5</v>
      </c>
      <c r="B62" t="s">
        <v>5</v>
      </c>
      <c r="C62" t="s">
        <v>79</v>
      </c>
      <c r="D62" t="s">
        <v>74</v>
      </c>
      <c r="E62" s="20">
        <v>22883.4</v>
      </c>
      <c r="F62">
        <v>0.01</v>
      </c>
      <c r="G62">
        <v>0</v>
      </c>
      <c r="H62">
        <v>0</v>
      </c>
      <c r="I62">
        <v>0</v>
      </c>
      <c r="J62">
        <v>0.01</v>
      </c>
      <c r="K62">
        <v>0</v>
      </c>
      <c r="L62">
        <v>0</v>
      </c>
      <c r="M62">
        <v>0.02</v>
      </c>
      <c r="N62">
        <v>0</v>
      </c>
      <c r="O62">
        <v>0</v>
      </c>
      <c r="P62" s="71">
        <v>0.09</v>
      </c>
      <c r="Q62">
        <v>0</v>
      </c>
      <c r="R62" s="82">
        <v>0.02</v>
      </c>
      <c r="S62">
        <v>0.01</v>
      </c>
      <c r="T62">
        <v>0</v>
      </c>
      <c r="U62" s="82">
        <v>0.01</v>
      </c>
      <c r="V62">
        <v>0</v>
      </c>
      <c r="W62">
        <v>0</v>
      </c>
      <c r="X62">
        <v>0</v>
      </c>
      <c r="Y62">
        <v>0.01</v>
      </c>
      <c r="Z62">
        <v>0</v>
      </c>
      <c r="AA62">
        <v>0</v>
      </c>
      <c r="AB62">
        <v>0</v>
      </c>
      <c r="AC62">
        <v>0</v>
      </c>
      <c r="AD62">
        <v>0.01</v>
      </c>
      <c r="AE62">
        <v>0</v>
      </c>
      <c r="AF62">
        <v>0</v>
      </c>
      <c r="AG62">
        <v>0</v>
      </c>
      <c r="AH62">
        <v>0</v>
      </c>
      <c r="AI62">
        <v>0</v>
      </c>
      <c r="AJ62" s="71">
        <v>0.04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0.02</v>
      </c>
      <c r="AQ62">
        <v>0</v>
      </c>
      <c r="AR62">
        <v>0.04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 s="82">
        <v>0.02</v>
      </c>
      <c r="BO62">
        <v>0.04</v>
      </c>
      <c r="BP62" s="8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71">
        <v>0.08</v>
      </c>
      <c r="CE62" s="71">
        <v>0</v>
      </c>
      <c r="CF62">
        <v>0</v>
      </c>
      <c r="CG62">
        <v>0</v>
      </c>
      <c r="CH62">
        <v>0.01</v>
      </c>
      <c r="CI62">
        <v>0</v>
      </c>
      <c r="CJ62">
        <v>0</v>
      </c>
      <c r="CK62" s="71">
        <v>0.5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0.04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0.01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0.02</v>
      </c>
      <c r="DM62">
        <v>0</v>
      </c>
      <c r="DN62">
        <v>0.01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f t="shared" si="0"/>
        <v>0</v>
      </c>
      <c r="DX62" s="2" t="s">
        <v>289</v>
      </c>
      <c r="DY62">
        <v>1.21854674778286</v>
      </c>
      <c r="DZ62">
        <v>4.3144248878503797</v>
      </c>
      <c r="EA62">
        <v>4.1547123304187599</v>
      </c>
      <c r="EB62">
        <v>8.1781281930066498</v>
      </c>
      <c r="EC62">
        <v>8.1781281930066498</v>
      </c>
      <c r="ED62">
        <v>8.1781281930066498</v>
      </c>
      <c r="EE62">
        <v>8.1781281930066498</v>
      </c>
      <c r="EF62">
        <v>6.9298253116739001</v>
      </c>
      <c r="EG62">
        <v>3.6135162302725599</v>
      </c>
      <c r="EH62">
        <v>8.2541703875180001</v>
      </c>
      <c r="EI62">
        <v>18.865786119611901</v>
      </c>
      <c r="EJ62">
        <v>16.392738366887599</v>
      </c>
      <c r="EK62">
        <v>2.41202479353317</v>
      </c>
      <c r="EL62">
        <v>2.5779354745735201</v>
      </c>
      <c r="EM62">
        <v>0</v>
      </c>
      <c r="EN62">
        <v>0</v>
      </c>
      <c r="EO62" s="28">
        <f>AVERAGE(DY44:DY63)</f>
        <v>1.1160003968350043</v>
      </c>
      <c r="EP62" s="28">
        <f t="shared" ref="EP62:FD62" si="15">AVERAGE(DZ44:DZ63)</f>
        <v>4.4611788313239531</v>
      </c>
      <c r="EQ62" s="28">
        <f t="shared" si="15"/>
        <v>3.922545478059722</v>
      </c>
      <c r="ER62" s="28">
        <f t="shared" si="15"/>
        <v>6.1344954956095066</v>
      </c>
      <c r="ES62" s="28">
        <f t="shared" si="15"/>
        <v>6.1344954956095066</v>
      </c>
      <c r="ET62" s="28">
        <f t="shared" si="15"/>
        <v>6.3466275299654713</v>
      </c>
      <c r="EU62" s="28">
        <f t="shared" si="15"/>
        <v>6.3466275299654713</v>
      </c>
      <c r="EV62" s="28">
        <f t="shared" si="15"/>
        <v>4.5285846448980402</v>
      </c>
      <c r="EW62" s="28">
        <f t="shared" si="15"/>
        <v>3.1467082117205427</v>
      </c>
      <c r="EX62" s="28">
        <f t="shared" si="15"/>
        <v>7.7738377664251885</v>
      </c>
      <c r="EY62" s="28">
        <f t="shared" si="15"/>
        <v>18.19439694269969</v>
      </c>
      <c r="EZ62" s="28">
        <f t="shared" si="15"/>
        <v>16.897703025019698</v>
      </c>
      <c r="FA62" s="28">
        <f t="shared" si="15"/>
        <v>2.2876840931256153</v>
      </c>
      <c r="FB62" s="28">
        <f t="shared" si="15"/>
        <v>2.0327034781272699</v>
      </c>
      <c r="FC62" s="28">
        <f t="shared" si="15"/>
        <v>0</v>
      </c>
      <c r="FD62" s="28">
        <f t="shared" si="15"/>
        <v>0</v>
      </c>
      <c r="FE62" s="61"/>
      <c r="FF62" s="61"/>
      <c r="FG62" s="2" t="s">
        <v>271</v>
      </c>
      <c r="FH62">
        <v>2</v>
      </c>
      <c r="FI62" s="20">
        <v>22883.4</v>
      </c>
      <c r="FJ62" s="30">
        <v>21.002179847800399</v>
      </c>
      <c r="FK62" s="30">
        <v>24.080115322373899</v>
      </c>
      <c r="FL62" s="30">
        <v>19.631351154413402</v>
      </c>
      <c r="FM62" s="30">
        <v>8.9064523331221093</v>
      </c>
      <c r="FN62" s="30">
        <v>20.134395753661501</v>
      </c>
      <c r="FO62" s="30">
        <v>12.5290350617313</v>
      </c>
      <c r="FP62" s="30">
        <v>22.726924719191999</v>
      </c>
      <c r="FQ62" s="28">
        <f>AVERAGE(FJ44:FJ63)</f>
        <v>20.181477169806129</v>
      </c>
      <c r="FR62" s="28">
        <f t="shared" ref="FR62:FW62" si="16">AVERAGE(FK44:FK63)</f>
        <v>22.680209130880538</v>
      </c>
      <c r="FS62" s="28">
        <f t="shared" si="16"/>
        <v>19.32622139063244</v>
      </c>
      <c r="FT62" s="28">
        <f t="shared" si="16"/>
        <v>8.3942567543870918</v>
      </c>
      <c r="FU62" s="28">
        <f t="shared" si="16"/>
        <v>18.446059863711618</v>
      </c>
      <c r="FV62" s="28">
        <f t="shared" si="16"/>
        <v>11.960368787352486</v>
      </c>
      <c r="FW62" s="28">
        <f t="shared" si="16"/>
        <v>21.296534895026738</v>
      </c>
      <c r="FX62" s="61"/>
      <c r="FY62" s="61"/>
      <c r="FZ62" s="7">
        <v>14.2</v>
      </c>
      <c r="GA62" s="7">
        <v>1100.1338493824001</v>
      </c>
      <c r="GB62" s="7">
        <v>2.0471603870391797</v>
      </c>
      <c r="GC62" s="7">
        <v>22.434418996175101</v>
      </c>
    </row>
    <row r="63" spans="1:185" x14ac:dyDescent="0.2">
      <c r="A63">
        <v>5</v>
      </c>
      <c r="B63" t="s">
        <v>5</v>
      </c>
      <c r="C63" t="s">
        <v>79</v>
      </c>
      <c r="D63" t="s">
        <v>74</v>
      </c>
      <c r="E63" s="20">
        <v>22936.7</v>
      </c>
      <c r="F63">
        <v>0.01</v>
      </c>
      <c r="G63">
        <v>0</v>
      </c>
      <c r="H63">
        <v>0</v>
      </c>
      <c r="I63">
        <v>0</v>
      </c>
      <c r="J63">
        <v>0.01</v>
      </c>
      <c r="K63">
        <v>0</v>
      </c>
      <c r="L63">
        <v>0</v>
      </c>
      <c r="M63">
        <v>0.02</v>
      </c>
      <c r="N63">
        <v>0</v>
      </c>
      <c r="O63">
        <v>0</v>
      </c>
      <c r="P63" s="71">
        <v>0.13</v>
      </c>
      <c r="Q63">
        <v>0</v>
      </c>
      <c r="R63" s="82">
        <v>0.03</v>
      </c>
      <c r="S63">
        <v>0.01</v>
      </c>
      <c r="T63">
        <v>0</v>
      </c>
      <c r="U63" s="82">
        <v>0.02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71">
        <v>0.03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0.04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 s="82">
        <v>0.01</v>
      </c>
      <c r="BO63">
        <v>0</v>
      </c>
      <c r="BP63" s="82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0.01</v>
      </c>
      <c r="BZ63">
        <v>0</v>
      </c>
      <c r="CA63">
        <v>0</v>
      </c>
      <c r="CB63">
        <v>0</v>
      </c>
      <c r="CC63">
        <v>0</v>
      </c>
      <c r="CD63" s="71">
        <v>7.0000000000000007E-2</v>
      </c>
      <c r="CE63" s="71">
        <v>0</v>
      </c>
      <c r="CF63">
        <v>0</v>
      </c>
      <c r="CG63">
        <v>0</v>
      </c>
      <c r="CH63">
        <v>0.01</v>
      </c>
      <c r="CI63">
        <v>0</v>
      </c>
      <c r="CJ63">
        <v>0</v>
      </c>
      <c r="CK63" s="71">
        <v>0.49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0.04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0.04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0.02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f t="shared" si="0"/>
        <v>0</v>
      </c>
      <c r="DV63">
        <v>31</v>
      </c>
      <c r="DW63">
        <f>MAX(DU44:DU63)</f>
        <v>1</v>
      </c>
      <c r="DX63" s="2" t="s">
        <v>289</v>
      </c>
      <c r="DY63">
        <v>1.5578363821085</v>
      </c>
      <c r="DZ63">
        <v>4.4763638590117196</v>
      </c>
      <c r="EA63">
        <v>3.7990132113750499</v>
      </c>
      <c r="EB63">
        <v>5.1834706401982702</v>
      </c>
      <c r="EC63">
        <v>5.1834706401982702</v>
      </c>
      <c r="ED63">
        <v>5.8905774213848199</v>
      </c>
      <c r="EE63">
        <v>5.8905774213848199</v>
      </c>
      <c r="EF63">
        <v>4.3029849057264302</v>
      </c>
      <c r="EG63">
        <v>2.9185274769032201</v>
      </c>
      <c r="EH63">
        <v>8.5220305207005609</v>
      </c>
      <c r="EI63">
        <v>18.985574470926899</v>
      </c>
      <c r="EJ63">
        <v>17.397981955268499</v>
      </c>
      <c r="EK63">
        <v>2.46162456455603</v>
      </c>
      <c r="EL63">
        <v>1.58113883008419</v>
      </c>
      <c r="EM63">
        <v>0</v>
      </c>
      <c r="EN63">
        <v>0</v>
      </c>
      <c r="EO63" s="28">
        <f>AVERAGE(DY44:DY63)</f>
        <v>1.1160003968350043</v>
      </c>
      <c r="EP63" s="28">
        <f t="shared" ref="EP63:FD63" si="17">AVERAGE(DZ44:DZ63)</f>
        <v>4.4611788313239531</v>
      </c>
      <c r="EQ63" s="28">
        <f t="shared" si="17"/>
        <v>3.922545478059722</v>
      </c>
      <c r="ER63" s="28">
        <f t="shared" si="17"/>
        <v>6.1344954956095066</v>
      </c>
      <c r="ES63" s="28">
        <f t="shared" si="17"/>
        <v>6.1344954956095066</v>
      </c>
      <c r="ET63" s="28">
        <f t="shared" si="17"/>
        <v>6.3466275299654713</v>
      </c>
      <c r="EU63" s="28">
        <f t="shared" si="17"/>
        <v>6.3466275299654713</v>
      </c>
      <c r="EV63" s="28">
        <f t="shared" si="17"/>
        <v>4.5285846448980402</v>
      </c>
      <c r="EW63" s="28">
        <f t="shared" si="17"/>
        <v>3.1467082117205427</v>
      </c>
      <c r="EX63" s="28">
        <f t="shared" si="17"/>
        <v>7.7738377664251885</v>
      </c>
      <c r="EY63" s="28">
        <f t="shared" si="17"/>
        <v>18.19439694269969</v>
      </c>
      <c r="EZ63" s="28">
        <f t="shared" si="17"/>
        <v>16.897703025019698</v>
      </c>
      <c r="FA63" s="28">
        <f t="shared" si="17"/>
        <v>2.2876840931256153</v>
      </c>
      <c r="FB63" s="28">
        <f t="shared" si="17"/>
        <v>2.0327034781272699</v>
      </c>
      <c r="FC63" s="28">
        <f t="shared" si="17"/>
        <v>0</v>
      </c>
      <c r="FD63" s="28">
        <f t="shared" si="17"/>
        <v>0</v>
      </c>
      <c r="FE63" s="61" t="s">
        <v>289</v>
      </c>
      <c r="FF63" s="61" t="s">
        <v>289</v>
      </c>
      <c r="FG63" s="2" t="s">
        <v>271</v>
      </c>
      <c r="FH63">
        <v>2</v>
      </c>
      <c r="FI63" s="20">
        <v>22936.7</v>
      </c>
      <c r="FJ63" s="30">
        <v>20.075937443855199</v>
      </c>
      <c r="FK63" s="30">
        <v>21.800682315246799</v>
      </c>
      <c r="FL63" s="30">
        <v>19.929853621859799</v>
      </c>
      <c r="FM63" s="30">
        <v>8.83502283197903</v>
      </c>
      <c r="FN63" s="30">
        <v>18.272014004166099</v>
      </c>
      <c r="FO63" s="30">
        <v>12.080866874609001</v>
      </c>
      <c r="FP63" s="30">
        <v>20.508514671255998</v>
      </c>
      <c r="FQ63" s="28">
        <f>AVERAGE(FJ44:FJ63)</f>
        <v>20.181477169806129</v>
      </c>
      <c r="FR63" s="28">
        <f t="shared" ref="FR63:FW63" si="18">AVERAGE(FK44:FK63)</f>
        <v>22.680209130880538</v>
      </c>
      <c r="FS63" s="28">
        <f t="shared" si="18"/>
        <v>19.32622139063244</v>
      </c>
      <c r="FT63" s="28">
        <f t="shared" si="18"/>
        <v>8.3942567543870918</v>
      </c>
      <c r="FU63" s="28">
        <f t="shared" si="18"/>
        <v>18.446059863711618</v>
      </c>
      <c r="FV63" s="28">
        <f t="shared" si="18"/>
        <v>11.960368787352486</v>
      </c>
      <c r="FW63" s="28">
        <f t="shared" si="18"/>
        <v>21.296534895026738</v>
      </c>
      <c r="FX63" s="61" t="s">
        <v>271</v>
      </c>
      <c r="FY63" s="61" t="s">
        <v>271</v>
      </c>
      <c r="FZ63" s="7">
        <v>14.2</v>
      </c>
      <c r="GA63" s="7">
        <v>1100.1338493824001</v>
      </c>
      <c r="GB63" s="7">
        <v>2.0471603870391797</v>
      </c>
      <c r="GC63" s="7">
        <v>22.434418996175101</v>
      </c>
    </row>
    <row r="64" spans="1:185" x14ac:dyDescent="0.2">
      <c r="A64">
        <v>6</v>
      </c>
      <c r="B64" t="s">
        <v>6</v>
      </c>
      <c r="C64" t="s">
        <v>79</v>
      </c>
      <c r="D64" t="s">
        <v>75</v>
      </c>
      <c r="E64" s="20">
        <v>18653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71">
        <v>0.13</v>
      </c>
      <c r="Q64">
        <v>0</v>
      </c>
      <c r="R64" s="82">
        <v>0.2</v>
      </c>
      <c r="S64">
        <v>0.05</v>
      </c>
      <c r="T64">
        <v>0</v>
      </c>
      <c r="U64" s="82">
        <v>0</v>
      </c>
      <c r="V64">
        <v>0</v>
      </c>
      <c r="W64">
        <v>0</v>
      </c>
      <c r="X64">
        <v>0</v>
      </c>
      <c r="Y64">
        <v>0.01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0.01</v>
      </c>
      <c r="AF64">
        <v>0</v>
      </c>
      <c r="AG64">
        <v>0</v>
      </c>
      <c r="AH64">
        <v>0.02</v>
      </c>
      <c r="AI64">
        <v>0</v>
      </c>
      <c r="AJ64" s="71">
        <v>0.2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0.1</v>
      </c>
      <c r="BK64">
        <v>0</v>
      </c>
      <c r="BL64">
        <v>0</v>
      </c>
      <c r="BM64">
        <v>0</v>
      </c>
      <c r="BN64" s="82">
        <v>0</v>
      </c>
      <c r="BO64">
        <v>0.01</v>
      </c>
      <c r="BP64" s="82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71">
        <v>0.16</v>
      </c>
      <c r="CE64" s="71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 s="71">
        <v>7.0000000000000007E-2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0.01</v>
      </c>
      <c r="CR64">
        <v>0</v>
      </c>
      <c r="CS64">
        <v>0.01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f t="shared" si="0"/>
        <v>0</v>
      </c>
      <c r="DX64" s="2" t="s">
        <v>291</v>
      </c>
      <c r="DY64">
        <v>0</v>
      </c>
      <c r="DZ64">
        <v>3.5393244537030601</v>
      </c>
      <c r="EA64">
        <v>3.5393244537030601</v>
      </c>
      <c r="EB64">
        <v>3.5393244537030601</v>
      </c>
      <c r="EC64">
        <v>3.5393244537030601</v>
      </c>
      <c r="ED64">
        <v>3.5393244537030601</v>
      </c>
      <c r="EE64">
        <v>3.5393244537030601</v>
      </c>
      <c r="EF64">
        <v>3.5393244537030601</v>
      </c>
      <c r="EG64">
        <v>3.5393244537030601</v>
      </c>
      <c r="EH64">
        <v>2.54950975679639</v>
      </c>
      <c r="EI64">
        <v>8.5580914154534593</v>
      </c>
      <c r="EJ64">
        <v>9.2651981966400108</v>
      </c>
      <c r="EK64">
        <v>4.4158804331639203</v>
      </c>
      <c r="EL64">
        <v>5.12298721435047</v>
      </c>
      <c r="EM64">
        <v>0</v>
      </c>
      <c r="EN64">
        <v>0</v>
      </c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61"/>
      <c r="FF64" s="61"/>
      <c r="FG64" s="2" t="s">
        <v>274</v>
      </c>
      <c r="FH64">
        <v>5</v>
      </c>
      <c r="FI64" s="20">
        <v>18653</v>
      </c>
      <c r="FJ64" s="30">
        <v>13.811361382406099</v>
      </c>
      <c r="FK64" s="30">
        <v>14.518468163592599</v>
      </c>
      <c r="FL64" s="30">
        <v>10.022047599735</v>
      </c>
      <c r="FM64" s="30">
        <v>2.54950975679639</v>
      </c>
      <c r="FN64" s="30">
        <v>16.411558222123698</v>
      </c>
      <c r="FO64" s="30">
        <v>13.5831310973775</v>
      </c>
      <c r="FP64" s="30">
        <v>12.850474724481201</v>
      </c>
      <c r="FQ64" s="28"/>
      <c r="FR64" s="28"/>
      <c r="FS64" s="28"/>
      <c r="FT64" s="28"/>
      <c r="FU64" s="28"/>
      <c r="FV64" s="28"/>
      <c r="FW64" s="28"/>
      <c r="FX64" s="61"/>
      <c r="FY64" s="61"/>
      <c r="FZ64" s="7">
        <v>13.44</v>
      </c>
      <c r="GA64" s="7">
        <v>713.0381637811646</v>
      </c>
      <c r="GB64" s="7">
        <v>6.6535030206044503</v>
      </c>
      <c r="GC64" s="7">
        <v>22.187918980916265</v>
      </c>
    </row>
    <row r="65" spans="1:185" x14ac:dyDescent="0.2">
      <c r="A65">
        <v>6</v>
      </c>
      <c r="B65" t="s">
        <v>6</v>
      </c>
      <c r="C65" t="s">
        <v>79</v>
      </c>
      <c r="D65" t="s">
        <v>75</v>
      </c>
      <c r="E65" s="20">
        <v>19076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71">
        <v>0.23</v>
      </c>
      <c r="Q65">
        <v>0</v>
      </c>
      <c r="R65" s="82">
        <v>0.14000000000000001</v>
      </c>
      <c r="S65">
        <v>0.02</v>
      </c>
      <c r="T65">
        <v>0</v>
      </c>
      <c r="U65" s="82">
        <v>0.02</v>
      </c>
      <c r="V65">
        <v>0</v>
      </c>
      <c r="W65">
        <v>0</v>
      </c>
      <c r="X65">
        <v>0</v>
      </c>
      <c r="Y65">
        <v>0.01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0.02</v>
      </c>
      <c r="AF65">
        <v>0</v>
      </c>
      <c r="AG65">
        <v>0</v>
      </c>
      <c r="AH65">
        <v>0</v>
      </c>
      <c r="AI65">
        <v>0</v>
      </c>
      <c r="AJ65" s="71">
        <v>0.11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0.01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0.06</v>
      </c>
      <c r="BK65">
        <v>0</v>
      </c>
      <c r="BL65">
        <v>0</v>
      </c>
      <c r="BM65">
        <v>0</v>
      </c>
      <c r="BN65" s="82">
        <v>0.01</v>
      </c>
      <c r="BO65">
        <v>0.01</v>
      </c>
      <c r="BP65" s="82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71">
        <v>0.16</v>
      </c>
      <c r="CE65" s="71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 s="71">
        <v>0.16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0.02</v>
      </c>
      <c r="CR65">
        <v>0</v>
      </c>
      <c r="CS65">
        <v>0.01</v>
      </c>
      <c r="CT65">
        <v>0</v>
      </c>
      <c r="CU65">
        <v>0</v>
      </c>
      <c r="CV65">
        <v>0</v>
      </c>
      <c r="CW65">
        <v>0</v>
      </c>
      <c r="CX65">
        <v>0.01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f t="shared" si="0"/>
        <v>0</v>
      </c>
      <c r="DX65" s="2" t="s">
        <v>289</v>
      </c>
      <c r="DY65">
        <v>0.88048573447183698</v>
      </c>
      <c r="DZ65">
        <v>4.4198101881748997</v>
      </c>
      <c r="EA65">
        <v>5.1269169693614396</v>
      </c>
      <c r="EB65">
        <v>5.1269169693614502</v>
      </c>
      <c r="EC65">
        <v>5.1269169693614502</v>
      </c>
      <c r="ED65">
        <v>5.1269169693614502</v>
      </c>
      <c r="EE65">
        <v>5.1269169693614502</v>
      </c>
      <c r="EF65">
        <v>4.2464312348896103</v>
      </c>
      <c r="EG65">
        <v>4.2464312348896103</v>
      </c>
      <c r="EH65">
        <v>4.8174896714777402</v>
      </c>
      <c r="EI65">
        <v>12.033953914454599</v>
      </c>
      <c r="EJ65">
        <v>11.8605749611694</v>
      </c>
      <c r="EK65">
        <v>4.1208560836757702</v>
      </c>
      <c r="EL65">
        <v>3.9474771303904799</v>
      </c>
      <c r="EM65">
        <v>0</v>
      </c>
      <c r="EN65">
        <v>0</v>
      </c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G65" s="2" t="s">
        <v>271</v>
      </c>
      <c r="FH65">
        <v>2</v>
      </c>
      <c r="FI65" s="20">
        <v>19076</v>
      </c>
      <c r="FJ65" s="30">
        <v>17.601590677940798</v>
      </c>
      <c r="FK65" s="30">
        <v>19.533442330518898</v>
      </c>
      <c r="FL65" s="30">
        <v>15.256382798029099</v>
      </c>
      <c r="FM65" s="30">
        <v>4.6441107181924499</v>
      </c>
      <c r="FN65" s="30">
        <v>18.3191706525119</v>
      </c>
      <c r="FO65" s="30">
        <v>14.2659986563741</v>
      </c>
      <c r="FP65" s="30">
        <v>18.6024480129803</v>
      </c>
      <c r="FQ65" s="29"/>
      <c r="FR65" s="29"/>
      <c r="FS65" s="29"/>
      <c r="FT65" s="29"/>
      <c r="FU65" s="29"/>
      <c r="FV65" s="29"/>
      <c r="FW65" s="29"/>
      <c r="FZ65" s="7">
        <v>13.44</v>
      </c>
      <c r="GA65" s="7">
        <v>713.0381637811646</v>
      </c>
      <c r="GB65" s="7">
        <v>6.6535030206044503</v>
      </c>
      <c r="GC65" s="7">
        <v>22.187918980916265</v>
      </c>
    </row>
    <row r="66" spans="1:185" x14ac:dyDescent="0.2">
      <c r="A66">
        <v>6</v>
      </c>
      <c r="B66" t="s">
        <v>6</v>
      </c>
      <c r="C66" t="s">
        <v>79</v>
      </c>
      <c r="D66" t="s">
        <v>75</v>
      </c>
      <c r="E66" s="20">
        <v>19961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71">
        <v>0.19</v>
      </c>
      <c r="Q66">
        <v>0</v>
      </c>
      <c r="R66" s="82">
        <v>0.15</v>
      </c>
      <c r="S66">
        <v>0.04</v>
      </c>
      <c r="T66">
        <v>0</v>
      </c>
      <c r="U66" s="82">
        <v>0.01</v>
      </c>
      <c r="V66">
        <v>0</v>
      </c>
      <c r="W66">
        <v>0</v>
      </c>
      <c r="X66">
        <v>0</v>
      </c>
      <c r="Y66">
        <v>0.01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0.02</v>
      </c>
      <c r="AF66">
        <v>0</v>
      </c>
      <c r="AG66">
        <v>0</v>
      </c>
      <c r="AH66">
        <v>0.02</v>
      </c>
      <c r="AI66">
        <v>0</v>
      </c>
      <c r="AJ66" s="71">
        <v>0.08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0.13</v>
      </c>
      <c r="BK66">
        <v>0</v>
      </c>
      <c r="BL66">
        <v>0</v>
      </c>
      <c r="BM66">
        <v>0</v>
      </c>
      <c r="BN66" s="82">
        <v>0</v>
      </c>
      <c r="BO66">
        <v>0</v>
      </c>
      <c r="BP66" s="82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71">
        <v>0.15</v>
      </c>
      <c r="CE66" s="71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 s="71">
        <v>0.16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0.01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0.01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f t="shared" ref="DU66:DU129" si="19">COUNTIF(K66,"&gt;0")+COUNTIF(L66,"&gt;0")+COUNTIF(V66,"&gt;0")+COUNTIF(W66,"&gt;0")+COUNTIF(AW66,"&gt;0")+COUNTIF(BD66,"&gt;0")+COUNTIF(BE66,"&gt;0")+COUNTIF(CE66,"&gt;0")+COUNTIF(CF66,"&gt;0")+COUNTIF(DA66,"&gt;0")</f>
        <v>0</v>
      </c>
      <c r="DX66" s="2" t="s">
        <v>291</v>
      </c>
      <c r="DY66">
        <v>1.2483028813327399</v>
      </c>
      <c r="DZ66">
        <v>4.6621772757080899</v>
      </c>
      <c r="EA66">
        <v>3.95507049452155</v>
      </c>
      <c r="EB66">
        <v>4.6621772757080997</v>
      </c>
      <c r="EC66">
        <v>4.6621772757080997</v>
      </c>
      <c r="ED66">
        <v>4.6621772757080997</v>
      </c>
      <c r="EE66">
        <v>4.6621772757080997</v>
      </c>
      <c r="EF66">
        <v>4.1209811755618997</v>
      </c>
      <c r="EG66">
        <v>3.41387439437535</v>
      </c>
      <c r="EH66">
        <v>5.1853068183386499</v>
      </c>
      <c r="EI66">
        <v>11.2288524134566</v>
      </c>
      <c r="EJ66">
        <v>11.3947630944969</v>
      </c>
      <c r="EK66">
        <v>3.2798088876720302</v>
      </c>
      <c r="EL66">
        <v>3.4457195687123798</v>
      </c>
      <c r="EM66">
        <v>0</v>
      </c>
      <c r="EN66">
        <v>0</v>
      </c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G66" s="2" t="s">
        <v>271</v>
      </c>
      <c r="FH66">
        <v>2</v>
      </c>
      <c r="FI66" s="20">
        <v>19961</v>
      </c>
      <c r="FJ66" s="30">
        <v>16.995800591765001</v>
      </c>
      <c r="FK66" s="30">
        <v>17.7029073729516</v>
      </c>
      <c r="FL66" s="30">
        <v>13.4602666858323</v>
      </c>
      <c r="FM66" s="30">
        <v>3.93700393700591</v>
      </c>
      <c r="FN66" s="30">
        <v>16.444164916563899</v>
      </c>
      <c r="FO66" s="30">
        <v>14.512313263985799</v>
      </c>
      <c r="FP66" s="30">
        <v>15.3921183384104</v>
      </c>
      <c r="FQ66" s="29"/>
      <c r="FR66" s="29"/>
      <c r="FS66" s="29"/>
      <c r="FT66" s="29"/>
      <c r="FU66" s="29"/>
      <c r="FV66" s="29"/>
      <c r="FW66" s="29"/>
      <c r="FZ66" s="7">
        <v>13.44</v>
      </c>
      <c r="GA66" s="7">
        <v>713.0381637811646</v>
      </c>
      <c r="GB66" s="7">
        <v>6.6535030206044503</v>
      </c>
      <c r="GC66" s="7">
        <v>22.187918980916265</v>
      </c>
    </row>
    <row r="67" spans="1:185" x14ac:dyDescent="0.2">
      <c r="A67">
        <v>6</v>
      </c>
      <c r="B67" t="s">
        <v>6</v>
      </c>
      <c r="C67" t="s">
        <v>79</v>
      </c>
      <c r="D67" t="s">
        <v>75</v>
      </c>
      <c r="E67" s="20">
        <v>20649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71">
        <v>0.19</v>
      </c>
      <c r="Q67">
        <v>0</v>
      </c>
      <c r="R67" s="82">
        <v>0.15</v>
      </c>
      <c r="S67">
        <v>0.04</v>
      </c>
      <c r="T67">
        <v>0</v>
      </c>
      <c r="U67" s="82">
        <v>0</v>
      </c>
      <c r="V67">
        <v>0</v>
      </c>
      <c r="W67">
        <v>0</v>
      </c>
      <c r="X67">
        <v>0</v>
      </c>
      <c r="Y67">
        <v>0.01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0.01</v>
      </c>
      <c r="AF67">
        <v>0</v>
      </c>
      <c r="AG67">
        <v>0</v>
      </c>
      <c r="AH67">
        <v>0.02</v>
      </c>
      <c r="AI67">
        <v>0</v>
      </c>
      <c r="AJ67" s="71">
        <v>0.06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0.01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0.1</v>
      </c>
      <c r="BK67">
        <v>0</v>
      </c>
      <c r="BL67">
        <v>0</v>
      </c>
      <c r="BM67">
        <v>0</v>
      </c>
      <c r="BN67" s="82">
        <v>0.01</v>
      </c>
      <c r="BO67">
        <v>0</v>
      </c>
      <c r="BP67" s="82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71">
        <v>0.17</v>
      </c>
      <c r="CE67" s="71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 s="71">
        <v>0.17</v>
      </c>
      <c r="CL67">
        <v>0</v>
      </c>
      <c r="CM67">
        <v>0</v>
      </c>
      <c r="CN67">
        <v>0.01</v>
      </c>
      <c r="CO67">
        <v>0</v>
      </c>
      <c r="CP67">
        <v>0</v>
      </c>
      <c r="CQ67">
        <v>0.01</v>
      </c>
      <c r="CR67">
        <v>0</v>
      </c>
      <c r="CS67">
        <v>0.02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f t="shared" si="19"/>
        <v>0</v>
      </c>
      <c r="DX67" s="2" t="s">
        <v>289</v>
      </c>
      <c r="DY67">
        <v>0</v>
      </c>
      <c r="DZ67">
        <v>3.6610189186397899</v>
      </c>
      <c r="EA67">
        <v>5.0752324810128897</v>
      </c>
      <c r="EB67">
        <v>4.36812569982634</v>
      </c>
      <c r="EC67">
        <v>4.36812569982634</v>
      </c>
      <c r="ED67">
        <v>4.36812569982634</v>
      </c>
      <c r="EE67">
        <v>4.36812569982634</v>
      </c>
      <c r="EF67">
        <v>4.36812569982634</v>
      </c>
      <c r="EG67">
        <v>4.36812569982634</v>
      </c>
      <c r="EH67">
        <v>4.0620192023179804</v>
      </c>
      <c r="EI67">
        <v>12.589732785262401</v>
      </c>
      <c r="EJ67">
        <v>12.589732785262401</v>
      </c>
      <c r="EK67">
        <v>2.34520787991171</v>
      </c>
      <c r="EL67">
        <v>3.0523146610982601</v>
      </c>
      <c r="EM67">
        <v>0</v>
      </c>
      <c r="EN67">
        <v>0</v>
      </c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G67" s="2" t="s">
        <v>274</v>
      </c>
      <c r="FH67">
        <v>5</v>
      </c>
      <c r="FI67" s="20">
        <v>20649</v>
      </c>
      <c r="FJ67" s="30">
        <v>17.628728383201398</v>
      </c>
      <c r="FK67" s="30">
        <v>17.628728383201398</v>
      </c>
      <c r="FL67" s="30">
        <v>13.8394146005304</v>
      </c>
      <c r="FM67" s="30">
        <v>4.7691259835045301</v>
      </c>
      <c r="FN67" s="30">
        <v>17.136661932186701</v>
      </c>
      <c r="FO67" s="30">
        <v>13.7905967172355</v>
      </c>
      <c r="FP67" s="30">
        <v>16.4783730342951</v>
      </c>
      <c r="FQ67" s="29"/>
      <c r="FR67" s="29"/>
      <c r="FS67" s="29"/>
      <c r="FT67" s="29"/>
      <c r="FU67" s="29"/>
      <c r="FV67" s="29"/>
      <c r="FW67" s="29"/>
      <c r="FZ67" s="7">
        <v>13.44</v>
      </c>
      <c r="GA67" s="7">
        <v>713.0381637811646</v>
      </c>
      <c r="GB67" s="7">
        <v>6.6535030206044503</v>
      </c>
      <c r="GC67" s="7">
        <v>22.187918980916265</v>
      </c>
    </row>
    <row r="68" spans="1:185" x14ac:dyDescent="0.2">
      <c r="A68">
        <v>6</v>
      </c>
      <c r="B68" t="s">
        <v>6</v>
      </c>
      <c r="C68" t="s">
        <v>79</v>
      </c>
      <c r="D68" t="s">
        <v>75</v>
      </c>
      <c r="E68" s="20">
        <v>21125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71">
        <v>0.23</v>
      </c>
      <c r="Q68">
        <v>0</v>
      </c>
      <c r="R68" s="82">
        <v>0.16</v>
      </c>
      <c r="S68">
        <v>0.04</v>
      </c>
      <c r="T68">
        <v>0</v>
      </c>
      <c r="U68" s="82">
        <v>0.01</v>
      </c>
      <c r="V68">
        <v>0</v>
      </c>
      <c r="W68">
        <v>0</v>
      </c>
      <c r="X68">
        <v>0</v>
      </c>
      <c r="Y68">
        <v>0.01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0.01</v>
      </c>
      <c r="AF68">
        <v>0</v>
      </c>
      <c r="AG68">
        <v>0</v>
      </c>
      <c r="AH68">
        <v>0.01</v>
      </c>
      <c r="AI68">
        <v>0</v>
      </c>
      <c r="AJ68" s="71">
        <v>7.0000000000000007E-2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0.13</v>
      </c>
      <c r="BK68">
        <v>0</v>
      </c>
      <c r="BL68">
        <v>0</v>
      </c>
      <c r="BM68">
        <v>0</v>
      </c>
      <c r="BN68" s="82">
        <v>0</v>
      </c>
      <c r="BO68">
        <v>0</v>
      </c>
      <c r="BP68" s="82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71">
        <v>0.22</v>
      </c>
      <c r="CE68" s="71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 s="71">
        <v>7.0000000000000007E-2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0.01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0.01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f t="shared" si="19"/>
        <v>0</v>
      </c>
      <c r="DX68" s="2" t="s">
        <v>291</v>
      </c>
      <c r="DY68">
        <v>1.2483028813327399</v>
      </c>
      <c r="DZ68">
        <v>5.4712264875408101</v>
      </c>
      <c r="EA68">
        <v>4.7641197063542702</v>
      </c>
      <c r="EB68">
        <v>5.4712264875408199</v>
      </c>
      <c r="EC68">
        <v>5.4712264875408199</v>
      </c>
      <c r="ED68">
        <v>5.4712264875408199</v>
      </c>
      <c r="EE68">
        <v>5.4712264875408199</v>
      </c>
      <c r="EF68">
        <v>4.9300303873946199</v>
      </c>
      <c r="EG68">
        <v>4.2229236062080702</v>
      </c>
      <c r="EH68">
        <v>3.7978126381291299</v>
      </c>
      <c r="EI68">
        <v>9.2483359095682491</v>
      </c>
      <c r="EJ68">
        <v>9.4142465906086006</v>
      </c>
      <c r="EK68">
        <v>3.09070585694259</v>
      </c>
      <c r="EL68">
        <v>3.2566165379829402</v>
      </c>
      <c r="EM68">
        <v>0</v>
      </c>
      <c r="EN68">
        <v>0</v>
      </c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G68" s="2" t="s">
        <v>271</v>
      </c>
      <c r="FH68">
        <v>2</v>
      </c>
      <c r="FI68" s="20">
        <v>21125</v>
      </c>
      <c r="FJ68" s="30">
        <v>16.8794829631026</v>
      </c>
      <c r="FK68" s="30">
        <v>17.586589744289199</v>
      </c>
      <c r="FL68" s="30">
        <v>13.343949057169899</v>
      </c>
      <c r="FM68" s="30">
        <v>2.54950975679639</v>
      </c>
      <c r="FN68" s="30">
        <v>14.7921834721512</v>
      </c>
      <c r="FO68" s="30">
        <v>13.3779699097781</v>
      </c>
      <c r="FP68" s="30">
        <v>14.758162619543</v>
      </c>
      <c r="FQ68" s="29"/>
      <c r="FR68" s="29"/>
      <c r="FS68" s="29"/>
      <c r="FT68" s="29"/>
      <c r="FU68" s="29"/>
      <c r="FV68" s="29"/>
      <c r="FW68" s="29"/>
      <c r="FZ68" s="7">
        <v>13.44</v>
      </c>
      <c r="GA68" s="7">
        <v>713.0381637811646</v>
      </c>
      <c r="GB68" s="7">
        <v>6.6535030206044503</v>
      </c>
      <c r="GC68" s="7">
        <v>22.187918980916265</v>
      </c>
    </row>
    <row r="69" spans="1:185" x14ac:dyDescent="0.2">
      <c r="A69">
        <v>6</v>
      </c>
      <c r="B69" t="s">
        <v>6</v>
      </c>
      <c r="C69" t="s">
        <v>79</v>
      </c>
      <c r="D69" t="s">
        <v>75</v>
      </c>
      <c r="E69" s="20">
        <v>21654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71">
        <v>0.26</v>
      </c>
      <c r="Q69">
        <v>0</v>
      </c>
      <c r="R69" s="82">
        <v>0.12</v>
      </c>
      <c r="S69">
        <v>0.04</v>
      </c>
      <c r="T69">
        <v>0</v>
      </c>
      <c r="U69" s="82">
        <v>0</v>
      </c>
      <c r="V69">
        <v>0</v>
      </c>
      <c r="W69">
        <v>0</v>
      </c>
      <c r="X69">
        <v>0</v>
      </c>
      <c r="Y69">
        <v>0.01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0.01</v>
      </c>
      <c r="AF69">
        <v>0</v>
      </c>
      <c r="AG69">
        <v>0</v>
      </c>
      <c r="AH69">
        <v>0</v>
      </c>
      <c r="AI69">
        <v>0</v>
      </c>
      <c r="AJ69" s="71">
        <v>0.1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0.11</v>
      </c>
      <c r="BK69">
        <v>0</v>
      </c>
      <c r="BL69">
        <v>0</v>
      </c>
      <c r="BM69">
        <v>0</v>
      </c>
      <c r="BN69" s="82">
        <v>0.01</v>
      </c>
      <c r="BO69">
        <v>0</v>
      </c>
      <c r="BP69" s="82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71">
        <v>0.17</v>
      </c>
      <c r="CE69" s="71">
        <v>0</v>
      </c>
      <c r="CF69">
        <v>0</v>
      </c>
      <c r="CG69">
        <v>0</v>
      </c>
      <c r="CH69">
        <v>0.01</v>
      </c>
      <c r="CI69">
        <v>0</v>
      </c>
      <c r="CJ69">
        <v>0</v>
      </c>
      <c r="CK69" s="71">
        <v>0.12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0.01</v>
      </c>
      <c r="CR69">
        <v>0</v>
      </c>
      <c r="CS69">
        <v>0.01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f t="shared" si="19"/>
        <v>0</v>
      </c>
      <c r="DX69" s="2" t="s">
        <v>291</v>
      </c>
      <c r="DY69">
        <v>0</v>
      </c>
      <c r="DZ69">
        <v>3.6610189186397899</v>
      </c>
      <c r="EA69">
        <v>4.36812569982634</v>
      </c>
      <c r="EB69">
        <v>4.36812569982634</v>
      </c>
      <c r="EC69">
        <v>4.36812569982634</v>
      </c>
      <c r="ED69">
        <v>4.36812569982634</v>
      </c>
      <c r="EE69">
        <v>4.36812569982634</v>
      </c>
      <c r="EF69">
        <v>4.36812569982634</v>
      </c>
      <c r="EG69">
        <v>4.36812569982634</v>
      </c>
      <c r="EH69">
        <v>3.3911649915626301</v>
      </c>
      <c r="EI69">
        <v>10.396327123262999</v>
      </c>
      <c r="EJ69">
        <v>11.103433904449499</v>
      </c>
      <c r="EK69">
        <v>3.0822070014844898</v>
      </c>
      <c r="EL69">
        <v>3.7893137826710399</v>
      </c>
      <c r="EM69">
        <v>0</v>
      </c>
      <c r="EN69">
        <v>0</v>
      </c>
      <c r="EO69" s="28">
        <f>AVERAGE(DY65:DY70)</f>
        <v>0.56284858285621941</v>
      </c>
      <c r="EP69" s="28">
        <f t="shared" ref="EP69:FD69" si="20">AVERAGE(DZ65:DZ70)</f>
        <v>4.4333707643556215</v>
      </c>
      <c r="EQ69" s="28">
        <f t="shared" si="20"/>
        <v>4.6690730247511398</v>
      </c>
      <c r="ER69" s="28">
        <f t="shared" si="20"/>
        <v>4.7869241549488999</v>
      </c>
      <c r="ES69" s="28">
        <f t="shared" si="20"/>
        <v>4.7869241549488999</v>
      </c>
      <c r="ET69" s="28">
        <f t="shared" si="20"/>
        <v>4.7869241549488999</v>
      </c>
      <c r="EU69" s="28">
        <f t="shared" si="20"/>
        <v>4.7869241549488999</v>
      </c>
      <c r="EV69" s="28">
        <f t="shared" si="20"/>
        <v>4.4597778324881938</v>
      </c>
      <c r="EW69" s="28">
        <f t="shared" si="20"/>
        <v>4.2240755720926773</v>
      </c>
      <c r="EX69" s="28">
        <f t="shared" si="20"/>
        <v>4.0282115448747966</v>
      </c>
      <c r="EY69" s="28">
        <f t="shared" si="20"/>
        <v>10.712815139619076</v>
      </c>
      <c r="EZ69" s="28">
        <f t="shared" si="20"/>
        <v>10.97492446814716</v>
      </c>
      <c r="FA69" s="28">
        <f t="shared" si="20"/>
        <v>2.9649357338455928</v>
      </c>
      <c r="FB69" s="28">
        <f t="shared" si="20"/>
        <v>3.3448961925714364</v>
      </c>
      <c r="FC69" s="28">
        <f t="shared" si="20"/>
        <v>0</v>
      </c>
      <c r="FD69" s="28">
        <f t="shared" si="20"/>
        <v>0</v>
      </c>
      <c r="FE69" s="65"/>
      <c r="FF69" s="65"/>
      <c r="FG69" s="2" t="s">
        <v>274</v>
      </c>
      <c r="FH69">
        <v>5</v>
      </c>
      <c r="FI69" s="20">
        <v>21654</v>
      </c>
      <c r="FJ69" s="30">
        <v>17.157520574638699</v>
      </c>
      <c r="FK69" s="30">
        <v>17.157520574638699</v>
      </c>
      <c r="FL69" s="30">
        <v>13.2100434442482</v>
      </c>
      <c r="FM69" s="30">
        <v>3.3911649915626301</v>
      </c>
      <c r="FN69" s="30">
        <v>16.884815154991699</v>
      </c>
      <c r="FO69" s="30">
        <v>14.7634948114321</v>
      </c>
      <c r="FP69" s="30">
        <v>15.331363787807801</v>
      </c>
      <c r="FQ69" s="28">
        <f>AVERAGE(FJ65:FJ70)</f>
        <v>17.120974769139181</v>
      </c>
      <c r="FR69" s="28">
        <f t="shared" ref="FR69:FW69" si="21">AVERAGE(FK65:FK70)</f>
        <v>17.796503435162165</v>
      </c>
      <c r="FS69" s="28">
        <f t="shared" si="21"/>
        <v>13.42741876588145</v>
      </c>
      <c r="FT69" s="28">
        <f t="shared" si="21"/>
        <v>3.7010652224140927</v>
      </c>
      <c r="FU69" s="28">
        <f t="shared" si="21"/>
        <v>16.566948934875033</v>
      </c>
      <c r="FV69" s="28">
        <f t="shared" si="21"/>
        <v>13.864834270783199</v>
      </c>
      <c r="FW69" s="28">
        <f t="shared" si="21"/>
        <v>15.893831169577767</v>
      </c>
      <c r="FX69" s="65"/>
      <c r="FY69" s="65"/>
      <c r="FZ69" s="7">
        <v>13.44</v>
      </c>
      <c r="GA69" s="7">
        <v>713.0381637811646</v>
      </c>
      <c r="GB69" s="7">
        <v>6.6535030206044503</v>
      </c>
      <c r="GC69" s="7">
        <v>22.187918980916265</v>
      </c>
    </row>
    <row r="70" spans="1:185" x14ac:dyDescent="0.2">
      <c r="A70">
        <v>6</v>
      </c>
      <c r="B70" t="s">
        <v>6</v>
      </c>
      <c r="C70" t="s">
        <v>79</v>
      </c>
      <c r="D70" t="s">
        <v>75</v>
      </c>
      <c r="E70" s="20">
        <v>22793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71">
        <v>0.12</v>
      </c>
      <c r="Q70">
        <v>0</v>
      </c>
      <c r="R70" s="82">
        <v>0.15</v>
      </c>
      <c r="S70">
        <v>0.04</v>
      </c>
      <c r="T70">
        <v>0</v>
      </c>
      <c r="U70" s="82">
        <v>0</v>
      </c>
      <c r="V70">
        <v>0</v>
      </c>
      <c r="W70">
        <v>0</v>
      </c>
      <c r="X70">
        <v>0</v>
      </c>
      <c r="Y70">
        <v>0.01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0.02</v>
      </c>
      <c r="AF70">
        <v>0</v>
      </c>
      <c r="AG70">
        <v>0</v>
      </c>
      <c r="AH70">
        <v>0.01</v>
      </c>
      <c r="AI70">
        <v>0</v>
      </c>
      <c r="AJ70" s="71">
        <v>0.04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0.19</v>
      </c>
      <c r="BK70">
        <v>0</v>
      </c>
      <c r="BL70">
        <v>0</v>
      </c>
      <c r="BM70">
        <v>0</v>
      </c>
      <c r="BN70" s="82">
        <v>0</v>
      </c>
      <c r="BO70">
        <v>0.01</v>
      </c>
      <c r="BP70" s="82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71">
        <v>0.27</v>
      </c>
      <c r="CE70" s="71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 s="71">
        <v>0.09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0.01</v>
      </c>
      <c r="CR70">
        <v>0</v>
      </c>
      <c r="CS70">
        <v>0.01</v>
      </c>
      <c r="CT70">
        <v>0</v>
      </c>
      <c r="CU70">
        <v>0</v>
      </c>
      <c r="CV70">
        <v>0</v>
      </c>
      <c r="CW70">
        <v>0</v>
      </c>
      <c r="CX70">
        <v>0.01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f t="shared" si="19"/>
        <v>0</v>
      </c>
      <c r="DV70">
        <v>29</v>
      </c>
      <c r="DW70">
        <f>MAX(DU64:DU70)</f>
        <v>0</v>
      </c>
      <c r="DX70" s="2" t="s">
        <v>291</v>
      </c>
      <c r="DY70">
        <v>0</v>
      </c>
      <c r="DZ70">
        <v>4.7249727974303504</v>
      </c>
      <c r="EA70">
        <v>4.7249727974303504</v>
      </c>
      <c r="EB70">
        <v>4.7249727974303504</v>
      </c>
      <c r="EC70">
        <v>4.7249727974303504</v>
      </c>
      <c r="ED70">
        <v>4.7249727974303504</v>
      </c>
      <c r="EE70">
        <v>4.7249727974303504</v>
      </c>
      <c r="EF70">
        <v>4.7249727974303504</v>
      </c>
      <c r="EG70">
        <v>4.7249727974303504</v>
      </c>
      <c r="EH70">
        <v>2.9154759474226499</v>
      </c>
      <c r="EI70">
        <v>8.7796886917096195</v>
      </c>
      <c r="EJ70">
        <v>9.4867954728961692</v>
      </c>
      <c r="EK70">
        <v>1.87082869338697</v>
      </c>
      <c r="EL70">
        <v>2.5779354745735201</v>
      </c>
      <c r="EM70">
        <v>0</v>
      </c>
      <c r="EN70">
        <v>0</v>
      </c>
      <c r="EO70" s="28">
        <f>AVERAGE(DY64:DY70)</f>
        <v>0.4824416424481881</v>
      </c>
      <c r="EP70" s="28">
        <f t="shared" ref="EP70:FD70" si="22">AVERAGE(DZ64:DZ70)</f>
        <v>4.3056498628338273</v>
      </c>
      <c r="EQ70" s="28">
        <f t="shared" si="22"/>
        <v>4.5076803717442715</v>
      </c>
      <c r="ER70" s="28">
        <f t="shared" si="22"/>
        <v>4.608695626199494</v>
      </c>
      <c r="ES70" s="28">
        <f t="shared" si="22"/>
        <v>4.608695626199494</v>
      </c>
      <c r="ET70" s="28">
        <f t="shared" si="22"/>
        <v>4.608695626199494</v>
      </c>
      <c r="EU70" s="28">
        <f t="shared" si="22"/>
        <v>4.608695626199494</v>
      </c>
      <c r="EV70" s="28">
        <f t="shared" si="22"/>
        <v>4.3282844926617461</v>
      </c>
      <c r="EW70" s="28">
        <f t="shared" si="22"/>
        <v>4.1262539837513028</v>
      </c>
      <c r="EX70" s="28">
        <f t="shared" si="22"/>
        <v>3.8169684322921671</v>
      </c>
      <c r="EY70" s="28">
        <f t="shared" si="22"/>
        <v>10.404997464738276</v>
      </c>
      <c r="EZ70" s="28">
        <f t="shared" si="22"/>
        <v>10.730677857931855</v>
      </c>
      <c r="FA70" s="28">
        <f t="shared" si="22"/>
        <v>3.172213548033926</v>
      </c>
      <c r="FB70" s="28">
        <f t="shared" si="22"/>
        <v>3.5989091956827273</v>
      </c>
      <c r="FC70" s="28">
        <f t="shared" si="22"/>
        <v>0</v>
      </c>
      <c r="FD70" s="28">
        <f t="shared" si="22"/>
        <v>0</v>
      </c>
      <c r="FE70" s="61" t="s">
        <v>289</v>
      </c>
      <c r="FF70" s="61" t="s">
        <v>289</v>
      </c>
      <c r="FG70" s="2" t="s">
        <v>271</v>
      </c>
      <c r="FH70">
        <v>2</v>
      </c>
      <c r="FI70" s="20">
        <v>22793</v>
      </c>
      <c r="FJ70" s="30">
        <v>16.462725424186601</v>
      </c>
      <c r="FK70" s="30">
        <v>17.169832205373201</v>
      </c>
      <c r="FL70" s="30">
        <v>11.4544560094788</v>
      </c>
      <c r="FM70" s="30">
        <v>2.9154759474226499</v>
      </c>
      <c r="FN70" s="30">
        <v>15.824697480844801</v>
      </c>
      <c r="FO70" s="30">
        <v>12.4786322658936</v>
      </c>
      <c r="FP70" s="30">
        <v>14.80052122443</v>
      </c>
      <c r="FQ70" s="28">
        <f>AVERAGE(FJ64:FJ70)</f>
        <v>16.648172856748744</v>
      </c>
      <c r="FR70" s="28">
        <f t="shared" ref="FR70:FW70" si="23">AVERAGE(FK64:FK70)</f>
        <v>17.328212682080796</v>
      </c>
      <c r="FS70" s="28">
        <f t="shared" si="23"/>
        <v>12.940937170717671</v>
      </c>
      <c r="FT70" s="28">
        <f t="shared" si="23"/>
        <v>3.5365572987544214</v>
      </c>
      <c r="FU70" s="28">
        <f t="shared" si="23"/>
        <v>16.544750261624845</v>
      </c>
      <c r="FV70" s="28">
        <f t="shared" si="23"/>
        <v>13.824590960296671</v>
      </c>
      <c r="FW70" s="28">
        <f t="shared" si="23"/>
        <v>15.4590659631354</v>
      </c>
      <c r="FX70" s="65" t="s">
        <v>271</v>
      </c>
      <c r="FY70" s="65" t="s">
        <v>271</v>
      </c>
      <c r="FZ70" s="7">
        <v>13.44</v>
      </c>
      <c r="GA70" s="7">
        <v>713.0381637811646</v>
      </c>
      <c r="GB70" s="7">
        <v>6.6535030206044503</v>
      </c>
      <c r="GC70" s="7">
        <v>22.187918980916265</v>
      </c>
    </row>
    <row r="71" spans="1:185" x14ac:dyDescent="0.2">
      <c r="A71">
        <v>7</v>
      </c>
      <c r="B71" t="s">
        <v>7</v>
      </c>
      <c r="C71" t="s">
        <v>79</v>
      </c>
      <c r="D71" t="s">
        <v>76</v>
      </c>
      <c r="E71" s="20">
        <v>18693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0.02</v>
      </c>
      <c r="N71">
        <v>0</v>
      </c>
      <c r="O71">
        <v>0</v>
      </c>
      <c r="P71" s="71">
        <v>0.16</v>
      </c>
      <c r="Q71">
        <v>0</v>
      </c>
      <c r="R71" s="82">
        <v>0.01</v>
      </c>
      <c r="S71">
        <v>0</v>
      </c>
      <c r="T71">
        <v>0</v>
      </c>
      <c r="U71" s="82">
        <v>0.01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1">
        <v>0.03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0.02</v>
      </c>
      <c r="BJ71">
        <v>0</v>
      </c>
      <c r="BK71">
        <v>0</v>
      </c>
      <c r="BL71">
        <v>0</v>
      </c>
      <c r="BM71">
        <v>0</v>
      </c>
      <c r="BN71" s="82">
        <v>0.1</v>
      </c>
      <c r="BO71">
        <v>0</v>
      </c>
      <c r="BP71" s="82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71">
        <v>0.16</v>
      </c>
      <c r="CE71" s="71">
        <v>0</v>
      </c>
      <c r="CF71">
        <v>0</v>
      </c>
      <c r="CG71">
        <v>0</v>
      </c>
      <c r="CH71">
        <v>0.01</v>
      </c>
      <c r="CI71">
        <v>0</v>
      </c>
      <c r="CJ71">
        <v>0</v>
      </c>
      <c r="CK71" s="71">
        <v>0.42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0.02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f t="shared" si="19"/>
        <v>0</v>
      </c>
      <c r="DX71" s="2" t="s">
        <v>289</v>
      </c>
      <c r="DY71">
        <v>0.54119610014619701</v>
      </c>
      <c r="DZ71">
        <v>4.0805205538492597</v>
      </c>
      <c r="EA71">
        <v>7.1627275553337402</v>
      </c>
      <c r="EB71">
        <v>7.1627275553337499</v>
      </c>
      <c r="EC71">
        <v>7.1627275553337499</v>
      </c>
      <c r="ED71">
        <v>7.1627275553337499</v>
      </c>
      <c r="EE71">
        <v>7.1627275553337499</v>
      </c>
      <c r="EF71">
        <v>6.6215314551875499</v>
      </c>
      <c r="EG71">
        <v>6.6215314551875499</v>
      </c>
      <c r="EH71">
        <v>6.9832454635087604</v>
      </c>
      <c r="EI71">
        <v>15.301590795876001</v>
      </c>
      <c r="EJ71">
        <v>14.760394695729801</v>
      </c>
      <c r="EK71">
        <v>2.12233493023039</v>
      </c>
      <c r="EL71">
        <v>1.58113883008419</v>
      </c>
      <c r="EM71">
        <v>0</v>
      </c>
      <c r="EN71">
        <v>0</v>
      </c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G71" s="2" t="s">
        <v>271</v>
      </c>
      <c r="FH71">
        <v>7</v>
      </c>
      <c r="FI71" s="20">
        <v>18693</v>
      </c>
      <c r="FJ71" s="30">
        <v>18.6230091102505</v>
      </c>
      <c r="FK71" s="30">
        <v>19.330115891437</v>
      </c>
      <c r="FL71" s="30">
        <v>19.330115891437</v>
      </c>
      <c r="FM71" s="30">
        <v>6.4420493633625604</v>
      </c>
      <c r="FN71" s="30">
        <v>14.409681873235799</v>
      </c>
      <c r="FO71" s="30">
        <v>11.9601921304527</v>
      </c>
      <c r="FP71" s="30">
        <v>19.330115891437</v>
      </c>
      <c r="FQ71" s="29"/>
      <c r="FR71" s="29"/>
      <c r="FS71" s="29"/>
      <c r="FT71" s="29"/>
      <c r="FU71" s="29"/>
      <c r="FV71" s="29"/>
      <c r="FW71" s="29"/>
      <c r="FZ71" s="7">
        <v>11.2</v>
      </c>
      <c r="GA71" s="7">
        <v>686.85377597808701</v>
      </c>
      <c r="GB71" s="7">
        <v>4.4463782310485831</v>
      </c>
      <c r="GC71" s="7">
        <v>21.347446441650366</v>
      </c>
    </row>
    <row r="72" spans="1:185" x14ac:dyDescent="0.2">
      <c r="A72">
        <v>7</v>
      </c>
      <c r="B72" t="s">
        <v>7</v>
      </c>
      <c r="C72" t="s">
        <v>79</v>
      </c>
      <c r="D72" t="s">
        <v>76</v>
      </c>
      <c r="E72" s="20">
        <v>18693.830000000002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0.01</v>
      </c>
      <c r="N72">
        <v>0</v>
      </c>
      <c r="O72">
        <v>0</v>
      </c>
      <c r="P72" s="71">
        <v>0.19</v>
      </c>
      <c r="Q72">
        <v>0.02</v>
      </c>
      <c r="R72" s="82">
        <v>0</v>
      </c>
      <c r="S72">
        <v>0.01</v>
      </c>
      <c r="T72">
        <v>0</v>
      </c>
      <c r="U72" s="82">
        <v>0.01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1">
        <v>0.02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0.01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0.01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0.02</v>
      </c>
      <c r="BJ72">
        <v>0</v>
      </c>
      <c r="BK72">
        <v>0</v>
      </c>
      <c r="BL72">
        <v>0</v>
      </c>
      <c r="BM72">
        <v>0</v>
      </c>
      <c r="BN72" s="82">
        <v>0.12</v>
      </c>
      <c r="BO72">
        <v>0</v>
      </c>
      <c r="BP72" s="8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71">
        <v>0.18</v>
      </c>
      <c r="CE72" s="71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 s="71">
        <v>0.38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0.01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0.02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f t="shared" si="19"/>
        <v>0</v>
      </c>
      <c r="DX72" s="2" t="s">
        <v>289</v>
      </c>
      <c r="DY72">
        <v>0.54119610014619701</v>
      </c>
      <c r="DZ72">
        <v>4.3204708756575796</v>
      </c>
      <c r="EA72">
        <v>7.7116358672202097</v>
      </c>
      <c r="EB72">
        <v>8.4187426484067593</v>
      </c>
      <c r="EC72">
        <v>8.4187426484067593</v>
      </c>
      <c r="ED72">
        <v>8.4187426484067593</v>
      </c>
      <c r="EE72">
        <v>8.4187426484067593</v>
      </c>
      <c r="EF72">
        <v>7.8775465482605602</v>
      </c>
      <c r="EG72">
        <v>7.1704397670740097</v>
      </c>
      <c r="EH72">
        <v>6.6649204571041398</v>
      </c>
      <c r="EI72">
        <v>17.236659072956002</v>
      </c>
      <c r="EJ72">
        <v>15.9883561916233</v>
      </c>
      <c r="EK72">
        <v>2.7586000863389599</v>
      </c>
      <c r="EL72">
        <v>2.2174039861927599</v>
      </c>
      <c r="EM72">
        <v>0</v>
      </c>
      <c r="EN72">
        <v>0</v>
      </c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G72" s="2" t="s">
        <v>271</v>
      </c>
      <c r="FH72">
        <v>2</v>
      </c>
      <c r="FI72" s="20">
        <v>18693.830000000002</v>
      </c>
      <c r="FJ72" s="30">
        <v>22.570162201055101</v>
      </c>
      <c r="FK72" s="30">
        <v>23.277268982241601</v>
      </c>
      <c r="FL72" s="30">
        <v>21.863055419868498</v>
      </c>
      <c r="FM72" s="30">
        <v>6.8308311381444904</v>
      </c>
      <c r="FN72" s="30">
        <v>15.513335167027099</v>
      </c>
      <c r="FO72" s="30">
        <v>12.8743767332624</v>
      </c>
      <c r="FP72" s="30">
        <v>21.345417329663501</v>
      </c>
      <c r="FQ72" s="29"/>
      <c r="FR72" s="29"/>
      <c r="FS72" s="29"/>
      <c r="FT72" s="29"/>
      <c r="FU72" s="29"/>
      <c r="FV72" s="29"/>
      <c r="FW72" s="29"/>
      <c r="FZ72" s="7">
        <v>11.2</v>
      </c>
      <c r="GA72" s="7">
        <v>686.85377597808701</v>
      </c>
      <c r="GB72" s="7">
        <v>4.4463782310485831</v>
      </c>
      <c r="GC72" s="7">
        <v>21.347446441650366</v>
      </c>
    </row>
    <row r="73" spans="1:185" x14ac:dyDescent="0.2">
      <c r="A73">
        <v>7</v>
      </c>
      <c r="B73" t="s">
        <v>7</v>
      </c>
      <c r="C73" t="s">
        <v>79</v>
      </c>
      <c r="D73" t="s">
        <v>76</v>
      </c>
      <c r="E73" s="20">
        <v>19046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0.01</v>
      </c>
      <c r="N73">
        <v>0</v>
      </c>
      <c r="O73">
        <v>0</v>
      </c>
      <c r="P73" s="71">
        <v>0.19</v>
      </c>
      <c r="Q73">
        <v>0.02</v>
      </c>
      <c r="R73" s="82">
        <v>0</v>
      </c>
      <c r="S73">
        <v>0.01</v>
      </c>
      <c r="T73">
        <v>0</v>
      </c>
      <c r="U73" s="82">
        <v>0.01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1">
        <v>0.02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0.01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0.01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0.02</v>
      </c>
      <c r="BJ73">
        <v>0</v>
      </c>
      <c r="BK73">
        <v>0</v>
      </c>
      <c r="BL73">
        <v>0</v>
      </c>
      <c r="BM73">
        <v>0</v>
      </c>
      <c r="BN73" s="82">
        <v>0.12</v>
      </c>
      <c r="BO73">
        <v>0</v>
      </c>
      <c r="BP73" s="82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71">
        <v>0.18</v>
      </c>
      <c r="CE73" s="71">
        <v>0</v>
      </c>
      <c r="CF73">
        <v>0</v>
      </c>
      <c r="CG73">
        <v>0</v>
      </c>
      <c r="CH73">
        <v>0.01</v>
      </c>
      <c r="CI73">
        <v>0</v>
      </c>
      <c r="CJ73">
        <v>0</v>
      </c>
      <c r="CK73" s="71">
        <v>0.38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0.01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0.02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f t="shared" si="19"/>
        <v>0</v>
      </c>
      <c r="DX73" s="2" t="s">
        <v>289</v>
      </c>
      <c r="DY73">
        <v>0.54119610014619701</v>
      </c>
      <c r="DZ73">
        <v>4.3204708756575796</v>
      </c>
      <c r="EA73">
        <v>7.7116358672202097</v>
      </c>
      <c r="EB73">
        <v>8.4187426484067593</v>
      </c>
      <c r="EC73">
        <v>8.4187426484067593</v>
      </c>
      <c r="ED73">
        <v>8.4187426484067593</v>
      </c>
      <c r="EE73">
        <v>8.4187426484067593</v>
      </c>
      <c r="EF73">
        <v>7.8775465482605602</v>
      </c>
      <c r="EG73">
        <v>7.1704397670740097</v>
      </c>
      <c r="EH73">
        <v>6.6649204571041398</v>
      </c>
      <c r="EI73">
        <v>17.236659072956002</v>
      </c>
      <c r="EJ73">
        <v>15.9883561916233</v>
      </c>
      <c r="EK73">
        <v>2.7586000863389599</v>
      </c>
      <c r="EL73">
        <v>2.2174039861927599</v>
      </c>
      <c r="EM73">
        <v>0</v>
      </c>
      <c r="EN73">
        <v>0</v>
      </c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G73" s="2" t="s">
        <v>271</v>
      </c>
      <c r="FH73">
        <v>2</v>
      </c>
      <c r="FI73" s="20">
        <v>19046</v>
      </c>
      <c r="FJ73" s="30">
        <v>22.570162201055101</v>
      </c>
      <c r="FK73" s="30">
        <v>23.277268982241601</v>
      </c>
      <c r="FL73" s="30">
        <v>21.863055419868498</v>
      </c>
      <c r="FM73" s="30">
        <v>6.8308311381444904</v>
      </c>
      <c r="FN73" s="30">
        <v>15.513335167027099</v>
      </c>
      <c r="FO73" s="30">
        <v>12.8743767332624</v>
      </c>
      <c r="FP73" s="30">
        <v>21.345417329663501</v>
      </c>
      <c r="FQ73" s="29"/>
      <c r="FR73" s="29"/>
      <c r="FS73" s="29"/>
      <c r="FT73" s="29"/>
      <c r="FU73" s="29"/>
      <c r="FV73" s="29"/>
      <c r="FW73" s="29"/>
      <c r="FZ73" s="7">
        <v>11.2</v>
      </c>
      <c r="GA73" s="7">
        <v>686.85377597808701</v>
      </c>
      <c r="GB73" s="7">
        <v>4.4463782310485831</v>
      </c>
      <c r="GC73" s="7">
        <v>21.347446441650366</v>
      </c>
    </row>
    <row r="74" spans="1:185" x14ac:dyDescent="0.2">
      <c r="A74">
        <v>7</v>
      </c>
      <c r="B74" t="s">
        <v>7</v>
      </c>
      <c r="C74" t="s">
        <v>79</v>
      </c>
      <c r="D74" t="s">
        <v>76</v>
      </c>
      <c r="E74" s="20">
        <v>18826.86</v>
      </c>
      <c r="F74">
        <v>0</v>
      </c>
      <c r="G74">
        <v>0</v>
      </c>
      <c r="H74">
        <v>0</v>
      </c>
      <c r="I74">
        <v>0</v>
      </c>
      <c r="J74">
        <v>0.01</v>
      </c>
      <c r="K74">
        <v>0</v>
      </c>
      <c r="L74">
        <v>0</v>
      </c>
      <c r="M74">
        <v>0.02</v>
      </c>
      <c r="N74">
        <v>0</v>
      </c>
      <c r="O74">
        <v>0</v>
      </c>
      <c r="P74" s="71">
        <v>0.15</v>
      </c>
      <c r="Q74">
        <v>0.01</v>
      </c>
      <c r="R74" s="82">
        <v>0.01</v>
      </c>
      <c r="S74">
        <v>0</v>
      </c>
      <c r="T74">
        <v>0</v>
      </c>
      <c r="U74" s="82">
        <v>0.01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0.01</v>
      </c>
      <c r="AF74">
        <v>0</v>
      </c>
      <c r="AG74">
        <v>0</v>
      </c>
      <c r="AH74">
        <v>0</v>
      </c>
      <c r="AI74">
        <v>0</v>
      </c>
      <c r="AJ74" s="71">
        <v>0.02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 s="82">
        <v>0.05</v>
      </c>
      <c r="BO74">
        <v>0</v>
      </c>
      <c r="BP74" s="82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71">
        <v>0.22</v>
      </c>
      <c r="CE74" s="71">
        <v>0</v>
      </c>
      <c r="CF74">
        <v>0</v>
      </c>
      <c r="CG74">
        <v>0</v>
      </c>
      <c r="CH74">
        <v>0.01</v>
      </c>
      <c r="CI74">
        <v>0</v>
      </c>
      <c r="CJ74">
        <v>0</v>
      </c>
      <c r="CK74" s="71">
        <v>0.38</v>
      </c>
      <c r="CL74">
        <v>0</v>
      </c>
      <c r="CM74">
        <v>0.01</v>
      </c>
      <c r="CN74">
        <v>0</v>
      </c>
      <c r="CO74">
        <v>0</v>
      </c>
      <c r="CP74">
        <v>0</v>
      </c>
      <c r="CQ74">
        <v>0.02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0.02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0.01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0.01</v>
      </c>
      <c r="DT74">
        <v>0</v>
      </c>
      <c r="DU74">
        <f t="shared" si="19"/>
        <v>0</v>
      </c>
      <c r="DX74" s="2" t="s">
        <v>289</v>
      </c>
      <c r="DY74">
        <v>1.21854674778286</v>
      </c>
      <c r="DZ74">
        <v>5.4414703539909297</v>
      </c>
      <c r="EA74">
        <v>6.8854400499139103</v>
      </c>
      <c r="EB74">
        <v>7.5627906975505699</v>
      </c>
      <c r="EC74">
        <v>7.5627906975505699</v>
      </c>
      <c r="ED74">
        <v>8.2698974787371196</v>
      </c>
      <c r="EE74">
        <v>8.2698974787371196</v>
      </c>
      <c r="EF74">
        <v>7.7287013785909204</v>
      </c>
      <c r="EG74">
        <v>6.3442439497677103</v>
      </c>
      <c r="EH74">
        <v>7.3422711047408002</v>
      </c>
      <c r="EI74">
        <v>17.043279126309098</v>
      </c>
      <c r="EJ74">
        <v>15.7949762449764</v>
      </c>
      <c r="EK74">
        <v>2.3513894390949002</v>
      </c>
      <c r="EL74">
        <v>1.8101933389486999</v>
      </c>
      <c r="EM74">
        <v>0</v>
      </c>
      <c r="EN74">
        <v>0</v>
      </c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G74" s="2" t="s">
        <v>271</v>
      </c>
      <c r="FH74">
        <v>2</v>
      </c>
      <c r="FI74" s="20">
        <v>18826.86</v>
      </c>
      <c r="FJ74" s="30">
        <v>22.674764149913301</v>
      </c>
      <c r="FK74" s="30">
        <v>23.3818709310999</v>
      </c>
      <c r="FL74" s="30">
        <v>21.450019278521701</v>
      </c>
      <c r="FM74" s="30">
        <v>7.5379379193310401</v>
      </c>
      <c r="FN74" s="30">
        <v>17.1413794299974</v>
      </c>
      <c r="FO74" s="30">
        <v>11.863462562467999</v>
      </c>
      <c r="FP74" s="30">
        <v>22.8642328408948</v>
      </c>
      <c r="FQ74" s="29"/>
      <c r="FR74" s="29"/>
      <c r="FS74" s="29"/>
      <c r="FT74" s="29"/>
      <c r="FU74" s="29"/>
      <c r="FV74" s="29"/>
      <c r="FW74" s="29"/>
      <c r="FZ74" s="7">
        <v>11.2</v>
      </c>
      <c r="GA74" s="7">
        <v>686.85377597808701</v>
      </c>
      <c r="GB74" s="7">
        <v>4.4463782310485831</v>
      </c>
      <c r="GC74" s="7">
        <v>21.347446441650366</v>
      </c>
    </row>
    <row r="75" spans="1:185" x14ac:dyDescent="0.2">
      <c r="A75">
        <v>7</v>
      </c>
      <c r="B75" t="s">
        <v>7</v>
      </c>
      <c r="C75" t="s">
        <v>79</v>
      </c>
      <c r="D75" t="s">
        <v>76</v>
      </c>
      <c r="E75" s="20">
        <v>19182</v>
      </c>
      <c r="F75">
        <v>0</v>
      </c>
      <c r="G75">
        <v>0</v>
      </c>
      <c r="H75">
        <v>0</v>
      </c>
      <c r="I75">
        <v>0</v>
      </c>
      <c r="J75">
        <v>0.01</v>
      </c>
      <c r="K75">
        <v>0</v>
      </c>
      <c r="L75">
        <v>0</v>
      </c>
      <c r="M75">
        <v>0.02</v>
      </c>
      <c r="N75">
        <v>0</v>
      </c>
      <c r="O75">
        <v>0</v>
      </c>
      <c r="P75" s="71">
        <v>0.15</v>
      </c>
      <c r="Q75">
        <v>0.01</v>
      </c>
      <c r="R75" s="82">
        <v>0.01</v>
      </c>
      <c r="S75">
        <v>0</v>
      </c>
      <c r="T75">
        <v>0</v>
      </c>
      <c r="U75" s="82">
        <v>0.01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0.01</v>
      </c>
      <c r="AF75">
        <v>0</v>
      </c>
      <c r="AG75">
        <v>0</v>
      </c>
      <c r="AH75">
        <v>0</v>
      </c>
      <c r="AI75">
        <v>0</v>
      </c>
      <c r="AJ75" s="71">
        <v>0.02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0.01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 s="82">
        <v>0.05</v>
      </c>
      <c r="BO75">
        <v>0</v>
      </c>
      <c r="BP75" s="82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71">
        <v>0.22</v>
      </c>
      <c r="CE75" s="71">
        <v>0</v>
      </c>
      <c r="CF75">
        <v>0</v>
      </c>
      <c r="CG75">
        <v>0</v>
      </c>
      <c r="CH75">
        <v>0.01</v>
      </c>
      <c r="CI75">
        <v>0</v>
      </c>
      <c r="CJ75">
        <v>0</v>
      </c>
      <c r="CK75" s="71">
        <v>0.38</v>
      </c>
      <c r="CL75">
        <v>0</v>
      </c>
      <c r="CM75">
        <v>0.01</v>
      </c>
      <c r="CN75">
        <v>0</v>
      </c>
      <c r="CO75">
        <v>0</v>
      </c>
      <c r="CP75">
        <v>0</v>
      </c>
      <c r="CQ75">
        <v>0.02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0.02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0.01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0.01</v>
      </c>
      <c r="DT75">
        <v>0</v>
      </c>
      <c r="DU75">
        <f t="shared" si="19"/>
        <v>0</v>
      </c>
      <c r="DX75" s="2" t="s">
        <v>289</v>
      </c>
      <c r="DY75">
        <v>1.21854674778286</v>
      </c>
      <c r="DZ75">
        <v>5.4414703539909297</v>
      </c>
      <c r="EA75">
        <v>6.8854400499139103</v>
      </c>
      <c r="EB75">
        <v>7.5627906975505699</v>
      </c>
      <c r="EC75">
        <v>7.5627906975505699</v>
      </c>
      <c r="ED75">
        <v>8.2698974787371196</v>
      </c>
      <c r="EE75">
        <v>8.2698974787371196</v>
      </c>
      <c r="EF75">
        <v>7.7287013785909204</v>
      </c>
      <c r="EG75">
        <v>6.3442439497677103</v>
      </c>
      <c r="EH75">
        <v>7.3422711047408002</v>
      </c>
      <c r="EI75">
        <v>17.043279126309098</v>
      </c>
      <c r="EJ75">
        <v>15.7949762449764</v>
      </c>
      <c r="EK75">
        <v>2.3513894390949002</v>
      </c>
      <c r="EL75">
        <v>1.8101933389486999</v>
      </c>
      <c r="EM75">
        <v>0</v>
      </c>
      <c r="EN75">
        <v>0</v>
      </c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G75" s="2" t="s">
        <v>271</v>
      </c>
      <c r="FH75">
        <v>2</v>
      </c>
      <c r="FI75" s="20">
        <v>19182</v>
      </c>
      <c r="FJ75" s="30">
        <v>22.674764149913301</v>
      </c>
      <c r="FK75" s="30">
        <v>23.3818709310999</v>
      </c>
      <c r="FL75" s="30">
        <v>21.450019278521701</v>
      </c>
      <c r="FM75" s="30">
        <v>7.5379379193310401</v>
      </c>
      <c r="FN75" s="30">
        <v>17.1413794299974</v>
      </c>
      <c r="FO75" s="30">
        <v>11.863462562467999</v>
      </c>
      <c r="FP75" s="30">
        <v>22.8642328408948</v>
      </c>
      <c r="FQ75" s="29"/>
      <c r="FR75" s="29"/>
      <c r="FS75" s="29"/>
      <c r="FT75" s="29"/>
      <c r="FU75" s="29"/>
      <c r="FV75" s="29"/>
      <c r="FW75" s="29"/>
      <c r="FZ75" s="7">
        <v>11.2</v>
      </c>
      <c r="GA75" s="7">
        <v>686.85377597808701</v>
      </c>
      <c r="GB75" s="7">
        <v>4.4463782310485831</v>
      </c>
      <c r="GC75" s="7">
        <v>21.347446441650366</v>
      </c>
    </row>
    <row r="76" spans="1:185" x14ac:dyDescent="0.2">
      <c r="A76">
        <v>7</v>
      </c>
      <c r="B76" t="s">
        <v>7</v>
      </c>
      <c r="C76" t="s">
        <v>79</v>
      </c>
      <c r="D76" t="s">
        <v>76</v>
      </c>
      <c r="E76" s="20">
        <v>19059.73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0.01</v>
      </c>
      <c r="N76">
        <v>0</v>
      </c>
      <c r="O76">
        <v>0</v>
      </c>
      <c r="P76" s="71">
        <v>0.13</v>
      </c>
      <c r="Q76">
        <v>0</v>
      </c>
      <c r="R76" s="82">
        <v>0.02</v>
      </c>
      <c r="S76">
        <v>0</v>
      </c>
      <c r="T76">
        <v>0</v>
      </c>
      <c r="U76" s="82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1">
        <v>0.01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0.03</v>
      </c>
      <c r="AS76">
        <v>0</v>
      </c>
      <c r="AT76">
        <v>0</v>
      </c>
      <c r="AU76">
        <v>0</v>
      </c>
      <c r="AV76">
        <v>0.01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0.01</v>
      </c>
      <c r="BJ76">
        <v>0</v>
      </c>
      <c r="BK76">
        <v>0</v>
      </c>
      <c r="BL76">
        <v>0</v>
      </c>
      <c r="BM76">
        <v>0</v>
      </c>
      <c r="BN76" s="82">
        <v>0.05</v>
      </c>
      <c r="BO76">
        <v>0</v>
      </c>
      <c r="BP76" s="82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71">
        <v>0.22</v>
      </c>
      <c r="CE76" s="71">
        <v>0</v>
      </c>
      <c r="CF76">
        <v>0</v>
      </c>
      <c r="CG76">
        <v>0</v>
      </c>
      <c r="CH76">
        <v>0.01</v>
      </c>
      <c r="CI76">
        <v>0</v>
      </c>
      <c r="CJ76">
        <v>0</v>
      </c>
      <c r="CK76" s="71">
        <v>0.47</v>
      </c>
      <c r="CL76">
        <v>0</v>
      </c>
      <c r="CM76">
        <v>0.01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0.03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f t="shared" si="19"/>
        <v>0</v>
      </c>
      <c r="DX76" s="2" t="s">
        <v>289</v>
      </c>
      <c r="DY76">
        <v>0</v>
      </c>
      <c r="DZ76">
        <v>4.2229236062080702</v>
      </c>
      <c r="EA76">
        <v>6.3442439497677103</v>
      </c>
      <c r="EB76">
        <v>6.3442439497677103</v>
      </c>
      <c r="EC76">
        <v>6.3442439497677103</v>
      </c>
      <c r="ED76">
        <v>6.3442439497677103</v>
      </c>
      <c r="EE76">
        <v>6.3442439497677103</v>
      </c>
      <c r="EF76">
        <v>6.3442439497677103</v>
      </c>
      <c r="EG76">
        <v>6.3442439497677103</v>
      </c>
      <c r="EH76">
        <v>6.8190908484929302</v>
      </c>
      <c r="EI76">
        <v>15.638222758153701</v>
      </c>
      <c r="EJ76">
        <v>15.638222758153701</v>
      </c>
      <c r="EK76">
        <v>1.4142135623731</v>
      </c>
      <c r="EL76">
        <v>1.4142135623731</v>
      </c>
      <c r="EM76">
        <v>0</v>
      </c>
      <c r="EN76">
        <v>0</v>
      </c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G76" s="2" t="s">
        <v>270</v>
      </c>
      <c r="FH76">
        <v>1</v>
      </c>
      <c r="FI76" s="20">
        <v>19059.73</v>
      </c>
      <c r="FJ76" s="30">
        <v>20.9821387870881</v>
      </c>
      <c r="FK76" s="30">
        <v>20.9821387870881</v>
      </c>
      <c r="FL76" s="30">
        <v>20.9821387870881</v>
      </c>
      <c r="FM76" s="30">
        <v>9.1073364597636708</v>
      </c>
      <c r="FN76" s="30">
        <v>15.638222758153701</v>
      </c>
      <c r="FO76" s="30">
        <v>11.768838316798799</v>
      </c>
      <c r="FP76" s="30">
        <v>20.108106738190401</v>
      </c>
      <c r="FQ76" s="29"/>
      <c r="FR76" s="29"/>
      <c r="FS76" s="29"/>
      <c r="FT76" s="29"/>
      <c r="FU76" s="29"/>
      <c r="FV76" s="29"/>
      <c r="FW76" s="29"/>
      <c r="FZ76" s="7">
        <v>11.2</v>
      </c>
      <c r="GA76" s="7">
        <v>686.85377597808701</v>
      </c>
      <c r="GB76" s="7">
        <v>4.4463782310485831</v>
      </c>
      <c r="GC76" s="7">
        <v>21.347446441650366</v>
      </c>
    </row>
    <row r="77" spans="1:185" x14ac:dyDescent="0.2">
      <c r="A77">
        <v>7</v>
      </c>
      <c r="B77" t="s">
        <v>7</v>
      </c>
      <c r="C77" t="s">
        <v>79</v>
      </c>
      <c r="D77" t="s">
        <v>76</v>
      </c>
      <c r="E77" s="20">
        <v>19281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0.01</v>
      </c>
      <c r="N77">
        <v>0</v>
      </c>
      <c r="O77">
        <v>0</v>
      </c>
      <c r="P77" s="71">
        <v>0.13</v>
      </c>
      <c r="Q77">
        <v>0</v>
      </c>
      <c r="R77" s="82">
        <v>0.02</v>
      </c>
      <c r="S77">
        <v>0</v>
      </c>
      <c r="T77">
        <v>0</v>
      </c>
      <c r="U77" s="82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1">
        <v>0.01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0.03</v>
      </c>
      <c r="AS77">
        <v>0</v>
      </c>
      <c r="AT77">
        <v>0</v>
      </c>
      <c r="AU77">
        <v>0</v>
      </c>
      <c r="AV77">
        <v>0.01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0.01</v>
      </c>
      <c r="BJ77">
        <v>0</v>
      </c>
      <c r="BK77">
        <v>0</v>
      </c>
      <c r="BL77">
        <v>0</v>
      </c>
      <c r="BM77">
        <v>0</v>
      </c>
      <c r="BN77" s="82">
        <v>0.05</v>
      </c>
      <c r="BO77">
        <v>0</v>
      </c>
      <c r="BP77" s="82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71">
        <v>0.22</v>
      </c>
      <c r="CE77" s="71">
        <v>0</v>
      </c>
      <c r="CF77">
        <v>0</v>
      </c>
      <c r="CG77">
        <v>0</v>
      </c>
      <c r="CH77">
        <v>0.01</v>
      </c>
      <c r="CI77">
        <v>0</v>
      </c>
      <c r="CJ77">
        <v>0</v>
      </c>
      <c r="CK77" s="71">
        <v>0.47</v>
      </c>
      <c r="CL77">
        <v>0</v>
      </c>
      <c r="CM77">
        <v>0.01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0.03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f t="shared" si="19"/>
        <v>0</v>
      </c>
      <c r="DX77" s="2" t="s">
        <v>289</v>
      </c>
      <c r="DY77">
        <v>0</v>
      </c>
      <c r="DZ77">
        <v>4.2229236062080702</v>
      </c>
      <c r="EA77">
        <v>6.3442439497677103</v>
      </c>
      <c r="EB77">
        <v>6.3442439497677103</v>
      </c>
      <c r="EC77">
        <v>6.3442439497677103</v>
      </c>
      <c r="ED77">
        <v>6.3442439497677103</v>
      </c>
      <c r="EE77">
        <v>6.3442439497677103</v>
      </c>
      <c r="EF77">
        <v>6.3442439497677103</v>
      </c>
      <c r="EG77">
        <v>6.3442439497677103</v>
      </c>
      <c r="EH77">
        <v>6.8190908484929302</v>
      </c>
      <c r="EI77">
        <v>15.638222758153701</v>
      </c>
      <c r="EJ77">
        <v>15.638222758153701</v>
      </c>
      <c r="EK77">
        <v>1.4142135623731</v>
      </c>
      <c r="EL77">
        <v>1.4142135623731</v>
      </c>
      <c r="EM77">
        <v>0</v>
      </c>
      <c r="EN77">
        <v>0</v>
      </c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G77" s="2" t="s">
        <v>270</v>
      </c>
      <c r="FH77">
        <v>1</v>
      </c>
      <c r="FI77" s="20">
        <v>19281</v>
      </c>
      <c r="FJ77" s="30">
        <v>20.9821387870881</v>
      </c>
      <c r="FK77" s="30">
        <v>20.9821387870881</v>
      </c>
      <c r="FL77" s="30">
        <v>20.9821387870881</v>
      </c>
      <c r="FM77" s="30">
        <v>9.1073364597636708</v>
      </c>
      <c r="FN77" s="30">
        <v>15.638222758153701</v>
      </c>
      <c r="FO77" s="30">
        <v>11.768838316798799</v>
      </c>
      <c r="FP77" s="30">
        <v>20.108106738190401</v>
      </c>
      <c r="FQ77" s="29"/>
      <c r="FR77" s="29"/>
      <c r="FS77" s="29"/>
      <c r="FT77" s="29"/>
      <c r="FU77" s="29"/>
      <c r="FV77" s="29"/>
      <c r="FW77" s="29"/>
      <c r="FZ77" s="7">
        <v>11.2</v>
      </c>
      <c r="GA77" s="7">
        <v>686.85377597808701</v>
      </c>
      <c r="GB77" s="7">
        <v>4.4463782310485831</v>
      </c>
      <c r="GC77" s="7">
        <v>21.347446441650366</v>
      </c>
    </row>
    <row r="78" spans="1:185" x14ac:dyDescent="0.2">
      <c r="A78">
        <v>7</v>
      </c>
      <c r="B78" t="s">
        <v>7</v>
      </c>
      <c r="C78" t="s">
        <v>79</v>
      </c>
      <c r="D78" t="s">
        <v>76</v>
      </c>
      <c r="E78" s="20">
        <v>19365.439999999999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0.01</v>
      </c>
      <c r="N78">
        <v>0</v>
      </c>
      <c r="O78">
        <v>0</v>
      </c>
      <c r="P78" s="71">
        <v>0.08</v>
      </c>
      <c r="Q78">
        <v>0</v>
      </c>
      <c r="R78" s="82">
        <v>0.02</v>
      </c>
      <c r="S78">
        <v>0</v>
      </c>
      <c r="T78">
        <v>0</v>
      </c>
      <c r="U78" s="82">
        <v>0</v>
      </c>
      <c r="V78">
        <v>0</v>
      </c>
      <c r="W78">
        <v>0</v>
      </c>
      <c r="X78">
        <v>0</v>
      </c>
      <c r="Y78">
        <v>0.01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0.01</v>
      </c>
      <c r="AF78">
        <v>0</v>
      </c>
      <c r="AG78">
        <v>0</v>
      </c>
      <c r="AH78">
        <v>0</v>
      </c>
      <c r="AI78">
        <v>0</v>
      </c>
      <c r="AJ78" s="71">
        <v>0.05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0.04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0.01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0.03</v>
      </c>
      <c r="BJ78">
        <v>0</v>
      </c>
      <c r="BK78">
        <v>0</v>
      </c>
      <c r="BL78">
        <v>0</v>
      </c>
      <c r="BM78">
        <v>0</v>
      </c>
      <c r="BN78" s="82">
        <v>0.01</v>
      </c>
      <c r="BO78">
        <v>0</v>
      </c>
      <c r="BP78" s="82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0.01</v>
      </c>
      <c r="CD78" s="71">
        <v>0.57999999999999996</v>
      </c>
      <c r="CE78" s="71">
        <v>0</v>
      </c>
      <c r="CF78">
        <v>0</v>
      </c>
      <c r="CG78">
        <v>0</v>
      </c>
      <c r="CH78">
        <v>0.01</v>
      </c>
      <c r="CI78">
        <v>0</v>
      </c>
      <c r="CJ78">
        <v>0</v>
      </c>
      <c r="CK78" s="71">
        <v>0.13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0.01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0.01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f t="shared" si="19"/>
        <v>0</v>
      </c>
      <c r="DX78" s="2" t="s">
        <v>289</v>
      </c>
      <c r="DY78">
        <v>0</v>
      </c>
      <c r="DZ78">
        <v>7.8414952124702104</v>
      </c>
      <c r="EA78">
        <v>8.5486019936567601</v>
      </c>
      <c r="EB78">
        <v>8.5486019936567708</v>
      </c>
      <c r="EC78">
        <v>9.2557087748433204</v>
      </c>
      <c r="ED78">
        <v>8.5486019936567708</v>
      </c>
      <c r="EE78">
        <v>9.2557087748433204</v>
      </c>
      <c r="EF78">
        <v>8.5486019936567708</v>
      </c>
      <c r="EG78">
        <v>7.8414952124702202</v>
      </c>
      <c r="EH78">
        <v>3.53553390593274</v>
      </c>
      <c r="EI78">
        <v>13.968754904049</v>
      </c>
      <c r="EJ78">
        <v>13.2616481228625</v>
      </c>
      <c r="EK78">
        <v>2.8284271247461898</v>
      </c>
      <c r="EL78">
        <v>2.8284271247461898</v>
      </c>
      <c r="EM78">
        <v>0</v>
      </c>
      <c r="EN78">
        <v>0</v>
      </c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G78" s="2" t="s">
        <v>276</v>
      </c>
      <c r="FH78">
        <v>7</v>
      </c>
      <c r="FI78" s="20">
        <v>19365.439999999999</v>
      </c>
      <c r="FJ78" s="30">
        <v>17.8491711744567</v>
      </c>
      <c r="FK78" s="30">
        <v>18.556277955643299</v>
      </c>
      <c r="FL78" s="30">
        <v>17.1420643932702</v>
      </c>
      <c r="FM78" s="30">
        <v>5.40636259931971</v>
      </c>
      <c r="FN78" s="30">
        <v>13.094722855151399</v>
      </c>
      <c r="FO78" s="30">
        <v>8.3954670370182107</v>
      </c>
      <c r="FP78" s="30">
        <v>19.263384736829799</v>
      </c>
      <c r="FQ78" s="29"/>
      <c r="FR78" s="29"/>
      <c r="FS78" s="29"/>
      <c r="FT78" s="29"/>
      <c r="FU78" s="29"/>
      <c r="FV78" s="29"/>
      <c r="FW78" s="29"/>
      <c r="FZ78" s="7">
        <v>11.2</v>
      </c>
      <c r="GA78" s="7">
        <v>686.85377597808701</v>
      </c>
      <c r="GB78" s="7">
        <v>4.4463782310485831</v>
      </c>
      <c r="GC78" s="7">
        <v>21.347446441650366</v>
      </c>
    </row>
    <row r="79" spans="1:185" x14ac:dyDescent="0.2">
      <c r="A79">
        <v>7</v>
      </c>
      <c r="B79" t="s">
        <v>7</v>
      </c>
      <c r="C79" t="s">
        <v>79</v>
      </c>
      <c r="D79" t="s">
        <v>76</v>
      </c>
      <c r="E79" s="20">
        <v>19610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0.01</v>
      </c>
      <c r="N79">
        <v>0</v>
      </c>
      <c r="O79">
        <v>0</v>
      </c>
      <c r="P79" s="71">
        <v>0.08</v>
      </c>
      <c r="Q79">
        <v>0</v>
      </c>
      <c r="R79" s="82">
        <v>0.02</v>
      </c>
      <c r="S79">
        <v>0</v>
      </c>
      <c r="T79">
        <v>0</v>
      </c>
      <c r="U79" s="82">
        <v>0</v>
      </c>
      <c r="V79">
        <v>0</v>
      </c>
      <c r="W79">
        <v>0</v>
      </c>
      <c r="X79">
        <v>0</v>
      </c>
      <c r="Y79">
        <v>0.01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0.01</v>
      </c>
      <c r="AF79">
        <v>0</v>
      </c>
      <c r="AG79">
        <v>0</v>
      </c>
      <c r="AH79">
        <v>0</v>
      </c>
      <c r="AI79">
        <v>0</v>
      </c>
      <c r="AJ79" s="71">
        <v>0.05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0.04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0.01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0.03</v>
      </c>
      <c r="BJ79">
        <v>0</v>
      </c>
      <c r="BK79">
        <v>0</v>
      </c>
      <c r="BL79">
        <v>0</v>
      </c>
      <c r="BM79">
        <v>0</v>
      </c>
      <c r="BN79" s="82">
        <v>0.01</v>
      </c>
      <c r="BO79">
        <v>0</v>
      </c>
      <c r="BP79" s="82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0.01</v>
      </c>
      <c r="CD79" s="71">
        <v>0.57999999999999996</v>
      </c>
      <c r="CE79" s="71">
        <v>0</v>
      </c>
      <c r="CF79">
        <v>0</v>
      </c>
      <c r="CG79">
        <v>0</v>
      </c>
      <c r="CH79">
        <v>0.01</v>
      </c>
      <c r="CI79">
        <v>0</v>
      </c>
      <c r="CJ79">
        <v>0</v>
      </c>
      <c r="CK79" s="71">
        <v>0.13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0.01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0.01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f t="shared" si="19"/>
        <v>0</v>
      </c>
      <c r="DX79" s="2" t="s">
        <v>289</v>
      </c>
      <c r="DY79">
        <v>0</v>
      </c>
      <c r="DZ79">
        <v>7.8414952124702104</v>
      </c>
      <c r="EA79">
        <v>8.5486019936567601</v>
      </c>
      <c r="EB79">
        <v>8.5486019936567708</v>
      </c>
      <c r="EC79">
        <v>9.2557087748433204</v>
      </c>
      <c r="ED79">
        <v>8.5486019936567708</v>
      </c>
      <c r="EE79">
        <v>9.2557087748433204</v>
      </c>
      <c r="EF79">
        <v>8.5486019936567708</v>
      </c>
      <c r="EG79">
        <v>7.8414952124702202</v>
      </c>
      <c r="EH79">
        <v>3.53553390593274</v>
      </c>
      <c r="EI79">
        <v>13.968754904049</v>
      </c>
      <c r="EJ79">
        <v>13.2616481228625</v>
      </c>
      <c r="EK79">
        <v>2.8284271247461898</v>
      </c>
      <c r="EL79">
        <v>2.8284271247461898</v>
      </c>
      <c r="EM79">
        <v>0</v>
      </c>
      <c r="EN79">
        <v>0</v>
      </c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G79" s="2" t="s">
        <v>276</v>
      </c>
      <c r="FH79">
        <v>7</v>
      </c>
      <c r="FI79" s="20">
        <v>19610</v>
      </c>
      <c r="FJ79" s="30">
        <v>17.8491711744567</v>
      </c>
      <c r="FK79" s="30">
        <v>18.556277955643299</v>
      </c>
      <c r="FL79" s="30">
        <v>17.1420643932702</v>
      </c>
      <c r="FM79" s="30">
        <v>5.40636259931971</v>
      </c>
      <c r="FN79" s="30">
        <v>13.094722855151399</v>
      </c>
      <c r="FO79" s="30">
        <v>8.3954670370182107</v>
      </c>
      <c r="FP79" s="30">
        <v>19.263384736829799</v>
      </c>
      <c r="FQ79" s="29"/>
      <c r="FR79" s="29"/>
      <c r="FS79" s="29"/>
      <c r="FT79" s="29"/>
      <c r="FU79" s="29"/>
      <c r="FV79" s="29"/>
      <c r="FW79" s="29"/>
      <c r="FZ79" s="7">
        <v>11.2</v>
      </c>
      <c r="GA79" s="7">
        <v>686.85377597808701</v>
      </c>
      <c r="GB79" s="7">
        <v>4.4463782310485831</v>
      </c>
      <c r="GC79" s="7">
        <v>21.347446441650366</v>
      </c>
    </row>
    <row r="80" spans="1:185" x14ac:dyDescent="0.2">
      <c r="A80">
        <v>7</v>
      </c>
      <c r="B80" t="s">
        <v>7</v>
      </c>
      <c r="C80" t="s">
        <v>79</v>
      </c>
      <c r="D80" t="s">
        <v>76</v>
      </c>
      <c r="E80" s="20">
        <v>19699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0.01</v>
      </c>
      <c r="N80">
        <v>0</v>
      </c>
      <c r="O80">
        <v>0</v>
      </c>
      <c r="P80" s="71">
        <v>0.08</v>
      </c>
      <c r="Q80">
        <v>0</v>
      </c>
      <c r="R80" s="82">
        <v>0.02</v>
      </c>
      <c r="S80">
        <v>0</v>
      </c>
      <c r="T80">
        <v>0</v>
      </c>
      <c r="U80" s="82">
        <v>0</v>
      </c>
      <c r="V80">
        <v>0</v>
      </c>
      <c r="W80">
        <v>0</v>
      </c>
      <c r="X80">
        <v>0</v>
      </c>
      <c r="Y80">
        <v>0.01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0.01</v>
      </c>
      <c r="AF80">
        <v>0</v>
      </c>
      <c r="AG80">
        <v>0</v>
      </c>
      <c r="AH80">
        <v>0</v>
      </c>
      <c r="AI80">
        <v>0</v>
      </c>
      <c r="AJ80" s="71">
        <v>0.05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0.04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0.01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0.03</v>
      </c>
      <c r="BJ80">
        <v>0</v>
      </c>
      <c r="BK80">
        <v>0</v>
      </c>
      <c r="BL80">
        <v>0</v>
      </c>
      <c r="BM80">
        <v>0</v>
      </c>
      <c r="BN80" s="82">
        <v>0.01</v>
      </c>
      <c r="BO80">
        <v>0</v>
      </c>
      <c r="BP80" s="82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0.01</v>
      </c>
      <c r="CD80" s="71">
        <v>0.57999999999999996</v>
      </c>
      <c r="CE80" s="71">
        <v>0</v>
      </c>
      <c r="CF80">
        <v>0</v>
      </c>
      <c r="CG80">
        <v>0</v>
      </c>
      <c r="CH80">
        <v>0.01</v>
      </c>
      <c r="CI80">
        <v>0</v>
      </c>
      <c r="CJ80">
        <v>0</v>
      </c>
      <c r="CK80" s="71">
        <v>0.13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0.01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0.01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f t="shared" si="19"/>
        <v>0</v>
      </c>
      <c r="DX80" s="2" t="s">
        <v>289</v>
      </c>
      <c r="DY80">
        <v>0</v>
      </c>
      <c r="DZ80">
        <v>7.8414952124702104</v>
      </c>
      <c r="EA80">
        <v>8.5486019936567601</v>
      </c>
      <c r="EB80">
        <v>8.5486019936567708</v>
      </c>
      <c r="EC80">
        <v>9.2557087748433204</v>
      </c>
      <c r="ED80">
        <v>8.5486019936567708</v>
      </c>
      <c r="EE80">
        <v>9.2557087748433204</v>
      </c>
      <c r="EF80">
        <v>8.5486019936567708</v>
      </c>
      <c r="EG80">
        <v>7.8414952124702202</v>
      </c>
      <c r="EH80">
        <v>3.53553390593274</v>
      </c>
      <c r="EI80">
        <v>13.968754904049</v>
      </c>
      <c r="EJ80">
        <v>13.2616481228625</v>
      </c>
      <c r="EK80">
        <v>2.8284271247461898</v>
      </c>
      <c r="EL80">
        <v>2.8284271247461898</v>
      </c>
      <c r="EM80">
        <v>0</v>
      </c>
      <c r="EN80">
        <v>0</v>
      </c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G80" s="2" t="s">
        <v>276</v>
      </c>
      <c r="FH80">
        <v>7</v>
      </c>
      <c r="FI80" s="20">
        <v>19699</v>
      </c>
      <c r="FJ80" s="30">
        <v>17.8491711744567</v>
      </c>
      <c r="FK80" s="30">
        <v>18.556277955643299</v>
      </c>
      <c r="FL80" s="30">
        <v>17.1420643932702</v>
      </c>
      <c r="FM80" s="30">
        <v>5.40636259931971</v>
      </c>
      <c r="FN80" s="30">
        <v>13.094722855151399</v>
      </c>
      <c r="FO80" s="30">
        <v>8.3954670370182107</v>
      </c>
      <c r="FP80" s="30">
        <v>19.263384736829799</v>
      </c>
      <c r="FQ80" s="29"/>
      <c r="FR80" s="29"/>
      <c r="FS80" s="29"/>
      <c r="FT80" s="29"/>
      <c r="FU80" s="29"/>
      <c r="FV80" s="29"/>
      <c r="FW80" s="29"/>
      <c r="FZ80" s="7">
        <v>11.2</v>
      </c>
      <c r="GA80" s="7">
        <v>686.85377597808701</v>
      </c>
      <c r="GB80" s="7">
        <v>4.4463782310485831</v>
      </c>
      <c r="GC80" s="7">
        <v>21.347446441650366</v>
      </c>
    </row>
    <row r="81" spans="1:185" x14ac:dyDescent="0.2">
      <c r="A81">
        <v>7</v>
      </c>
      <c r="B81" t="s">
        <v>7</v>
      </c>
      <c r="C81" t="s">
        <v>79</v>
      </c>
      <c r="D81" t="s">
        <v>76</v>
      </c>
      <c r="E81" s="20">
        <v>19522.47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0.02</v>
      </c>
      <c r="N81">
        <v>0</v>
      </c>
      <c r="O81">
        <v>0</v>
      </c>
      <c r="P81" s="71">
        <v>0.17</v>
      </c>
      <c r="Q81">
        <v>0.01</v>
      </c>
      <c r="R81" s="82">
        <v>0.02</v>
      </c>
      <c r="S81">
        <v>0.01</v>
      </c>
      <c r="T81">
        <v>0</v>
      </c>
      <c r="U81" s="82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0.01</v>
      </c>
      <c r="AG81">
        <v>0</v>
      </c>
      <c r="AH81">
        <v>0</v>
      </c>
      <c r="AI81">
        <v>0</v>
      </c>
      <c r="AJ81" s="71">
        <v>0.02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0.04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0.02</v>
      </c>
      <c r="BJ81">
        <v>0.01</v>
      </c>
      <c r="BK81">
        <v>0</v>
      </c>
      <c r="BL81">
        <v>0</v>
      </c>
      <c r="BM81">
        <v>0</v>
      </c>
      <c r="BN81" s="82">
        <v>0.06</v>
      </c>
      <c r="BO81">
        <v>0</v>
      </c>
      <c r="BP81" s="82">
        <v>0</v>
      </c>
      <c r="BQ81">
        <v>0.01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71">
        <v>0.16</v>
      </c>
      <c r="CE81" s="71">
        <v>0</v>
      </c>
      <c r="CF81">
        <v>0</v>
      </c>
      <c r="CG81">
        <v>0</v>
      </c>
      <c r="CH81">
        <v>0.01</v>
      </c>
      <c r="CI81">
        <v>0</v>
      </c>
      <c r="CJ81">
        <v>0</v>
      </c>
      <c r="CK81" s="71">
        <v>0.37</v>
      </c>
      <c r="CL81">
        <v>0</v>
      </c>
      <c r="CM81">
        <v>0.01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0.01</v>
      </c>
      <c r="CU81">
        <v>0</v>
      </c>
      <c r="CV81">
        <v>0</v>
      </c>
      <c r="CW81">
        <v>0</v>
      </c>
      <c r="CX81">
        <v>0</v>
      </c>
      <c r="CY81">
        <v>0.01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0.01</v>
      </c>
      <c r="DJ81">
        <v>0</v>
      </c>
      <c r="DK81">
        <v>0</v>
      </c>
      <c r="DL81">
        <v>0.02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f t="shared" si="19"/>
        <v>0</v>
      </c>
      <c r="DX81" s="2" t="s">
        <v>291</v>
      </c>
      <c r="DY81">
        <v>0</v>
      </c>
      <c r="DZ81">
        <v>3.5393244537030601</v>
      </c>
      <c r="EA81">
        <v>5.8845323336147697</v>
      </c>
      <c r="EB81">
        <v>5.8845323336147803</v>
      </c>
      <c r="EC81">
        <v>5.8845323336147803</v>
      </c>
      <c r="ED81">
        <v>6.59163911480133</v>
      </c>
      <c r="EE81">
        <v>6.59163911480133</v>
      </c>
      <c r="EF81">
        <v>6.59163911480133</v>
      </c>
      <c r="EG81">
        <v>5.8845323336147803</v>
      </c>
      <c r="EH81">
        <v>6.0415229867972897</v>
      </c>
      <c r="EI81">
        <v>18.355374307793699</v>
      </c>
      <c r="EJ81">
        <v>18.355374307793799</v>
      </c>
      <c r="EK81">
        <v>1.8101933389486999</v>
      </c>
      <c r="EL81">
        <v>2.5173001201352498</v>
      </c>
      <c r="EM81">
        <v>0</v>
      </c>
      <c r="EN81">
        <v>0</v>
      </c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G81" s="2" t="s">
        <v>276</v>
      </c>
      <c r="FH81">
        <v>7</v>
      </c>
      <c r="FI81" s="20">
        <v>19522.47</v>
      </c>
      <c r="FJ81" s="30">
        <v>21.7921166053526</v>
      </c>
      <c r="FK81" s="30">
        <v>22.4992233865391</v>
      </c>
      <c r="FL81" s="30">
        <v>20.377903042979501</v>
      </c>
      <c r="FM81" s="30">
        <v>8.6194584613707992</v>
      </c>
      <c r="FN81" s="30">
        <v>19.891246183796301</v>
      </c>
      <c r="FO81" s="30">
        <v>12.74250062288</v>
      </c>
      <c r="FP81" s="30">
        <v>22.827392785762701</v>
      </c>
      <c r="FQ81" s="29"/>
      <c r="FR81" s="29"/>
      <c r="FS81" s="29"/>
      <c r="FT81" s="29"/>
      <c r="FU81" s="29"/>
      <c r="FV81" s="29"/>
      <c r="FW81" s="29"/>
      <c r="FZ81" s="7">
        <v>11.2</v>
      </c>
      <c r="GA81" s="7">
        <v>686.85377597808701</v>
      </c>
      <c r="GB81" s="7">
        <v>4.4463782310485831</v>
      </c>
      <c r="GC81" s="7">
        <v>21.347446441650366</v>
      </c>
    </row>
    <row r="82" spans="1:185" x14ac:dyDescent="0.2">
      <c r="A82">
        <v>7</v>
      </c>
      <c r="B82" t="s">
        <v>7</v>
      </c>
      <c r="C82" t="s">
        <v>79</v>
      </c>
      <c r="D82" t="s">
        <v>76</v>
      </c>
      <c r="E82" s="20">
        <v>19721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0.02</v>
      </c>
      <c r="N82">
        <v>0</v>
      </c>
      <c r="O82">
        <v>0</v>
      </c>
      <c r="P82" s="71">
        <v>0.17</v>
      </c>
      <c r="Q82">
        <v>0.01</v>
      </c>
      <c r="R82" s="82">
        <v>0.02</v>
      </c>
      <c r="S82">
        <v>0.01</v>
      </c>
      <c r="T82">
        <v>0</v>
      </c>
      <c r="U82" s="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0.01</v>
      </c>
      <c r="AG82">
        <v>0</v>
      </c>
      <c r="AH82">
        <v>0</v>
      </c>
      <c r="AI82">
        <v>0</v>
      </c>
      <c r="AJ82" s="71">
        <v>0.02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0.04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0.02</v>
      </c>
      <c r="BJ82">
        <v>0.01</v>
      </c>
      <c r="BK82">
        <v>0</v>
      </c>
      <c r="BL82">
        <v>0</v>
      </c>
      <c r="BM82">
        <v>0</v>
      </c>
      <c r="BN82" s="82">
        <v>0.06</v>
      </c>
      <c r="BO82">
        <v>0</v>
      </c>
      <c r="BP82" s="82">
        <v>0</v>
      </c>
      <c r="BQ82">
        <v>0.01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71">
        <v>0.16</v>
      </c>
      <c r="CE82" s="71">
        <v>0</v>
      </c>
      <c r="CF82">
        <v>0</v>
      </c>
      <c r="CG82">
        <v>0</v>
      </c>
      <c r="CH82">
        <v>0.01</v>
      </c>
      <c r="CI82">
        <v>0</v>
      </c>
      <c r="CJ82">
        <v>0</v>
      </c>
      <c r="CK82" s="71">
        <v>0.37</v>
      </c>
      <c r="CL82">
        <v>0</v>
      </c>
      <c r="CM82">
        <v>0.01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0.01</v>
      </c>
      <c r="CU82">
        <v>0</v>
      </c>
      <c r="CV82">
        <v>0</v>
      </c>
      <c r="CW82">
        <v>0</v>
      </c>
      <c r="CX82">
        <v>0</v>
      </c>
      <c r="CY82">
        <v>0.01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0.01</v>
      </c>
      <c r="DJ82">
        <v>0</v>
      </c>
      <c r="DK82">
        <v>0</v>
      </c>
      <c r="DL82">
        <v>0.02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f t="shared" si="19"/>
        <v>0</v>
      </c>
      <c r="DX82" s="2" t="s">
        <v>291</v>
      </c>
      <c r="DY82">
        <v>0</v>
      </c>
      <c r="DZ82">
        <v>3.5393244537030601</v>
      </c>
      <c r="EA82">
        <v>5.8845323336147697</v>
      </c>
      <c r="EB82">
        <v>5.8845323336147803</v>
      </c>
      <c r="EC82">
        <v>5.8845323336147803</v>
      </c>
      <c r="ED82">
        <v>6.59163911480133</v>
      </c>
      <c r="EE82">
        <v>6.59163911480133</v>
      </c>
      <c r="EF82">
        <v>6.59163911480133</v>
      </c>
      <c r="EG82">
        <v>5.8845323336147803</v>
      </c>
      <c r="EH82">
        <v>6.0415229867972897</v>
      </c>
      <c r="EI82">
        <v>18.355374307793699</v>
      </c>
      <c r="EJ82">
        <v>18.355374307793799</v>
      </c>
      <c r="EK82">
        <v>1.8101933389486999</v>
      </c>
      <c r="EL82">
        <v>2.5173001201352498</v>
      </c>
      <c r="EM82">
        <v>0</v>
      </c>
      <c r="EN82">
        <v>0</v>
      </c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G82" s="2" t="s">
        <v>276</v>
      </c>
      <c r="FH82">
        <v>7</v>
      </c>
      <c r="FI82" s="20">
        <v>19721</v>
      </c>
      <c r="FJ82" s="30">
        <v>21.7921166053526</v>
      </c>
      <c r="FK82" s="30">
        <v>22.4992233865391</v>
      </c>
      <c r="FL82" s="30">
        <v>20.377903042979501</v>
      </c>
      <c r="FM82" s="30">
        <v>8.6194584613707992</v>
      </c>
      <c r="FN82" s="30">
        <v>19.891246183796301</v>
      </c>
      <c r="FO82" s="30">
        <v>12.74250062288</v>
      </c>
      <c r="FP82" s="30">
        <v>22.827392785762701</v>
      </c>
      <c r="FQ82" s="29"/>
      <c r="FR82" s="29"/>
      <c r="FS82" s="29"/>
      <c r="FT82" s="29"/>
      <c r="FU82" s="29"/>
      <c r="FV82" s="29"/>
      <c r="FW82" s="29"/>
      <c r="FZ82" s="7">
        <v>11.2</v>
      </c>
      <c r="GA82" s="7">
        <v>686.85377597808701</v>
      </c>
      <c r="GB82" s="7">
        <v>4.4463782310485831</v>
      </c>
      <c r="GC82" s="7">
        <v>21.347446441650366</v>
      </c>
    </row>
    <row r="83" spans="1:185" x14ac:dyDescent="0.2">
      <c r="A83">
        <v>7</v>
      </c>
      <c r="B83" t="s">
        <v>7</v>
      </c>
      <c r="C83" t="s">
        <v>79</v>
      </c>
      <c r="D83" t="s">
        <v>76</v>
      </c>
      <c r="E83" s="20">
        <v>19837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0.02</v>
      </c>
      <c r="N83">
        <v>0</v>
      </c>
      <c r="O83">
        <v>0</v>
      </c>
      <c r="P83" s="71">
        <v>0.17</v>
      </c>
      <c r="Q83">
        <v>0.01</v>
      </c>
      <c r="R83" s="82">
        <v>0.02</v>
      </c>
      <c r="S83">
        <v>0.01</v>
      </c>
      <c r="T83">
        <v>0</v>
      </c>
      <c r="U83" s="82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</v>
      </c>
      <c r="AJ83" s="71">
        <v>0.02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0.04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0.02</v>
      </c>
      <c r="BJ83">
        <v>0.01</v>
      </c>
      <c r="BK83">
        <v>0</v>
      </c>
      <c r="BL83">
        <v>0</v>
      </c>
      <c r="BM83">
        <v>0</v>
      </c>
      <c r="BN83" s="82">
        <v>0.06</v>
      </c>
      <c r="BO83">
        <v>0</v>
      </c>
      <c r="BP83" s="82">
        <v>0</v>
      </c>
      <c r="BQ83">
        <v>0.01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71">
        <v>0.16</v>
      </c>
      <c r="CE83" s="71">
        <v>0</v>
      </c>
      <c r="CF83">
        <v>0</v>
      </c>
      <c r="CG83">
        <v>0</v>
      </c>
      <c r="CH83">
        <v>0.01</v>
      </c>
      <c r="CI83">
        <v>0</v>
      </c>
      <c r="CJ83">
        <v>0</v>
      </c>
      <c r="CK83" s="71">
        <v>0.37</v>
      </c>
      <c r="CL83">
        <v>0</v>
      </c>
      <c r="CM83">
        <v>0.01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0.01</v>
      </c>
      <c r="CU83">
        <v>0</v>
      </c>
      <c r="CV83">
        <v>0</v>
      </c>
      <c r="CW83">
        <v>0</v>
      </c>
      <c r="CX83">
        <v>0</v>
      </c>
      <c r="CY83">
        <v>0.01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0.01</v>
      </c>
      <c r="DJ83">
        <v>0</v>
      </c>
      <c r="DK83">
        <v>0</v>
      </c>
      <c r="DL83">
        <v>0.02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f t="shared" si="19"/>
        <v>0</v>
      </c>
      <c r="DX83" s="2" t="s">
        <v>291</v>
      </c>
      <c r="DY83">
        <v>0</v>
      </c>
      <c r="DZ83">
        <v>3.5393244537030601</v>
      </c>
      <c r="EA83">
        <v>5.8845323336147697</v>
      </c>
      <c r="EB83">
        <v>5.8845323336147803</v>
      </c>
      <c r="EC83">
        <v>5.8845323336147803</v>
      </c>
      <c r="ED83">
        <v>6.59163911480133</v>
      </c>
      <c r="EE83">
        <v>6.59163911480133</v>
      </c>
      <c r="EF83">
        <v>6.59163911480133</v>
      </c>
      <c r="EG83">
        <v>5.8845323336147803</v>
      </c>
      <c r="EH83">
        <v>6.0415229867972897</v>
      </c>
      <c r="EI83">
        <v>18.355374307793699</v>
      </c>
      <c r="EJ83">
        <v>18.355374307793799</v>
      </c>
      <c r="EK83">
        <v>1.8101933389486999</v>
      </c>
      <c r="EL83">
        <v>2.5173001201352498</v>
      </c>
      <c r="EM83">
        <v>0</v>
      </c>
      <c r="EN83">
        <v>0</v>
      </c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G83" s="2" t="s">
        <v>276</v>
      </c>
      <c r="FH83">
        <v>7</v>
      </c>
      <c r="FI83" s="20">
        <v>19837</v>
      </c>
      <c r="FJ83" s="30">
        <v>21.7921166053526</v>
      </c>
      <c r="FK83" s="30">
        <v>22.4992233865391</v>
      </c>
      <c r="FL83" s="30">
        <v>20.377903042979501</v>
      </c>
      <c r="FM83" s="30">
        <v>8.6194584613707992</v>
      </c>
      <c r="FN83" s="30">
        <v>19.891246183796301</v>
      </c>
      <c r="FO83" s="30">
        <v>12.74250062288</v>
      </c>
      <c r="FP83" s="30">
        <v>22.827392785762701</v>
      </c>
      <c r="FQ83" s="29"/>
      <c r="FR83" s="29"/>
      <c r="FS83" s="29"/>
      <c r="FT83" s="29"/>
      <c r="FU83" s="29"/>
      <c r="FV83" s="29"/>
      <c r="FW83" s="29"/>
      <c r="FZ83" s="7">
        <v>11.2</v>
      </c>
      <c r="GA83" s="7">
        <v>686.85377597808701</v>
      </c>
      <c r="GB83" s="7">
        <v>4.4463782310485831</v>
      </c>
      <c r="GC83" s="7">
        <v>21.347446441650366</v>
      </c>
    </row>
    <row r="84" spans="1:185" x14ac:dyDescent="0.2">
      <c r="A84">
        <v>7</v>
      </c>
      <c r="B84" t="s">
        <v>7</v>
      </c>
      <c r="C84" t="s">
        <v>79</v>
      </c>
      <c r="D84" t="s">
        <v>76</v>
      </c>
      <c r="E84" s="20">
        <v>19696.09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0.02</v>
      </c>
      <c r="N84">
        <v>0</v>
      </c>
      <c r="O84">
        <v>0</v>
      </c>
      <c r="P84" s="71">
        <v>0.15</v>
      </c>
      <c r="Q84">
        <v>0</v>
      </c>
      <c r="R84" s="82">
        <v>0.02</v>
      </c>
      <c r="S84">
        <v>0</v>
      </c>
      <c r="T84">
        <v>0</v>
      </c>
      <c r="U84" s="82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0.01</v>
      </c>
      <c r="AF84">
        <v>0</v>
      </c>
      <c r="AG84">
        <v>0</v>
      </c>
      <c r="AH84">
        <v>0</v>
      </c>
      <c r="AI84">
        <v>0</v>
      </c>
      <c r="AJ84" s="71">
        <v>0.04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0.01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0.02</v>
      </c>
      <c r="BJ84">
        <v>0</v>
      </c>
      <c r="BK84">
        <v>0</v>
      </c>
      <c r="BL84">
        <v>0</v>
      </c>
      <c r="BM84">
        <v>0</v>
      </c>
      <c r="BN84" s="82">
        <v>7.0000000000000007E-2</v>
      </c>
      <c r="BO84">
        <v>0</v>
      </c>
      <c r="BP84" s="82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71">
        <v>0.24</v>
      </c>
      <c r="CE84" s="71">
        <v>0</v>
      </c>
      <c r="CF84">
        <v>0</v>
      </c>
      <c r="CG84">
        <v>0</v>
      </c>
      <c r="CH84">
        <v>0.01</v>
      </c>
      <c r="CI84">
        <v>0</v>
      </c>
      <c r="CJ84">
        <v>0</v>
      </c>
      <c r="CK84" s="71">
        <v>0.32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0.01</v>
      </c>
      <c r="CR84">
        <v>0</v>
      </c>
      <c r="CS84">
        <v>0</v>
      </c>
      <c r="CT84">
        <v>0.02</v>
      </c>
      <c r="CU84">
        <v>0</v>
      </c>
      <c r="CV84">
        <v>0</v>
      </c>
      <c r="CW84">
        <v>0</v>
      </c>
      <c r="CX84">
        <v>0</v>
      </c>
      <c r="CY84">
        <v>0.01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0.01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f t="shared" si="19"/>
        <v>0</v>
      </c>
      <c r="DX84" s="2" t="s">
        <v>289</v>
      </c>
      <c r="DY84">
        <v>0</v>
      </c>
      <c r="DZ84">
        <v>4.4298604511182296</v>
      </c>
      <c r="EA84">
        <v>6.97937020791462</v>
      </c>
      <c r="EB84">
        <v>6.97937020791462</v>
      </c>
      <c r="EC84">
        <v>6.97937020791462</v>
      </c>
      <c r="ED84">
        <v>6.97937020791462</v>
      </c>
      <c r="EE84">
        <v>6.97937020791462</v>
      </c>
      <c r="EF84">
        <v>6.97937020791462</v>
      </c>
      <c r="EG84">
        <v>6.97937020791462</v>
      </c>
      <c r="EH84">
        <v>5.6124860801609104</v>
      </c>
      <c r="EI84">
        <v>15.4053962818088</v>
      </c>
      <c r="EJ84">
        <v>15.4053962818088</v>
      </c>
      <c r="EK84">
        <v>1.87082869338697</v>
      </c>
      <c r="EL84">
        <v>1.87082869338697</v>
      </c>
      <c r="EM84">
        <v>0</v>
      </c>
      <c r="EN84">
        <v>0</v>
      </c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G84" s="2" t="s">
        <v>276</v>
      </c>
      <c r="FH84">
        <v>7</v>
      </c>
      <c r="FI84" s="20">
        <v>19696.09</v>
      </c>
      <c r="FJ84" s="30">
        <v>18.938882590865202</v>
      </c>
      <c r="FK84" s="30">
        <v>18.938882590865202</v>
      </c>
      <c r="FL84" s="30">
        <v>18.231775809678702</v>
      </c>
      <c r="FM84" s="30">
        <v>6.3195928613474601</v>
      </c>
      <c r="FN84" s="30">
        <v>15.344373322617599</v>
      </c>
      <c r="FO84" s="30">
        <v>11.291201326479801</v>
      </c>
      <c r="FP84" s="30">
        <v>20.163627462256802</v>
      </c>
      <c r="FQ84" s="29"/>
      <c r="FR84" s="29"/>
      <c r="FS84" s="29"/>
      <c r="FT84" s="29"/>
      <c r="FU84" s="29"/>
      <c r="FV84" s="29"/>
      <c r="FW84" s="29"/>
      <c r="FZ84" s="7">
        <v>11.2</v>
      </c>
      <c r="GA84" s="7">
        <v>686.85377597808701</v>
      </c>
      <c r="GB84" s="7">
        <v>4.4463782310485831</v>
      </c>
      <c r="GC84" s="7">
        <v>21.347446441650366</v>
      </c>
    </row>
    <row r="85" spans="1:185" x14ac:dyDescent="0.2">
      <c r="A85">
        <v>7</v>
      </c>
      <c r="B85" t="s">
        <v>7</v>
      </c>
      <c r="C85" t="s">
        <v>79</v>
      </c>
      <c r="D85" t="s">
        <v>76</v>
      </c>
      <c r="E85" s="20">
        <v>19930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0.02</v>
      </c>
      <c r="N85">
        <v>0</v>
      </c>
      <c r="O85">
        <v>0</v>
      </c>
      <c r="P85" s="71">
        <v>0.15</v>
      </c>
      <c r="Q85">
        <v>0</v>
      </c>
      <c r="R85" s="82">
        <v>0.02</v>
      </c>
      <c r="S85">
        <v>0</v>
      </c>
      <c r="T85">
        <v>0</v>
      </c>
      <c r="U85" s="82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0.01</v>
      </c>
      <c r="AF85">
        <v>0</v>
      </c>
      <c r="AG85">
        <v>0</v>
      </c>
      <c r="AH85">
        <v>0</v>
      </c>
      <c r="AI85">
        <v>0</v>
      </c>
      <c r="AJ85" s="71">
        <v>0.04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0.01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0.02</v>
      </c>
      <c r="BJ85">
        <v>0</v>
      </c>
      <c r="BK85">
        <v>0</v>
      </c>
      <c r="BL85">
        <v>0</v>
      </c>
      <c r="BM85">
        <v>0</v>
      </c>
      <c r="BN85" s="82">
        <v>7.0000000000000007E-2</v>
      </c>
      <c r="BO85">
        <v>0</v>
      </c>
      <c r="BP85" s="82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71">
        <v>0.24</v>
      </c>
      <c r="CE85" s="71">
        <v>0</v>
      </c>
      <c r="CF85">
        <v>0</v>
      </c>
      <c r="CG85">
        <v>0</v>
      </c>
      <c r="CH85">
        <v>0.01</v>
      </c>
      <c r="CI85">
        <v>0</v>
      </c>
      <c r="CJ85">
        <v>0</v>
      </c>
      <c r="CK85" s="71">
        <v>0.32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0.01</v>
      </c>
      <c r="CR85">
        <v>0</v>
      </c>
      <c r="CS85">
        <v>0</v>
      </c>
      <c r="CT85">
        <v>0.02</v>
      </c>
      <c r="CU85">
        <v>0</v>
      </c>
      <c r="CV85">
        <v>0</v>
      </c>
      <c r="CW85">
        <v>0</v>
      </c>
      <c r="CX85">
        <v>0</v>
      </c>
      <c r="CY85">
        <v>0.01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0.01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f t="shared" si="19"/>
        <v>0</v>
      </c>
      <c r="DX85" s="2" t="s">
        <v>289</v>
      </c>
      <c r="DY85">
        <v>0</v>
      </c>
      <c r="DZ85">
        <v>4.4298604511182296</v>
      </c>
      <c r="EA85">
        <v>6.97937020791462</v>
      </c>
      <c r="EB85">
        <v>6.97937020791462</v>
      </c>
      <c r="EC85">
        <v>6.97937020791462</v>
      </c>
      <c r="ED85">
        <v>6.97937020791462</v>
      </c>
      <c r="EE85">
        <v>6.97937020791462</v>
      </c>
      <c r="EF85">
        <v>6.97937020791462</v>
      </c>
      <c r="EG85">
        <v>6.97937020791462</v>
      </c>
      <c r="EH85">
        <v>5.6124860801609104</v>
      </c>
      <c r="EI85">
        <v>15.4053962818088</v>
      </c>
      <c r="EJ85">
        <v>15.4053962818088</v>
      </c>
      <c r="EK85">
        <v>1.87082869338697</v>
      </c>
      <c r="EL85">
        <v>1.87082869338697</v>
      </c>
      <c r="EM85">
        <v>0</v>
      </c>
      <c r="EN85">
        <v>0</v>
      </c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G85" s="2" t="s">
        <v>276</v>
      </c>
      <c r="FH85">
        <v>7</v>
      </c>
      <c r="FI85" s="20">
        <v>19930</v>
      </c>
      <c r="FJ85" s="30">
        <v>18.938882590865202</v>
      </c>
      <c r="FK85" s="30">
        <v>18.938882590865202</v>
      </c>
      <c r="FL85" s="30">
        <v>18.231775809678702</v>
      </c>
      <c r="FM85" s="30">
        <v>6.3195928613474601</v>
      </c>
      <c r="FN85" s="30">
        <v>15.344373322617599</v>
      </c>
      <c r="FO85" s="30">
        <v>11.291201326479801</v>
      </c>
      <c r="FP85" s="30">
        <v>20.163627462256802</v>
      </c>
      <c r="FQ85" s="29"/>
      <c r="FR85" s="29"/>
      <c r="FS85" s="29"/>
      <c r="FT85" s="29"/>
      <c r="FU85" s="29"/>
      <c r="FV85" s="29"/>
      <c r="FW85" s="29"/>
      <c r="FZ85" s="7">
        <v>11.2</v>
      </c>
      <c r="GA85" s="7">
        <v>686.85377597808701</v>
      </c>
      <c r="GB85" s="7">
        <v>4.4463782310485831</v>
      </c>
      <c r="GC85" s="7">
        <v>21.347446441650366</v>
      </c>
    </row>
    <row r="86" spans="1:185" x14ac:dyDescent="0.2">
      <c r="A86">
        <v>7</v>
      </c>
      <c r="B86" t="s">
        <v>7</v>
      </c>
      <c r="C86" t="s">
        <v>79</v>
      </c>
      <c r="D86" t="s">
        <v>76</v>
      </c>
      <c r="E86" s="20">
        <v>19975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0.02</v>
      </c>
      <c r="N86">
        <v>0</v>
      </c>
      <c r="O86">
        <v>0</v>
      </c>
      <c r="P86" s="71">
        <v>0.15</v>
      </c>
      <c r="Q86">
        <v>0</v>
      </c>
      <c r="R86" s="82">
        <v>0.02</v>
      </c>
      <c r="S86">
        <v>0</v>
      </c>
      <c r="T86">
        <v>0</v>
      </c>
      <c r="U86" s="82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0.01</v>
      </c>
      <c r="AF86">
        <v>0</v>
      </c>
      <c r="AG86">
        <v>0</v>
      </c>
      <c r="AH86">
        <v>0</v>
      </c>
      <c r="AI86">
        <v>0</v>
      </c>
      <c r="AJ86" s="71">
        <v>0.04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0.01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0.02</v>
      </c>
      <c r="BJ86">
        <v>0</v>
      </c>
      <c r="BK86">
        <v>0</v>
      </c>
      <c r="BL86">
        <v>0</v>
      </c>
      <c r="BM86">
        <v>0</v>
      </c>
      <c r="BN86" s="82">
        <v>7.0000000000000007E-2</v>
      </c>
      <c r="BO86">
        <v>0</v>
      </c>
      <c r="BP86" s="82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71">
        <v>0.24</v>
      </c>
      <c r="CE86" s="71">
        <v>0</v>
      </c>
      <c r="CF86">
        <v>0</v>
      </c>
      <c r="CG86">
        <v>0</v>
      </c>
      <c r="CH86">
        <v>0.01</v>
      </c>
      <c r="CI86">
        <v>0</v>
      </c>
      <c r="CJ86">
        <v>0</v>
      </c>
      <c r="CK86" s="71">
        <v>0.32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0.01</v>
      </c>
      <c r="CR86">
        <v>0</v>
      </c>
      <c r="CS86">
        <v>0</v>
      </c>
      <c r="CT86">
        <v>0.02</v>
      </c>
      <c r="CU86">
        <v>0</v>
      </c>
      <c r="CV86">
        <v>0</v>
      </c>
      <c r="CW86">
        <v>0</v>
      </c>
      <c r="CX86">
        <v>0</v>
      </c>
      <c r="CY86">
        <v>0.01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0.01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f t="shared" si="19"/>
        <v>0</v>
      </c>
      <c r="DX86" s="2" t="s">
        <v>289</v>
      </c>
      <c r="DY86">
        <v>0</v>
      </c>
      <c r="DZ86">
        <v>4.4298604511182296</v>
      </c>
      <c r="EA86">
        <v>6.97937020791462</v>
      </c>
      <c r="EB86">
        <v>6.97937020791462</v>
      </c>
      <c r="EC86">
        <v>6.97937020791462</v>
      </c>
      <c r="ED86">
        <v>6.97937020791462</v>
      </c>
      <c r="EE86">
        <v>6.97937020791462</v>
      </c>
      <c r="EF86">
        <v>6.97937020791462</v>
      </c>
      <c r="EG86">
        <v>6.97937020791462</v>
      </c>
      <c r="EH86">
        <v>5.6124860801609104</v>
      </c>
      <c r="EI86">
        <v>15.4053962818088</v>
      </c>
      <c r="EJ86">
        <v>15.4053962818088</v>
      </c>
      <c r="EK86">
        <v>1.87082869338697</v>
      </c>
      <c r="EL86">
        <v>1.87082869338697</v>
      </c>
      <c r="EM86">
        <v>0</v>
      </c>
      <c r="EN86">
        <v>0</v>
      </c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G86" s="2" t="s">
        <v>276</v>
      </c>
      <c r="FH86">
        <v>7</v>
      </c>
      <c r="FI86" s="20">
        <v>19975</v>
      </c>
      <c r="FJ86" s="30">
        <v>18.938882590865202</v>
      </c>
      <c r="FK86" s="30">
        <v>18.938882590865202</v>
      </c>
      <c r="FL86" s="30">
        <v>18.231775809678702</v>
      </c>
      <c r="FM86" s="30">
        <v>6.3195928613474601</v>
      </c>
      <c r="FN86" s="30">
        <v>15.344373322617599</v>
      </c>
      <c r="FO86" s="30">
        <v>11.291201326479801</v>
      </c>
      <c r="FP86" s="30">
        <v>20.163627462256802</v>
      </c>
      <c r="FQ86" s="29"/>
      <c r="FR86" s="29"/>
      <c r="FS86" s="29"/>
      <c r="FT86" s="29"/>
      <c r="FU86" s="29"/>
      <c r="FV86" s="29"/>
      <c r="FW86" s="29"/>
      <c r="FZ86" s="7">
        <v>11.2</v>
      </c>
      <c r="GA86" s="7">
        <v>686.85377597808701</v>
      </c>
      <c r="GB86" s="7">
        <v>4.4463782310485831</v>
      </c>
      <c r="GC86" s="7">
        <v>21.347446441650366</v>
      </c>
    </row>
    <row r="87" spans="1:185" x14ac:dyDescent="0.2">
      <c r="A87">
        <v>7</v>
      </c>
      <c r="B87" t="s">
        <v>7</v>
      </c>
      <c r="C87" t="s">
        <v>79</v>
      </c>
      <c r="D87" t="s">
        <v>76</v>
      </c>
      <c r="E87" s="20">
        <v>19957.97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0.01</v>
      </c>
      <c r="N87">
        <v>0</v>
      </c>
      <c r="O87">
        <v>0</v>
      </c>
      <c r="P87" s="71">
        <v>0.14000000000000001</v>
      </c>
      <c r="Q87">
        <v>0</v>
      </c>
      <c r="R87" s="82">
        <v>0.03</v>
      </c>
      <c r="S87">
        <v>0.01</v>
      </c>
      <c r="T87">
        <v>0</v>
      </c>
      <c r="U87" s="82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1">
        <v>0.01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0.01</v>
      </c>
      <c r="AS87">
        <v>0</v>
      </c>
      <c r="AT87">
        <v>0</v>
      </c>
      <c r="AU87">
        <v>0</v>
      </c>
      <c r="AV87">
        <v>0.01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0.01</v>
      </c>
      <c r="BJ87">
        <v>0</v>
      </c>
      <c r="BK87">
        <v>0</v>
      </c>
      <c r="BL87">
        <v>0</v>
      </c>
      <c r="BM87">
        <v>0</v>
      </c>
      <c r="BN87" s="82">
        <v>0.02</v>
      </c>
      <c r="BO87">
        <v>0</v>
      </c>
      <c r="BP87" s="82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0.01</v>
      </c>
      <c r="CD87" s="71">
        <v>0.35</v>
      </c>
      <c r="CE87" s="71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 s="71">
        <v>0.34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0.02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0.01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f t="shared" si="19"/>
        <v>0</v>
      </c>
      <c r="DX87" s="2" t="s">
        <v>289</v>
      </c>
      <c r="DY87">
        <v>0</v>
      </c>
      <c r="DZ87">
        <v>6.1479815728741203</v>
      </c>
      <c r="EA87">
        <v>7.3727264442657097</v>
      </c>
      <c r="EB87">
        <v>6.6656196630791698</v>
      </c>
      <c r="EC87">
        <v>7.3727264442657203</v>
      </c>
      <c r="ED87">
        <v>6.6656196630791698</v>
      </c>
      <c r="EE87">
        <v>7.3727264442657203</v>
      </c>
      <c r="EF87">
        <v>6.6656196630791698</v>
      </c>
      <c r="EG87">
        <v>6.6656196630791698</v>
      </c>
      <c r="EH87">
        <v>5.7879184513951101</v>
      </c>
      <c r="EI87">
        <v>12.997686971502601</v>
      </c>
      <c r="EJ87">
        <v>12.290580190316099</v>
      </c>
      <c r="EK87">
        <v>2.1213203435596499</v>
      </c>
      <c r="EL87">
        <v>1.4142135623731</v>
      </c>
      <c r="EM87">
        <v>0</v>
      </c>
      <c r="EN87">
        <v>0</v>
      </c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G87" s="2" t="s">
        <v>271</v>
      </c>
      <c r="FH87">
        <v>2</v>
      </c>
      <c r="FI87" s="20">
        <v>19957.97</v>
      </c>
      <c r="FJ87" s="30">
        <v>18.492419651774998</v>
      </c>
      <c r="FK87" s="30">
        <v>19.199526432961498</v>
      </c>
      <c r="FL87" s="30">
        <v>17.974781561569898</v>
      </c>
      <c r="FM87" s="30">
        <v>6.4950252325816598</v>
      </c>
      <c r="FN87" s="30">
        <v>12.290580190316099</v>
      </c>
      <c r="FO87" s="30">
        <v>10.876366627943</v>
      </c>
      <c r="FP87" s="30">
        <v>18.681888342756501</v>
      </c>
      <c r="FQ87" s="29"/>
      <c r="FR87" s="29"/>
      <c r="FS87" s="29"/>
      <c r="FT87" s="29"/>
      <c r="FU87" s="29"/>
      <c r="FV87" s="29"/>
      <c r="FW87" s="29"/>
      <c r="FZ87" s="7">
        <v>11.2</v>
      </c>
      <c r="GA87" s="7">
        <v>686.85377597808701</v>
      </c>
      <c r="GB87" s="7">
        <v>4.4463782310485831</v>
      </c>
      <c r="GC87" s="7">
        <v>21.347446441650366</v>
      </c>
    </row>
    <row r="88" spans="1:185" x14ac:dyDescent="0.2">
      <c r="A88">
        <v>7</v>
      </c>
      <c r="B88" t="s">
        <v>7</v>
      </c>
      <c r="C88" t="s">
        <v>79</v>
      </c>
      <c r="D88" t="s">
        <v>76</v>
      </c>
      <c r="E88" s="20">
        <v>20223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0.01</v>
      </c>
      <c r="N88">
        <v>0</v>
      </c>
      <c r="O88">
        <v>0</v>
      </c>
      <c r="P88" s="71">
        <v>0.14000000000000001</v>
      </c>
      <c r="Q88">
        <v>0</v>
      </c>
      <c r="R88" s="82">
        <v>0.03</v>
      </c>
      <c r="S88">
        <v>0.01</v>
      </c>
      <c r="T88">
        <v>0</v>
      </c>
      <c r="U88" s="82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1">
        <v>0.01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0.01</v>
      </c>
      <c r="AS88">
        <v>0</v>
      </c>
      <c r="AT88">
        <v>0</v>
      </c>
      <c r="AU88">
        <v>0</v>
      </c>
      <c r="AV88">
        <v>0.01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0.01</v>
      </c>
      <c r="BJ88">
        <v>0</v>
      </c>
      <c r="BK88">
        <v>0</v>
      </c>
      <c r="BL88">
        <v>0</v>
      </c>
      <c r="BM88">
        <v>0</v>
      </c>
      <c r="BN88" s="82">
        <v>0.02</v>
      </c>
      <c r="BO88">
        <v>0</v>
      </c>
      <c r="BP88" s="82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0.01</v>
      </c>
      <c r="CD88" s="71">
        <v>0.35</v>
      </c>
      <c r="CE88" s="71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 s="71">
        <v>0.34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0.02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0.01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f t="shared" si="19"/>
        <v>0</v>
      </c>
      <c r="DX88" s="2" t="s">
        <v>289</v>
      </c>
      <c r="DY88">
        <v>0</v>
      </c>
      <c r="DZ88">
        <v>6.1479815728741203</v>
      </c>
      <c r="EA88">
        <v>7.3727264442657097</v>
      </c>
      <c r="EB88">
        <v>6.6656196630791698</v>
      </c>
      <c r="EC88">
        <v>7.3727264442657203</v>
      </c>
      <c r="ED88">
        <v>6.6656196630791698</v>
      </c>
      <c r="EE88">
        <v>7.3727264442657203</v>
      </c>
      <c r="EF88">
        <v>6.6656196630791698</v>
      </c>
      <c r="EG88">
        <v>6.6656196630791698</v>
      </c>
      <c r="EH88">
        <v>5.7879184513951101</v>
      </c>
      <c r="EI88">
        <v>12.997686971502601</v>
      </c>
      <c r="EJ88">
        <v>12.290580190316099</v>
      </c>
      <c r="EK88">
        <v>2.1213203435596499</v>
      </c>
      <c r="EL88">
        <v>1.4142135623731</v>
      </c>
      <c r="EM88">
        <v>0</v>
      </c>
      <c r="EN88">
        <v>0</v>
      </c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G88" s="2" t="s">
        <v>271</v>
      </c>
      <c r="FH88">
        <v>2</v>
      </c>
      <c r="FI88" s="20">
        <v>20223</v>
      </c>
      <c r="FJ88" s="30">
        <v>18.492419651774998</v>
      </c>
      <c r="FK88" s="30">
        <v>19.199526432961498</v>
      </c>
      <c r="FL88" s="30">
        <v>17.974781561569898</v>
      </c>
      <c r="FM88" s="30">
        <v>6.4950252325816598</v>
      </c>
      <c r="FN88" s="30">
        <v>12.290580190316099</v>
      </c>
      <c r="FO88" s="30">
        <v>10.876366627943</v>
      </c>
      <c r="FP88" s="30">
        <v>18.681888342756501</v>
      </c>
      <c r="FQ88" s="29"/>
      <c r="FR88" s="29"/>
      <c r="FS88" s="29"/>
      <c r="FT88" s="29"/>
      <c r="FU88" s="29"/>
      <c r="FV88" s="29"/>
      <c r="FW88" s="29"/>
      <c r="FZ88" s="7">
        <v>11.2</v>
      </c>
      <c r="GA88" s="7">
        <v>686.85377597808701</v>
      </c>
      <c r="GB88" s="7">
        <v>4.4463782310485831</v>
      </c>
      <c r="GC88" s="7">
        <v>21.347446441650366</v>
      </c>
    </row>
    <row r="89" spans="1:185" x14ac:dyDescent="0.2">
      <c r="A89">
        <v>7</v>
      </c>
      <c r="B89" t="s">
        <v>7</v>
      </c>
      <c r="C89" t="s">
        <v>79</v>
      </c>
      <c r="D89" t="s">
        <v>76</v>
      </c>
      <c r="E89" s="20">
        <v>20224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0.01</v>
      </c>
      <c r="N89">
        <v>0</v>
      </c>
      <c r="O89">
        <v>0</v>
      </c>
      <c r="P89" s="71">
        <v>0.14000000000000001</v>
      </c>
      <c r="Q89">
        <v>0</v>
      </c>
      <c r="R89" s="82">
        <v>0.03</v>
      </c>
      <c r="S89">
        <v>0.01</v>
      </c>
      <c r="T89">
        <v>0</v>
      </c>
      <c r="U89" s="82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1">
        <v>0.01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0.01</v>
      </c>
      <c r="AS89">
        <v>0</v>
      </c>
      <c r="AT89">
        <v>0</v>
      </c>
      <c r="AU89">
        <v>0</v>
      </c>
      <c r="AV89">
        <v>0.01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0.01</v>
      </c>
      <c r="BJ89">
        <v>0</v>
      </c>
      <c r="BK89">
        <v>0</v>
      </c>
      <c r="BL89">
        <v>0</v>
      </c>
      <c r="BM89">
        <v>0</v>
      </c>
      <c r="BN89" s="82">
        <v>0.02</v>
      </c>
      <c r="BO89">
        <v>0</v>
      </c>
      <c r="BP89" s="82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0.01</v>
      </c>
      <c r="CD89" s="71">
        <v>0.35</v>
      </c>
      <c r="CE89" s="71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 s="71">
        <v>0.34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0.02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0.01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f t="shared" si="19"/>
        <v>0</v>
      </c>
      <c r="DX89" s="2" t="s">
        <v>289</v>
      </c>
      <c r="DY89">
        <v>0</v>
      </c>
      <c r="DZ89">
        <v>6.1479815728741203</v>
      </c>
      <c r="EA89">
        <v>7.3727264442657097</v>
      </c>
      <c r="EB89">
        <v>6.6656196630791698</v>
      </c>
      <c r="EC89">
        <v>7.3727264442657203</v>
      </c>
      <c r="ED89">
        <v>6.6656196630791698</v>
      </c>
      <c r="EE89">
        <v>7.3727264442657203</v>
      </c>
      <c r="EF89">
        <v>6.6656196630791698</v>
      </c>
      <c r="EG89">
        <v>6.6656196630791698</v>
      </c>
      <c r="EH89">
        <v>5.7879184513951101</v>
      </c>
      <c r="EI89">
        <v>12.997686971502601</v>
      </c>
      <c r="EJ89">
        <v>12.290580190316099</v>
      </c>
      <c r="EK89">
        <v>2.1213203435596499</v>
      </c>
      <c r="EL89">
        <v>1.4142135623731</v>
      </c>
      <c r="EM89">
        <v>0</v>
      </c>
      <c r="EN89">
        <v>0</v>
      </c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G89" s="2" t="s">
        <v>271</v>
      </c>
      <c r="FH89">
        <v>2</v>
      </c>
      <c r="FI89" s="20">
        <v>20224</v>
      </c>
      <c r="FJ89" s="30">
        <v>18.492419651774998</v>
      </c>
      <c r="FK89" s="30">
        <v>19.199526432961498</v>
      </c>
      <c r="FL89" s="30">
        <v>17.974781561569898</v>
      </c>
      <c r="FM89" s="30">
        <v>6.4950252325816598</v>
      </c>
      <c r="FN89" s="30">
        <v>12.290580190316099</v>
      </c>
      <c r="FO89" s="30">
        <v>10.876366627943</v>
      </c>
      <c r="FP89" s="30">
        <v>18.681888342756501</v>
      </c>
      <c r="FQ89" s="29"/>
      <c r="FR89" s="29"/>
      <c r="FS89" s="29"/>
      <c r="FT89" s="29"/>
      <c r="FU89" s="29"/>
      <c r="FV89" s="29"/>
      <c r="FW89" s="29"/>
      <c r="FZ89" s="7">
        <v>11.2</v>
      </c>
      <c r="GA89" s="7">
        <v>686.85377597808701</v>
      </c>
      <c r="GB89" s="7">
        <v>4.4463782310485831</v>
      </c>
      <c r="GC89" s="7">
        <v>21.347446441650366</v>
      </c>
    </row>
    <row r="90" spans="1:185" x14ac:dyDescent="0.2">
      <c r="A90">
        <v>7</v>
      </c>
      <c r="B90" t="s">
        <v>7</v>
      </c>
      <c r="C90" t="s">
        <v>79</v>
      </c>
      <c r="D90" t="s">
        <v>76</v>
      </c>
      <c r="E90" s="20">
        <v>20095.900000000001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0.01</v>
      </c>
      <c r="N90">
        <v>0</v>
      </c>
      <c r="O90">
        <v>0</v>
      </c>
      <c r="P90" s="71">
        <v>0.1</v>
      </c>
      <c r="Q90">
        <v>0</v>
      </c>
      <c r="R90" s="82">
        <v>0.02</v>
      </c>
      <c r="S90">
        <v>0.02</v>
      </c>
      <c r="T90">
        <v>0</v>
      </c>
      <c r="U90" s="82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1">
        <v>0.02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 s="82">
        <v>0.03</v>
      </c>
      <c r="BO90">
        <v>0</v>
      </c>
      <c r="BP90" s="82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71">
        <v>0.39</v>
      </c>
      <c r="CE90" s="71">
        <v>0</v>
      </c>
      <c r="CF90">
        <v>0</v>
      </c>
      <c r="CG90">
        <v>0</v>
      </c>
      <c r="CH90">
        <v>0.01</v>
      </c>
      <c r="CI90">
        <v>0</v>
      </c>
      <c r="CJ90">
        <v>0</v>
      </c>
      <c r="CK90" s="71">
        <v>0.33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0.01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0.01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0.02</v>
      </c>
      <c r="DT90">
        <v>0</v>
      </c>
      <c r="DU90">
        <f t="shared" si="19"/>
        <v>0</v>
      </c>
      <c r="DX90" s="2" t="s">
        <v>289</v>
      </c>
      <c r="DY90">
        <v>0</v>
      </c>
      <c r="DZ90">
        <v>5.7683007778047202</v>
      </c>
      <c r="EA90">
        <v>7.3494396078889102</v>
      </c>
      <c r="EB90">
        <v>8.0565463890754607</v>
      </c>
      <c r="EC90">
        <v>8.0565463890754607</v>
      </c>
      <c r="ED90">
        <v>9.2812912604670501</v>
      </c>
      <c r="EE90">
        <v>9.2812912604670501</v>
      </c>
      <c r="EF90">
        <v>9.2812912604670501</v>
      </c>
      <c r="EG90">
        <v>7.3494396078889102</v>
      </c>
      <c r="EH90">
        <v>5.7008771254956896</v>
      </c>
      <c r="EI90">
        <v>12.8362561231179</v>
      </c>
      <c r="EJ90">
        <v>10.9044044705398</v>
      </c>
      <c r="EK90">
        <v>1.2247448713915901</v>
      </c>
      <c r="EL90">
        <v>1.2247448713915901</v>
      </c>
      <c r="EM90">
        <v>0</v>
      </c>
      <c r="EN90">
        <v>0</v>
      </c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G90" s="2" t="s">
        <v>270</v>
      </c>
      <c r="FH90">
        <v>1</v>
      </c>
      <c r="FI90" s="20">
        <v>20095.900000000001</v>
      </c>
      <c r="FJ90" s="30">
        <v>19.915124995010999</v>
      </c>
      <c r="FK90" s="30">
        <v>19.915124995010999</v>
      </c>
      <c r="FL90" s="30">
        <v>17.276166561246299</v>
      </c>
      <c r="FM90" s="30">
        <v>5.7008771254956896</v>
      </c>
      <c r="FN90" s="30">
        <v>11.422042560744901</v>
      </c>
      <c r="FO90" s="30">
        <v>10.007828998371799</v>
      </c>
      <c r="FP90" s="30">
        <v>17.276166561246299</v>
      </c>
      <c r="FQ90" s="29"/>
      <c r="FR90" s="29"/>
      <c r="FS90" s="29"/>
      <c r="FT90" s="29"/>
      <c r="FU90" s="29"/>
      <c r="FV90" s="29"/>
      <c r="FW90" s="29"/>
      <c r="FZ90" s="7">
        <v>11.2</v>
      </c>
      <c r="GA90" s="7">
        <v>686.85377597808701</v>
      </c>
      <c r="GB90" s="7">
        <v>4.4463782310485831</v>
      </c>
      <c r="GC90" s="7">
        <v>21.347446441650366</v>
      </c>
    </row>
    <row r="91" spans="1:185" x14ac:dyDescent="0.2">
      <c r="A91">
        <v>7</v>
      </c>
      <c r="B91" t="s">
        <v>7</v>
      </c>
      <c r="C91" t="s">
        <v>79</v>
      </c>
      <c r="D91" t="s">
        <v>76</v>
      </c>
      <c r="E91" s="20">
        <v>24315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0.01</v>
      </c>
      <c r="N91">
        <v>0</v>
      </c>
      <c r="O91">
        <v>0</v>
      </c>
      <c r="P91" s="71">
        <v>0.1</v>
      </c>
      <c r="Q91">
        <v>0</v>
      </c>
      <c r="R91" s="82">
        <v>0.02</v>
      </c>
      <c r="S91">
        <v>0.02</v>
      </c>
      <c r="T91">
        <v>0</v>
      </c>
      <c r="U91" s="82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1">
        <v>0.02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0.01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 s="82">
        <v>0.03</v>
      </c>
      <c r="BO91">
        <v>0</v>
      </c>
      <c r="BP91" s="82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71">
        <v>0.39</v>
      </c>
      <c r="CE91" s="71">
        <v>0</v>
      </c>
      <c r="CF91">
        <v>0</v>
      </c>
      <c r="CG91">
        <v>0</v>
      </c>
      <c r="CH91">
        <v>0.01</v>
      </c>
      <c r="CI91">
        <v>0</v>
      </c>
      <c r="CJ91">
        <v>0</v>
      </c>
      <c r="CK91" s="71">
        <v>0.33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0.01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0.01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0.02</v>
      </c>
      <c r="DT91">
        <v>0</v>
      </c>
      <c r="DU91">
        <f t="shared" si="19"/>
        <v>0</v>
      </c>
      <c r="DX91" s="2" t="s">
        <v>289</v>
      </c>
      <c r="DY91">
        <v>0</v>
      </c>
      <c r="DZ91">
        <v>5.7683007778047202</v>
      </c>
      <c r="EA91">
        <v>7.3494396078889102</v>
      </c>
      <c r="EB91">
        <v>8.0565463890754607</v>
      </c>
      <c r="EC91">
        <v>8.0565463890754607</v>
      </c>
      <c r="ED91">
        <v>9.2812912604670501</v>
      </c>
      <c r="EE91">
        <v>9.2812912604670501</v>
      </c>
      <c r="EF91">
        <v>9.2812912604670501</v>
      </c>
      <c r="EG91">
        <v>7.3494396078889102</v>
      </c>
      <c r="EH91">
        <v>5.7008771254956896</v>
      </c>
      <c r="EI91">
        <v>12.8362561231179</v>
      </c>
      <c r="EJ91">
        <v>10.9044044705398</v>
      </c>
      <c r="EK91">
        <v>1.2247448713915901</v>
      </c>
      <c r="EL91">
        <v>1.2247448713915901</v>
      </c>
      <c r="EM91">
        <v>0</v>
      </c>
      <c r="EN91">
        <v>0</v>
      </c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G91" s="2" t="s">
        <v>270</v>
      </c>
      <c r="FH91">
        <v>1</v>
      </c>
      <c r="FI91" s="20">
        <v>24315</v>
      </c>
      <c r="FJ91" s="30">
        <v>19.915124995010999</v>
      </c>
      <c r="FK91" s="30">
        <v>19.915124995010999</v>
      </c>
      <c r="FL91" s="30">
        <v>17.276166561246299</v>
      </c>
      <c r="FM91" s="30">
        <v>5.7008771254956896</v>
      </c>
      <c r="FN91" s="30">
        <v>11.422042560744901</v>
      </c>
      <c r="FO91" s="30">
        <v>10.007828998371799</v>
      </c>
      <c r="FP91" s="30">
        <v>17.276166561246299</v>
      </c>
      <c r="FQ91" s="29"/>
      <c r="FR91" s="29"/>
      <c r="FS91" s="29"/>
      <c r="FT91" s="29"/>
      <c r="FU91" s="29"/>
      <c r="FV91" s="29"/>
      <c r="FW91" s="29"/>
      <c r="FZ91" s="7">
        <v>11.2</v>
      </c>
      <c r="GA91" s="7">
        <v>686.85377597808701</v>
      </c>
      <c r="GB91" s="7">
        <v>4.4463782310485831</v>
      </c>
      <c r="GC91" s="7">
        <v>21.347446441650366</v>
      </c>
    </row>
    <row r="92" spans="1:185" x14ac:dyDescent="0.2">
      <c r="A92">
        <v>7</v>
      </c>
      <c r="B92" t="s">
        <v>7</v>
      </c>
      <c r="C92" t="s">
        <v>79</v>
      </c>
      <c r="D92" t="s">
        <v>76</v>
      </c>
      <c r="E92" s="20">
        <v>20360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0.01</v>
      </c>
      <c r="N92">
        <v>0</v>
      </c>
      <c r="O92">
        <v>0</v>
      </c>
      <c r="P92" s="71">
        <v>0.1</v>
      </c>
      <c r="Q92">
        <v>0</v>
      </c>
      <c r="R92" s="82">
        <v>0.02</v>
      </c>
      <c r="S92">
        <v>0.02</v>
      </c>
      <c r="T92">
        <v>0</v>
      </c>
      <c r="U92" s="8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1">
        <v>0.02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0.01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 s="82">
        <v>0.03</v>
      </c>
      <c r="BO92">
        <v>0</v>
      </c>
      <c r="BP92" s="8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71">
        <v>0.39</v>
      </c>
      <c r="CE92" s="71">
        <v>0</v>
      </c>
      <c r="CF92">
        <v>0</v>
      </c>
      <c r="CG92">
        <v>0</v>
      </c>
      <c r="CH92">
        <v>0.01</v>
      </c>
      <c r="CI92">
        <v>0</v>
      </c>
      <c r="CJ92">
        <v>0</v>
      </c>
      <c r="CK92" s="71">
        <v>0.33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0.01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0.01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0.02</v>
      </c>
      <c r="DT92">
        <v>0</v>
      </c>
      <c r="DU92">
        <f t="shared" si="19"/>
        <v>0</v>
      </c>
      <c r="DX92" s="2" t="s">
        <v>289</v>
      </c>
      <c r="DY92">
        <v>0</v>
      </c>
      <c r="DZ92">
        <v>5.7683007778047202</v>
      </c>
      <c r="EA92">
        <v>7.3494396078889102</v>
      </c>
      <c r="EB92">
        <v>8.0565463890754607</v>
      </c>
      <c r="EC92">
        <v>8.0565463890754607</v>
      </c>
      <c r="ED92">
        <v>9.2812912604670501</v>
      </c>
      <c r="EE92">
        <v>9.2812912604670501</v>
      </c>
      <c r="EF92">
        <v>9.2812912604670501</v>
      </c>
      <c r="EG92">
        <v>7.3494396078889102</v>
      </c>
      <c r="EH92">
        <v>5.7008771254956896</v>
      </c>
      <c r="EI92">
        <v>12.8362561231179</v>
      </c>
      <c r="EJ92">
        <v>10.9044044705398</v>
      </c>
      <c r="EK92">
        <v>1.2247448713915901</v>
      </c>
      <c r="EL92">
        <v>1.2247448713915901</v>
      </c>
      <c r="EM92">
        <v>0</v>
      </c>
      <c r="EN92">
        <v>0</v>
      </c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G92" s="2" t="s">
        <v>270</v>
      </c>
      <c r="FH92">
        <v>1</v>
      </c>
      <c r="FI92" s="20">
        <v>20360</v>
      </c>
      <c r="FJ92" s="30">
        <v>19.915124995010999</v>
      </c>
      <c r="FK92" s="30">
        <v>19.915124995010999</v>
      </c>
      <c r="FL92" s="30">
        <v>17.276166561246299</v>
      </c>
      <c r="FM92" s="30">
        <v>5.7008771254956896</v>
      </c>
      <c r="FN92" s="30">
        <v>11.422042560744901</v>
      </c>
      <c r="FO92" s="30">
        <v>10.007828998371799</v>
      </c>
      <c r="FP92" s="30">
        <v>17.276166561246299</v>
      </c>
      <c r="FQ92" s="29"/>
      <c r="FR92" s="29"/>
      <c r="FS92" s="29"/>
      <c r="FT92" s="29"/>
      <c r="FU92" s="29"/>
      <c r="FV92" s="29"/>
      <c r="FW92" s="29"/>
      <c r="FZ92" s="7">
        <v>11.2</v>
      </c>
      <c r="GA92" s="7">
        <v>686.85377597808701</v>
      </c>
      <c r="GB92" s="7">
        <v>4.4463782310485831</v>
      </c>
      <c r="GC92" s="7">
        <v>21.347446441650366</v>
      </c>
    </row>
    <row r="93" spans="1:185" x14ac:dyDescent="0.2">
      <c r="A93">
        <v>7</v>
      </c>
      <c r="B93" t="s">
        <v>7</v>
      </c>
      <c r="C93" t="s">
        <v>79</v>
      </c>
      <c r="D93" t="s">
        <v>76</v>
      </c>
      <c r="E93" s="20">
        <v>20222.57</v>
      </c>
      <c r="F93">
        <v>0</v>
      </c>
      <c r="G93">
        <v>0</v>
      </c>
      <c r="H93">
        <v>0</v>
      </c>
      <c r="I93">
        <v>0</v>
      </c>
      <c r="J93">
        <v>0.01</v>
      </c>
      <c r="K93">
        <v>0</v>
      </c>
      <c r="L93">
        <v>0</v>
      </c>
      <c r="M93">
        <v>0.02</v>
      </c>
      <c r="N93">
        <v>0</v>
      </c>
      <c r="O93">
        <v>0</v>
      </c>
      <c r="P93" s="71">
        <v>0.1</v>
      </c>
      <c r="Q93">
        <v>0.01</v>
      </c>
      <c r="R93" s="82">
        <v>0.01</v>
      </c>
      <c r="S93">
        <v>0.01</v>
      </c>
      <c r="T93">
        <v>0</v>
      </c>
      <c r="U93" s="82">
        <v>0</v>
      </c>
      <c r="V93">
        <v>0</v>
      </c>
      <c r="W93">
        <v>0</v>
      </c>
      <c r="X93">
        <v>0</v>
      </c>
      <c r="Y93">
        <v>0.01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0.01</v>
      </c>
      <c r="AF93">
        <v>0</v>
      </c>
      <c r="AG93">
        <v>0</v>
      </c>
      <c r="AH93">
        <v>0</v>
      </c>
      <c r="AI93">
        <v>0</v>
      </c>
      <c r="AJ93" s="71">
        <v>0.01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0.03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0.01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0.01</v>
      </c>
      <c r="BJ93">
        <v>0</v>
      </c>
      <c r="BK93">
        <v>0</v>
      </c>
      <c r="BL93">
        <v>0</v>
      </c>
      <c r="BM93">
        <v>0</v>
      </c>
      <c r="BN93" s="82">
        <v>0.17</v>
      </c>
      <c r="BO93">
        <v>0</v>
      </c>
      <c r="BP93" s="82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0.01</v>
      </c>
      <c r="BZ93">
        <v>0</v>
      </c>
      <c r="CA93">
        <v>0</v>
      </c>
      <c r="CB93">
        <v>0</v>
      </c>
      <c r="CC93">
        <v>0</v>
      </c>
      <c r="CD93" s="71">
        <v>0.17</v>
      </c>
      <c r="CE93" s="71">
        <v>0</v>
      </c>
      <c r="CF93">
        <v>0</v>
      </c>
      <c r="CG93">
        <v>0</v>
      </c>
      <c r="CH93">
        <v>0.02</v>
      </c>
      <c r="CI93">
        <v>0</v>
      </c>
      <c r="CJ93">
        <v>0</v>
      </c>
      <c r="CK93" s="71">
        <v>0.38</v>
      </c>
      <c r="CL93">
        <v>0</v>
      </c>
      <c r="CM93">
        <v>0.01</v>
      </c>
      <c r="CN93">
        <v>0</v>
      </c>
      <c r="CO93">
        <v>0</v>
      </c>
      <c r="CP93">
        <v>0</v>
      </c>
      <c r="CQ93">
        <v>0.01</v>
      </c>
      <c r="CR93">
        <v>0</v>
      </c>
      <c r="CS93">
        <v>0</v>
      </c>
      <c r="CT93">
        <v>0.01</v>
      </c>
      <c r="CU93">
        <v>0</v>
      </c>
      <c r="CV93">
        <v>0</v>
      </c>
      <c r="CW93">
        <v>0</v>
      </c>
      <c r="CX93">
        <v>0</v>
      </c>
      <c r="CY93">
        <v>0.02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0.01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f t="shared" si="19"/>
        <v>0</v>
      </c>
      <c r="DX93" s="2" t="s">
        <v>289</v>
      </c>
      <c r="DY93">
        <v>0.67735064763665997</v>
      </c>
      <c r="DZ93">
        <v>4.3383695662764499</v>
      </c>
      <c r="EA93">
        <v>7.7230381209577699</v>
      </c>
      <c r="EB93">
        <v>9.10749554978098</v>
      </c>
      <c r="EC93">
        <v>9.10749554978098</v>
      </c>
      <c r="ED93">
        <v>9.8146023309675297</v>
      </c>
      <c r="EE93">
        <v>9.8146023309675297</v>
      </c>
      <c r="EF93">
        <v>9.8146023309675297</v>
      </c>
      <c r="EG93">
        <v>7.7230381209577699</v>
      </c>
      <c r="EH93">
        <v>6.8010750045946002</v>
      </c>
      <c r="EI93">
        <v>18.582287176191201</v>
      </c>
      <c r="EJ93">
        <v>17.875180395004602</v>
      </c>
      <c r="EK93">
        <v>1.29255524874365</v>
      </c>
      <c r="EL93">
        <v>1.9996620299301999</v>
      </c>
      <c r="EM93">
        <v>0</v>
      </c>
      <c r="EN93">
        <v>0</v>
      </c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G93" s="2" t="s">
        <v>276</v>
      </c>
      <c r="FH93">
        <v>7</v>
      </c>
      <c r="FI93" s="20">
        <v>20222.57</v>
      </c>
      <c r="FJ93" s="30">
        <v>23.671387370486901</v>
      </c>
      <c r="FK93" s="30">
        <v>23.671387370486901</v>
      </c>
      <c r="FL93" s="30">
        <v>22.257173808113802</v>
      </c>
      <c r="FM93" s="30">
        <v>8.4119699682286804</v>
      </c>
      <c r="FN93" s="30">
        <v>17.4792006184291</v>
      </c>
      <c r="FO93" s="30">
        <v>10.6201449208155</v>
      </c>
      <c r="FP93" s="30">
        <v>24.3784941516735</v>
      </c>
      <c r="FQ93" s="29"/>
      <c r="FR93" s="29"/>
      <c r="FS93" s="29"/>
      <c r="FT93" s="29"/>
      <c r="FU93" s="29"/>
      <c r="FV93" s="29"/>
      <c r="FW93" s="29"/>
      <c r="FZ93" s="7">
        <v>11.2</v>
      </c>
      <c r="GA93" s="7">
        <v>686.85377597808701</v>
      </c>
      <c r="GB93" s="7">
        <v>4.4463782310485831</v>
      </c>
      <c r="GC93" s="7">
        <v>21.347446441650366</v>
      </c>
    </row>
    <row r="94" spans="1:185" x14ac:dyDescent="0.2">
      <c r="A94">
        <v>7</v>
      </c>
      <c r="B94" t="s">
        <v>7</v>
      </c>
      <c r="C94" t="s">
        <v>79</v>
      </c>
      <c r="D94" t="s">
        <v>76</v>
      </c>
      <c r="E94" s="20">
        <v>24474</v>
      </c>
      <c r="F94">
        <v>0</v>
      </c>
      <c r="G94">
        <v>0</v>
      </c>
      <c r="H94">
        <v>0</v>
      </c>
      <c r="I94">
        <v>0</v>
      </c>
      <c r="J94">
        <v>0.01</v>
      </c>
      <c r="K94">
        <v>0</v>
      </c>
      <c r="L94">
        <v>0</v>
      </c>
      <c r="M94">
        <v>0.02</v>
      </c>
      <c r="N94">
        <v>0</v>
      </c>
      <c r="O94">
        <v>0</v>
      </c>
      <c r="P94" s="71">
        <v>0.1</v>
      </c>
      <c r="Q94">
        <v>0.01</v>
      </c>
      <c r="R94" s="82">
        <v>0.01</v>
      </c>
      <c r="S94">
        <v>0.01</v>
      </c>
      <c r="T94">
        <v>0</v>
      </c>
      <c r="U94" s="82">
        <v>0</v>
      </c>
      <c r="V94">
        <v>0</v>
      </c>
      <c r="W94">
        <v>0</v>
      </c>
      <c r="X94">
        <v>0</v>
      </c>
      <c r="Y94">
        <v>0.01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0.01</v>
      </c>
      <c r="AF94">
        <v>0</v>
      </c>
      <c r="AG94">
        <v>0</v>
      </c>
      <c r="AH94">
        <v>0</v>
      </c>
      <c r="AI94">
        <v>0</v>
      </c>
      <c r="AJ94" s="71">
        <v>0.01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0.03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0.01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0.01</v>
      </c>
      <c r="BJ94">
        <v>0</v>
      </c>
      <c r="BK94">
        <v>0</v>
      </c>
      <c r="BL94">
        <v>0</v>
      </c>
      <c r="BM94">
        <v>0</v>
      </c>
      <c r="BN94" s="82">
        <v>0.17</v>
      </c>
      <c r="BO94">
        <v>0</v>
      </c>
      <c r="BP94" s="82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0.01</v>
      </c>
      <c r="BZ94">
        <v>0</v>
      </c>
      <c r="CA94">
        <v>0</v>
      </c>
      <c r="CB94">
        <v>0</v>
      </c>
      <c r="CC94">
        <v>0</v>
      </c>
      <c r="CD94" s="71">
        <v>0.17</v>
      </c>
      <c r="CE94" s="71">
        <v>0</v>
      </c>
      <c r="CF94">
        <v>0</v>
      </c>
      <c r="CG94">
        <v>0</v>
      </c>
      <c r="CH94">
        <v>0.02</v>
      </c>
      <c r="CI94">
        <v>0</v>
      </c>
      <c r="CJ94">
        <v>0</v>
      </c>
      <c r="CK94" s="71">
        <v>0.38</v>
      </c>
      <c r="CL94">
        <v>0</v>
      </c>
      <c r="CM94">
        <v>0.01</v>
      </c>
      <c r="CN94">
        <v>0</v>
      </c>
      <c r="CO94">
        <v>0</v>
      </c>
      <c r="CP94">
        <v>0</v>
      </c>
      <c r="CQ94">
        <v>0.01</v>
      </c>
      <c r="CR94">
        <v>0</v>
      </c>
      <c r="CS94">
        <v>0</v>
      </c>
      <c r="CT94">
        <v>0.01</v>
      </c>
      <c r="CU94">
        <v>0</v>
      </c>
      <c r="CV94">
        <v>0</v>
      </c>
      <c r="CW94">
        <v>0</v>
      </c>
      <c r="CX94">
        <v>0</v>
      </c>
      <c r="CY94">
        <v>0.02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0.01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f t="shared" si="19"/>
        <v>0</v>
      </c>
      <c r="DX94" s="2" t="s">
        <v>289</v>
      </c>
      <c r="DY94">
        <v>0.67735064763665997</v>
      </c>
      <c r="DZ94">
        <v>4.3383695662764499</v>
      </c>
      <c r="EA94">
        <v>7.7230381209577699</v>
      </c>
      <c r="EB94">
        <v>9.10749554978098</v>
      </c>
      <c r="EC94">
        <v>9.10749554978098</v>
      </c>
      <c r="ED94">
        <v>9.8146023309675297</v>
      </c>
      <c r="EE94">
        <v>9.8146023309675297</v>
      </c>
      <c r="EF94">
        <v>9.8146023309675297</v>
      </c>
      <c r="EG94">
        <v>7.7230381209577699</v>
      </c>
      <c r="EH94">
        <v>6.8010750045946002</v>
      </c>
      <c r="EI94">
        <v>18.582287176191201</v>
      </c>
      <c r="EJ94">
        <v>17.875180395004602</v>
      </c>
      <c r="EK94">
        <v>1.29255524874365</v>
      </c>
      <c r="EL94">
        <v>1.9996620299301999</v>
      </c>
      <c r="EM94">
        <v>0</v>
      </c>
      <c r="EN94">
        <v>0</v>
      </c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G94" s="2" t="s">
        <v>276</v>
      </c>
      <c r="FH94">
        <v>7</v>
      </c>
      <c r="FI94" s="20">
        <v>24474</v>
      </c>
      <c r="FJ94" s="30">
        <v>23.671387370486901</v>
      </c>
      <c r="FK94" s="30">
        <v>23.671387370486901</v>
      </c>
      <c r="FL94" s="30">
        <v>22.257173808113802</v>
      </c>
      <c r="FM94" s="30">
        <v>8.4119699682286804</v>
      </c>
      <c r="FN94" s="30">
        <v>17.4792006184291</v>
      </c>
      <c r="FO94" s="30">
        <v>10.6201449208155</v>
      </c>
      <c r="FP94" s="30">
        <v>24.3784941516735</v>
      </c>
      <c r="FQ94" s="29"/>
      <c r="FR94" s="29"/>
      <c r="FS94" s="29"/>
      <c r="FT94" s="29"/>
      <c r="FU94" s="29"/>
      <c r="FV94" s="29"/>
      <c r="FW94" s="29"/>
      <c r="FZ94" s="7">
        <v>11.2</v>
      </c>
      <c r="GA94" s="7">
        <v>686.85377597808701</v>
      </c>
      <c r="GB94" s="7">
        <v>4.4463782310485831</v>
      </c>
      <c r="GC94" s="7">
        <v>21.347446441650366</v>
      </c>
    </row>
    <row r="95" spans="1:185" x14ac:dyDescent="0.2">
      <c r="A95">
        <v>7</v>
      </c>
      <c r="B95" t="s">
        <v>7</v>
      </c>
      <c r="C95" t="s">
        <v>79</v>
      </c>
      <c r="D95" t="s">
        <v>76</v>
      </c>
      <c r="E95" s="20">
        <v>20497</v>
      </c>
      <c r="F95">
        <v>0</v>
      </c>
      <c r="G95">
        <v>0</v>
      </c>
      <c r="H95">
        <v>0</v>
      </c>
      <c r="I95">
        <v>0</v>
      </c>
      <c r="J95">
        <v>0.01</v>
      </c>
      <c r="K95">
        <v>0</v>
      </c>
      <c r="L95">
        <v>0</v>
      </c>
      <c r="M95">
        <v>0.02</v>
      </c>
      <c r="N95">
        <v>0</v>
      </c>
      <c r="O95">
        <v>0</v>
      </c>
      <c r="P95" s="71">
        <v>0.1</v>
      </c>
      <c r="Q95">
        <v>0.01</v>
      </c>
      <c r="R95" s="82">
        <v>0.01</v>
      </c>
      <c r="S95">
        <v>0.01</v>
      </c>
      <c r="T95">
        <v>0</v>
      </c>
      <c r="U95" s="82">
        <v>0</v>
      </c>
      <c r="V95">
        <v>0</v>
      </c>
      <c r="W95">
        <v>0</v>
      </c>
      <c r="X95">
        <v>0</v>
      </c>
      <c r="Y95">
        <v>0.01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0.01</v>
      </c>
      <c r="AF95">
        <v>0</v>
      </c>
      <c r="AG95">
        <v>0</v>
      </c>
      <c r="AH95">
        <v>0</v>
      </c>
      <c r="AI95">
        <v>0</v>
      </c>
      <c r="AJ95" s="71">
        <v>0.01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0.03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0.01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0.01</v>
      </c>
      <c r="BJ95">
        <v>0</v>
      </c>
      <c r="BK95">
        <v>0</v>
      </c>
      <c r="BL95">
        <v>0</v>
      </c>
      <c r="BM95">
        <v>0</v>
      </c>
      <c r="BN95" s="82">
        <v>0.17</v>
      </c>
      <c r="BO95">
        <v>0</v>
      </c>
      <c r="BP95" s="82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0.01</v>
      </c>
      <c r="BZ95">
        <v>0</v>
      </c>
      <c r="CA95">
        <v>0</v>
      </c>
      <c r="CB95">
        <v>0</v>
      </c>
      <c r="CC95">
        <v>0</v>
      </c>
      <c r="CD95" s="71">
        <v>0.17</v>
      </c>
      <c r="CE95" s="71">
        <v>0</v>
      </c>
      <c r="CF95">
        <v>0</v>
      </c>
      <c r="CG95">
        <v>0</v>
      </c>
      <c r="CH95">
        <v>0.02</v>
      </c>
      <c r="CI95">
        <v>0</v>
      </c>
      <c r="CJ95">
        <v>0</v>
      </c>
      <c r="CK95" s="71">
        <v>0.38</v>
      </c>
      <c r="CL95">
        <v>0</v>
      </c>
      <c r="CM95">
        <v>0.01</v>
      </c>
      <c r="CN95">
        <v>0</v>
      </c>
      <c r="CO95">
        <v>0</v>
      </c>
      <c r="CP95">
        <v>0</v>
      </c>
      <c r="CQ95">
        <v>0.01</v>
      </c>
      <c r="CR95">
        <v>0</v>
      </c>
      <c r="CS95">
        <v>0</v>
      </c>
      <c r="CT95">
        <v>0.01</v>
      </c>
      <c r="CU95">
        <v>0</v>
      </c>
      <c r="CV95">
        <v>0</v>
      </c>
      <c r="CW95">
        <v>0</v>
      </c>
      <c r="CX95">
        <v>0</v>
      </c>
      <c r="CY95">
        <v>0.02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0.01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f t="shared" si="19"/>
        <v>0</v>
      </c>
      <c r="DX95" s="2" t="s">
        <v>289</v>
      </c>
      <c r="DY95">
        <v>0.67735064763665997</v>
      </c>
      <c r="DZ95">
        <v>4.3383695662764499</v>
      </c>
      <c r="EA95">
        <v>7.7230381209577699</v>
      </c>
      <c r="EB95">
        <v>9.10749554978098</v>
      </c>
      <c r="EC95">
        <v>9.10749554978098</v>
      </c>
      <c r="ED95">
        <v>9.8146023309675297</v>
      </c>
      <c r="EE95">
        <v>9.8146023309675297</v>
      </c>
      <c r="EF95">
        <v>9.8146023309675297</v>
      </c>
      <c r="EG95">
        <v>7.7230381209577699</v>
      </c>
      <c r="EH95">
        <v>6.8010750045946002</v>
      </c>
      <c r="EI95">
        <v>18.582287176191201</v>
      </c>
      <c r="EJ95">
        <v>17.875180395004602</v>
      </c>
      <c r="EK95">
        <v>1.29255524874365</v>
      </c>
      <c r="EL95">
        <v>1.9996620299301999</v>
      </c>
      <c r="EM95">
        <v>0</v>
      </c>
      <c r="EN95">
        <v>0</v>
      </c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G95" s="2" t="s">
        <v>276</v>
      </c>
      <c r="FH95">
        <v>7</v>
      </c>
      <c r="FI95" s="20">
        <v>20497</v>
      </c>
      <c r="FJ95" s="30">
        <v>23.671387370486901</v>
      </c>
      <c r="FK95" s="30">
        <v>23.671387370486901</v>
      </c>
      <c r="FL95" s="30">
        <v>22.257173808113802</v>
      </c>
      <c r="FM95" s="30">
        <v>8.4119699682286804</v>
      </c>
      <c r="FN95" s="30">
        <v>17.4792006184291</v>
      </c>
      <c r="FO95" s="30">
        <v>10.6201449208155</v>
      </c>
      <c r="FP95" s="30">
        <v>24.3784941516735</v>
      </c>
      <c r="FQ95" s="29"/>
      <c r="FR95" s="29"/>
      <c r="FS95" s="29"/>
      <c r="FT95" s="29"/>
      <c r="FU95" s="29"/>
      <c r="FV95" s="29"/>
      <c r="FW95" s="29"/>
      <c r="FZ95" s="7">
        <v>11.2</v>
      </c>
      <c r="GA95" s="7">
        <v>686.85377597808701</v>
      </c>
      <c r="GB95" s="7">
        <v>4.4463782310485831</v>
      </c>
      <c r="GC95" s="7">
        <v>21.347446441650366</v>
      </c>
    </row>
    <row r="96" spans="1:185" x14ac:dyDescent="0.2">
      <c r="A96">
        <v>7</v>
      </c>
      <c r="B96" t="s">
        <v>7</v>
      </c>
      <c r="C96" t="s">
        <v>79</v>
      </c>
      <c r="D96" t="s">
        <v>76</v>
      </c>
      <c r="E96" s="20">
        <v>20771</v>
      </c>
      <c r="F96">
        <v>0</v>
      </c>
      <c r="G96">
        <v>0</v>
      </c>
      <c r="H96">
        <v>0</v>
      </c>
      <c r="I96">
        <v>0</v>
      </c>
      <c r="J96">
        <v>0.02</v>
      </c>
      <c r="K96">
        <v>0</v>
      </c>
      <c r="L96">
        <v>0</v>
      </c>
      <c r="M96">
        <v>0.01</v>
      </c>
      <c r="N96">
        <v>0</v>
      </c>
      <c r="O96">
        <v>0</v>
      </c>
      <c r="P96" s="71">
        <v>0.33</v>
      </c>
      <c r="Q96">
        <v>0</v>
      </c>
      <c r="R96" s="82">
        <v>0.04</v>
      </c>
      <c r="S96">
        <v>0</v>
      </c>
      <c r="T96">
        <v>0</v>
      </c>
      <c r="U96" s="82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0.01</v>
      </c>
      <c r="AF96">
        <v>0</v>
      </c>
      <c r="AG96">
        <v>0</v>
      </c>
      <c r="AH96">
        <v>0</v>
      </c>
      <c r="AI96">
        <v>0</v>
      </c>
      <c r="AJ96" s="71">
        <v>0.09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0.01</v>
      </c>
      <c r="AQ96">
        <v>0</v>
      </c>
      <c r="AR96">
        <v>0.01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0.02</v>
      </c>
      <c r="BJ96">
        <v>0</v>
      </c>
      <c r="BK96">
        <v>0</v>
      </c>
      <c r="BL96">
        <v>0</v>
      </c>
      <c r="BM96">
        <v>0</v>
      </c>
      <c r="BN96" s="82">
        <v>0.02</v>
      </c>
      <c r="BO96">
        <v>0</v>
      </c>
      <c r="BP96" s="82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71">
        <v>7.0000000000000007E-2</v>
      </c>
      <c r="CE96" s="71">
        <v>0</v>
      </c>
      <c r="CF96">
        <v>0</v>
      </c>
      <c r="CG96">
        <v>0</v>
      </c>
      <c r="CH96">
        <v>0.01</v>
      </c>
      <c r="CI96">
        <v>0</v>
      </c>
      <c r="CJ96">
        <v>0</v>
      </c>
      <c r="CK96" s="71">
        <v>0.31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0.01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0.02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0.01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f t="shared" si="19"/>
        <v>0</v>
      </c>
      <c r="DX96" s="2" t="s">
        <v>289</v>
      </c>
      <c r="DY96">
        <v>1.0580710115716101</v>
      </c>
      <c r="DZ96">
        <v>3.2694917072882799</v>
      </c>
      <c r="EA96">
        <v>3.4361655671082598</v>
      </c>
      <c r="EB96">
        <v>5.2013433598664198</v>
      </c>
      <c r="EC96">
        <v>5.2013433598664198</v>
      </c>
      <c r="ED96">
        <v>5.2013433598664198</v>
      </c>
      <c r="EE96">
        <v>5.2013433598664198</v>
      </c>
      <c r="EF96">
        <v>5.2013433598664198</v>
      </c>
      <c r="EG96">
        <v>3.4361655671082598</v>
      </c>
      <c r="EH96">
        <v>6.58075152016524</v>
      </c>
      <c r="EI96">
        <v>17.915688063991698</v>
      </c>
      <c r="EJ96">
        <v>17.208581282805198</v>
      </c>
      <c r="EK96">
        <v>2.9154759474226499</v>
      </c>
      <c r="EL96">
        <v>2.9154759474226499</v>
      </c>
      <c r="EM96">
        <v>0</v>
      </c>
      <c r="EN96">
        <v>0</v>
      </c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G96" s="2" t="s">
        <v>270</v>
      </c>
      <c r="FH96">
        <v>1</v>
      </c>
      <c r="FI96" s="20">
        <v>20771</v>
      </c>
      <c r="FJ96" s="30">
        <v>19.568622348620099</v>
      </c>
      <c r="FK96" s="30">
        <v>19.568622348620099</v>
      </c>
      <c r="FL96" s="30">
        <v>18.861515567433599</v>
      </c>
      <c r="FM96" s="30">
        <v>6.2297872897801803</v>
      </c>
      <c r="FN96" s="30">
        <v>18.192205577649698</v>
      </c>
      <c r="FO96" s="30">
        <v>14.139033581512001</v>
      </c>
      <c r="FP96" s="30">
        <v>19.050984258415099</v>
      </c>
      <c r="FQ96" s="29"/>
      <c r="FR96" s="29"/>
      <c r="FS96" s="29"/>
      <c r="FT96" s="29"/>
      <c r="FU96" s="29"/>
      <c r="FV96" s="29"/>
      <c r="FW96" s="29"/>
      <c r="FZ96" s="7">
        <v>11.2</v>
      </c>
      <c r="GA96" s="7">
        <v>686.85377597808701</v>
      </c>
      <c r="GB96" s="7">
        <v>4.4463782310485831</v>
      </c>
      <c r="GC96" s="7">
        <v>21.347446441650366</v>
      </c>
    </row>
    <row r="97" spans="1:185" x14ac:dyDescent="0.2">
      <c r="A97">
        <v>7</v>
      </c>
      <c r="B97" t="s">
        <v>7</v>
      </c>
      <c r="C97" t="s">
        <v>79</v>
      </c>
      <c r="D97" t="s">
        <v>76</v>
      </c>
      <c r="E97" s="20">
        <v>20909</v>
      </c>
      <c r="F97">
        <v>0.01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71">
        <v>0.17</v>
      </c>
      <c r="Q97">
        <v>0.02</v>
      </c>
      <c r="R97" s="82">
        <v>0.01</v>
      </c>
      <c r="S97">
        <v>0.01</v>
      </c>
      <c r="T97">
        <v>0</v>
      </c>
      <c r="U97" s="82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0.01</v>
      </c>
      <c r="AF97">
        <v>0</v>
      </c>
      <c r="AG97">
        <v>0</v>
      </c>
      <c r="AH97">
        <v>0</v>
      </c>
      <c r="AI97">
        <v>0</v>
      </c>
      <c r="AJ97" s="71">
        <v>0.16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0.01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0.05</v>
      </c>
      <c r="BJ97">
        <v>0.01</v>
      </c>
      <c r="BK97">
        <v>0</v>
      </c>
      <c r="BL97">
        <v>0</v>
      </c>
      <c r="BM97">
        <v>0</v>
      </c>
      <c r="BN97" s="82">
        <v>0.03</v>
      </c>
      <c r="BO97">
        <v>0</v>
      </c>
      <c r="BP97" s="82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71">
        <v>0.24</v>
      </c>
      <c r="CE97" s="71">
        <v>0</v>
      </c>
      <c r="CF97">
        <v>0</v>
      </c>
      <c r="CG97">
        <v>0</v>
      </c>
      <c r="CH97">
        <v>0.02</v>
      </c>
      <c r="CI97">
        <v>0</v>
      </c>
      <c r="CJ97">
        <v>0</v>
      </c>
      <c r="CK97" s="71">
        <v>0.2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0.01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0.01</v>
      </c>
      <c r="DJ97">
        <v>0</v>
      </c>
      <c r="DK97">
        <v>0</v>
      </c>
      <c r="DL97">
        <v>0.01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0.02</v>
      </c>
      <c r="DT97">
        <v>0</v>
      </c>
      <c r="DU97">
        <f t="shared" si="19"/>
        <v>0</v>
      </c>
      <c r="DX97" s="2" t="s">
        <v>289</v>
      </c>
      <c r="DY97">
        <v>0</v>
      </c>
      <c r="DZ97">
        <v>5.1369672323047801</v>
      </c>
      <c r="EA97">
        <v>6.0109992812024204</v>
      </c>
      <c r="EB97">
        <v>7.4252128435755198</v>
      </c>
      <c r="EC97">
        <v>7.4252128435755198</v>
      </c>
      <c r="ED97">
        <v>8.6499577149671101</v>
      </c>
      <c r="EE97">
        <v>8.6499577149671101</v>
      </c>
      <c r="EF97">
        <v>7.9428509337805604</v>
      </c>
      <c r="EG97">
        <v>6.0109992812024204</v>
      </c>
      <c r="EH97">
        <v>4.4158804331639203</v>
      </c>
      <c r="EI97">
        <v>16.162689180185499</v>
      </c>
      <c r="EJ97">
        <v>14.937944308794</v>
      </c>
      <c r="EK97">
        <v>4.9296630518070801</v>
      </c>
      <c r="EL97">
        <v>5.6367698329936298</v>
      </c>
      <c r="EM97">
        <v>0</v>
      </c>
      <c r="EN97">
        <v>0</v>
      </c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G97" s="2" t="s">
        <v>271</v>
      </c>
      <c r="FH97">
        <v>2</v>
      </c>
      <c r="FI97" s="20">
        <v>20909</v>
      </c>
      <c r="FJ97" s="30">
        <v>20.184635190511798</v>
      </c>
      <c r="FK97" s="30">
        <v>20.684635190511798</v>
      </c>
      <c r="FL97" s="30">
        <v>16.631463194374</v>
      </c>
      <c r="FM97" s="30">
        <v>4.4158804331639203</v>
      </c>
      <c r="FN97" s="30">
        <v>16.468075568625601</v>
      </c>
      <c r="FO97" s="30">
        <v>14.3467552250659</v>
      </c>
      <c r="FP97" s="30">
        <v>18.752783537933698</v>
      </c>
      <c r="FQ97" s="29"/>
      <c r="FR97" s="29"/>
      <c r="FS97" s="29"/>
      <c r="FT97" s="29"/>
      <c r="FU97" s="29"/>
      <c r="FV97" s="29"/>
      <c r="FW97" s="29"/>
      <c r="FZ97" s="7">
        <v>11.2</v>
      </c>
      <c r="GA97" s="7">
        <v>686.85377597808701</v>
      </c>
      <c r="GB97" s="7">
        <v>4.4463782310485831</v>
      </c>
      <c r="GC97" s="7">
        <v>21.347446441650366</v>
      </c>
    </row>
    <row r="98" spans="1:185" x14ac:dyDescent="0.2">
      <c r="A98">
        <v>7</v>
      </c>
      <c r="B98" t="s">
        <v>7</v>
      </c>
      <c r="C98" t="s">
        <v>79</v>
      </c>
      <c r="D98" t="s">
        <v>76</v>
      </c>
      <c r="E98" s="20">
        <v>21071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0.01</v>
      </c>
      <c r="N98">
        <v>0</v>
      </c>
      <c r="O98">
        <v>0</v>
      </c>
      <c r="P98" s="71">
        <v>0.32</v>
      </c>
      <c r="Q98">
        <v>0.01</v>
      </c>
      <c r="R98" s="82">
        <v>0.02</v>
      </c>
      <c r="S98">
        <v>0.01</v>
      </c>
      <c r="T98">
        <v>0</v>
      </c>
      <c r="U98" s="82">
        <v>0.01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0.01</v>
      </c>
      <c r="AF98">
        <v>0</v>
      </c>
      <c r="AG98">
        <v>0</v>
      </c>
      <c r="AH98">
        <v>0.01</v>
      </c>
      <c r="AI98">
        <v>0</v>
      </c>
      <c r="AJ98" s="71">
        <v>0.11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0.03</v>
      </c>
      <c r="BJ98">
        <v>0.01</v>
      </c>
      <c r="BK98">
        <v>0</v>
      </c>
      <c r="BL98">
        <v>0</v>
      </c>
      <c r="BM98">
        <v>0</v>
      </c>
      <c r="BN98" s="82">
        <v>0.03</v>
      </c>
      <c r="BO98">
        <v>0</v>
      </c>
      <c r="BP98" s="82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71">
        <v>7.0000000000000007E-2</v>
      </c>
      <c r="CE98" s="71">
        <v>0</v>
      </c>
      <c r="CF98">
        <v>0</v>
      </c>
      <c r="CG98">
        <v>0</v>
      </c>
      <c r="CH98">
        <v>0.02</v>
      </c>
      <c r="CI98">
        <v>0</v>
      </c>
      <c r="CJ98">
        <v>0</v>
      </c>
      <c r="CK98" s="71">
        <v>0.31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0.01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0.01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0.01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f t="shared" si="19"/>
        <v>0</v>
      </c>
      <c r="DX98" s="2" t="s">
        <v>289</v>
      </c>
      <c r="DY98">
        <v>0.54119610014619701</v>
      </c>
      <c r="DZ98">
        <v>2.75261679586287</v>
      </c>
      <c r="EA98">
        <v>4.3337556259470604</v>
      </c>
      <c r="EB98">
        <v>4.3337556259470604</v>
      </c>
      <c r="EC98">
        <v>4.3337556259470604</v>
      </c>
      <c r="ED98">
        <v>4.3337556259470604</v>
      </c>
      <c r="EE98">
        <v>4.3337556259470604</v>
      </c>
      <c r="EF98">
        <v>3.79255952580086</v>
      </c>
      <c r="EG98">
        <v>3.79255952580086</v>
      </c>
      <c r="EH98">
        <v>6.0638766087398297</v>
      </c>
      <c r="EI98">
        <v>18.603228763866301</v>
      </c>
      <c r="EJ98">
        <v>18.0620326637201</v>
      </c>
      <c r="EK98">
        <v>4.3670149169072401</v>
      </c>
      <c r="EL98">
        <v>3.8258188167610401</v>
      </c>
      <c r="EM98">
        <v>0</v>
      </c>
      <c r="EN98">
        <v>0</v>
      </c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G98" s="2" t="s">
        <v>274</v>
      </c>
      <c r="FH98">
        <v>5</v>
      </c>
      <c r="FI98" s="20">
        <v>21071</v>
      </c>
      <c r="FJ98" s="30">
        <v>18.0942423003813</v>
      </c>
      <c r="FK98" s="30">
        <v>18.801349081567899</v>
      </c>
      <c r="FL98" s="30">
        <v>17.3871355191948</v>
      </c>
      <c r="FM98" s="30">
        <v>5.5226805085936297</v>
      </c>
      <c r="FN98" s="30">
        <v>18.618177625077799</v>
      </c>
      <c r="FO98" s="30">
        <v>15.7897505003316</v>
      </c>
      <c r="FP98" s="30">
        <v>18.801349081567899</v>
      </c>
      <c r="FQ98" s="29"/>
      <c r="FR98" s="29"/>
      <c r="FS98" s="29"/>
      <c r="FT98" s="29"/>
      <c r="FU98" s="29"/>
      <c r="FV98" s="29"/>
      <c r="FW98" s="29"/>
      <c r="FZ98" s="7">
        <v>11.2</v>
      </c>
      <c r="GA98" s="7">
        <v>686.85377597808701</v>
      </c>
      <c r="GB98" s="7">
        <v>4.4463782310485831</v>
      </c>
      <c r="GC98" s="7">
        <v>21.347446441650366</v>
      </c>
    </row>
    <row r="99" spans="1:185" x14ac:dyDescent="0.2">
      <c r="A99">
        <v>7</v>
      </c>
      <c r="B99" t="s">
        <v>7</v>
      </c>
      <c r="C99" t="s">
        <v>79</v>
      </c>
      <c r="D99" t="s">
        <v>76</v>
      </c>
      <c r="E99" s="20">
        <v>21516</v>
      </c>
      <c r="F99">
        <v>0.02</v>
      </c>
      <c r="G99">
        <v>0</v>
      </c>
      <c r="H99">
        <v>0</v>
      </c>
      <c r="I99">
        <v>0</v>
      </c>
      <c r="J99">
        <v>0.01</v>
      </c>
      <c r="K99">
        <v>0</v>
      </c>
      <c r="L99">
        <v>0</v>
      </c>
      <c r="M99">
        <v>0.02</v>
      </c>
      <c r="N99">
        <v>0</v>
      </c>
      <c r="O99">
        <v>0</v>
      </c>
      <c r="P99" s="71">
        <v>0.08</v>
      </c>
      <c r="Q99">
        <v>0.03</v>
      </c>
      <c r="R99" s="82">
        <v>0.06</v>
      </c>
      <c r="S99">
        <v>0.16</v>
      </c>
      <c r="T99">
        <v>0</v>
      </c>
      <c r="U99" s="82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0.03</v>
      </c>
      <c r="AF99">
        <v>0</v>
      </c>
      <c r="AG99">
        <v>0</v>
      </c>
      <c r="AH99">
        <v>0</v>
      </c>
      <c r="AI99">
        <v>0</v>
      </c>
      <c r="AJ99" s="71">
        <v>0.03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0.01</v>
      </c>
      <c r="AS99">
        <v>0</v>
      </c>
      <c r="AT99">
        <v>0</v>
      </c>
      <c r="AU99">
        <v>0</v>
      </c>
      <c r="AV99">
        <v>0.03</v>
      </c>
      <c r="AW99">
        <v>0</v>
      </c>
      <c r="AX99">
        <v>0</v>
      </c>
      <c r="AY99">
        <v>0</v>
      </c>
      <c r="AZ99">
        <v>0</v>
      </c>
      <c r="BA99">
        <v>0.01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 s="82">
        <v>0.01</v>
      </c>
      <c r="BO99">
        <v>0</v>
      </c>
      <c r="BP99" s="82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71">
        <v>0.1</v>
      </c>
      <c r="CE99" s="71">
        <v>0</v>
      </c>
      <c r="CF99">
        <v>0</v>
      </c>
      <c r="CG99">
        <v>0</v>
      </c>
      <c r="CH99">
        <v>0.01</v>
      </c>
      <c r="CI99">
        <v>0</v>
      </c>
      <c r="CJ99">
        <v>0</v>
      </c>
      <c r="CK99" s="71">
        <v>0.36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0.05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f t="shared" si="19"/>
        <v>0</v>
      </c>
      <c r="DX99" s="2" t="s">
        <v>289</v>
      </c>
      <c r="DY99">
        <v>0.67735064763665997</v>
      </c>
      <c r="DZ99">
        <v>4.61683864387419</v>
      </c>
      <c r="EA99">
        <v>3.4218499060324898</v>
      </c>
      <c r="EB99">
        <v>6.0310522062472902</v>
      </c>
      <c r="EC99">
        <v>6.0310522062472902</v>
      </c>
      <c r="ED99">
        <v>6.0310522062472902</v>
      </c>
      <c r="EE99">
        <v>6.0310522062472902</v>
      </c>
      <c r="EF99">
        <v>4.8063073348556999</v>
      </c>
      <c r="EG99">
        <v>3.4218499060324898</v>
      </c>
      <c r="EH99">
        <v>6.63553829154315</v>
      </c>
      <c r="EI99">
        <v>14.9243854666258</v>
      </c>
      <c r="EJ99">
        <v>14.2172786854393</v>
      </c>
      <c r="EK99">
        <v>4.4626586503264498</v>
      </c>
      <c r="EL99">
        <v>4.4626586503264498</v>
      </c>
      <c r="EM99">
        <v>0</v>
      </c>
      <c r="EN99">
        <v>0</v>
      </c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G99" s="2" t="s">
        <v>271</v>
      </c>
      <c r="FH99">
        <v>2</v>
      </c>
      <c r="FI99" s="20">
        <v>21516</v>
      </c>
      <c r="FJ99" s="30">
        <v>18.309893731306801</v>
      </c>
      <c r="FK99" s="30">
        <v>19.175919135091299</v>
      </c>
      <c r="FL99" s="30">
        <v>16.3474920103451</v>
      </c>
      <c r="FM99" s="30">
        <v>6.6652944250930402</v>
      </c>
      <c r="FN99" s="30">
        <v>15.372068574263</v>
      </c>
      <c r="FO99" s="30">
        <v>13.4402169216849</v>
      </c>
      <c r="FP99" s="30">
        <v>19.1533757118209</v>
      </c>
      <c r="FQ99" s="29"/>
      <c r="FR99" s="29"/>
      <c r="FS99" s="29"/>
      <c r="FT99" s="29"/>
      <c r="FU99" s="29"/>
      <c r="FV99" s="29"/>
      <c r="FW99" s="29"/>
      <c r="FZ99" s="7">
        <v>11.2</v>
      </c>
      <c r="GA99" s="7">
        <v>686.85377597808701</v>
      </c>
      <c r="GB99" s="7">
        <v>4.4463782310485831</v>
      </c>
      <c r="GC99" s="7">
        <v>21.347446441650366</v>
      </c>
    </row>
    <row r="100" spans="1:185" x14ac:dyDescent="0.2">
      <c r="A100">
        <v>7</v>
      </c>
      <c r="B100" t="s">
        <v>7</v>
      </c>
      <c r="C100" t="s">
        <v>79</v>
      </c>
      <c r="D100" t="s">
        <v>76</v>
      </c>
      <c r="E100" s="20">
        <v>21880</v>
      </c>
      <c r="F100">
        <v>0.02</v>
      </c>
      <c r="G100">
        <v>0</v>
      </c>
      <c r="H100">
        <v>0</v>
      </c>
      <c r="I100">
        <v>0</v>
      </c>
      <c r="J100">
        <v>0.03</v>
      </c>
      <c r="K100">
        <v>0</v>
      </c>
      <c r="L100">
        <v>0</v>
      </c>
      <c r="M100">
        <v>0.01</v>
      </c>
      <c r="N100">
        <v>0</v>
      </c>
      <c r="O100">
        <v>0</v>
      </c>
      <c r="P100" s="71">
        <v>0.22</v>
      </c>
      <c r="Q100">
        <v>0.01</v>
      </c>
      <c r="R100" s="82">
        <v>0.01</v>
      </c>
      <c r="S100">
        <v>0.02</v>
      </c>
      <c r="T100">
        <v>0</v>
      </c>
      <c r="U100" s="82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0.01</v>
      </c>
      <c r="AE100">
        <v>0.01</v>
      </c>
      <c r="AF100">
        <v>0</v>
      </c>
      <c r="AG100">
        <v>0</v>
      </c>
      <c r="AH100">
        <v>0</v>
      </c>
      <c r="AI100">
        <v>0</v>
      </c>
      <c r="AJ100" s="71">
        <v>0.03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0.01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0.02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0.01</v>
      </c>
      <c r="BJ100">
        <v>0</v>
      </c>
      <c r="BK100">
        <v>0</v>
      </c>
      <c r="BL100">
        <v>0</v>
      </c>
      <c r="BM100">
        <v>0</v>
      </c>
      <c r="BN100" s="82">
        <v>0.02</v>
      </c>
      <c r="BO100">
        <v>0</v>
      </c>
      <c r="BP100" s="82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0.01</v>
      </c>
      <c r="BZ100">
        <v>0</v>
      </c>
      <c r="CA100">
        <v>0</v>
      </c>
      <c r="CB100">
        <v>0</v>
      </c>
      <c r="CC100">
        <v>0</v>
      </c>
      <c r="CD100" s="71">
        <v>0.14000000000000001</v>
      </c>
      <c r="CE100" s="71">
        <v>0</v>
      </c>
      <c r="CF100">
        <v>0</v>
      </c>
      <c r="CG100">
        <v>0</v>
      </c>
      <c r="CH100">
        <v>0.01</v>
      </c>
      <c r="CI100">
        <v>0</v>
      </c>
      <c r="CJ100">
        <v>0</v>
      </c>
      <c r="CK100" s="71">
        <v>0.26</v>
      </c>
      <c r="CL100">
        <v>0</v>
      </c>
      <c r="CM100">
        <v>0.01</v>
      </c>
      <c r="CN100">
        <v>0</v>
      </c>
      <c r="CO100">
        <v>0</v>
      </c>
      <c r="CP100">
        <v>0</v>
      </c>
      <c r="CQ100">
        <v>0.09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0.01</v>
      </c>
      <c r="CY100">
        <v>0.01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0.01</v>
      </c>
      <c r="DI100">
        <v>0</v>
      </c>
      <c r="DJ100">
        <v>0</v>
      </c>
      <c r="DK100">
        <v>0</v>
      </c>
      <c r="DL100">
        <v>0.01</v>
      </c>
      <c r="DM100">
        <v>0</v>
      </c>
      <c r="DN100">
        <v>0.02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f t="shared" si="19"/>
        <v>0</v>
      </c>
      <c r="DX100" s="2" t="s">
        <v>289</v>
      </c>
      <c r="DY100">
        <v>1.3449313772650899</v>
      </c>
      <c r="DZ100">
        <v>5.85397634172715</v>
      </c>
      <c r="EA100">
        <v>4.5090449644620598</v>
      </c>
      <c r="EB100">
        <v>10.235317737088501</v>
      </c>
      <c r="EC100">
        <v>10.235317737088501</v>
      </c>
      <c r="ED100">
        <v>10.942424518275001</v>
      </c>
      <c r="EE100">
        <v>10.942424518275001</v>
      </c>
      <c r="EF100">
        <v>9.7176796468834308</v>
      </c>
      <c r="EG100">
        <v>4.5090449644620598</v>
      </c>
      <c r="EH100">
        <v>6.3946838464461297</v>
      </c>
      <c r="EI100">
        <v>19.085460957948101</v>
      </c>
      <c r="EJ100">
        <v>15.221757652791799</v>
      </c>
      <c r="EK100">
        <v>2.1665872976412999</v>
      </c>
      <c r="EL100">
        <v>2.1665872976412999</v>
      </c>
      <c r="EM100">
        <v>0</v>
      </c>
      <c r="EN100">
        <v>0</v>
      </c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G100" s="2" t="s">
        <v>271</v>
      </c>
      <c r="FH100">
        <v>2</v>
      </c>
      <c r="FI100" s="20">
        <v>21880</v>
      </c>
      <c r="FJ100" s="30">
        <v>24.360072847531502</v>
      </c>
      <c r="FK100" s="30">
        <v>25.2260982513159</v>
      </c>
      <c r="FL100" s="30">
        <v>19.8611325611101</v>
      </c>
      <c r="FM100" s="30">
        <v>6.4639660315541301</v>
      </c>
      <c r="FN100" s="30">
        <v>17.442192886710501</v>
      </c>
      <c r="FO100" s="30">
        <v>13.199552199591199</v>
      </c>
      <c r="FP100" s="30">
        <v>21.2753461234832</v>
      </c>
      <c r="FQ100" s="29"/>
      <c r="FR100" s="29"/>
      <c r="FS100" s="29"/>
      <c r="FT100" s="29"/>
      <c r="FU100" s="29"/>
      <c r="FV100" s="29"/>
      <c r="FW100" s="29"/>
      <c r="FZ100" s="7">
        <v>11.2</v>
      </c>
      <c r="GA100" s="7">
        <v>686.85377597808701</v>
      </c>
      <c r="GB100" s="7">
        <v>4.4463782310485831</v>
      </c>
      <c r="GC100" s="7">
        <v>21.347446441650366</v>
      </c>
    </row>
    <row r="101" spans="1:185" x14ac:dyDescent="0.2">
      <c r="A101">
        <v>7</v>
      </c>
      <c r="B101" t="s">
        <v>7</v>
      </c>
      <c r="C101" t="s">
        <v>79</v>
      </c>
      <c r="D101" t="s">
        <v>76</v>
      </c>
      <c r="E101" s="20">
        <v>22017</v>
      </c>
      <c r="F101">
        <v>0.01</v>
      </c>
      <c r="G101">
        <v>0</v>
      </c>
      <c r="H101">
        <v>0</v>
      </c>
      <c r="I101">
        <v>0</v>
      </c>
      <c r="J101">
        <v>0.01</v>
      </c>
      <c r="K101">
        <v>0</v>
      </c>
      <c r="L101">
        <v>0</v>
      </c>
      <c r="M101">
        <v>0.02</v>
      </c>
      <c r="N101">
        <v>0</v>
      </c>
      <c r="O101">
        <v>0</v>
      </c>
      <c r="P101" s="71">
        <v>0.27</v>
      </c>
      <c r="Q101">
        <v>0</v>
      </c>
      <c r="R101" s="82">
        <v>0.03</v>
      </c>
      <c r="S101">
        <v>0</v>
      </c>
      <c r="T101">
        <v>0</v>
      </c>
      <c r="U101" s="82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1">
        <v>0.08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0.01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0.01</v>
      </c>
      <c r="BJ101">
        <v>0</v>
      </c>
      <c r="BK101">
        <v>0</v>
      </c>
      <c r="BL101">
        <v>0</v>
      </c>
      <c r="BM101">
        <v>0</v>
      </c>
      <c r="BN101" s="82">
        <v>0.09</v>
      </c>
      <c r="BO101">
        <v>0</v>
      </c>
      <c r="BP101" s="82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71">
        <v>7.0000000000000007E-2</v>
      </c>
      <c r="CE101" s="71">
        <v>0</v>
      </c>
      <c r="CF101">
        <v>0</v>
      </c>
      <c r="CG101">
        <v>0</v>
      </c>
      <c r="CH101">
        <v>0.01</v>
      </c>
      <c r="CI101">
        <v>0</v>
      </c>
      <c r="CJ101">
        <v>0</v>
      </c>
      <c r="CK101" s="71">
        <v>0.34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0.02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0.01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0.01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f t="shared" si="19"/>
        <v>0</v>
      </c>
      <c r="DX101" s="2" t="s">
        <v>289</v>
      </c>
      <c r="DY101">
        <v>0.67735064763665997</v>
      </c>
      <c r="DZ101">
        <v>3.5958781245398801</v>
      </c>
      <c r="EA101">
        <v>5.1268966431393199</v>
      </c>
      <c r="EB101">
        <v>6.51135407196253</v>
      </c>
      <c r="EC101">
        <v>6.51135407196253</v>
      </c>
      <c r="ED101">
        <v>6.51135407196253</v>
      </c>
      <c r="EE101">
        <v>6.51135407196253</v>
      </c>
      <c r="EF101">
        <v>5.8042472907759803</v>
      </c>
      <c r="EG101">
        <v>5.1268966431393199</v>
      </c>
      <c r="EH101">
        <v>6.4652690990317696</v>
      </c>
      <c r="EI101">
        <v>15.696012299212899</v>
      </c>
      <c r="EJ101">
        <v>15.696012299212899</v>
      </c>
      <c r="EK101">
        <v>2.7386127875258302</v>
      </c>
      <c r="EL101">
        <v>2.7386127875258302</v>
      </c>
      <c r="EM101">
        <v>0</v>
      </c>
      <c r="EN101">
        <v>0</v>
      </c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G101" s="2" t="s">
        <v>271</v>
      </c>
      <c r="FH101">
        <v>2</v>
      </c>
      <c r="FI101" s="20">
        <v>22017</v>
      </c>
      <c r="FJ101" s="30">
        <v>19.7467844410589</v>
      </c>
      <c r="FK101" s="30">
        <v>20.2467844410589</v>
      </c>
      <c r="FL101" s="30">
        <v>19.022039569667299</v>
      </c>
      <c r="FM101" s="30">
        <v>6.4950252325816598</v>
      </c>
      <c r="FN101" s="30">
        <v>17.020411524365699</v>
      </c>
      <c r="FO101" s="30">
        <v>13.6743463094144</v>
      </c>
      <c r="FP101" s="30">
        <v>20.2467844410589</v>
      </c>
      <c r="FQ101" s="29"/>
      <c r="FR101" s="29"/>
      <c r="FS101" s="29"/>
      <c r="FT101" s="29"/>
      <c r="FU101" s="29"/>
      <c r="FV101" s="29"/>
      <c r="FW101" s="29"/>
      <c r="FZ101" s="7">
        <v>11.2</v>
      </c>
      <c r="GA101" s="7">
        <v>686.85377597808701</v>
      </c>
      <c r="GB101" s="7">
        <v>4.4463782310485831</v>
      </c>
      <c r="GC101" s="7">
        <v>21.347446441650366</v>
      </c>
    </row>
    <row r="102" spans="1:185" x14ac:dyDescent="0.2">
      <c r="A102">
        <v>7</v>
      </c>
      <c r="B102" t="s">
        <v>7</v>
      </c>
      <c r="C102" t="s">
        <v>79</v>
      </c>
      <c r="D102" t="s">
        <v>76</v>
      </c>
      <c r="E102" s="20">
        <v>22266</v>
      </c>
      <c r="F102">
        <v>0</v>
      </c>
      <c r="G102">
        <v>0</v>
      </c>
      <c r="H102">
        <v>0</v>
      </c>
      <c r="I102">
        <v>0</v>
      </c>
      <c r="J102">
        <v>0.01</v>
      </c>
      <c r="K102">
        <v>0</v>
      </c>
      <c r="L102">
        <v>0</v>
      </c>
      <c r="M102">
        <v>0.01</v>
      </c>
      <c r="N102">
        <v>0</v>
      </c>
      <c r="O102">
        <v>0</v>
      </c>
      <c r="P102" s="71">
        <v>0.34</v>
      </c>
      <c r="Q102">
        <v>0</v>
      </c>
      <c r="R102" s="82">
        <v>0.04</v>
      </c>
      <c r="S102">
        <v>0.02</v>
      </c>
      <c r="T102">
        <v>0</v>
      </c>
      <c r="U102" s="82">
        <v>0</v>
      </c>
      <c r="V102">
        <v>0</v>
      </c>
      <c r="W102">
        <v>0</v>
      </c>
      <c r="X102">
        <v>0</v>
      </c>
      <c r="Y102">
        <v>0.01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0.02</v>
      </c>
      <c r="AF102">
        <v>0</v>
      </c>
      <c r="AG102">
        <v>0</v>
      </c>
      <c r="AH102">
        <v>0.01</v>
      </c>
      <c r="AI102">
        <v>0</v>
      </c>
      <c r="AJ102" s="71">
        <v>0.09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0.01</v>
      </c>
      <c r="AS102">
        <v>0</v>
      </c>
      <c r="AT102">
        <v>0</v>
      </c>
      <c r="AU102">
        <v>0</v>
      </c>
      <c r="AV102">
        <v>0.01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0.01</v>
      </c>
      <c r="BJ102">
        <v>0</v>
      </c>
      <c r="BK102">
        <v>0</v>
      </c>
      <c r="BL102">
        <v>0</v>
      </c>
      <c r="BM102">
        <v>0</v>
      </c>
      <c r="BN102" s="82">
        <v>0.02</v>
      </c>
      <c r="BO102">
        <v>0</v>
      </c>
      <c r="BP102" s="8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71">
        <v>7.0000000000000007E-2</v>
      </c>
      <c r="CE102" s="71">
        <v>0</v>
      </c>
      <c r="CF102">
        <v>0</v>
      </c>
      <c r="CG102">
        <v>0</v>
      </c>
      <c r="CH102">
        <v>0.01</v>
      </c>
      <c r="CI102">
        <v>0</v>
      </c>
      <c r="CJ102">
        <v>0</v>
      </c>
      <c r="CK102" s="71">
        <v>0.26</v>
      </c>
      <c r="CL102">
        <v>0</v>
      </c>
      <c r="CM102">
        <v>0.01</v>
      </c>
      <c r="CN102">
        <v>0</v>
      </c>
      <c r="CO102">
        <v>0</v>
      </c>
      <c r="CP102">
        <v>0</v>
      </c>
      <c r="CQ102">
        <v>0.02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0.01</v>
      </c>
      <c r="CY102">
        <v>0.02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0.01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f t="shared" si="19"/>
        <v>0</v>
      </c>
      <c r="DX102" s="2" t="s">
        <v>291</v>
      </c>
      <c r="DY102">
        <v>0.67735064763665997</v>
      </c>
      <c r="DZ102">
        <v>2.88877134335333</v>
      </c>
      <c r="EA102">
        <v>3.4361655671082598</v>
      </c>
      <c r="EB102">
        <v>4.1135162147449202</v>
      </c>
      <c r="EC102">
        <v>4.1135162147449202</v>
      </c>
      <c r="ED102">
        <v>4.1135162147449202</v>
      </c>
      <c r="EE102">
        <v>4.1135162147449202</v>
      </c>
      <c r="EF102">
        <v>4.1135162147449202</v>
      </c>
      <c r="EG102">
        <v>3.4361655671082598</v>
      </c>
      <c r="EH102">
        <v>5.7271031168177</v>
      </c>
      <c r="EI102">
        <v>17.5298013504786</v>
      </c>
      <c r="EJ102">
        <v>18.2369081316651</v>
      </c>
      <c r="EK102">
        <v>3.6225827286092001</v>
      </c>
      <c r="EL102">
        <v>4.3296895097957497</v>
      </c>
      <c r="EM102">
        <v>0</v>
      </c>
      <c r="EN102">
        <v>0</v>
      </c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G102" s="2" t="s">
        <v>274</v>
      </c>
      <c r="FH102">
        <v>5</v>
      </c>
      <c r="FI102" s="20">
        <v>22266</v>
      </c>
      <c r="FJ102" s="30">
        <v>19.182735635107001</v>
      </c>
      <c r="FK102" s="30">
        <v>19.182735635107001</v>
      </c>
      <c r="FL102" s="30">
        <v>17.957990763715401</v>
      </c>
      <c r="FM102" s="30">
        <v>6.4639660315541301</v>
      </c>
      <c r="FN102" s="30">
        <v>19.7381705167147</v>
      </c>
      <c r="FO102" s="30">
        <v>14.4602536491854</v>
      </c>
      <c r="FP102" s="30">
        <v>20.079311107275</v>
      </c>
      <c r="FQ102" s="29"/>
      <c r="FR102" s="29"/>
      <c r="FS102" s="29"/>
      <c r="FT102" s="29"/>
      <c r="FU102" s="29"/>
      <c r="FV102" s="29"/>
      <c r="FW102" s="29"/>
      <c r="FZ102" s="7">
        <v>11.2</v>
      </c>
      <c r="GA102" s="7">
        <v>686.85377597808701</v>
      </c>
      <c r="GB102" s="7">
        <v>4.4463782310485831</v>
      </c>
      <c r="GC102" s="7">
        <v>21.347446441650366</v>
      </c>
    </row>
    <row r="103" spans="1:185" x14ac:dyDescent="0.2">
      <c r="A103">
        <v>7</v>
      </c>
      <c r="B103" t="s">
        <v>7</v>
      </c>
      <c r="C103" t="s">
        <v>79</v>
      </c>
      <c r="D103" t="s">
        <v>76</v>
      </c>
      <c r="E103" s="20">
        <v>22404</v>
      </c>
      <c r="F103">
        <v>0</v>
      </c>
      <c r="G103">
        <v>0</v>
      </c>
      <c r="H103">
        <v>0</v>
      </c>
      <c r="I103">
        <v>0</v>
      </c>
      <c r="J103">
        <v>0.01</v>
      </c>
      <c r="K103">
        <v>0</v>
      </c>
      <c r="L103">
        <v>0</v>
      </c>
      <c r="M103">
        <v>0.01</v>
      </c>
      <c r="N103">
        <v>0</v>
      </c>
      <c r="O103">
        <v>0</v>
      </c>
      <c r="P103" s="71">
        <v>0.12</v>
      </c>
      <c r="Q103">
        <v>0</v>
      </c>
      <c r="R103" s="82">
        <v>0.05</v>
      </c>
      <c r="S103">
        <v>0</v>
      </c>
      <c r="T103">
        <v>0</v>
      </c>
      <c r="U103" s="82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0.02</v>
      </c>
      <c r="AF103">
        <v>0</v>
      </c>
      <c r="AG103">
        <v>0</v>
      </c>
      <c r="AH103">
        <v>0</v>
      </c>
      <c r="AI103">
        <v>0</v>
      </c>
      <c r="AJ103" s="71">
        <v>0.04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0.01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0.05</v>
      </c>
      <c r="BJ103">
        <v>0</v>
      </c>
      <c r="BK103">
        <v>0</v>
      </c>
      <c r="BL103">
        <v>0</v>
      </c>
      <c r="BM103">
        <v>0</v>
      </c>
      <c r="BN103" s="82">
        <v>0</v>
      </c>
      <c r="BO103">
        <v>0</v>
      </c>
      <c r="BP103" s="82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0.02</v>
      </c>
      <c r="CD103" s="71">
        <v>0.4</v>
      </c>
      <c r="CE103" s="71">
        <v>0</v>
      </c>
      <c r="CF103">
        <v>0</v>
      </c>
      <c r="CG103">
        <v>0</v>
      </c>
      <c r="CH103">
        <v>0.02</v>
      </c>
      <c r="CI103">
        <v>0</v>
      </c>
      <c r="CJ103">
        <v>0</v>
      </c>
      <c r="CK103" s="71">
        <v>0.21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0.01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0.01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f t="shared" si="19"/>
        <v>0</v>
      </c>
      <c r="DX103" s="2" t="s">
        <v>289</v>
      </c>
      <c r="DY103">
        <v>0.67735064763665997</v>
      </c>
      <c r="DZ103">
        <v>7.7496188999569702</v>
      </c>
      <c r="EA103">
        <v>7.0722682523203098</v>
      </c>
      <c r="EB103">
        <v>6.5248740285653799</v>
      </c>
      <c r="EC103">
        <v>7.7496188999569702</v>
      </c>
      <c r="ED103">
        <v>6.5248740285653799</v>
      </c>
      <c r="EE103">
        <v>7.7496188999569702</v>
      </c>
      <c r="EF103">
        <v>6.5248740285653799</v>
      </c>
      <c r="EG103">
        <v>5.8475233809287204</v>
      </c>
      <c r="EH103">
        <v>5.20504321670537</v>
      </c>
      <c r="EI103">
        <v>16.5428396431119</v>
      </c>
      <c r="EJ103">
        <v>15.3180947717203</v>
      </c>
      <c r="EK103">
        <v>3.0955735647785598</v>
      </c>
      <c r="EL103">
        <v>1.87082869338697</v>
      </c>
      <c r="EM103">
        <v>0</v>
      </c>
      <c r="EN103">
        <v>0</v>
      </c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G103" s="2" t="s">
        <v>276</v>
      </c>
      <c r="FH103">
        <v>7</v>
      </c>
      <c r="FI103" s="20">
        <v>22404</v>
      </c>
      <c r="FJ103" s="30">
        <v>16.3250804491793</v>
      </c>
      <c r="FK103" s="30">
        <v>17.5498253205708</v>
      </c>
      <c r="FL103" s="30">
        <v>17.5498253205708</v>
      </c>
      <c r="FM103" s="30">
        <v>5.2347993502552601</v>
      </c>
      <c r="FN103" s="30">
        <v>13.8428582501561</v>
      </c>
      <c r="FO103" s="30">
        <v>9.7896862540183101</v>
      </c>
      <c r="FP103" s="30">
        <v>18.2569321017574</v>
      </c>
      <c r="FQ103" s="29"/>
      <c r="FR103" s="29"/>
      <c r="FS103" s="29"/>
      <c r="FT103" s="29"/>
      <c r="FU103" s="29"/>
      <c r="FV103" s="29"/>
      <c r="FW103" s="29"/>
      <c r="FZ103" s="7">
        <v>11.2</v>
      </c>
      <c r="GA103" s="7">
        <v>686.85377597808701</v>
      </c>
      <c r="GB103" s="7">
        <v>4.4463782310485831</v>
      </c>
      <c r="GC103" s="7">
        <v>21.347446441650366</v>
      </c>
    </row>
    <row r="104" spans="1:185" x14ac:dyDescent="0.2">
      <c r="A104">
        <v>7</v>
      </c>
      <c r="B104" t="s">
        <v>7</v>
      </c>
      <c r="C104" t="s">
        <v>79</v>
      </c>
      <c r="D104" t="s">
        <v>76</v>
      </c>
      <c r="E104" s="20">
        <v>22519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0.03</v>
      </c>
      <c r="N104">
        <v>0</v>
      </c>
      <c r="O104">
        <v>0</v>
      </c>
      <c r="P104" s="71">
        <v>0.14000000000000001</v>
      </c>
      <c r="Q104">
        <v>0.01</v>
      </c>
      <c r="R104" s="82">
        <v>0.03</v>
      </c>
      <c r="S104">
        <v>0.01</v>
      </c>
      <c r="T104">
        <v>0</v>
      </c>
      <c r="U104" s="82">
        <v>0.01</v>
      </c>
      <c r="V104">
        <v>0</v>
      </c>
      <c r="W104">
        <v>0</v>
      </c>
      <c r="X104">
        <v>0</v>
      </c>
      <c r="Y104">
        <v>0.01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0.02</v>
      </c>
      <c r="AF104">
        <v>0</v>
      </c>
      <c r="AG104">
        <v>0</v>
      </c>
      <c r="AH104">
        <v>0</v>
      </c>
      <c r="AI104">
        <v>0</v>
      </c>
      <c r="AJ104" s="71">
        <v>0.03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0.01</v>
      </c>
      <c r="AS104">
        <v>0</v>
      </c>
      <c r="AT104">
        <v>0</v>
      </c>
      <c r="AU104">
        <v>0</v>
      </c>
      <c r="AV104">
        <v>0.01</v>
      </c>
      <c r="AW104">
        <v>0</v>
      </c>
      <c r="AX104">
        <v>0</v>
      </c>
      <c r="AY104">
        <v>0</v>
      </c>
      <c r="AZ104">
        <v>0</v>
      </c>
      <c r="BA104">
        <v>0.01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0.01</v>
      </c>
      <c r="BJ104">
        <v>0.01</v>
      </c>
      <c r="BK104">
        <v>0</v>
      </c>
      <c r="BL104">
        <v>0</v>
      </c>
      <c r="BM104">
        <v>0</v>
      </c>
      <c r="BN104" s="82">
        <v>0.05</v>
      </c>
      <c r="BO104">
        <v>0</v>
      </c>
      <c r="BP104" s="82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s="71">
        <v>0.25</v>
      </c>
      <c r="CE104" s="71">
        <v>0</v>
      </c>
      <c r="CF104">
        <v>0</v>
      </c>
      <c r="CG104">
        <v>0</v>
      </c>
      <c r="CH104">
        <v>0.02</v>
      </c>
      <c r="CI104">
        <v>0</v>
      </c>
      <c r="CJ104">
        <v>0</v>
      </c>
      <c r="CK104" s="71">
        <v>0.3</v>
      </c>
      <c r="CL104">
        <v>0</v>
      </c>
      <c r="CM104">
        <v>0.01</v>
      </c>
      <c r="CN104">
        <v>0</v>
      </c>
      <c r="CO104">
        <v>0</v>
      </c>
      <c r="CP104">
        <v>0</v>
      </c>
      <c r="CQ104">
        <v>0.01</v>
      </c>
      <c r="CR104">
        <v>0</v>
      </c>
      <c r="CS104">
        <v>0</v>
      </c>
      <c r="CT104">
        <v>0.01</v>
      </c>
      <c r="CU104">
        <v>0</v>
      </c>
      <c r="CV104">
        <v>0</v>
      </c>
      <c r="CW104">
        <v>0</v>
      </c>
      <c r="CX104">
        <v>0</v>
      </c>
      <c r="CY104">
        <v>0.01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0.01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f t="shared" si="19"/>
        <v>0</v>
      </c>
      <c r="DX104" s="2" t="s">
        <v>289</v>
      </c>
      <c r="DY104">
        <v>0.54119610014619701</v>
      </c>
      <c r="DZ104">
        <v>5.0713450122644099</v>
      </c>
      <c r="EA104">
        <v>7.1926653558240501</v>
      </c>
      <c r="EB104">
        <v>7.8997721370105998</v>
      </c>
      <c r="EC104">
        <v>7.8997721370105998</v>
      </c>
      <c r="ED104">
        <v>7.8997721370105998</v>
      </c>
      <c r="EE104">
        <v>7.8997721370105998</v>
      </c>
      <c r="EF104">
        <v>7.3585760368643998</v>
      </c>
      <c r="EG104">
        <v>6.6514692556778501</v>
      </c>
      <c r="EH104">
        <v>5.9725863457462998</v>
      </c>
      <c r="EI104">
        <v>17.7984319062782</v>
      </c>
      <c r="EJ104">
        <v>17.257235806132101</v>
      </c>
      <c r="EK104">
        <v>3.41489017897405</v>
      </c>
      <c r="EL104">
        <v>3.5808008600144001</v>
      </c>
      <c r="EM104">
        <v>0</v>
      </c>
      <c r="EN104">
        <v>0</v>
      </c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G104" s="2" t="s">
        <v>276</v>
      </c>
      <c r="FH104">
        <v>7</v>
      </c>
      <c r="FI104" s="20">
        <v>22519</v>
      </c>
      <c r="FJ104" s="30">
        <v>21.126440139946201</v>
      </c>
      <c r="FK104" s="30">
        <v>21.833546921132701</v>
      </c>
      <c r="FL104" s="30">
        <v>19.712226577573102</v>
      </c>
      <c r="FM104" s="30">
        <v>6.8456038079732</v>
      </c>
      <c r="FN104" s="30">
        <v>18.4423948596407</v>
      </c>
      <c r="FO104" s="30">
        <v>12.8080840334187</v>
      </c>
      <c r="FP104" s="30">
        <v>23.225217060235401</v>
      </c>
      <c r="FQ104" s="29"/>
      <c r="FR104" s="29"/>
      <c r="FS104" s="29"/>
      <c r="FT104" s="29"/>
      <c r="FU104" s="29"/>
      <c r="FV104" s="29"/>
      <c r="FW104" s="29"/>
      <c r="FZ104" s="7">
        <v>11.2</v>
      </c>
      <c r="GA104" s="7">
        <v>686.85377597808701</v>
      </c>
      <c r="GB104" s="7">
        <v>4.4463782310485831</v>
      </c>
      <c r="GC104" s="7">
        <v>21.347446441650366</v>
      </c>
    </row>
    <row r="105" spans="1:185" x14ac:dyDescent="0.2">
      <c r="A105">
        <v>7</v>
      </c>
      <c r="B105" t="s">
        <v>7</v>
      </c>
      <c r="C105" t="s">
        <v>79</v>
      </c>
      <c r="D105" t="s">
        <v>76</v>
      </c>
      <c r="E105" s="20">
        <v>22775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0.02</v>
      </c>
      <c r="N105">
        <v>0</v>
      </c>
      <c r="O105">
        <v>0</v>
      </c>
      <c r="P105" s="71">
        <v>0.15</v>
      </c>
      <c r="Q105">
        <v>0</v>
      </c>
      <c r="R105" s="82">
        <v>0.02</v>
      </c>
      <c r="S105">
        <v>0.01</v>
      </c>
      <c r="T105">
        <v>0</v>
      </c>
      <c r="U105" s="82">
        <v>0.01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0.01</v>
      </c>
      <c r="AF105">
        <v>0</v>
      </c>
      <c r="AG105">
        <v>0</v>
      </c>
      <c r="AH105">
        <v>0</v>
      </c>
      <c r="AI105">
        <v>0</v>
      </c>
      <c r="AJ105" s="71">
        <v>0.01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0.02</v>
      </c>
      <c r="AS105">
        <v>0</v>
      </c>
      <c r="AT105">
        <v>0</v>
      </c>
      <c r="AU105">
        <v>0</v>
      </c>
      <c r="AV105">
        <v>0.01</v>
      </c>
      <c r="AW105">
        <v>0</v>
      </c>
      <c r="AX105">
        <v>0</v>
      </c>
      <c r="AY105">
        <v>0</v>
      </c>
      <c r="AZ105">
        <v>0</v>
      </c>
      <c r="BA105">
        <v>0.01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0.01</v>
      </c>
      <c r="BJ105">
        <v>0.01</v>
      </c>
      <c r="BK105">
        <v>0</v>
      </c>
      <c r="BL105">
        <v>0</v>
      </c>
      <c r="BM105">
        <v>0</v>
      </c>
      <c r="BN105" s="82">
        <v>0.1</v>
      </c>
      <c r="BO105">
        <v>0</v>
      </c>
      <c r="BP105" s="82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s="71">
        <v>0.18</v>
      </c>
      <c r="CE105" s="71">
        <v>0</v>
      </c>
      <c r="CF105">
        <v>0</v>
      </c>
      <c r="CG105">
        <v>0</v>
      </c>
      <c r="CH105">
        <v>0.03</v>
      </c>
      <c r="CI105">
        <v>0</v>
      </c>
      <c r="CJ105">
        <v>0</v>
      </c>
      <c r="CK105" s="71">
        <v>0.31</v>
      </c>
      <c r="CL105">
        <v>0</v>
      </c>
      <c r="CM105">
        <v>0.01</v>
      </c>
      <c r="CN105">
        <v>0</v>
      </c>
      <c r="CO105">
        <v>0</v>
      </c>
      <c r="CP105">
        <v>0</v>
      </c>
      <c r="CQ105">
        <v>0.01</v>
      </c>
      <c r="CR105">
        <v>0</v>
      </c>
      <c r="CS105">
        <v>0</v>
      </c>
      <c r="CT105">
        <v>0.01</v>
      </c>
      <c r="CU105">
        <v>0</v>
      </c>
      <c r="CV105">
        <v>0</v>
      </c>
      <c r="CW105">
        <v>0</v>
      </c>
      <c r="CX105">
        <v>0.01</v>
      </c>
      <c r="CY105">
        <v>0.03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0.01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f t="shared" si="19"/>
        <v>0</v>
      </c>
      <c r="DX105" s="2" t="s">
        <v>289</v>
      </c>
      <c r="DY105">
        <v>0.54119610014619701</v>
      </c>
      <c r="DZ105">
        <v>4.3204708756575796</v>
      </c>
      <c r="EA105">
        <v>7.40267787714206</v>
      </c>
      <c r="EB105">
        <v>8.1097846583286195</v>
      </c>
      <c r="EC105">
        <v>8.1097846583286195</v>
      </c>
      <c r="ED105">
        <v>8.1097846583286195</v>
      </c>
      <c r="EE105">
        <v>8.1097846583286195</v>
      </c>
      <c r="EF105">
        <v>7.5685885581824204</v>
      </c>
      <c r="EG105">
        <v>6.8614817769958698</v>
      </c>
      <c r="EH105">
        <v>6.0638766087398297</v>
      </c>
      <c r="EI105">
        <v>18.3119576893695</v>
      </c>
      <c r="EJ105">
        <v>17.063654808036802</v>
      </c>
      <c r="EK105">
        <v>1.9554096625193</v>
      </c>
      <c r="EL105">
        <v>1.4142135623731</v>
      </c>
      <c r="EM105">
        <v>0</v>
      </c>
      <c r="EN105">
        <v>0</v>
      </c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G105" s="2" t="s">
        <v>271</v>
      </c>
      <c r="FH105">
        <v>2</v>
      </c>
      <c r="FI105" s="20">
        <v>22775</v>
      </c>
      <c r="FJ105" s="30">
        <v>22.2303850219024</v>
      </c>
      <c r="FK105" s="30">
        <v>22.937491803088999</v>
      </c>
      <c r="FL105" s="30">
        <v>20.816171459529301</v>
      </c>
      <c r="FM105" s="30">
        <v>7.4545321611717696</v>
      </c>
      <c r="FN105" s="30">
        <v>16.896729540325701</v>
      </c>
      <c r="FO105" s="30">
        <v>11.4518874050852</v>
      </c>
      <c r="FP105" s="30">
        <v>21.8739910632098</v>
      </c>
      <c r="FQ105" s="29"/>
      <c r="FR105" s="29"/>
      <c r="FS105" s="29"/>
      <c r="FT105" s="29"/>
      <c r="FU105" s="29"/>
      <c r="FV105" s="29"/>
      <c r="FW105" s="29"/>
      <c r="FZ105" s="7">
        <v>11.2</v>
      </c>
      <c r="GA105" s="7">
        <v>686.85377597808701</v>
      </c>
      <c r="GB105" s="7">
        <v>4.4463782310485831</v>
      </c>
      <c r="GC105" s="7">
        <v>21.347446441650366</v>
      </c>
    </row>
    <row r="106" spans="1:185" x14ac:dyDescent="0.2">
      <c r="A106">
        <v>7</v>
      </c>
      <c r="B106" t="s">
        <v>7</v>
      </c>
      <c r="C106" t="s">
        <v>79</v>
      </c>
      <c r="D106" t="s">
        <v>76</v>
      </c>
      <c r="E106" s="20">
        <v>22913</v>
      </c>
      <c r="F106">
        <v>0.03</v>
      </c>
      <c r="G106">
        <v>0</v>
      </c>
      <c r="H106">
        <v>0</v>
      </c>
      <c r="I106">
        <v>0</v>
      </c>
      <c r="J106">
        <v>0.01</v>
      </c>
      <c r="K106">
        <v>0</v>
      </c>
      <c r="L106">
        <v>0</v>
      </c>
      <c r="M106">
        <v>0.01</v>
      </c>
      <c r="N106">
        <v>0</v>
      </c>
      <c r="O106">
        <v>0</v>
      </c>
      <c r="P106" s="71">
        <v>7.0000000000000007E-2</v>
      </c>
      <c r="Q106">
        <v>0</v>
      </c>
      <c r="R106" s="82">
        <v>0.02</v>
      </c>
      <c r="S106">
        <v>0.01</v>
      </c>
      <c r="T106">
        <v>0</v>
      </c>
      <c r="U106" s="82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0.01</v>
      </c>
      <c r="AF106">
        <v>0</v>
      </c>
      <c r="AG106">
        <v>0</v>
      </c>
      <c r="AH106">
        <v>0</v>
      </c>
      <c r="AI106">
        <v>0</v>
      </c>
      <c r="AJ106" s="71">
        <v>0.05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0.01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0.02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0.01</v>
      </c>
      <c r="BJ106">
        <v>0</v>
      </c>
      <c r="BK106">
        <v>0</v>
      </c>
      <c r="BL106">
        <v>0</v>
      </c>
      <c r="BM106">
        <v>0</v>
      </c>
      <c r="BN106" s="82">
        <v>0.04</v>
      </c>
      <c r="BO106">
        <v>0</v>
      </c>
      <c r="BP106" s="82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s="71">
        <v>0.33</v>
      </c>
      <c r="CE106" s="71">
        <v>0</v>
      </c>
      <c r="CF106">
        <v>0</v>
      </c>
      <c r="CG106">
        <v>0</v>
      </c>
      <c r="CH106">
        <v>0.01</v>
      </c>
      <c r="CI106">
        <v>0</v>
      </c>
      <c r="CJ106">
        <v>0</v>
      </c>
      <c r="CK106" s="71">
        <v>0.27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0.04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0.02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f t="shared" si="19"/>
        <v>0</v>
      </c>
      <c r="DX106" s="2" t="s">
        <v>289</v>
      </c>
      <c r="DY106">
        <v>0.67735064763665997</v>
      </c>
      <c r="DZ106">
        <v>7.5287023525527497</v>
      </c>
      <c r="EA106">
        <v>7.1410415682188697</v>
      </c>
      <c r="EB106">
        <v>10.6242759173313</v>
      </c>
      <c r="EC106">
        <v>10.6242759173313</v>
      </c>
      <c r="ED106">
        <v>10.6242759173313</v>
      </c>
      <c r="EE106">
        <v>10.6242759173313</v>
      </c>
      <c r="EF106">
        <v>9.0431370872471195</v>
      </c>
      <c r="EG106">
        <v>7.1410415682188697</v>
      </c>
      <c r="EH106">
        <v>5.8251657181301599</v>
      </c>
      <c r="EI106">
        <v>13.682348476005799</v>
      </c>
      <c r="EJ106">
        <v>12.457603604614199</v>
      </c>
      <c r="EK106">
        <v>2.1213203435596402</v>
      </c>
      <c r="EL106">
        <v>2.1213203435596402</v>
      </c>
      <c r="EM106">
        <v>0</v>
      </c>
      <c r="EN106">
        <v>0</v>
      </c>
      <c r="EO106" s="28">
        <f>AVERAGE(DY95:DY106,DY79:DY90,DY75:DY78,DY73,DY92:DY93)</f>
        <v>0.33960606679551503</v>
      </c>
      <c r="EP106" s="28">
        <f t="shared" ref="EP106:FD106" si="24">AVERAGE(DZ95:DZ106,DZ79:DZ90,DZ75:DZ78,DZ73,DZ92:DZ93)</f>
        <v>5.0671545654872912</v>
      </c>
      <c r="EQ106" s="28">
        <f t="shared" si="24"/>
        <v>6.5441852522975363</v>
      </c>
      <c r="ER106" s="28">
        <f t="shared" si="24"/>
        <v>7.2336366618925743</v>
      </c>
      <c r="ES106" s="28">
        <f t="shared" si="24"/>
        <v>7.4100039379735714</v>
      </c>
      <c r="ET106" s="28">
        <f t="shared" si="24"/>
        <v>7.5118296322951705</v>
      </c>
      <c r="EU106" s="28">
        <f t="shared" si="24"/>
        <v>7.6881969083761668</v>
      </c>
      <c r="EV106" s="28">
        <f t="shared" si="24"/>
        <v>7.2488998698444806</v>
      </c>
      <c r="EW106" s="28">
        <f t="shared" si="24"/>
        <v>6.2805282826445756</v>
      </c>
      <c r="EX106" s="28">
        <f t="shared" si="24"/>
        <v>5.8364979547451243</v>
      </c>
      <c r="EY106" s="28">
        <f t="shared" si="24"/>
        <v>16.026708113120236</v>
      </c>
      <c r="EZ106" s="28">
        <f t="shared" si="24"/>
        <v>15.297904787331335</v>
      </c>
      <c r="FA106" s="28">
        <f t="shared" si="24"/>
        <v>2.4082295007240768</v>
      </c>
      <c r="FB106" s="28">
        <f t="shared" si="24"/>
        <v>2.3954813889115014</v>
      </c>
      <c r="FC106" s="28">
        <f t="shared" si="24"/>
        <v>0</v>
      </c>
      <c r="FD106" s="28">
        <f t="shared" si="24"/>
        <v>0</v>
      </c>
      <c r="FG106" s="2" t="s">
        <v>271</v>
      </c>
      <c r="FH106">
        <v>2</v>
      </c>
      <c r="FI106" s="20">
        <v>22913</v>
      </c>
      <c r="FJ106" s="30">
        <v>19.778817773324199</v>
      </c>
      <c r="FK106" s="30">
        <v>20.8968517620741</v>
      </c>
      <c r="FL106" s="30">
        <v>17.801278197295499</v>
      </c>
      <c r="FM106" s="30">
        <v>5.8549218516800501</v>
      </c>
      <c r="FN106" s="30">
        <v>13.164710385800801</v>
      </c>
      <c r="FO106" s="30">
        <v>9.8186451708495408</v>
      </c>
      <c r="FP106" s="30">
        <v>20.440236631060198</v>
      </c>
      <c r="FQ106" s="28">
        <f>AVERAGE(FJ95:FJ106,FJ79:FJ90,FJ75:FJ78,FJ73,FJ92:FJ93)</f>
        <v>20.145409954914779</v>
      </c>
      <c r="FR106" s="28">
        <f t="shared" ref="FR106:FW106" si="25">AVERAGE(FK95:FK106,FK79:FK90,FK75:FK78,FK73,FK92:FK93)</f>
        <v>20.628452684086451</v>
      </c>
      <c r="FS106" s="28">
        <f t="shared" si="25"/>
        <v>18.950705747567433</v>
      </c>
      <c r="FT106" s="28">
        <f t="shared" si="25"/>
        <v>6.7411906694100479</v>
      </c>
      <c r="FU106" s="28">
        <f t="shared" si="25"/>
        <v>15.767561594730786</v>
      </c>
      <c r="FV106" s="28">
        <f t="shared" si="25"/>
        <v>11.689234898736219</v>
      </c>
      <c r="FW106" s="28">
        <f t="shared" si="25"/>
        <v>20.377431489464954</v>
      </c>
      <c r="FZ106" s="7">
        <v>11.2</v>
      </c>
      <c r="GA106" s="7">
        <v>686.85377597808701</v>
      </c>
      <c r="GB106" s="7">
        <v>4.4463782310485831</v>
      </c>
      <c r="GC106" s="7">
        <v>21.347446441650366</v>
      </c>
    </row>
    <row r="107" spans="1:185" x14ac:dyDescent="0.2">
      <c r="A107">
        <v>7</v>
      </c>
      <c r="B107" t="s">
        <v>7</v>
      </c>
      <c r="C107" t="s">
        <v>79</v>
      </c>
      <c r="D107" t="s">
        <v>76</v>
      </c>
      <c r="E107" s="20">
        <v>23266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71">
        <v>0.12</v>
      </c>
      <c r="Q107">
        <v>0</v>
      </c>
      <c r="R107" s="82">
        <v>0.02</v>
      </c>
      <c r="S107">
        <v>0</v>
      </c>
      <c r="T107">
        <v>0</v>
      </c>
      <c r="U107" s="82">
        <v>0.01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1">
        <v>0.02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0.01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0.01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0.01</v>
      </c>
      <c r="BJ107">
        <v>0.01</v>
      </c>
      <c r="BK107">
        <v>0</v>
      </c>
      <c r="BL107">
        <v>0</v>
      </c>
      <c r="BM107">
        <v>0</v>
      </c>
      <c r="BN107" s="82">
        <v>0.26</v>
      </c>
      <c r="BO107">
        <v>0</v>
      </c>
      <c r="BP107" s="82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0.01</v>
      </c>
      <c r="CD107" s="71">
        <v>0.15</v>
      </c>
      <c r="CE107" s="71">
        <v>0</v>
      </c>
      <c r="CF107">
        <v>0</v>
      </c>
      <c r="CG107">
        <v>0</v>
      </c>
      <c r="CH107">
        <v>0.01</v>
      </c>
      <c r="CI107">
        <v>0</v>
      </c>
      <c r="CJ107">
        <v>0</v>
      </c>
      <c r="CK107" s="71">
        <v>0.32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0.02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0.02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f t="shared" si="19"/>
        <v>0</v>
      </c>
      <c r="DV107">
        <v>30</v>
      </c>
      <c r="DW107">
        <f>MAX(DU71:DU107)</f>
        <v>0</v>
      </c>
      <c r="DX107" s="2" t="s">
        <v>289</v>
      </c>
      <c r="DY107">
        <v>0.54119610014619701</v>
      </c>
      <c r="DZ107">
        <v>4.6621772757080997</v>
      </c>
      <c r="EA107">
        <v>9.7119297448891402</v>
      </c>
      <c r="EB107">
        <v>9.7119297448891295</v>
      </c>
      <c r="EC107">
        <v>10.419036526075701</v>
      </c>
      <c r="ED107">
        <v>9.7119297448891295</v>
      </c>
      <c r="EE107">
        <v>10.419036526075701</v>
      </c>
      <c r="EF107">
        <v>9.1707336447429402</v>
      </c>
      <c r="EG107">
        <v>8.4636268635563905</v>
      </c>
      <c r="EH107">
        <v>6.1536821803071096</v>
      </c>
      <c r="EI107">
        <v>14.3051259491941</v>
      </c>
      <c r="EJ107">
        <v>12.3497162866748</v>
      </c>
      <c r="EK107">
        <v>2.47304775272434</v>
      </c>
      <c r="EL107">
        <v>1.2247448713915901</v>
      </c>
      <c r="EM107">
        <v>0</v>
      </c>
      <c r="EN107">
        <v>0</v>
      </c>
      <c r="EO107" s="28">
        <f>AVERAGE(DY71:DY107)</f>
        <v>0.37965604774375877</v>
      </c>
      <c r="EP107" s="28">
        <f t="shared" ref="EP107:FD107" si="26">AVERAGE(DZ71:DZ107)</f>
        <v>5.0187324576592731</v>
      </c>
      <c r="EQ107" s="28">
        <f t="shared" si="26"/>
        <v>6.7409176693899271</v>
      </c>
      <c r="ER107" s="28">
        <f t="shared" si="26"/>
        <v>7.4125126784785538</v>
      </c>
      <c r="ES107" s="28">
        <f t="shared" si="26"/>
        <v>7.5793908498217295</v>
      </c>
      <c r="ET107" s="28">
        <f t="shared" si="26"/>
        <v>7.7169164762149105</v>
      </c>
      <c r="EU107" s="28">
        <f t="shared" si="26"/>
        <v>7.8837946475580827</v>
      </c>
      <c r="EV107" s="28">
        <f t="shared" si="26"/>
        <v>7.4381162860377144</v>
      </c>
      <c r="EW107" s="28">
        <f t="shared" si="26"/>
        <v>6.4423972034165997</v>
      </c>
      <c r="EX107" s="28">
        <f t="shared" si="26"/>
        <v>5.9615542684554059</v>
      </c>
      <c r="EY107" s="28">
        <f t="shared" si="26"/>
        <v>16.003598641901934</v>
      </c>
      <c r="EZ107" s="28">
        <f t="shared" si="26"/>
        <v>15.186704775454592</v>
      </c>
      <c r="FA107" s="28">
        <f t="shared" si="26"/>
        <v>2.3480482932694655</v>
      </c>
      <c r="FB107" s="28">
        <f t="shared" si="26"/>
        <v>2.2788597563296107</v>
      </c>
      <c r="FC107" s="28">
        <f t="shared" si="26"/>
        <v>0</v>
      </c>
      <c r="FD107" s="28">
        <f t="shared" si="26"/>
        <v>0</v>
      </c>
      <c r="FE107" s="61" t="s">
        <v>289</v>
      </c>
      <c r="FF107" s="61" t="s">
        <v>289</v>
      </c>
      <c r="FG107" s="2" t="s">
        <v>271</v>
      </c>
      <c r="FH107">
        <v>2</v>
      </c>
      <c r="FI107" s="20">
        <v>23266</v>
      </c>
      <c r="FJ107" s="30">
        <v>22.4321001801794</v>
      </c>
      <c r="FK107" s="30">
        <v>23.8463137425525</v>
      </c>
      <c r="FL107" s="30">
        <v>21.2073553087878</v>
      </c>
      <c r="FM107" s="30">
        <v>6.3195928613474601</v>
      </c>
      <c r="FN107" s="30">
        <v>12.867354376879801</v>
      </c>
      <c r="FO107" s="30">
        <v>10.935502724301699</v>
      </c>
      <c r="FP107" s="30">
        <v>19.275503656209601</v>
      </c>
      <c r="FQ107" s="28">
        <f>AVERAGE(FJ71:FJ107)</f>
        <v>20.389033962412292</v>
      </c>
      <c r="FR107" s="28">
        <f t="shared" ref="FR107:FW107" si="27">AVERAGE(FK71:FK107)</f>
        <v>20.889300408635378</v>
      </c>
      <c r="FS107" s="28">
        <f t="shared" si="27"/>
        <v>19.212317957907182</v>
      </c>
      <c r="FT107" s="28">
        <f t="shared" si="27"/>
        <v>6.7627072737194949</v>
      </c>
      <c r="FU107" s="28">
        <f t="shared" si="27"/>
        <v>15.6115514449451</v>
      </c>
      <c r="FV107" s="28">
        <f t="shared" si="27"/>
        <v>11.638588917040403</v>
      </c>
      <c r="FW107" s="28">
        <f t="shared" si="27"/>
        <v>20.43703531363618</v>
      </c>
      <c r="FX107" s="65" t="s">
        <v>271</v>
      </c>
      <c r="FY107" s="65" t="s">
        <v>271</v>
      </c>
      <c r="FZ107" s="7">
        <v>11.2</v>
      </c>
      <c r="GA107" s="7">
        <v>686.85377597808701</v>
      </c>
      <c r="GB107" s="7">
        <v>4.4463782310485831</v>
      </c>
      <c r="GC107" s="7">
        <v>21.347446441650366</v>
      </c>
    </row>
    <row r="108" spans="1:185" s="16" customFormat="1" x14ac:dyDescent="0.2">
      <c r="A108">
        <v>8</v>
      </c>
      <c r="B108" t="s">
        <v>214</v>
      </c>
      <c r="C108" t="s">
        <v>79</v>
      </c>
      <c r="D108" s="2" t="s">
        <v>215</v>
      </c>
      <c r="E108" s="20">
        <v>19478</v>
      </c>
      <c r="F108">
        <v>0.03</v>
      </c>
      <c r="G108">
        <v>0</v>
      </c>
      <c r="H108">
        <v>0</v>
      </c>
      <c r="I108">
        <v>0</v>
      </c>
      <c r="J108">
        <v>0.05</v>
      </c>
      <c r="K108">
        <v>0</v>
      </c>
      <c r="L108">
        <v>0</v>
      </c>
      <c r="M108">
        <v>0</v>
      </c>
      <c r="N108">
        <v>0</v>
      </c>
      <c r="O108">
        <v>0</v>
      </c>
      <c r="P108" s="71">
        <v>0.31</v>
      </c>
      <c r="Q108">
        <v>0</v>
      </c>
      <c r="R108" s="82">
        <v>0</v>
      </c>
      <c r="S108">
        <v>0</v>
      </c>
      <c r="T108">
        <v>0</v>
      </c>
      <c r="U108" s="82">
        <v>0.05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1">
        <v>0.31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0.01</v>
      </c>
      <c r="AQ108">
        <v>0</v>
      </c>
      <c r="AR108">
        <v>0.02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 s="82">
        <v>0.01</v>
      </c>
      <c r="BO108">
        <v>0</v>
      </c>
      <c r="BP108" s="82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 s="71">
        <v>0.08</v>
      </c>
      <c r="CE108" s="71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 s="71">
        <v>0.14000000000000001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f t="shared" si="19"/>
        <v>0</v>
      </c>
      <c r="DV108"/>
      <c r="DW108"/>
      <c r="DX108" s="2" t="s">
        <v>289</v>
      </c>
      <c r="DY108">
        <v>3.51417451868971</v>
      </c>
      <c r="DZ108">
        <v>7.48408470765487</v>
      </c>
      <c r="EA108">
        <v>4.7925453603674697</v>
      </c>
      <c r="EB108">
        <v>8.8982982700279702</v>
      </c>
      <c r="EC108">
        <v>8.8982982700279702</v>
      </c>
      <c r="ED108">
        <v>8.8982982700279702</v>
      </c>
      <c r="EE108">
        <v>8.8982982700279702</v>
      </c>
      <c r="EF108">
        <v>5.6204922196438298</v>
      </c>
      <c r="EG108">
        <v>3.0958781400675202</v>
      </c>
      <c r="EH108">
        <v>7.1884091328644804</v>
      </c>
      <c r="EI108">
        <v>12.825433995646501</v>
      </c>
      <c r="EJ108">
        <v>10.421659994160001</v>
      </c>
      <c r="EK108">
        <v>7.2193477288935801</v>
      </c>
      <c r="EL108">
        <v>5.5226805085936297</v>
      </c>
      <c r="EM108">
        <v>0</v>
      </c>
      <c r="EN108">
        <v>0</v>
      </c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/>
      <c r="FF108"/>
      <c r="FG108" s="2" t="s">
        <v>271</v>
      </c>
      <c r="FH108">
        <v>2</v>
      </c>
      <c r="FI108" s="20">
        <v>19478</v>
      </c>
      <c r="FJ108" s="30">
        <v>16.6958066876186</v>
      </c>
      <c r="FK108" s="30">
        <v>19.935161019928099</v>
      </c>
      <c r="FL108" s="30">
        <v>19.935161019928099</v>
      </c>
      <c r="FM108" s="30">
        <v>4.8989794855663602</v>
      </c>
      <c r="FN108" s="30">
        <v>15.944340502753599</v>
      </c>
      <c r="FO108" s="30">
        <v>14.719595631362001</v>
      </c>
      <c r="FP108" s="30">
        <v>19.2280542387415</v>
      </c>
      <c r="FQ108" s="29"/>
      <c r="FR108" s="29"/>
      <c r="FS108" s="29"/>
      <c r="FT108" s="29"/>
      <c r="FU108" s="29"/>
      <c r="FV108" s="29"/>
      <c r="FW108" s="29"/>
      <c r="FX108"/>
      <c r="FY108"/>
      <c r="FZ108" s="7">
        <v>10.1</v>
      </c>
      <c r="GA108" s="7">
        <v>893.81122827529748</v>
      </c>
      <c r="GB108" s="7">
        <v>5.3619434038797928</v>
      </c>
      <c r="GC108" s="7">
        <v>23.155193328857404</v>
      </c>
    </row>
    <row r="109" spans="1:185" s="16" customFormat="1" x14ac:dyDescent="0.2">
      <c r="A109">
        <v>8</v>
      </c>
      <c r="B109" t="s">
        <v>214</v>
      </c>
      <c r="C109" t="s">
        <v>79</v>
      </c>
      <c r="D109" s="2" t="s">
        <v>215</v>
      </c>
      <c r="E109" s="20">
        <v>20474</v>
      </c>
      <c r="F109">
        <v>0.04</v>
      </c>
      <c r="G109">
        <v>0</v>
      </c>
      <c r="H109">
        <v>0</v>
      </c>
      <c r="I109">
        <v>0</v>
      </c>
      <c r="J109">
        <v>0.01</v>
      </c>
      <c r="K109">
        <v>0</v>
      </c>
      <c r="L109">
        <v>0</v>
      </c>
      <c r="M109">
        <v>0</v>
      </c>
      <c r="N109">
        <v>0</v>
      </c>
      <c r="O109">
        <v>0</v>
      </c>
      <c r="P109" s="71">
        <v>0.3</v>
      </c>
      <c r="Q109">
        <v>0</v>
      </c>
      <c r="R109" s="82">
        <v>0</v>
      </c>
      <c r="S109">
        <v>0</v>
      </c>
      <c r="T109">
        <v>0</v>
      </c>
      <c r="U109" s="82">
        <v>0.05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1">
        <v>0.26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0.03</v>
      </c>
      <c r="AQ109">
        <v>0</v>
      </c>
      <c r="AR109">
        <v>0.04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 s="82">
        <v>0</v>
      </c>
      <c r="BO109">
        <v>0</v>
      </c>
      <c r="BP109" s="82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 s="71">
        <v>0.12</v>
      </c>
      <c r="CE109" s="71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 s="71">
        <v>0.14000000000000001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f t="shared" si="19"/>
        <v>0</v>
      </c>
      <c r="DV109"/>
      <c r="DW109"/>
      <c r="DX109" s="2" t="s">
        <v>289</v>
      </c>
      <c r="DY109">
        <v>2.37401786793661</v>
      </c>
      <c r="DZ109">
        <v>7.25581291293273</v>
      </c>
      <c r="EA109">
        <v>4.7076335719091</v>
      </c>
      <c r="EB109">
        <v>8.83695174301692</v>
      </c>
      <c r="EC109">
        <v>8.83695174301692</v>
      </c>
      <c r="ED109">
        <v>8.83695174301692</v>
      </c>
      <c r="EE109">
        <v>8.83695174301692</v>
      </c>
      <c r="EF109">
        <v>5.26945582933</v>
      </c>
      <c r="EG109">
        <v>3.01096635160915</v>
      </c>
      <c r="EH109">
        <v>6.0482524821113799</v>
      </c>
      <c r="EI109">
        <v>14.254259603545901</v>
      </c>
      <c r="EJ109">
        <v>10.9764535531618</v>
      </c>
      <c r="EK109">
        <v>6.74641968948099</v>
      </c>
      <c r="EL109">
        <v>5.0497524691810396</v>
      </c>
      <c r="EM109">
        <v>0</v>
      </c>
      <c r="EN109">
        <v>0</v>
      </c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/>
      <c r="FF109"/>
      <c r="FG109" s="2" t="s">
        <v>271</v>
      </c>
      <c r="FH109">
        <v>2</v>
      </c>
      <c r="FI109" s="20">
        <v>20474</v>
      </c>
      <c r="FJ109" s="30">
        <v>16.6558641559952</v>
      </c>
      <c r="FK109" s="30">
        <v>20.100060155087199</v>
      </c>
      <c r="FL109" s="30">
        <v>20.100060155087199</v>
      </c>
      <c r="FM109" s="30">
        <v>5.5450633075617404</v>
      </c>
      <c r="FN109" s="30">
        <v>16.026206022342901</v>
      </c>
      <c r="FO109" s="30">
        <v>14.1553773289559</v>
      </c>
      <c r="FP109" s="30">
        <v>18.518921325002999</v>
      </c>
      <c r="FQ109" s="29"/>
      <c r="FR109" s="29"/>
      <c r="FS109" s="29"/>
      <c r="FT109" s="29"/>
      <c r="FU109" s="29"/>
      <c r="FV109" s="29"/>
      <c r="FW109" s="29"/>
      <c r="FX109"/>
      <c r="FY109"/>
      <c r="FZ109" s="7">
        <v>10.1</v>
      </c>
      <c r="GA109" s="7">
        <v>893.81122827529748</v>
      </c>
      <c r="GB109" s="7">
        <v>5.3619434038797928</v>
      </c>
      <c r="GC109" s="7">
        <v>23.155193328857404</v>
      </c>
    </row>
    <row r="110" spans="1:185" s="16" customFormat="1" x14ac:dyDescent="0.2">
      <c r="A110">
        <v>8</v>
      </c>
      <c r="B110" t="s">
        <v>214</v>
      </c>
      <c r="C110" t="s">
        <v>79</v>
      </c>
      <c r="D110" s="2" t="s">
        <v>215</v>
      </c>
      <c r="E110" s="20">
        <v>21489</v>
      </c>
      <c r="F110">
        <v>0.04</v>
      </c>
      <c r="G110">
        <v>0</v>
      </c>
      <c r="H110">
        <v>0</v>
      </c>
      <c r="I110">
        <v>0</v>
      </c>
      <c r="J110">
        <v>0.03</v>
      </c>
      <c r="K110">
        <v>0</v>
      </c>
      <c r="L110">
        <v>0</v>
      </c>
      <c r="M110">
        <v>0</v>
      </c>
      <c r="N110">
        <v>0</v>
      </c>
      <c r="O110">
        <v>0</v>
      </c>
      <c r="P110" s="71">
        <v>0.34</v>
      </c>
      <c r="Q110">
        <v>0</v>
      </c>
      <c r="R110" s="82">
        <v>0</v>
      </c>
      <c r="S110">
        <v>0</v>
      </c>
      <c r="T110">
        <v>0</v>
      </c>
      <c r="U110" s="82">
        <v>7.0000000000000007E-2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1">
        <v>0.21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0.01</v>
      </c>
      <c r="AQ110">
        <v>0</v>
      </c>
      <c r="AR110">
        <v>0.02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 s="82">
        <v>0.01</v>
      </c>
      <c r="BO110">
        <v>0</v>
      </c>
      <c r="BP110" s="82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 s="71">
        <v>0.11</v>
      </c>
      <c r="CE110" s="71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 s="71">
        <v>0.16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f t="shared" si="19"/>
        <v>0</v>
      </c>
      <c r="DV110"/>
      <c r="DW110"/>
      <c r="DX110" s="2" t="s">
        <v>289</v>
      </c>
      <c r="DY110">
        <v>3.4545498838211</v>
      </c>
      <c r="DZ110">
        <v>8.1914540854884201</v>
      </c>
      <c r="EA110">
        <v>5.6828007960229101</v>
      </c>
      <c r="EB110">
        <v>9.6056676478615195</v>
      </c>
      <c r="EC110">
        <v>9.6056676478615195</v>
      </c>
      <c r="ED110">
        <v>9.6056676478615195</v>
      </c>
      <c r="EE110">
        <v>9.6056676478615195</v>
      </c>
      <c r="EF110">
        <v>5.6252204479185401</v>
      </c>
      <c r="EG110">
        <v>3.5731822894668999</v>
      </c>
      <c r="EH110">
        <v>7.3915538208270002</v>
      </c>
      <c r="EI110">
        <v>13.766392547535199</v>
      </c>
      <c r="EJ110">
        <v>10.9496672597926</v>
      </c>
      <c r="EK110">
        <v>6.6373110756247202</v>
      </c>
      <c r="EL110">
        <v>4.5276925690687104</v>
      </c>
      <c r="EM110">
        <v>0</v>
      </c>
      <c r="EN110">
        <v>0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/>
      <c r="FF110"/>
      <c r="FG110" s="2" t="s">
        <v>271</v>
      </c>
      <c r="FH110">
        <v>2</v>
      </c>
      <c r="FI110" s="20">
        <v>21489</v>
      </c>
      <c r="FJ110" s="30">
        <v>17.185390001453801</v>
      </c>
      <c r="FK110" s="30">
        <v>21.057775413782501</v>
      </c>
      <c r="FL110" s="30">
        <v>21.057775413782501</v>
      </c>
      <c r="FM110" s="30">
        <v>5.1617488083974896</v>
      </c>
      <c r="FN110" s="30">
        <v>15.477359828861299</v>
      </c>
      <c r="FO110" s="30">
        <v>14.252614957469699</v>
      </c>
      <c r="FP110" s="30">
        <v>20.350668632596001</v>
      </c>
      <c r="FQ110" s="29"/>
      <c r="FR110" s="29"/>
      <c r="FS110" s="29"/>
      <c r="FT110" s="29"/>
      <c r="FU110" s="29"/>
      <c r="FV110" s="29"/>
      <c r="FW110" s="29"/>
      <c r="FX110"/>
      <c r="FY110"/>
      <c r="FZ110" s="7">
        <v>10.1</v>
      </c>
      <c r="GA110" s="7">
        <v>893.81122827529748</v>
      </c>
      <c r="GB110" s="7">
        <v>5.3619434038797928</v>
      </c>
      <c r="GC110" s="7">
        <v>23.155193328857404</v>
      </c>
    </row>
    <row r="111" spans="1:185" s="16" customFormat="1" x14ac:dyDescent="0.2">
      <c r="A111">
        <v>8</v>
      </c>
      <c r="B111" t="s">
        <v>214</v>
      </c>
      <c r="C111" t="s">
        <v>79</v>
      </c>
      <c r="D111" s="2" t="s">
        <v>215</v>
      </c>
      <c r="E111" s="20">
        <v>21974</v>
      </c>
      <c r="F111">
        <v>0.05</v>
      </c>
      <c r="G111">
        <v>0</v>
      </c>
      <c r="H111">
        <v>0</v>
      </c>
      <c r="I111">
        <v>0</v>
      </c>
      <c r="J111">
        <v>0.03</v>
      </c>
      <c r="K111">
        <v>0</v>
      </c>
      <c r="L111">
        <v>0</v>
      </c>
      <c r="M111">
        <v>0</v>
      </c>
      <c r="N111">
        <v>0</v>
      </c>
      <c r="O111">
        <v>0</v>
      </c>
      <c r="P111" s="71">
        <v>0.38</v>
      </c>
      <c r="Q111">
        <v>0</v>
      </c>
      <c r="R111" s="82">
        <v>0</v>
      </c>
      <c r="S111">
        <v>0</v>
      </c>
      <c r="T111">
        <v>0</v>
      </c>
      <c r="U111" s="82">
        <v>0.09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1">
        <v>0.18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0.01</v>
      </c>
      <c r="AQ111">
        <v>0</v>
      </c>
      <c r="AR111">
        <v>0.03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 s="82">
        <v>0.01</v>
      </c>
      <c r="BO111">
        <v>0</v>
      </c>
      <c r="BP111" s="82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 s="71">
        <v>0.09</v>
      </c>
      <c r="CE111" s="7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 s="71">
        <v>0.14000000000000001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f t="shared" si="19"/>
        <v>0</v>
      </c>
      <c r="DV111"/>
      <c r="DW111"/>
      <c r="DX111" s="2" t="s">
        <v>289</v>
      </c>
      <c r="DY111">
        <v>3.8116141806626702</v>
      </c>
      <c r="DZ111">
        <v>8.4889699693213103</v>
      </c>
      <c r="EA111">
        <v>5.7298250296831297</v>
      </c>
      <c r="EB111">
        <v>9.9031835316944097</v>
      </c>
      <c r="EC111">
        <v>9.9031835316944097</v>
      </c>
      <c r="ED111">
        <v>9.9031835316944097</v>
      </c>
      <c r="EE111">
        <v>9.9031835316944097</v>
      </c>
      <c r="EF111">
        <v>5.3151803847371903</v>
      </c>
      <c r="EG111">
        <v>3.2631422262855501</v>
      </c>
      <c r="EH111">
        <v>7.4858487948374401</v>
      </c>
      <c r="EI111">
        <v>14.552887385801</v>
      </c>
      <c r="EJ111">
        <v>11.379097801216901</v>
      </c>
      <c r="EK111">
        <v>6.6499829360679596</v>
      </c>
      <c r="EL111">
        <v>4.1833001326703796</v>
      </c>
      <c r="EM111">
        <v>0</v>
      </c>
      <c r="EN111">
        <v>0</v>
      </c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/>
      <c r="FF111"/>
      <c r="FG111" s="2" t="s">
        <v>271</v>
      </c>
      <c r="FH111">
        <v>2</v>
      </c>
      <c r="FI111" s="20">
        <v>21974</v>
      </c>
      <c r="FJ111" s="30">
        <v>17.289926141096799</v>
      </c>
      <c r="FK111" s="30">
        <v>21.705402088519499</v>
      </c>
      <c r="FL111" s="30">
        <v>21.705402088519499</v>
      </c>
      <c r="FM111" s="30">
        <v>5.2553734442589599</v>
      </c>
      <c r="FN111" s="30">
        <v>15.562397933887301</v>
      </c>
      <c r="FO111" s="30">
        <v>13.981259103803101</v>
      </c>
      <c r="FP111" s="30">
        <v>20.998295307332899</v>
      </c>
      <c r="FQ111" s="29"/>
      <c r="FR111" s="29"/>
      <c r="FS111" s="29"/>
      <c r="FT111" s="29"/>
      <c r="FU111" s="29"/>
      <c r="FV111" s="29"/>
      <c r="FW111" s="29"/>
      <c r="FX111"/>
      <c r="FY111"/>
      <c r="FZ111" s="7">
        <v>10.1</v>
      </c>
      <c r="GA111" s="7">
        <v>893.81122827529748</v>
      </c>
      <c r="GB111" s="7">
        <v>5.3619434038797928</v>
      </c>
      <c r="GC111" s="7">
        <v>23.155193328857404</v>
      </c>
    </row>
    <row r="112" spans="1:185" s="16" customFormat="1" x14ac:dyDescent="0.2">
      <c r="A112">
        <v>8</v>
      </c>
      <c r="B112" t="s">
        <v>214</v>
      </c>
      <c r="C112" t="s">
        <v>79</v>
      </c>
      <c r="D112" s="2" t="s">
        <v>215</v>
      </c>
      <c r="E112" s="20">
        <v>22385</v>
      </c>
      <c r="F112">
        <v>0.03</v>
      </c>
      <c r="G112">
        <v>0</v>
      </c>
      <c r="H112">
        <v>0</v>
      </c>
      <c r="I112">
        <v>0</v>
      </c>
      <c r="J112">
        <v>0.04</v>
      </c>
      <c r="K112">
        <v>0</v>
      </c>
      <c r="L112">
        <v>0</v>
      </c>
      <c r="M112">
        <v>0</v>
      </c>
      <c r="N112">
        <v>0</v>
      </c>
      <c r="O112">
        <v>0</v>
      </c>
      <c r="P112" s="71">
        <v>0.44</v>
      </c>
      <c r="Q112">
        <v>0</v>
      </c>
      <c r="R112" s="82">
        <v>0</v>
      </c>
      <c r="S112">
        <v>0</v>
      </c>
      <c r="T112">
        <v>0</v>
      </c>
      <c r="U112" s="82">
        <v>0.09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1">
        <v>0.16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0.02</v>
      </c>
      <c r="AQ112">
        <v>0</v>
      </c>
      <c r="AR112">
        <v>0.02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 s="82">
        <v>0.01</v>
      </c>
      <c r="BO112">
        <v>0</v>
      </c>
      <c r="BP112" s="8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 s="71">
        <v>0.09</v>
      </c>
      <c r="CE112" s="71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 s="71">
        <v>0.11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f t="shared" si="19"/>
        <v>0</v>
      </c>
      <c r="DV112"/>
      <c r="DW112"/>
      <c r="DX112" s="2" t="s">
        <v>289</v>
      </c>
      <c r="DY112">
        <v>4.0606815428459502</v>
      </c>
      <c r="DZ112">
        <v>8.1978558180291401</v>
      </c>
      <c r="EA112">
        <v>5.7298250296831297</v>
      </c>
      <c r="EB112">
        <v>10.1297074706073</v>
      </c>
      <c r="EC112">
        <v>10.1297074706073</v>
      </c>
      <c r="ED112">
        <v>10.1297074706073</v>
      </c>
      <c r="EE112">
        <v>10.1297074706073</v>
      </c>
      <c r="EF112">
        <v>6.08188583712551</v>
      </c>
      <c r="EG112">
        <v>3.2631422262855501</v>
      </c>
      <c r="EH112">
        <v>7.3010518920498804</v>
      </c>
      <c r="EI112">
        <v>14.751995874521199</v>
      </c>
      <c r="EJ112">
        <v>11.060568199732</v>
      </c>
      <c r="EK112">
        <v>6.4036867404034901</v>
      </c>
      <c r="EL112">
        <v>3.93700393700591</v>
      </c>
      <c r="EM112">
        <v>0</v>
      </c>
      <c r="EN112">
        <v>0</v>
      </c>
      <c r="EO112" s="28">
        <f>AVERAGE(DY108:DY112)</f>
        <v>3.4430075987912074</v>
      </c>
      <c r="EP112" s="28">
        <f t="shared" ref="EP112:FD112" si="28">AVERAGE(DZ108:DZ112)</f>
        <v>7.9236354986852948</v>
      </c>
      <c r="EQ112" s="28">
        <f t="shared" si="28"/>
        <v>5.3285259575331478</v>
      </c>
      <c r="ER112" s="28">
        <f t="shared" si="28"/>
        <v>9.4747617326416247</v>
      </c>
      <c r="ES112" s="28">
        <f t="shared" si="28"/>
        <v>9.4747617326416247</v>
      </c>
      <c r="ET112" s="28">
        <f t="shared" si="28"/>
        <v>9.4747617326416247</v>
      </c>
      <c r="EU112" s="28">
        <f t="shared" si="28"/>
        <v>9.4747617326416247</v>
      </c>
      <c r="EV112" s="28">
        <f t="shared" si="28"/>
        <v>5.5824469437510142</v>
      </c>
      <c r="EW112" s="28">
        <f t="shared" si="28"/>
        <v>3.2412622467429335</v>
      </c>
      <c r="EX112" s="28">
        <f t="shared" si="28"/>
        <v>7.083023224538036</v>
      </c>
      <c r="EY112" s="28">
        <f t="shared" si="28"/>
        <v>14.030193881409961</v>
      </c>
      <c r="EZ112" s="28">
        <f t="shared" si="28"/>
        <v>10.957489361612659</v>
      </c>
      <c r="FA112" s="28">
        <f t="shared" si="28"/>
        <v>6.7313496340941485</v>
      </c>
      <c r="FB112" s="28">
        <f t="shared" si="28"/>
        <v>4.6440859233039333</v>
      </c>
      <c r="FC112" s="28">
        <f t="shared" si="28"/>
        <v>0</v>
      </c>
      <c r="FD112" s="28">
        <f t="shared" si="28"/>
        <v>0</v>
      </c>
      <c r="FE112"/>
      <c r="FF112"/>
      <c r="FG112" s="2" t="s">
        <v>271</v>
      </c>
      <c r="FH112">
        <v>2</v>
      </c>
      <c r="FI112" s="20">
        <v>22385</v>
      </c>
      <c r="FJ112" s="30">
        <v>17.7787244931197</v>
      </c>
      <c r="FK112" s="30">
        <v>21.8122344292923</v>
      </c>
      <c r="FL112" s="30">
        <v>21.8122344292923</v>
      </c>
      <c r="FM112" s="30">
        <v>4.4651152205955196</v>
      </c>
      <c r="FN112" s="30">
        <v>14.997572136737899</v>
      </c>
      <c r="FO112" s="30">
        <v>13.772827265346301</v>
      </c>
      <c r="FP112" s="30">
        <v>20.5874895579007</v>
      </c>
      <c r="FQ112" s="28">
        <f>AVERAGE(FJ108:FJ112)</f>
        <v>17.121142295856821</v>
      </c>
      <c r="FR112" s="28">
        <f t="shared" ref="FR112:FW112" si="29">AVERAGE(FK108:FK112)</f>
        <v>20.922126621321919</v>
      </c>
      <c r="FS112" s="28">
        <f t="shared" si="29"/>
        <v>20.922126621321919</v>
      </c>
      <c r="FT112" s="28">
        <f t="shared" si="29"/>
        <v>5.0652560532760145</v>
      </c>
      <c r="FU112" s="28">
        <f t="shared" si="29"/>
        <v>15.601575284916601</v>
      </c>
      <c r="FV112" s="28">
        <f t="shared" si="29"/>
        <v>14.176334857387399</v>
      </c>
      <c r="FW112" s="28">
        <f t="shared" si="29"/>
        <v>19.936685812314817</v>
      </c>
      <c r="FX112"/>
      <c r="FY112"/>
      <c r="FZ112" s="7">
        <v>10.1</v>
      </c>
      <c r="GA112" s="7">
        <v>893.81122827529748</v>
      </c>
      <c r="GB112" s="7">
        <v>5.3619434038797928</v>
      </c>
      <c r="GC112" s="7">
        <v>23.155193328857404</v>
      </c>
    </row>
    <row r="113" spans="1:185" s="16" customFormat="1" x14ac:dyDescent="0.2">
      <c r="A113">
        <v>8</v>
      </c>
      <c r="B113" t="s">
        <v>214</v>
      </c>
      <c r="C113" t="s">
        <v>79</v>
      </c>
      <c r="D113" s="2" t="s">
        <v>215</v>
      </c>
      <c r="E113" s="20">
        <v>23859</v>
      </c>
      <c r="F113">
        <v>0.02</v>
      </c>
      <c r="G113">
        <v>0</v>
      </c>
      <c r="H113">
        <v>0</v>
      </c>
      <c r="I113">
        <v>0</v>
      </c>
      <c r="J113">
        <v>0.05</v>
      </c>
      <c r="K113">
        <v>0</v>
      </c>
      <c r="L113">
        <v>0</v>
      </c>
      <c r="M113">
        <v>0</v>
      </c>
      <c r="N113">
        <v>0</v>
      </c>
      <c r="O113">
        <v>0</v>
      </c>
      <c r="P113" s="71">
        <v>0.4</v>
      </c>
      <c r="Q113">
        <v>0</v>
      </c>
      <c r="R113" s="82">
        <v>0</v>
      </c>
      <c r="S113">
        <v>0</v>
      </c>
      <c r="T113">
        <v>0</v>
      </c>
      <c r="U113" s="82">
        <v>0.1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1">
        <v>0.15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0.03</v>
      </c>
      <c r="AQ113">
        <v>0</v>
      </c>
      <c r="AR113">
        <v>0.01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 s="82">
        <v>0.01</v>
      </c>
      <c r="BO113">
        <v>0</v>
      </c>
      <c r="BP113" s="82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 s="71">
        <v>0.08</v>
      </c>
      <c r="CE113" s="71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 s="71">
        <v>0.15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f t="shared" si="19"/>
        <v>0</v>
      </c>
      <c r="DV113">
        <v>11</v>
      </c>
      <c r="DW113">
        <f>MAX(DU108:DU113)</f>
        <v>0</v>
      </c>
      <c r="DX113" s="2" t="s">
        <v>289</v>
      </c>
      <c r="DY113">
        <v>4.4476770644914696</v>
      </c>
      <c r="DZ113">
        <v>8.0611932947640295</v>
      </c>
      <c r="EA113">
        <v>5.7260479061692298</v>
      </c>
      <c r="EB113">
        <v>10.3494389060348</v>
      </c>
      <c r="EC113">
        <v>10.3494389060348</v>
      </c>
      <c r="ED113">
        <v>10.3494389060348</v>
      </c>
      <c r="EE113">
        <v>10.3494389060348</v>
      </c>
      <c r="EF113">
        <v>6.4945242685414701</v>
      </c>
      <c r="EG113">
        <v>3.0958781400675202</v>
      </c>
      <c r="EH113">
        <v>8.2555636174234195</v>
      </c>
      <c r="EI113">
        <v>15.011204475292701</v>
      </c>
      <c r="EJ113">
        <v>10.799895879106799</v>
      </c>
      <c r="EK113">
        <v>6.4380563190336604</v>
      </c>
      <c r="EL113">
        <v>3.8078865529319499</v>
      </c>
      <c r="EM113">
        <v>0</v>
      </c>
      <c r="EN113">
        <v>0</v>
      </c>
      <c r="EO113" s="28">
        <f>AVERAGE(DY108:DY113)</f>
        <v>3.610452509741251</v>
      </c>
      <c r="EP113" s="28">
        <f t="shared" ref="EP113:FD113" si="30">AVERAGE(DZ108:DZ113)</f>
        <v>7.9465617980317509</v>
      </c>
      <c r="EQ113" s="28">
        <f t="shared" si="30"/>
        <v>5.3947796156391616</v>
      </c>
      <c r="ER113" s="28">
        <f t="shared" si="30"/>
        <v>9.6205412615404864</v>
      </c>
      <c r="ES113" s="28">
        <f t="shared" si="30"/>
        <v>9.6205412615404864</v>
      </c>
      <c r="ET113" s="28">
        <f t="shared" si="30"/>
        <v>9.6205412615404864</v>
      </c>
      <c r="EU113" s="28">
        <f t="shared" si="30"/>
        <v>9.6205412615404864</v>
      </c>
      <c r="EV113" s="28">
        <f t="shared" si="30"/>
        <v>5.7344598312160899</v>
      </c>
      <c r="EW113" s="28">
        <f t="shared" si="30"/>
        <v>3.2170315622970311</v>
      </c>
      <c r="EX113" s="28">
        <f t="shared" si="30"/>
        <v>7.2784466233522664</v>
      </c>
      <c r="EY113" s="28">
        <f t="shared" si="30"/>
        <v>14.193695647057083</v>
      </c>
      <c r="EZ113" s="28">
        <f t="shared" si="30"/>
        <v>10.931223781195015</v>
      </c>
      <c r="FA113" s="28">
        <f t="shared" si="30"/>
        <v>6.6824674149174008</v>
      </c>
      <c r="FB113" s="28">
        <f t="shared" si="30"/>
        <v>4.5047193615752699</v>
      </c>
      <c r="FC113" s="28">
        <f t="shared" si="30"/>
        <v>0</v>
      </c>
      <c r="FD113" s="28">
        <f t="shared" si="30"/>
        <v>0</v>
      </c>
      <c r="FE113" s="65" t="s">
        <v>289</v>
      </c>
      <c r="FF113" s="65" t="s">
        <v>289</v>
      </c>
      <c r="FG113" s="2" t="s">
        <v>271</v>
      </c>
      <c r="FH113">
        <v>2</v>
      </c>
      <c r="FI113" s="20">
        <v>23859</v>
      </c>
      <c r="FJ113" s="30">
        <v>17.948074621463</v>
      </c>
      <c r="FK113" s="30">
        <v>21.8963070267319</v>
      </c>
      <c r="FL113" s="30">
        <v>21.8963070267319</v>
      </c>
      <c r="FM113" s="30">
        <v>4.5149933341184996</v>
      </c>
      <c r="FN113" s="30">
        <v>14.6077824320387</v>
      </c>
      <c r="FO113" s="30">
        <v>13.9006756508522</v>
      </c>
      <c r="FP113" s="30">
        <v>20.315168196647701</v>
      </c>
      <c r="FQ113" s="28">
        <f>AVERAGE(FJ108:FJ113)</f>
        <v>17.258964350124515</v>
      </c>
      <c r="FR113" s="28">
        <f t="shared" ref="FR113:FW113" si="31">AVERAGE(FK108:FK113)</f>
        <v>21.084490022223584</v>
      </c>
      <c r="FS113" s="28">
        <f t="shared" si="31"/>
        <v>21.084490022223584</v>
      </c>
      <c r="FT113" s="28">
        <f t="shared" si="31"/>
        <v>4.9735456000830958</v>
      </c>
      <c r="FU113" s="28">
        <f t="shared" si="31"/>
        <v>15.435943142770284</v>
      </c>
      <c r="FV113" s="28">
        <f t="shared" si="31"/>
        <v>14.130391656298201</v>
      </c>
      <c r="FW113" s="28">
        <f t="shared" si="31"/>
        <v>19.999766209703633</v>
      </c>
      <c r="FX113" s="65" t="s">
        <v>271</v>
      </c>
      <c r="FY113" s="65" t="s">
        <v>271</v>
      </c>
      <c r="FZ113" s="7">
        <v>10.1</v>
      </c>
      <c r="GA113" s="7">
        <v>893.81122827529748</v>
      </c>
      <c r="GB113" s="7">
        <v>5.3619434038797928</v>
      </c>
      <c r="GC113" s="7">
        <v>23.155193328857404</v>
      </c>
    </row>
    <row r="114" spans="1:185" s="16" customFormat="1" x14ac:dyDescent="0.2">
      <c r="A114" s="20">
        <v>9</v>
      </c>
      <c r="B114" t="s">
        <v>213</v>
      </c>
      <c r="C114" t="s">
        <v>79</v>
      </c>
      <c r="D114" s="2" t="s">
        <v>71</v>
      </c>
      <c r="E114" s="20">
        <v>19102</v>
      </c>
      <c r="F114">
        <v>0.01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71">
        <v>0.17</v>
      </c>
      <c r="Q114">
        <v>0</v>
      </c>
      <c r="R114" s="82">
        <v>0</v>
      </c>
      <c r="S114">
        <v>0</v>
      </c>
      <c r="T114">
        <v>7.0000000000000007E-2</v>
      </c>
      <c r="U114" s="82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1">
        <v>0.09</v>
      </c>
      <c r="AK114">
        <v>0.02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 s="82">
        <v>0.02</v>
      </c>
      <c r="BO114">
        <v>0</v>
      </c>
      <c r="BP114" s="82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 s="71">
        <v>0.2</v>
      </c>
      <c r="CE114" s="71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 s="71">
        <v>0.28999999999999998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0.14000000000000001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f t="shared" si="19"/>
        <v>0</v>
      </c>
      <c r="DV114"/>
      <c r="DW114"/>
      <c r="DX114" s="2" t="s">
        <v>289</v>
      </c>
      <c r="DY114">
        <v>0</v>
      </c>
      <c r="DZ114">
        <v>4.7136423573088404</v>
      </c>
      <c r="EA114">
        <v>5.2312804475138801</v>
      </c>
      <c r="EB114">
        <v>5.9383872287004298</v>
      </c>
      <c r="EC114">
        <v>5.9383872287004298</v>
      </c>
      <c r="ED114">
        <v>5.9383872287004298</v>
      </c>
      <c r="EE114">
        <v>5.9383872287004298</v>
      </c>
      <c r="EF114">
        <v>5.2312804475138801</v>
      </c>
      <c r="EG114">
        <v>5.2312804475138801</v>
      </c>
      <c r="EH114">
        <v>5.3385391260156601</v>
      </c>
      <c r="EI114">
        <v>9.4005583283336396</v>
      </c>
      <c r="EJ114">
        <v>9.4005583283336396</v>
      </c>
      <c r="EK114">
        <v>2.9154759474226499</v>
      </c>
      <c r="EL114">
        <v>2.9154759474226499</v>
      </c>
      <c r="EM114">
        <v>0</v>
      </c>
      <c r="EN114">
        <v>0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/>
      <c r="FF114"/>
      <c r="FG114" s="2" t="s">
        <v>271</v>
      </c>
      <c r="FH114">
        <v>2</v>
      </c>
      <c r="FI114" s="20">
        <v>19102</v>
      </c>
      <c r="FJ114" s="30">
        <v>18.715418247063901</v>
      </c>
      <c r="FK114" s="30">
        <v>19.215418247063901</v>
      </c>
      <c r="FL114" s="30">
        <v>15.5411836328891</v>
      </c>
      <c r="FM114" s="30">
        <v>5.3385391260156601</v>
      </c>
      <c r="FN114" s="30">
        <v>12.3160342757563</v>
      </c>
      <c r="FO114" s="30">
        <v>12.3160342757563</v>
      </c>
      <c r="FP114" s="30">
        <v>15.5411836328891</v>
      </c>
      <c r="FQ114" s="28"/>
      <c r="FR114" s="28"/>
      <c r="FS114" s="28"/>
      <c r="FT114" s="28"/>
      <c r="FU114" s="28"/>
      <c r="FV114" s="28"/>
      <c r="FW114" s="28"/>
      <c r="FX114"/>
      <c r="FY114"/>
      <c r="FZ114" s="7">
        <v>10.1</v>
      </c>
      <c r="GA114" s="7">
        <v>893.81122827529748</v>
      </c>
      <c r="GB114" s="7">
        <v>5.3619434038797928</v>
      </c>
      <c r="GC114" s="7">
        <v>23.155193328857404</v>
      </c>
    </row>
    <row r="115" spans="1:185" s="16" customFormat="1" x14ac:dyDescent="0.2">
      <c r="A115" s="20">
        <v>9</v>
      </c>
      <c r="B115" t="s">
        <v>213</v>
      </c>
      <c r="C115" t="s">
        <v>79</v>
      </c>
      <c r="D115" s="2" t="s">
        <v>71</v>
      </c>
      <c r="E115" s="20">
        <v>19374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71">
        <v>0.18</v>
      </c>
      <c r="Q115">
        <v>0</v>
      </c>
      <c r="R115" s="82">
        <v>0</v>
      </c>
      <c r="S115">
        <v>0</v>
      </c>
      <c r="T115">
        <v>7.0000000000000007E-2</v>
      </c>
      <c r="U115" s="82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1">
        <v>0.08</v>
      </c>
      <c r="AK115">
        <v>0.03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 s="82">
        <v>0.02</v>
      </c>
      <c r="BO115">
        <v>0</v>
      </c>
      <c r="BP115" s="82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 s="71">
        <v>0.22</v>
      </c>
      <c r="CE115" s="71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 s="71">
        <v>0.27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0.12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f t="shared" si="19"/>
        <v>0</v>
      </c>
      <c r="DV115"/>
      <c r="DW115"/>
      <c r="DX115" s="2" t="s">
        <v>289</v>
      </c>
      <c r="DY115">
        <v>0</v>
      </c>
      <c r="DZ115">
        <v>4.2229236062080702</v>
      </c>
      <c r="EA115">
        <v>5.4476684775996604</v>
      </c>
      <c r="EB115">
        <v>5.4476684775996604</v>
      </c>
      <c r="EC115">
        <v>5.4476684775996604</v>
      </c>
      <c r="ED115">
        <v>5.4476684775996604</v>
      </c>
      <c r="EE115">
        <v>5.4476684775996604</v>
      </c>
      <c r="EF115">
        <v>5.4476684775996604</v>
      </c>
      <c r="EG115">
        <v>5.4476684775996604</v>
      </c>
      <c r="EH115">
        <v>5.1478150704935004</v>
      </c>
      <c r="EI115">
        <v>9.3311152031638809</v>
      </c>
      <c r="EJ115">
        <v>9.3311152031638809</v>
      </c>
      <c r="EK115">
        <v>2.7386127875258302</v>
      </c>
      <c r="EL115">
        <v>2.7386127875258302</v>
      </c>
      <c r="EM115">
        <v>0</v>
      </c>
      <c r="EN115">
        <v>0</v>
      </c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/>
      <c r="FF115"/>
      <c r="FG115" s="2" t="s">
        <v>270</v>
      </c>
      <c r="FH115">
        <v>1</v>
      </c>
      <c r="FI115" s="20">
        <v>19374</v>
      </c>
      <c r="FJ115" s="30">
        <v>18.583834313865999</v>
      </c>
      <c r="FK115" s="30">
        <v>18.583834313865999</v>
      </c>
      <c r="FL115" s="30">
        <v>15.192669322303299</v>
      </c>
      <c r="FM115" s="30">
        <v>5.1478150704935004</v>
      </c>
      <c r="FN115" s="30">
        <v>12.069727990689699</v>
      </c>
      <c r="FO115" s="30">
        <v>12.069727990689699</v>
      </c>
      <c r="FP115" s="30">
        <v>15.192669322303299</v>
      </c>
      <c r="FQ115" s="29"/>
      <c r="FR115" s="29"/>
      <c r="FS115" s="29"/>
      <c r="FT115" s="29"/>
      <c r="FU115" s="29"/>
      <c r="FV115" s="29"/>
      <c r="FW115" s="29"/>
      <c r="FX115"/>
      <c r="FY115"/>
      <c r="FZ115" s="7">
        <v>10.1</v>
      </c>
      <c r="GA115" s="7">
        <v>893.81122827529748</v>
      </c>
      <c r="GB115" s="7">
        <v>5.3619434038797928</v>
      </c>
      <c r="GC115" s="7">
        <v>23.155193328857404</v>
      </c>
    </row>
    <row r="116" spans="1:185" s="16" customFormat="1" x14ac:dyDescent="0.2">
      <c r="A116" s="20">
        <v>9</v>
      </c>
      <c r="B116" t="s">
        <v>213</v>
      </c>
      <c r="C116" t="s">
        <v>79</v>
      </c>
      <c r="D116" s="2" t="s">
        <v>71</v>
      </c>
      <c r="E116" s="20">
        <v>20183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71">
        <v>0.2</v>
      </c>
      <c r="Q116">
        <v>0</v>
      </c>
      <c r="R116" s="82">
        <v>0</v>
      </c>
      <c r="S116">
        <v>0</v>
      </c>
      <c r="T116">
        <v>7.0000000000000007E-2</v>
      </c>
      <c r="U116" s="82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1">
        <v>7.0000000000000007E-2</v>
      </c>
      <c r="AK116">
        <v>0.04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 s="82">
        <v>0.02</v>
      </c>
      <c r="BO116">
        <v>0</v>
      </c>
      <c r="BP116" s="82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 s="71">
        <v>0.3</v>
      </c>
      <c r="CE116" s="71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 s="71">
        <v>0.17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0.11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f t="shared" si="19"/>
        <v>0</v>
      </c>
      <c r="DV116"/>
      <c r="DW116"/>
      <c r="DX116" s="2" t="s">
        <v>289</v>
      </c>
      <c r="DY116">
        <v>0</v>
      </c>
      <c r="DZ116">
        <v>5.0043307989425898</v>
      </c>
      <c r="EA116">
        <v>6.2290756703341801</v>
      </c>
      <c r="EB116">
        <v>6.2290756703341801</v>
      </c>
      <c r="EC116">
        <v>6.2290756703341801</v>
      </c>
      <c r="ED116">
        <v>6.2290756703341801</v>
      </c>
      <c r="EE116">
        <v>6.2290756703341801</v>
      </c>
      <c r="EF116">
        <v>6.2290756703341801</v>
      </c>
      <c r="EG116">
        <v>6.2290756703341801</v>
      </c>
      <c r="EH116">
        <v>4.0620192023179804</v>
      </c>
      <c r="EI116">
        <v>8.4778996354819007</v>
      </c>
      <c r="EJ116">
        <v>8.4778996354819007</v>
      </c>
      <c r="EK116">
        <v>2.54950975679639</v>
      </c>
      <c r="EL116">
        <v>2.54950975679639</v>
      </c>
      <c r="EM116">
        <v>0</v>
      </c>
      <c r="EN116">
        <v>0</v>
      </c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/>
      <c r="FF116"/>
      <c r="FG116" s="2" t="s">
        <v>270</v>
      </c>
      <c r="FH116">
        <v>1</v>
      </c>
      <c r="FI116" s="20">
        <v>20183</v>
      </c>
      <c r="FJ116" s="30">
        <v>18.3744051016775</v>
      </c>
      <c r="FK116" s="30">
        <v>18.3744051016775</v>
      </c>
      <c r="FL116" s="30">
        <v>15.1340347524736</v>
      </c>
      <c r="FM116" s="30">
        <v>4.0620192023179804</v>
      </c>
      <c r="FN116" s="30">
        <v>11.027409392278299</v>
      </c>
      <c r="FO116" s="30">
        <v>11.027409392278299</v>
      </c>
      <c r="FP116" s="30">
        <v>15.1340347524736</v>
      </c>
      <c r="FQ116" s="29"/>
      <c r="FR116" s="29"/>
      <c r="FS116" s="29"/>
      <c r="FT116" s="29"/>
      <c r="FU116" s="29"/>
      <c r="FV116" s="29"/>
      <c r="FW116" s="29"/>
      <c r="FX116"/>
      <c r="FY116"/>
      <c r="FZ116" s="7">
        <v>10.1</v>
      </c>
      <c r="GA116" s="7">
        <v>893.81122827529748</v>
      </c>
      <c r="GB116" s="7">
        <v>5.3619434038797928</v>
      </c>
      <c r="GC116" s="7">
        <v>23.155193328857404</v>
      </c>
    </row>
    <row r="117" spans="1:185" s="16" customFormat="1" x14ac:dyDescent="0.2">
      <c r="A117" s="20">
        <v>9</v>
      </c>
      <c r="B117" t="s">
        <v>213</v>
      </c>
      <c r="C117" t="s">
        <v>79</v>
      </c>
      <c r="D117" s="2" t="s">
        <v>71</v>
      </c>
      <c r="E117" s="20">
        <v>20849</v>
      </c>
      <c r="F117">
        <v>0.01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71">
        <v>0.22</v>
      </c>
      <c r="Q117">
        <v>0</v>
      </c>
      <c r="R117" s="82">
        <v>0</v>
      </c>
      <c r="S117">
        <v>0</v>
      </c>
      <c r="T117">
        <v>0.09</v>
      </c>
      <c r="U117" s="82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1">
        <v>0.05</v>
      </c>
      <c r="AK117">
        <v>0.05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 s="82">
        <v>0.01</v>
      </c>
      <c r="BO117">
        <v>0</v>
      </c>
      <c r="BP117" s="82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 s="71">
        <v>0.36</v>
      </c>
      <c r="CE117" s="71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 s="71">
        <v>0.11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0.1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f t="shared" si="19"/>
        <v>0</v>
      </c>
      <c r="DV117"/>
      <c r="DW117"/>
      <c r="DX117" s="2" t="s">
        <v>289</v>
      </c>
      <c r="DY117">
        <v>0</v>
      </c>
      <c r="DZ117">
        <v>6.2315034745407596</v>
      </c>
      <c r="EA117">
        <v>6.2315034745407596</v>
      </c>
      <c r="EB117">
        <v>6.9386102557273102</v>
      </c>
      <c r="EC117">
        <v>6.9386102557273102</v>
      </c>
      <c r="ED117">
        <v>6.9386102557273102</v>
      </c>
      <c r="EE117">
        <v>6.9386102557273102</v>
      </c>
      <c r="EF117">
        <v>6.2315034745407596</v>
      </c>
      <c r="EG117">
        <v>6.2315034745407596</v>
      </c>
      <c r="EH117">
        <v>3.2403703492039302</v>
      </c>
      <c r="EI117">
        <v>7.8771795969517804</v>
      </c>
      <c r="EJ117">
        <v>7.8771795969517804</v>
      </c>
      <c r="EK117">
        <v>2.1213203435596402</v>
      </c>
      <c r="EL117">
        <v>2.1213203435596402</v>
      </c>
      <c r="EM117">
        <v>0</v>
      </c>
      <c r="EN117">
        <v>0</v>
      </c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/>
      <c r="FF117"/>
      <c r="FG117" s="2" t="s">
        <v>271</v>
      </c>
      <c r="FH117">
        <v>2</v>
      </c>
      <c r="FI117" s="20">
        <v>20849</v>
      </c>
      <c r="FJ117" s="30">
        <v>17.624681023529298</v>
      </c>
      <c r="FK117" s="30">
        <v>18.124681023529298</v>
      </c>
      <c r="FL117" s="30">
        <v>15.0424740220448</v>
      </c>
      <c r="FM117" s="30">
        <v>3.2403703492039302</v>
      </c>
      <c r="FN117" s="30">
        <v>9.9984999405114205</v>
      </c>
      <c r="FO117" s="30">
        <v>9.9984999405114205</v>
      </c>
      <c r="FP117" s="30">
        <v>15.0424740220448</v>
      </c>
      <c r="FQ117" s="29"/>
      <c r="FR117" s="29"/>
      <c r="FS117" s="29"/>
      <c r="FT117" s="29"/>
      <c r="FU117" s="29"/>
      <c r="FV117" s="29"/>
      <c r="FW117" s="29"/>
      <c r="FX117"/>
      <c r="FY117"/>
      <c r="FZ117" s="7">
        <v>10.1</v>
      </c>
      <c r="GA117" s="7">
        <v>893.81122827529748</v>
      </c>
      <c r="GB117" s="7">
        <v>5.3619434038797928</v>
      </c>
      <c r="GC117" s="7">
        <v>23.155193328857404</v>
      </c>
    </row>
    <row r="118" spans="1:185" s="16" customFormat="1" x14ac:dyDescent="0.2">
      <c r="A118" s="20">
        <v>9</v>
      </c>
      <c r="B118" t="s">
        <v>213</v>
      </c>
      <c r="C118" t="s">
        <v>79</v>
      </c>
      <c r="D118" s="2" t="s">
        <v>71</v>
      </c>
      <c r="E118" s="20">
        <v>21849</v>
      </c>
      <c r="F118">
        <v>0.01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71">
        <v>0.24</v>
      </c>
      <c r="Q118">
        <v>0</v>
      </c>
      <c r="R118" s="82">
        <v>0</v>
      </c>
      <c r="S118">
        <v>0</v>
      </c>
      <c r="T118">
        <v>0.11</v>
      </c>
      <c r="U118" s="82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1">
        <v>0.04</v>
      </c>
      <c r="AK118">
        <v>0.06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 s="82">
        <v>0.01</v>
      </c>
      <c r="BO118">
        <v>0</v>
      </c>
      <c r="BP118" s="82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 s="71">
        <v>0.35</v>
      </c>
      <c r="CE118" s="71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 s="71">
        <v>0.12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7.0000000000000007E-2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f t="shared" si="19"/>
        <v>0</v>
      </c>
      <c r="DV118"/>
      <c r="DW118"/>
      <c r="DX118" s="2" t="s">
        <v>289</v>
      </c>
      <c r="DY118">
        <v>0</v>
      </c>
      <c r="DZ118">
        <v>6.1479815728741301</v>
      </c>
      <c r="EA118">
        <v>6.1479815728741301</v>
      </c>
      <c r="EB118">
        <v>6.85508835406067</v>
      </c>
      <c r="EC118">
        <v>6.85508835406067</v>
      </c>
      <c r="ED118">
        <v>6.85508835406067</v>
      </c>
      <c r="EE118">
        <v>6.85508835406067</v>
      </c>
      <c r="EF118">
        <v>6.1479815728741301</v>
      </c>
      <c r="EG118">
        <v>6.1479815728741301</v>
      </c>
      <c r="EH118">
        <v>3.3911649915626301</v>
      </c>
      <c r="EI118">
        <v>8.2388448489789603</v>
      </c>
      <c r="EJ118">
        <v>8.2388448489789603</v>
      </c>
      <c r="EK118">
        <v>1.87082869338697</v>
      </c>
      <c r="EL118">
        <v>1.87082869338697</v>
      </c>
      <c r="EM118">
        <v>0</v>
      </c>
      <c r="EN118">
        <v>0</v>
      </c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/>
      <c r="FF118"/>
      <c r="FG118" s="2" t="s">
        <v>271</v>
      </c>
      <c r="FH118">
        <v>2</v>
      </c>
      <c r="FI118" s="20">
        <v>21849</v>
      </c>
      <c r="FJ118" s="30">
        <v>17.369131449197301</v>
      </c>
      <c r="FK118" s="30">
        <v>17.869131449197301</v>
      </c>
      <c r="FL118" s="30">
        <v>15.319621692400901</v>
      </c>
      <c r="FM118" s="30">
        <v>3.3911649915626301</v>
      </c>
      <c r="FN118" s="30">
        <v>10.109673542365901</v>
      </c>
      <c r="FO118" s="30">
        <v>10.109673542365901</v>
      </c>
      <c r="FP118" s="30">
        <v>15.319621692400901</v>
      </c>
      <c r="FQ118" s="29"/>
      <c r="FR118" s="29"/>
      <c r="FS118" s="29"/>
      <c r="FT118" s="29"/>
      <c r="FU118" s="29"/>
      <c r="FV118" s="29"/>
      <c r="FW118" s="29"/>
      <c r="FX118"/>
      <c r="FY118"/>
      <c r="FZ118" s="7">
        <v>10.1</v>
      </c>
      <c r="GA118" s="7">
        <v>893.81122827529748</v>
      </c>
      <c r="GB118" s="7">
        <v>5.3619434038797928</v>
      </c>
      <c r="GC118" s="7">
        <v>23.155193328857404</v>
      </c>
    </row>
    <row r="119" spans="1:185" s="16" customFormat="1" ht="19" customHeight="1" x14ac:dyDescent="0.2">
      <c r="A119" s="20">
        <v>9</v>
      </c>
      <c r="B119" t="s">
        <v>213</v>
      </c>
      <c r="C119" t="s">
        <v>79</v>
      </c>
      <c r="D119" s="2" t="s">
        <v>71</v>
      </c>
      <c r="E119" s="20">
        <v>22948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71">
        <v>0.24</v>
      </c>
      <c r="Q119">
        <v>0</v>
      </c>
      <c r="R119" s="82">
        <v>0</v>
      </c>
      <c r="S119">
        <v>0</v>
      </c>
      <c r="T119">
        <v>0.11</v>
      </c>
      <c r="U119" s="82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1">
        <v>0.04</v>
      </c>
      <c r="AK119">
        <v>0.06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 s="82">
        <v>0.03</v>
      </c>
      <c r="BO119">
        <v>0</v>
      </c>
      <c r="BP119" s="82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 s="71">
        <v>0.36</v>
      </c>
      <c r="CE119" s="71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 s="71">
        <v>0.11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0.05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f t="shared" si="19"/>
        <v>0</v>
      </c>
      <c r="DV119"/>
      <c r="DW119"/>
      <c r="DX119" s="2" t="s">
        <v>289</v>
      </c>
      <c r="DY119">
        <v>0</v>
      </c>
      <c r="DZ119">
        <v>5.5243966933542099</v>
      </c>
      <c r="EA119">
        <v>7.1055355234383999</v>
      </c>
      <c r="EB119">
        <v>7.1055355234383999</v>
      </c>
      <c r="EC119">
        <v>7.1055355234383999</v>
      </c>
      <c r="ED119">
        <v>7.1055355234383999</v>
      </c>
      <c r="EE119">
        <v>7.1055355234383999</v>
      </c>
      <c r="EF119">
        <v>7.1055355234383999</v>
      </c>
      <c r="EG119">
        <v>7.1055355234383999</v>
      </c>
      <c r="EH119">
        <v>3.2403703492039302</v>
      </c>
      <c r="EI119">
        <v>8.0880502066202595</v>
      </c>
      <c r="EJ119">
        <v>8.0880502066202595</v>
      </c>
      <c r="EK119">
        <v>1.87082869338697</v>
      </c>
      <c r="EL119">
        <v>1.87082869338697</v>
      </c>
      <c r="EM119">
        <v>0</v>
      </c>
      <c r="EN119">
        <v>0</v>
      </c>
      <c r="EO119" s="28">
        <f>AVERAGE(DY114:DY119)</f>
        <v>0</v>
      </c>
      <c r="EP119" s="28">
        <f t="shared" ref="EP119:FD119" si="32">AVERAGE(DZ114:DZ119)</f>
        <v>5.3074630838714336</v>
      </c>
      <c r="EQ119" s="28">
        <f t="shared" si="32"/>
        <v>6.0655075277168349</v>
      </c>
      <c r="ER119" s="28">
        <f t="shared" si="32"/>
        <v>6.4190609183101079</v>
      </c>
      <c r="ES119" s="28">
        <f t="shared" si="32"/>
        <v>6.4190609183101079</v>
      </c>
      <c r="ET119" s="28">
        <f t="shared" si="32"/>
        <v>6.4190609183101079</v>
      </c>
      <c r="EU119" s="28">
        <f t="shared" si="32"/>
        <v>6.4190609183101079</v>
      </c>
      <c r="EV119" s="28">
        <f t="shared" si="32"/>
        <v>6.0655075277168349</v>
      </c>
      <c r="EW119" s="28">
        <f t="shared" si="32"/>
        <v>6.0655075277168349</v>
      </c>
      <c r="EX119" s="28">
        <f t="shared" si="32"/>
        <v>4.0700465147996061</v>
      </c>
      <c r="EY119" s="28">
        <f t="shared" si="32"/>
        <v>8.5689413032550696</v>
      </c>
      <c r="EZ119" s="28">
        <f t="shared" si="32"/>
        <v>8.5689413032550696</v>
      </c>
      <c r="FA119" s="28">
        <f t="shared" si="32"/>
        <v>2.3444293703464085</v>
      </c>
      <c r="FB119" s="28">
        <f t="shared" si="32"/>
        <v>2.3444293703464085</v>
      </c>
      <c r="FC119" s="28">
        <f t="shared" si="32"/>
        <v>0</v>
      </c>
      <c r="FD119" s="28">
        <f t="shared" si="32"/>
        <v>0</v>
      </c>
      <c r="FE119"/>
      <c r="FF119"/>
      <c r="FG119" s="2" t="s">
        <v>270</v>
      </c>
      <c r="FH119">
        <v>1</v>
      </c>
      <c r="FI119" s="20">
        <v>22948</v>
      </c>
      <c r="FJ119" s="30">
        <v>17.7486970241706</v>
      </c>
      <c r="FK119" s="30">
        <v>17.7486970241706</v>
      </c>
      <c r="FL119" s="30">
        <v>15.627376680610899</v>
      </c>
      <c r="FM119" s="30">
        <v>3.2403703492039302</v>
      </c>
      <c r="FN119" s="30">
        <v>9.95887890000723</v>
      </c>
      <c r="FO119" s="30">
        <v>9.95887890000723</v>
      </c>
      <c r="FP119" s="30">
        <v>15.627376680610899</v>
      </c>
      <c r="FQ119" s="28">
        <f>AVERAGE(FJ114:FJ119)</f>
        <v>18.069361193250767</v>
      </c>
      <c r="FR119" s="28">
        <f t="shared" ref="FR119:FW119" si="33">AVERAGE(FK114:FK119)</f>
        <v>18.319361193250767</v>
      </c>
      <c r="FS119" s="28">
        <f t="shared" si="33"/>
        <v>15.309560017120432</v>
      </c>
      <c r="FT119" s="28">
        <f t="shared" si="33"/>
        <v>4.0700465147996061</v>
      </c>
      <c r="FU119" s="28">
        <f t="shared" si="33"/>
        <v>10.913370673601477</v>
      </c>
      <c r="FV119" s="28">
        <f t="shared" si="33"/>
        <v>10.913370673601477</v>
      </c>
      <c r="FW119" s="28">
        <f t="shared" si="33"/>
        <v>15.309560017120432</v>
      </c>
      <c r="FX119"/>
      <c r="FY119"/>
      <c r="FZ119" s="7">
        <v>10.1</v>
      </c>
      <c r="GA119" s="7">
        <v>893.81122827529748</v>
      </c>
      <c r="GB119" s="7">
        <v>5.3619434038797928</v>
      </c>
      <c r="GC119" s="7">
        <v>23.155193328857404</v>
      </c>
    </row>
    <row r="120" spans="1:185" s="16" customFormat="1" x14ac:dyDescent="0.2">
      <c r="A120" s="20">
        <v>9</v>
      </c>
      <c r="B120" t="s">
        <v>213</v>
      </c>
      <c r="C120" t="s">
        <v>79</v>
      </c>
      <c r="D120" s="2" t="s">
        <v>71</v>
      </c>
      <c r="E120" s="20">
        <v>23940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71">
        <v>0.24</v>
      </c>
      <c r="Q120">
        <v>0</v>
      </c>
      <c r="R120" s="82">
        <v>0</v>
      </c>
      <c r="S120">
        <v>0</v>
      </c>
      <c r="T120">
        <v>0.13</v>
      </c>
      <c r="U120" s="82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1">
        <v>0.04</v>
      </c>
      <c r="AK120">
        <v>0.05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 s="82">
        <v>0.02</v>
      </c>
      <c r="BO120">
        <v>0</v>
      </c>
      <c r="BP120" s="82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 s="71">
        <v>0.37</v>
      </c>
      <c r="CE120" s="71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 s="71">
        <v>0.12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0.03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f t="shared" si="19"/>
        <v>0</v>
      </c>
      <c r="DV120">
        <v>11</v>
      </c>
      <c r="DW120">
        <f>MAX(DU114:DU120)</f>
        <v>0</v>
      </c>
      <c r="DX120" s="2" t="s">
        <v>289</v>
      </c>
      <c r="DY120">
        <v>0</v>
      </c>
      <c r="DZ120">
        <v>5.60677855465691</v>
      </c>
      <c r="EA120">
        <v>6.8315234260485003</v>
      </c>
      <c r="EB120">
        <v>6.8315234260485003</v>
      </c>
      <c r="EC120">
        <v>6.8315234260485003</v>
      </c>
      <c r="ED120">
        <v>6.8315234260485003</v>
      </c>
      <c r="EE120">
        <v>6.8315234260485003</v>
      </c>
      <c r="EF120">
        <v>6.8315234260485003</v>
      </c>
      <c r="EG120">
        <v>6.8315234260485003</v>
      </c>
      <c r="EH120">
        <v>3.3911649915626301</v>
      </c>
      <c r="EI120">
        <v>8.2388448489789603</v>
      </c>
      <c r="EJ120">
        <v>8.2388448489789603</v>
      </c>
      <c r="EK120">
        <v>1.87082869338697</v>
      </c>
      <c r="EL120">
        <v>1.87082869338697</v>
      </c>
      <c r="EM120">
        <v>0</v>
      </c>
      <c r="EN120">
        <v>0</v>
      </c>
      <c r="EO120" s="28">
        <f>AVERAGE(DY114:DY119)</f>
        <v>0</v>
      </c>
      <c r="EP120" s="28">
        <f t="shared" ref="EP120:FD120" si="34">AVERAGE(DZ114:DZ119)</f>
        <v>5.3074630838714336</v>
      </c>
      <c r="EQ120" s="28">
        <f t="shared" si="34"/>
        <v>6.0655075277168349</v>
      </c>
      <c r="ER120" s="28">
        <f t="shared" si="34"/>
        <v>6.4190609183101079</v>
      </c>
      <c r="ES120" s="28">
        <f t="shared" si="34"/>
        <v>6.4190609183101079</v>
      </c>
      <c r="ET120" s="28">
        <f t="shared" si="34"/>
        <v>6.4190609183101079</v>
      </c>
      <c r="EU120" s="28">
        <f t="shared" si="34"/>
        <v>6.4190609183101079</v>
      </c>
      <c r="EV120" s="28">
        <f t="shared" si="34"/>
        <v>6.0655075277168349</v>
      </c>
      <c r="EW120" s="28">
        <f t="shared" si="34"/>
        <v>6.0655075277168349</v>
      </c>
      <c r="EX120" s="28">
        <f t="shared" si="34"/>
        <v>4.0700465147996061</v>
      </c>
      <c r="EY120" s="28">
        <f t="shared" si="34"/>
        <v>8.5689413032550696</v>
      </c>
      <c r="EZ120" s="28">
        <f t="shared" si="34"/>
        <v>8.5689413032550696</v>
      </c>
      <c r="FA120" s="28">
        <f t="shared" si="34"/>
        <v>2.3444293703464085</v>
      </c>
      <c r="FB120" s="28">
        <f t="shared" si="34"/>
        <v>2.3444293703464085</v>
      </c>
      <c r="FC120" s="28">
        <f t="shared" si="34"/>
        <v>0</v>
      </c>
      <c r="FD120" s="28">
        <f t="shared" si="34"/>
        <v>0</v>
      </c>
      <c r="FE120" s="65" t="s">
        <v>289</v>
      </c>
      <c r="FF120" s="65" t="s">
        <v>289</v>
      </c>
      <c r="FG120" s="2" t="s">
        <v>270</v>
      </c>
      <c r="FH120">
        <v>1</v>
      </c>
      <c r="FI120" s="20">
        <v>23940</v>
      </c>
      <c r="FJ120" s="30">
        <v>17.086251537252</v>
      </c>
      <c r="FK120" s="30">
        <v>17.086251537252</v>
      </c>
      <c r="FL120" s="30">
        <v>15.5051127071678</v>
      </c>
      <c r="FM120" s="30">
        <v>3.3911649915626301</v>
      </c>
      <c r="FN120" s="30">
        <v>10.109673542365901</v>
      </c>
      <c r="FO120" s="30">
        <v>10.109673542365901</v>
      </c>
      <c r="FP120" s="30">
        <v>15.5051127071678</v>
      </c>
      <c r="FQ120" s="28">
        <f>AVERAGE(FJ114:FJ119)</f>
        <v>18.069361193250767</v>
      </c>
      <c r="FR120" s="28">
        <f t="shared" ref="FR120:FW120" si="35">AVERAGE(FK114:FK119)</f>
        <v>18.319361193250767</v>
      </c>
      <c r="FS120" s="28">
        <f t="shared" si="35"/>
        <v>15.309560017120432</v>
      </c>
      <c r="FT120" s="28">
        <f t="shared" si="35"/>
        <v>4.0700465147996061</v>
      </c>
      <c r="FU120" s="28">
        <f t="shared" si="35"/>
        <v>10.913370673601477</v>
      </c>
      <c r="FV120" s="28">
        <f t="shared" si="35"/>
        <v>10.913370673601477</v>
      </c>
      <c r="FW120" s="28">
        <f t="shared" si="35"/>
        <v>15.309560017120432</v>
      </c>
      <c r="FX120" s="65" t="s">
        <v>271</v>
      </c>
      <c r="FY120" s="65" t="s">
        <v>271</v>
      </c>
      <c r="FZ120" s="7">
        <v>10.1</v>
      </c>
      <c r="GA120" s="7">
        <v>893.81122827529703</v>
      </c>
      <c r="GB120" s="7">
        <v>5.3619434038797902</v>
      </c>
      <c r="GC120" s="7">
        <v>23.155193328857401</v>
      </c>
    </row>
    <row r="121" spans="1:185" x14ac:dyDescent="0.2">
      <c r="A121">
        <v>10</v>
      </c>
      <c r="B121" t="s">
        <v>8</v>
      </c>
      <c r="C121" t="s">
        <v>80</v>
      </c>
      <c r="D121" s="2" t="s">
        <v>71</v>
      </c>
      <c r="E121" s="20">
        <v>20456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71">
        <v>0.03</v>
      </c>
      <c r="Q121">
        <v>0</v>
      </c>
      <c r="R121" s="82">
        <v>0.01</v>
      </c>
      <c r="S121">
        <v>0.06</v>
      </c>
      <c r="T121">
        <v>0</v>
      </c>
      <c r="U121" s="82">
        <v>0</v>
      </c>
      <c r="V121">
        <v>0</v>
      </c>
      <c r="W121">
        <v>0</v>
      </c>
      <c r="X121">
        <v>0</v>
      </c>
      <c r="Y121">
        <v>0.06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1">
        <v>0.05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0.02</v>
      </c>
      <c r="AS121">
        <v>0.01</v>
      </c>
      <c r="AT121">
        <v>0</v>
      </c>
      <c r="AU121">
        <v>0</v>
      </c>
      <c r="AV121">
        <v>0.02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 s="82">
        <v>7.0000000000000007E-2</v>
      </c>
      <c r="BO121">
        <v>0.01</v>
      </c>
      <c r="BP121" s="82">
        <v>0</v>
      </c>
      <c r="BQ121">
        <v>0.09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 s="71">
        <v>0.36</v>
      </c>
      <c r="CE121" s="7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 s="71">
        <v>0.1</v>
      </c>
      <c r="CL121">
        <v>0</v>
      </c>
      <c r="CM121">
        <v>0.01</v>
      </c>
      <c r="CN121">
        <v>0</v>
      </c>
      <c r="CO121">
        <v>0</v>
      </c>
      <c r="CP121">
        <v>0</v>
      </c>
      <c r="CQ121">
        <v>0</v>
      </c>
      <c r="CR121">
        <v>0.05</v>
      </c>
      <c r="CS121">
        <v>0</v>
      </c>
      <c r="CT121">
        <v>0</v>
      </c>
      <c r="CU121">
        <v>0.02</v>
      </c>
      <c r="CV121">
        <v>0</v>
      </c>
      <c r="CW121">
        <v>0</v>
      </c>
      <c r="CX121">
        <v>0</v>
      </c>
      <c r="CY121">
        <v>0.01</v>
      </c>
      <c r="CZ121">
        <v>0</v>
      </c>
      <c r="DA121">
        <v>0</v>
      </c>
      <c r="DB121">
        <v>0</v>
      </c>
      <c r="DC121">
        <v>0</v>
      </c>
      <c r="DD121">
        <v>0.01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f t="shared" si="19"/>
        <v>0</v>
      </c>
      <c r="DV121">
        <f>COUNTIF(F121:DU121,"&gt;0")</f>
        <v>18</v>
      </c>
      <c r="DW121">
        <f>DU121</f>
        <v>0</v>
      </c>
      <c r="DX121" s="2" t="s">
        <v>293</v>
      </c>
      <c r="DY121">
        <v>0.70710678118654802</v>
      </c>
      <c r="DZ121">
        <v>6.2315034745407596</v>
      </c>
      <c r="EA121">
        <v>8.0739064501506004</v>
      </c>
      <c r="EB121">
        <v>8.7810132313371501</v>
      </c>
      <c r="EC121">
        <v>8.7810132313371501</v>
      </c>
      <c r="ED121">
        <v>10.0057581027287</v>
      </c>
      <c r="EE121">
        <v>10.0057581027287</v>
      </c>
      <c r="EF121">
        <v>10.0057581027287</v>
      </c>
      <c r="EG121">
        <v>8.0739064501506004</v>
      </c>
      <c r="EH121">
        <v>3.7893137826710399</v>
      </c>
      <c r="EI121">
        <v>8.5270491367249495</v>
      </c>
      <c r="EJ121">
        <v>9.6475121452450701</v>
      </c>
      <c r="EK121">
        <v>3.34606521495123</v>
      </c>
      <c r="EL121">
        <v>5.6912730948629404</v>
      </c>
      <c r="EM121">
        <v>0</v>
      </c>
      <c r="EN121">
        <v>0</v>
      </c>
      <c r="EO121" s="28">
        <f>DY121</f>
        <v>0.70710678118654802</v>
      </c>
      <c r="EP121" s="28">
        <f t="shared" ref="EP121:FD121" si="36">DZ121</f>
        <v>6.2315034745407596</v>
      </c>
      <c r="EQ121" s="28">
        <f t="shared" si="36"/>
        <v>8.0739064501506004</v>
      </c>
      <c r="ER121" s="28">
        <f t="shared" si="36"/>
        <v>8.7810132313371501</v>
      </c>
      <c r="ES121" s="28">
        <f t="shared" si="36"/>
        <v>8.7810132313371501</v>
      </c>
      <c r="ET121" s="28">
        <f t="shared" si="36"/>
        <v>10.0057581027287</v>
      </c>
      <c r="EU121" s="28">
        <f t="shared" si="36"/>
        <v>10.0057581027287</v>
      </c>
      <c r="EV121" s="28">
        <f t="shared" si="36"/>
        <v>10.0057581027287</v>
      </c>
      <c r="EW121" s="28">
        <f t="shared" si="36"/>
        <v>8.0739064501506004</v>
      </c>
      <c r="EX121" s="28">
        <f t="shared" si="36"/>
        <v>3.7893137826710399</v>
      </c>
      <c r="EY121" s="28">
        <f t="shared" si="36"/>
        <v>8.5270491367249495</v>
      </c>
      <c r="EZ121" s="28">
        <f t="shared" si="36"/>
        <v>9.6475121452450701</v>
      </c>
      <c r="FA121" s="28">
        <f t="shared" si="36"/>
        <v>3.34606521495123</v>
      </c>
      <c r="FB121" s="28">
        <f t="shared" si="36"/>
        <v>5.6912730948629404</v>
      </c>
      <c r="FC121" s="28">
        <f t="shared" si="36"/>
        <v>0</v>
      </c>
      <c r="FD121" s="28">
        <f t="shared" si="36"/>
        <v>0</v>
      </c>
      <c r="FE121" s="61" t="s">
        <v>292</v>
      </c>
      <c r="FF121" s="61" t="s">
        <v>292</v>
      </c>
      <c r="FG121" s="2" t="s">
        <v>276</v>
      </c>
      <c r="FH121">
        <v>7</v>
      </c>
      <c r="FI121" s="20">
        <v>20456</v>
      </c>
      <c r="FJ121" s="30">
        <v>17.7418533186144</v>
      </c>
      <c r="FK121" s="30">
        <v>18.4489600998009</v>
      </c>
      <c r="FL121" s="30">
        <v>16.5171084472228</v>
      </c>
      <c r="FM121" s="30">
        <v>5.0140586540626204</v>
      </c>
      <c r="FN121" s="30">
        <v>17.323266869992</v>
      </c>
      <c r="FO121" s="30">
        <v>9.2341559179114991</v>
      </c>
      <c r="FP121" s="30">
        <v>19.5694231083211</v>
      </c>
      <c r="FQ121" s="28">
        <f>FJ121</f>
        <v>17.7418533186144</v>
      </c>
      <c r="FR121" s="28">
        <f t="shared" ref="FR121:FW121" si="37">FK121</f>
        <v>18.4489600998009</v>
      </c>
      <c r="FS121" s="28">
        <f t="shared" si="37"/>
        <v>16.5171084472228</v>
      </c>
      <c r="FT121" s="28">
        <f t="shared" si="37"/>
        <v>5.0140586540626204</v>
      </c>
      <c r="FU121" s="28">
        <f t="shared" si="37"/>
        <v>17.323266869992</v>
      </c>
      <c r="FV121" s="28">
        <f t="shared" si="37"/>
        <v>9.2341559179114991</v>
      </c>
      <c r="FW121" s="28">
        <f t="shared" si="37"/>
        <v>19.5694231083211</v>
      </c>
      <c r="FX121" s="61" t="s">
        <v>276</v>
      </c>
      <c r="FY121" s="61" t="s">
        <v>276</v>
      </c>
      <c r="FZ121" s="7">
        <v>15.3</v>
      </c>
      <c r="GA121" s="7">
        <v>1019.1037774085988</v>
      </c>
      <c r="GB121" s="7">
        <v>1.4087337652842173</v>
      </c>
      <c r="GC121" s="7">
        <v>20.662407557169569</v>
      </c>
    </row>
    <row r="122" spans="1:185" x14ac:dyDescent="0.2">
      <c r="A122">
        <v>11</v>
      </c>
      <c r="B122" t="s">
        <v>9</v>
      </c>
      <c r="C122" t="s">
        <v>79</v>
      </c>
      <c r="D122" t="s">
        <v>74</v>
      </c>
      <c r="E122" s="20">
        <v>20649.7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71">
        <v>0.01</v>
      </c>
      <c r="Q122">
        <v>0</v>
      </c>
      <c r="R122" s="82">
        <v>0.22</v>
      </c>
      <c r="S122">
        <v>0.01</v>
      </c>
      <c r="T122">
        <v>0</v>
      </c>
      <c r="U122" s="82">
        <v>0</v>
      </c>
      <c r="V122">
        <v>0</v>
      </c>
      <c r="W122">
        <v>0</v>
      </c>
      <c r="X122">
        <v>0</v>
      </c>
      <c r="Y122">
        <v>0.04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3.0000000000000001E-3</v>
      </c>
      <c r="AF122">
        <v>0</v>
      </c>
      <c r="AG122">
        <v>1E-3</v>
      </c>
      <c r="AH122">
        <v>0</v>
      </c>
      <c r="AI122">
        <v>0</v>
      </c>
      <c r="AJ122" s="71">
        <v>0.18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 s="82">
        <v>0.16</v>
      </c>
      <c r="BO122">
        <v>0</v>
      </c>
      <c r="BP122" s="8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3.0000000000000001E-3</v>
      </c>
      <c r="CD122" s="71">
        <v>0.32</v>
      </c>
      <c r="CE122" s="71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 s="71">
        <v>0.03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6.0000000000000001E-3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2E-3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f t="shared" si="19"/>
        <v>0</v>
      </c>
      <c r="DX122" s="2" t="s">
        <v>294</v>
      </c>
      <c r="DY122">
        <v>0</v>
      </c>
      <c r="DZ122">
        <v>5.1829646113264598</v>
      </c>
      <c r="EA122">
        <v>9.1199685483323698</v>
      </c>
      <c r="EB122">
        <v>9.1199685483323698</v>
      </c>
      <c r="EC122">
        <v>9.1199685483323698</v>
      </c>
      <c r="ED122">
        <v>9.1199685483323698</v>
      </c>
      <c r="EE122">
        <v>9.1199685483323698</v>
      </c>
      <c r="EF122">
        <v>9.1199685483323698</v>
      </c>
      <c r="EG122">
        <v>9.1199685483323698</v>
      </c>
      <c r="EH122">
        <v>1.58113883008419</v>
      </c>
      <c r="EI122">
        <v>2.2882456112707401</v>
      </c>
      <c r="EJ122">
        <v>4.1590743046577101</v>
      </c>
      <c r="EK122">
        <v>4.1833001326703796</v>
      </c>
      <c r="EL122">
        <v>6.05412882605735</v>
      </c>
      <c r="EM122">
        <v>0</v>
      </c>
      <c r="EN122">
        <v>0</v>
      </c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30"/>
      <c r="FF122" s="30"/>
      <c r="FG122" s="2" t="s">
        <v>276</v>
      </c>
      <c r="FH122">
        <v>7</v>
      </c>
      <c r="FI122" s="20">
        <v>20649.7</v>
      </c>
      <c r="FJ122" s="30">
        <v>12.153963394454401</v>
      </c>
      <c r="FK122" s="30">
        <v>12.153963394454401</v>
      </c>
      <c r="FL122" s="30">
        <v>11.837735628437599</v>
      </c>
      <c r="FM122" s="30">
        <v>1.58113883008419</v>
      </c>
      <c r="FN122" s="30">
        <v>8.3423744373280897</v>
      </c>
      <c r="FO122" s="30">
        <v>6.4715457439411201</v>
      </c>
      <c r="FP122" s="30">
        <v>13.7085643218245</v>
      </c>
      <c r="FQ122" s="28"/>
      <c r="FR122" s="28"/>
      <c r="FS122" s="28"/>
      <c r="FT122" s="28"/>
      <c r="FU122" s="28"/>
      <c r="FV122" s="28"/>
      <c r="FW122" s="28"/>
      <c r="FX122" s="30"/>
      <c r="FY122" s="30"/>
      <c r="FZ122" s="7">
        <v>14</v>
      </c>
      <c r="GA122" s="7">
        <v>433.45167338848023</v>
      </c>
      <c r="GB122" s="7">
        <v>5.7437125841776497</v>
      </c>
      <c r="GC122" s="7">
        <v>21.729465484619098</v>
      </c>
    </row>
    <row r="123" spans="1:185" x14ac:dyDescent="0.2">
      <c r="A123">
        <v>11</v>
      </c>
      <c r="B123" t="s">
        <v>9</v>
      </c>
      <c r="C123" t="s">
        <v>79</v>
      </c>
      <c r="D123" t="s">
        <v>74</v>
      </c>
      <c r="E123" s="20">
        <v>22001.599999999999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5.7000000000000002E-3</v>
      </c>
      <c r="N123">
        <v>0</v>
      </c>
      <c r="O123">
        <v>0</v>
      </c>
      <c r="P123" s="71">
        <v>0</v>
      </c>
      <c r="Q123">
        <v>0</v>
      </c>
      <c r="R123" s="82">
        <v>0.09</v>
      </c>
      <c r="S123">
        <v>0.02</v>
      </c>
      <c r="T123">
        <v>0</v>
      </c>
      <c r="U123" s="82">
        <v>0</v>
      </c>
      <c r="V123">
        <v>0</v>
      </c>
      <c r="W123">
        <v>0</v>
      </c>
      <c r="X123">
        <v>0</v>
      </c>
      <c r="Y123">
        <v>0.04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4.0000000000000001E-3</v>
      </c>
      <c r="AF123">
        <v>0</v>
      </c>
      <c r="AG123">
        <v>0</v>
      </c>
      <c r="AH123">
        <v>0</v>
      </c>
      <c r="AI123">
        <v>0</v>
      </c>
      <c r="AJ123" s="71">
        <v>0.45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2E-3</v>
      </c>
      <c r="AS123">
        <v>0</v>
      </c>
      <c r="AT123">
        <v>0</v>
      </c>
      <c r="AU123">
        <v>0</v>
      </c>
      <c r="AV123">
        <v>0</v>
      </c>
      <c r="AW123">
        <v>7.0000000000000001E-3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 s="82">
        <v>0.09</v>
      </c>
      <c r="BO123">
        <v>0</v>
      </c>
      <c r="BP123" s="82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2E-3</v>
      </c>
      <c r="CD123" s="71">
        <v>0.23</v>
      </c>
      <c r="CE123" s="71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 s="71">
        <v>0.06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2E-3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2E-3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f t="shared" si="19"/>
        <v>1</v>
      </c>
      <c r="DV123">
        <v>19</v>
      </c>
      <c r="DW123">
        <f>MAX(DU122:DU123)</f>
        <v>1</v>
      </c>
      <c r="DX123" s="2" t="s">
        <v>301</v>
      </c>
      <c r="DY123">
        <v>0</v>
      </c>
      <c r="DZ123">
        <v>4.3274966961612602</v>
      </c>
      <c r="EA123">
        <v>7.2429726435839097</v>
      </c>
      <c r="EB123">
        <v>7.2429726435839097</v>
      </c>
      <c r="EC123">
        <v>7.2429726435839097</v>
      </c>
      <c r="ED123">
        <v>7.2429726435839097</v>
      </c>
      <c r="EE123">
        <v>7.2429726435839097</v>
      </c>
      <c r="EF123">
        <v>7.2429726435839097</v>
      </c>
      <c r="EG123">
        <v>7.2429726435839097</v>
      </c>
      <c r="EH123">
        <v>2.34520787991171</v>
      </c>
      <c r="EI123">
        <v>2.6097830110181701</v>
      </c>
      <c r="EJ123">
        <v>4.9278252999051002</v>
      </c>
      <c r="EK123">
        <v>6.6708320320631698</v>
      </c>
      <c r="EL123">
        <v>8.9888743209500994</v>
      </c>
      <c r="EM123">
        <v>0</v>
      </c>
      <c r="EN123">
        <v>0</v>
      </c>
      <c r="EO123" s="28">
        <f>AVERAGE(DY122:DY123)</f>
        <v>0</v>
      </c>
      <c r="EP123" s="28">
        <f t="shared" ref="EP123:FD123" si="38">AVERAGE(DZ122:DZ123)</f>
        <v>4.75523065374386</v>
      </c>
      <c r="EQ123" s="28">
        <f t="shared" si="38"/>
        <v>8.1814705959581389</v>
      </c>
      <c r="ER123" s="28">
        <f t="shared" si="38"/>
        <v>8.1814705959581389</v>
      </c>
      <c r="ES123" s="28">
        <f t="shared" si="38"/>
        <v>8.1814705959581389</v>
      </c>
      <c r="ET123" s="28">
        <f t="shared" si="38"/>
        <v>8.1814705959581389</v>
      </c>
      <c r="EU123" s="28">
        <f t="shared" si="38"/>
        <v>8.1814705959581389</v>
      </c>
      <c r="EV123" s="28">
        <f t="shared" si="38"/>
        <v>8.1814705959581389</v>
      </c>
      <c r="EW123" s="28">
        <f t="shared" si="38"/>
        <v>8.1814705959581389</v>
      </c>
      <c r="EX123" s="28">
        <f t="shared" si="38"/>
        <v>1.96317335499795</v>
      </c>
      <c r="EY123" s="28">
        <f t="shared" si="38"/>
        <v>2.4490143111444551</v>
      </c>
      <c r="EZ123" s="28">
        <f t="shared" si="38"/>
        <v>4.5434498022814047</v>
      </c>
      <c r="FA123" s="28">
        <f t="shared" si="38"/>
        <v>5.4270660823667747</v>
      </c>
      <c r="FB123" s="28">
        <f t="shared" si="38"/>
        <v>7.5215015735037252</v>
      </c>
      <c r="FC123" s="28">
        <f t="shared" si="38"/>
        <v>0</v>
      </c>
      <c r="FD123" s="28">
        <f t="shared" si="38"/>
        <v>0</v>
      </c>
      <c r="FE123" s="61" t="s">
        <v>293</v>
      </c>
      <c r="FF123" s="61" t="s">
        <v>293</v>
      </c>
      <c r="FG123" s="2" t="s">
        <v>276</v>
      </c>
      <c r="FH123">
        <v>7</v>
      </c>
      <c r="FI123" s="20">
        <v>22001.599999999999</v>
      </c>
      <c r="FJ123" s="30">
        <v>10.0041003175869</v>
      </c>
      <c r="FK123" s="30">
        <v>10.0041003175869</v>
      </c>
      <c r="FL123" s="30">
        <v>10.0041003175869</v>
      </c>
      <c r="FM123" s="30">
        <v>2.34520787991171</v>
      </c>
      <c r="FN123" s="30">
        <v>11.1514437364683</v>
      </c>
      <c r="FO123" s="30">
        <v>9.0160399119748806</v>
      </c>
      <c r="FP123" s="30">
        <v>12.1395041420804</v>
      </c>
      <c r="FQ123" s="28">
        <f>AVERAGE(FJ122:FJ123)</f>
        <v>11.07903185602065</v>
      </c>
      <c r="FR123" s="28">
        <f t="shared" ref="FR123:FW123" si="39">AVERAGE(FK122:FK123)</f>
        <v>11.07903185602065</v>
      </c>
      <c r="FS123" s="28">
        <f t="shared" si="39"/>
        <v>10.92091797301225</v>
      </c>
      <c r="FT123" s="28">
        <f t="shared" si="39"/>
        <v>1.96317335499795</v>
      </c>
      <c r="FU123" s="28">
        <f t="shared" si="39"/>
        <v>9.7469090868981958</v>
      </c>
      <c r="FV123" s="28">
        <f t="shared" si="39"/>
        <v>7.7437928279579999</v>
      </c>
      <c r="FW123" s="28">
        <f t="shared" si="39"/>
        <v>12.924034231952451</v>
      </c>
      <c r="FX123" s="61" t="s">
        <v>276</v>
      </c>
      <c r="FY123" s="61" t="s">
        <v>276</v>
      </c>
      <c r="FZ123" s="7">
        <v>14</v>
      </c>
      <c r="GA123" s="7">
        <v>433.45167338848023</v>
      </c>
      <c r="GB123" s="7">
        <v>5.7437125841776497</v>
      </c>
      <c r="GC123" s="7">
        <v>21.729465484619098</v>
      </c>
    </row>
    <row r="124" spans="1:185" x14ac:dyDescent="0.2">
      <c r="A124">
        <v>12</v>
      </c>
      <c r="B124" t="s">
        <v>10</v>
      </c>
      <c r="C124" t="s">
        <v>80</v>
      </c>
      <c r="D124" t="s">
        <v>71</v>
      </c>
      <c r="E124" s="20">
        <v>19500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71">
        <v>0.17</v>
      </c>
      <c r="Q124">
        <v>0</v>
      </c>
      <c r="R124" s="82">
        <v>0</v>
      </c>
      <c r="S124">
        <v>0</v>
      </c>
      <c r="T124">
        <v>0</v>
      </c>
      <c r="U124" s="82">
        <v>0.04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1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0.01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0.06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 s="82">
        <v>0.17</v>
      </c>
      <c r="BO124">
        <v>0</v>
      </c>
      <c r="BP124" s="82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 s="71">
        <v>0.21</v>
      </c>
      <c r="CE124" s="71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 s="71">
        <v>0.18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0.02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f t="shared" si="19"/>
        <v>0</v>
      </c>
      <c r="DV124" s="19"/>
      <c r="DX124" s="2" t="s">
        <v>289</v>
      </c>
      <c r="DY124">
        <v>1.459168018637</v>
      </c>
      <c r="DZ124">
        <v>5.6820916248450697</v>
      </c>
      <c r="EA124">
        <v>7.8034119684047099</v>
      </c>
      <c r="EB124">
        <v>8.5105187495912595</v>
      </c>
      <c r="EC124">
        <v>8.5105187495912595</v>
      </c>
      <c r="ED124">
        <v>8.5105187495912595</v>
      </c>
      <c r="EE124">
        <v>8.5105187495912595</v>
      </c>
      <c r="EF124">
        <v>7.05135073095426</v>
      </c>
      <c r="EG124">
        <v>6.3442439497677103</v>
      </c>
      <c r="EH124">
        <v>5.7603306521583102</v>
      </c>
      <c r="EI124">
        <v>11.7542015070544</v>
      </c>
      <c r="EJ124">
        <v>9.5879267072308796</v>
      </c>
      <c r="EK124">
        <v>3.8043758985487099</v>
      </c>
      <c r="EL124">
        <v>2.34520787991171</v>
      </c>
      <c r="EM124">
        <v>0</v>
      </c>
      <c r="EN124">
        <v>0</v>
      </c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30"/>
      <c r="FF124" s="30"/>
      <c r="FG124" s="2" t="s">
        <v>276</v>
      </c>
      <c r="FH124">
        <v>7</v>
      </c>
      <c r="FI124" s="20">
        <v>19500</v>
      </c>
      <c r="FJ124" s="30">
        <v>15.8284182083333</v>
      </c>
      <c r="FK124" s="30">
        <v>19.8205672452799</v>
      </c>
      <c r="FL124" s="30">
        <v>17.699246901720301</v>
      </c>
      <c r="FM124" s="30">
        <v>4.3011626335213098</v>
      </c>
      <c r="FN124" s="30">
        <v>11.7092470507905</v>
      </c>
      <c r="FO124" s="30">
        <v>10.708389715751</v>
      </c>
      <c r="FP124" s="30">
        <v>20.338205335485</v>
      </c>
      <c r="FQ124" s="28"/>
      <c r="FR124" s="28"/>
      <c r="FS124" s="28"/>
      <c r="FT124" s="28"/>
      <c r="FU124" s="28"/>
      <c r="FV124" s="28"/>
      <c r="FW124" s="28"/>
      <c r="FX124" s="30"/>
      <c r="FY124" s="30"/>
      <c r="FZ124" s="7">
        <v>16</v>
      </c>
      <c r="GA124" s="7">
        <v>974.48437571525392</v>
      </c>
      <c r="GB124" s="7">
        <v>7.50212256113688</v>
      </c>
      <c r="GC124" s="7">
        <v>22.926632563273063</v>
      </c>
    </row>
    <row r="125" spans="1:185" x14ac:dyDescent="0.2">
      <c r="A125">
        <v>12</v>
      </c>
      <c r="B125" t="s">
        <v>10</v>
      </c>
      <c r="C125" t="s">
        <v>80</v>
      </c>
      <c r="D125" t="s">
        <v>71</v>
      </c>
      <c r="E125" s="20">
        <v>19773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71">
        <v>0.18</v>
      </c>
      <c r="Q125">
        <v>0</v>
      </c>
      <c r="R125" s="82">
        <v>0</v>
      </c>
      <c r="S125">
        <v>0</v>
      </c>
      <c r="T125">
        <v>0</v>
      </c>
      <c r="U125" s="82">
        <v>0.03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1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0.01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0.04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 s="82">
        <v>0.21</v>
      </c>
      <c r="BO125">
        <v>0</v>
      </c>
      <c r="BP125" s="82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71">
        <v>0.2</v>
      </c>
      <c r="CE125" s="71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 s="71">
        <v>0.26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0.02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f t="shared" si="19"/>
        <v>0</v>
      </c>
      <c r="DV125" s="19"/>
      <c r="DX125" s="2" t="s">
        <v>289</v>
      </c>
      <c r="DY125">
        <v>1.19115959044782</v>
      </c>
      <c r="DZ125">
        <v>5.1976951665701101</v>
      </c>
      <c r="EA125">
        <v>7.3190155101297503</v>
      </c>
      <c r="EB125">
        <v>8.0261222913163</v>
      </c>
      <c r="EC125">
        <v>8.0261222913163</v>
      </c>
      <c r="ED125">
        <v>8.0261222913163</v>
      </c>
      <c r="EE125">
        <v>8.0261222913163</v>
      </c>
      <c r="EF125">
        <v>6.8349627008684797</v>
      </c>
      <c r="EG125">
        <v>6.12785591968193</v>
      </c>
      <c r="EH125">
        <v>5.1281635274537303</v>
      </c>
      <c r="EI125">
        <v>11.243315312702199</v>
      </c>
      <c r="EJ125">
        <v>9.3450489410678799</v>
      </c>
      <c r="EK125">
        <v>3.0619882838347898</v>
      </c>
      <c r="EL125">
        <v>1.87082869338697</v>
      </c>
      <c r="EM125">
        <v>0</v>
      </c>
      <c r="EN125">
        <v>0</v>
      </c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30"/>
      <c r="FF125" s="30"/>
      <c r="FG125" s="2" t="s">
        <v>276</v>
      </c>
      <c r="FH125">
        <v>2</v>
      </c>
      <c r="FI125" s="20">
        <v>19773</v>
      </c>
      <c r="FJ125" s="30">
        <v>15.364611627586401</v>
      </c>
      <c r="FK125" s="30">
        <v>19.2909583375823</v>
      </c>
      <c r="FL125" s="30">
        <v>16.945750457670599</v>
      </c>
      <c r="FM125" s="30">
        <v>3.93700393700591</v>
      </c>
      <c r="FN125" s="30">
        <v>11.690256820979601</v>
      </c>
      <c r="FO125" s="30">
        <v>9.9911327630632503</v>
      </c>
      <c r="FP125" s="30">
        <v>19.8085964277873</v>
      </c>
      <c r="FQ125" s="28"/>
      <c r="FR125" s="28"/>
      <c r="FS125" s="28"/>
      <c r="FT125" s="28"/>
      <c r="FU125" s="28"/>
      <c r="FV125" s="28"/>
      <c r="FW125" s="28"/>
      <c r="FX125" s="30"/>
      <c r="FY125" s="30"/>
      <c r="FZ125" s="7">
        <v>16</v>
      </c>
      <c r="GA125" s="7">
        <v>974.48437571525392</v>
      </c>
      <c r="GB125" s="7">
        <v>7.50212256113688</v>
      </c>
      <c r="GC125" s="7">
        <v>22.926632563273063</v>
      </c>
    </row>
    <row r="126" spans="1:185" x14ac:dyDescent="0.2">
      <c r="A126">
        <v>12</v>
      </c>
      <c r="B126" t="s">
        <v>10</v>
      </c>
      <c r="C126" t="s">
        <v>80</v>
      </c>
      <c r="D126" t="s">
        <v>71</v>
      </c>
      <c r="E126" s="20">
        <v>20784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71">
        <v>0.19</v>
      </c>
      <c r="Q126">
        <v>0</v>
      </c>
      <c r="R126" s="82">
        <v>0</v>
      </c>
      <c r="S126">
        <v>0</v>
      </c>
      <c r="T126">
        <v>0</v>
      </c>
      <c r="U126" s="82">
        <v>0.02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1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0.01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7.0000000000000007E-2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 s="82">
        <v>0.16</v>
      </c>
      <c r="BO126">
        <v>0</v>
      </c>
      <c r="BP126" s="82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 s="71">
        <v>0.15</v>
      </c>
      <c r="CE126" s="71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 s="71">
        <v>0.28999999999999998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0.02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f t="shared" si="19"/>
        <v>0</v>
      </c>
      <c r="DV126">
        <v>8</v>
      </c>
      <c r="DW126">
        <f>MAX(DU124:DU128)</f>
        <v>0</v>
      </c>
      <c r="DX126" s="2" t="s">
        <v>289</v>
      </c>
      <c r="DY126">
        <v>0.88048573447183698</v>
      </c>
      <c r="DZ126">
        <v>4.6597605099832196</v>
      </c>
      <c r="EA126">
        <v>7.0049683898949304</v>
      </c>
      <c r="EB126">
        <v>7.7120751710814899</v>
      </c>
      <c r="EC126">
        <v>7.7120751710814899</v>
      </c>
      <c r="ED126">
        <v>7.7120751710814899</v>
      </c>
      <c r="EE126">
        <v>7.7120751710814899</v>
      </c>
      <c r="EF126">
        <v>6.8315894366096499</v>
      </c>
      <c r="EG126">
        <v>6.1244826554231002</v>
      </c>
      <c r="EH126">
        <v>5.1816483679931498</v>
      </c>
      <c r="EI126">
        <v>11.4146626540926</v>
      </c>
      <c r="EJ126">
        <v>9.8270701384342107</v>
      </c>
      <c r="EK126">
        <v>3.42999549126823</v>
      </c>
      <c r="EL126">
        <v>2.54950975679639</v>
      </c>
      <c r="EM126">
        <v>0</v>
      </c>
      <c r="EN126">
        <v>0</v>
      </c>
      <c r="EO126" s="28">
        <f>AVERAGE(DY124:DY126)</f>
        <v>1.1769377811855521</v>
      </c>
      <c r="EP126" s="28">
        <f t="shared" ref="EP126:FD126" si="40">AVERAGE(DZ124:DZ126)</f>
        <v>5.1798491004661331</v>
      </c>
      <c r="EQ126" s="28">
        <f t="shared" si="40"/>
        <v>7.3757986228097963</v>
      </c>
      <c r="ER126" s="28">
        <f t="shared" si="40"/>
        <v>8.0829054039963513</v>
      </c>
      <c r="ES126" s="28">
        <f t="shared" si="40"/>
        <v>8.0829054039963513</v>
      </c>
      <c r="ET126" s="28">
        <f t="shared" si="40"/>
        <v>8.0829054039963513</v>
      </c>
      <c r="EU126" s="28">
        <f t="shared" si="40"/>
        <v>8.0829054039963513</v>
      </c>
      <c r="EV126" s="28">
        <f t="shared" si="40"/>
        <v>6.9059676228107962</v>
      </c>
      <c r="EW126" s="28">
        <f t="shared" si="40"/>
        <v>6.1988608416242466</v>
      </c>
      <c r="EX126" s="28">
        <f t="shared" si="40"/>
        <v>5.3567141825350637</v>
      </c>
      <c r="EY126" s="28">
        <f t="shared" si="40"/>
        <v>11.470726491283067</v>
      </c>
      <c r="EZ126" s="28">
        <f t="shared" si="40"/>
        <v>9.5866819289109895</v>
      </c>
      <c r="FA126" s="28">
        <f t="shared" si="40"/>
        <v>3.4321198912172428</v>
      </c>
      <c r="FB126" s="28">
        <f t="shared" si="40"/>
        <v>2.25518211003169</v>
      </c>
      <c r="FC126" s="28">
        <f t="shared" si="40"/>
        <v>0</v>
      </c>
      <c r="FD126" s="28">
        <f t="shared" si="40"/>
        <v>0</v>
      </c>
      <c r="FE126" s="65" t="s">
        <v>289</v>
      </c>
      <c r="FF126" s="65" t="s">
        <v>289</v>
      </c>
      <c r="FG126" s="2" t="s">
        <v>276</v>
      </c>
      <c r="FH126">
        <v>2</v>
      </c>
      <c r="FI126" s="20">
        <v>20784</v>
      </c>
      <c r="FJ126" s="30">
        <v>15.837940060811301</v>
      </c>
      <c r="FK126" s="30">
        <v>19.184005275762502</v>
      </c>
      <c r="FL126" s="30">
        <v>17.062684932202899</v>
      </c>
      <c r="FM126" s="30">
        <v>4.3011626335213098</v>
      </c>
      <c r="FN126" s="30">
        <v>11.948390481993901</v>
      </c>
      <c r="FO126" s="30">
        <v>11.151835023839</v>
      </c>
      <c r="FP126" s="30">
        <v>19.701643365967499</v>
      </c>
      <c r="FQ126" s="28">
        <f>AVERAGE(FJ124:FJ126)</f>
        <v>15.676989965577</v>
      </c>
      <c r="FR126" s="28">
        <f t="shared" ref="FR126:FW126" si="41">AVERAGE(FK124:FK126)</f>
        <v>19.431843619541567</v>
      </c>
      <c r="FS126" s="28">
        <f t="shared" si="41"/>
        <v>17.235894097197932</v>
      </c>
      <c r="FT126" s="28">
        <f t="shared" si="41"/>
        <v>4.1797764013495096</v>
      </c>
      <c r="FU126" s="28">
        <f t="shared" si="41"/>
        <v>11.782631451254668</v>
      </c>
      <c r="FV126" s="28">
        <f t="shared" si="41"/>
        <v>10.617119167551083</v>
      </c>
      <c r="FW126" s="28">
        <f t="shared" si="41"/>
        <v>19.9494817097466</v>
      </c>
      <c r="FX126" s="65" t="s">
        <v>271</v>
      </c>
      <c r="FY126" s="65" t="s">
        <v>271</v>
      </c>
      <c r="FZ126" s="7">
        <v>16</v>
      </c>
      <c r="GA126" s="7">
        <v>974.48437571525392</v>
      </c>
      <c r="GB126" s="7">
        <v>7.50212256113688</v>
      </c>
      <c r="GC126" s="7">
        <v>22.926632563273063</v>
      </c>
    </row>
    <row r="127" spans="1:185" s="16" customFormat="1" x14ac:dyDescent="0.2">
      <c r="A127">
        <v>13</v>
      </c>
      <c r="B127" t="s">
        <v>11</v>
      </c>
      <c r="C127" t="s">
        <v>80</v>
      </c>
      <c r="D127" t="s">
        <v>71</v>
      </c>
      <c r="E127" s="20">
        <v>21484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0.02</v>
      </c>
      <c r="N127">
        <v>0</v>
      </c>
      <c r="O127">
        <v>0</v>
      </c>
      <c r="P127" s="71">
        <v>0.64</v>
      </c>
      <c r="Q127">
        <v>0</v>
      </c>
      <c r="R127" s="82">
        <v>7.0000000000000007E-2</v>
      </c>
      <c r="S127">
        <v>0</v>
      </c>
      <c r="T127">
        <v>0</v>
      </c>
      <c r="U127" s="82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1">
        <v>0.12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 s="82">
        <v>0.16</v>
      </c>
      <c r="BO127">
        <v>0</v>
      </c>
      <c r="BP127" s="82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71">
        <v>0.17</v>
      </c>
      <c r="CE127" s="71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 s="71">
        <v>0.16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0.05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f t="shared" si="19"/>
        <v>0</v>
      </c>
      <c r="DV127" s="19"/>
      <c r="DW127"/>
      <c r="DX127" s="2" t="s">
        <v>289</v>
      </c>
      <c r="DY127">
        <v>0</v>
      </c>
      <c r="DZ127">
        <v>1.81750729838976</v>
      </c>
      <c r="EA127">
        <v>3.0422521697813498</v>
      </c>
      <c r="EB127">
        <v>3.0422521697813498</v>
      </c>
      <c r="EC127">
        <v>3.0422521697813498</v>
      </c>
      <c r="ED127">
        <v>3.0422521697813498</v>
      </c>
      <c r="EE127">
        <v>3.0422521697813498</v>
      </c>
      <c r="EF127">
        <v>3.0422521697813498</v>
      </c>
      <c r="EG127">
        <v>3.0422521697813498</v>
      </c>
      <c r="EH127">
        <v>2.34520787991171</v>
      </c>
      <c r="EI127">
        <v>11.538641476557901</v>
      </c>
      <c r="EJ127">
        <v>11.538641476557901</v>
      </c>
      <c r="EK127">
        <v>3.3911649915626301</v>
      </c>
      <c r="EL127">
        <v>3.3911649915626301</v>
      </c>
      <c r="EM127">
        <v>0</v>
      </c>
      <c r="EN127">
        <v>0</v>
      </c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30"/>
      <c r="FF127" s="30"/>
      <c r="FG127" s="2" t="s">
        <v>274</v>
      </c>
      <c r="FH127">
        <v>7</v>
      </c>
      <c r="FI127" s="20">
        <v>21484</v>
      </c>
      <c r="FJ127" s="30">
        <v>13.6599618201176</v>
      </c>
      <c r="FK127" s="30">
        <v>13.6599618201176</v>
      </c>
      <c r="FL127" s="30">
        <v>13.6599618201176</v>
      </c>
      <c r="FM127" s="30">
        <v>2.34520787991171</v>
      </c>
      <c r="FN127" s="30">
        <v>14.929806468120599</v>
      </c>
      <c r="FO127" s="30">
        <v>13.705061596728999</v>
      </c>
      <c r="FP127" s="30">
        <v>14.8847066915091</v>
      </c>
      <c r="FQ127" s="43"/>
      <c r="FR127" s="43"/>
      <c r="FS127" s="43"/>
      <c r="FT127" s="43"/>
      <c r="FU127" s="43"/>
      <c r="FV127" s="43"/>
      <c r="FW127" s="43"/>
      <c r="FX127" s="30"/>
      <c r="FY127" s="30"/>
      <c r="FZ127" s="7">
        <v>12.6</v>
      </c>
      <c r="GA127" s="7">
        <v>711.50029063224611</v>
      </c>
      <c r="GB127" s="7">
        <v>3.55281011263529</v>
      </c>
      <c r="GC127" s="7">
        <v>20.843076070149696</v>
      </c>
    </row>
    <row r="128" spans="1:185" s="16" customFormat="1" x14ac:dyDescent="0.2">
      <c r="A128">
        <v>13</v>
      </c>
      <c r="B128" t="s">
        <v>11</v>
      </c>
      <c r="C128" t="s">
        <v>80</v>
      </c>
      <c r="D128" t="s">
        <v>71</v>
      </c>
      <c r="E128" s="20">
        <v>21927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0.03</v>
      </c>
      <c r="N128">
        <v>0</v>
      </c>
      <c r="O128">
        <v>0</v>
      </c>
      <c r="P128" s="71">
        <v>0.38</v>
      </c>
      <c r="Q128">
        <v>0</v>
      </c>
      <c r="R128" s="82">
        <v>0.15</v>
      </c>
      <c r="S128">
        <v>0</v>
      </c>
      <c r="T128">
        <v>0</v>
      </c>
      <c r="U128" s="82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0.02</v>
      </c>
      <c r="AF128">
        <v>0</v>
      </c>
      <c r="AG128">
        <v>0</v>
      </c>
      <c r="AH128">
        <v>0</v>
      </c>
      <c r="AI128">
        <v>0</v>
      </c>
      <c r="AJ128" s="71">
        <v>0.1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 s="82">
        <v>0.18</v>
      </c>
      <c r="BO128">
        <v>0</v>
      </c>
      <c r="BP128" s="82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 s="71">
        <v>0.23</v>
      </c>
      <c r="CE128" s="71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 s="71">
        <v>0.22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0.01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f t="shared" si="19"/>
        <v>0</v>
      </c>
      <c r="DV128">
        <v>16</v>
      </c>
      <c r="DW128">
        <f>MAX(DU129:DU130)</f>
        <v>0</v>
      </c>
      <c r="DX128" s="2" t="s">
        <v>289</v>
      </c>
      <c r="DY128">
        <v>0</v>
      </c>
      <c r="DZ128">
        <v>1.5939987394483699</v>
      </c>
      <c r="EA128">
        <v>3.5258503920265101</v>
      </c>
      <c r="EB128">
        <v>2.8187436108399599</v>
      </c>
      <c r="EC128">
        <v>2.8187436108399599</v>
      </c>
      <c r="ED128">
        <v>2.8187436108399599</v>
      </c>
      <c r="EE128">
        <v>2.8187436108399599</v>
      </c>
      <c r="EF128">
        <v>2.8187436108399599</v>
      </c>
      <c r="EG128">
        <v>2.8187436108399599</v>
      </c>
      <c r="EH128">
        <v>3.0822070014844898</v>
      </c>
      <c r="EI128">
        <v>18.434317515260901</v>
      </c>
      <c r="EJ128">
        <v>17.727210734074301</v>
      </c>
      <c r="EK128">
        <v>3.0822070014844898</v>
      </c>
      <c r="EL128">
        <v>3.0822070014844898</v>
      </c>
      <c r="EM128">
        <v>0</v>
      </c>
      <c r="EN128">
        <v>0</v>
      </c>
      <c r="EO128" s="28">
        <f>AVERAGE(DY127:DY128)</f>
        <v>0</v>
      </c>
      <c r="EP128" s="28">
        <f t="shared" ref="EP128:FD128" si="42">AVERAGE(DZ127:DZ128)</f>
        <v>1.7057530189190651</v>
      </c>
      <c r="EQ128" s="28">
        <f t="shared" si="42"/>
        <v>3.2840512809039302</v>
      </c>
      <c r="ER128" s="28">
        <f t="shared" si="42"/>
        <v>2.9304978903106549</v>
      </c>
      <c r="ES128" s="28">
        <f t="shared" si="42"/>
        <v>2.9304978903106549</v>
      </c>
      <c r="ET128" s="28">
        <f t="shared" si="42"/>
        <v>2.9304978903106549</v>
      </c>
      <c r="EU128" s="28">
        <f t="shared" si="42"/>
        <v>2.9304978903106549</v>
      </c>
      <c r="EV128" s="28">
        <f t="shared" si="42"/>
        <v>2.9304978903106549</v>
      </c>
      <c r="EW128" s="28">
        <f t="shared" si="42"/>
        <v>2.9304978903106549</v>
      </c>
      <c r="EX128" s="28">
        <f t="shared" si="42"/>
        <v>2.7137074406980997</v>
      </c>
      <c r="EY128" s="28">
        <f t="shared" si="42"/>
        <v>14.9864794959094</v>
      </c>
      <c r="EZ128" s="28">
        <f t="shared" si="42"/>
        <v>14.632926105316102</v>
      </c>
      <c r="FA128" s="28">
        <f t="shared" si="42"/>
        <v>3.2366859965235601</v>
      </c>
      <c r="FB128" s="28">
        <f t="shared" si="42"/>
        <v>3.2366859965235601</v>
      </c>
      <c r="FC128" s="28">
        <f t="shared" si="42"/>
        <v>0</v>
      </c>
      <c r="FD128" s="28">
        <f t="shared" si="42"/>
        <v>0</v>
      </c>
      <c r="FE128" s="61" t="s">
        <v>289</v>
      </c>
      <c r="FF128" s="61" t="s">
        <v>289</v>
      </c>
      <c r="FG128" s="2" t="s">
        <v>274</v>
      </c>
      <c r="FH128">
        <v>2</v>
      </c>
      <c r="FI128" s="20">
        <v>21927</v>
      </c>
      <c r="FJ128" s="30">
        <v>13.0086117044075</v>
      </c>
      <c r="FK128" s="30">
        <v>13.0086117044075</v>
      </c>
      <c r="FL128" s="30">
        <v>13.0086117044075</v>
      </c>
      <c r="FM128" s="30">
        <v>3.0822070014844898</v>
      </c>
      <c r="FN128" s="30">
        <v>20.043769529708499</v>
      </c>
      <c r="FO128" s="30">
        <v>12.288138359926901</v>
      </c>
      <c r="FP128" s="30">
        <v>19.350029311816101</v>
      </c>
      <c r="FQ128" s="28">
        <f>AVERAGE(FJ127:FJ128)</f>
        <v>13.33428676226255</v>
      </c>
      <c r="FR128" s="28">
        <f t="shared" ref="FR128:FW128" si="43">AVERAGE(FK127:FK128)</f>
        <v>13.33428676226255</v>
      </c>
      <c r="FS128" s="28">
        <f t="shared" si="43"/>
        <v>13.33428676226255</v>
      </c>
      <c r="FT128" s="28">
        <f t="shared" si="43"/>
        <v>2.7137074406980997</v>
      </c>
      <c r="FU128" s="28">
        <f t="shared" si="43"/>
        <v>17.486787998914551</v>
      </c>
      <c r="FV128" s="28">
        <f t="shared" si="43"/>
        <v>12.99659997832795</v>
      </c>
      <c r="FW128" s="28">
        <f t="shared" si="43"/>
        <v>17.117368001662602</v>
      </c>
      <c r="FX128" s="61" t="s">
        <v>276</v>
      </c>
      <c r="FY128" s="61" t="s">
        <v>276</v>
      </c>
      <c r="FZ128" s="7">
        <v>12.6</v>
      </c>
      <c r="GA128" s="7">
        <v>711.50029063224611</v>
      </c>
      <c r="GB128" s="7">
        <v>3.55281011263529</v>
      </c>
      <c r="GC128" s="7">
        <v>20.843076070149696</v>
      </c>
    </row>
    <row r="129" spans="1:185" x14ac:dyDescent="0.2">
      <c r="A129">
        <v>14</v>
      </c>
      <c r="B129" t="s">
        <v>12</v>
      </c>
      <c r="C129" t="s">
        <v>79</v>
      </c>
      <c r="D129" t="s">
        <v>74</v>
      </c>
      <c r="E129" s="20">
        <v>19973.900000000001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0.03</v>
      </c>
      <c r="N129">
        <v>0</v>
      </c>
      <c r="O129">
        <v>0</v>
      </c>
      <c r="P129" s="71">
        <v>0.62</v>
      </c>
      <c r="Q129">
        <v>0</v>
      </c>
      <c r="R129" s="82">
        <v>0</v>
      </c>
      <c r="S129">
        <v>0.01</v>
      </c>
      <c r="T129">
        <v>0</v>
      </c>
      <c r="U129" s="82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1">
        <v>0.02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0.01</v>
      </c>
      <c r="AS129">
        <v>0</v>
      </c>
      <c r="AT129">
        <v>0</v>
      </c>
      <c r="AU129">
        <v>0</v>
      </c>
      <c r="AV129">
        <v>0.01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 s="82">
        <v>0.02</v>
      </c>
      <c r="BO129">
        <v>0</v>
      </c>
      <c r="BP129" s="82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71">
        <v>0.05</v>
      </c>
      <c r="CE129" s="71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 s="71">
        <v>0.06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f t="shared" si="19"/>
        <v>0</v>
      </c>
      <c r="DX129" s="2" t="s">
        <v>289</v>
      </c>
      <c r="DY129">
        <v>0</v>
      </c>
      <c r="DZ129">
        <v>2.5560354450989999</v>
      </c>
      <c r="EA129">
        <v>3.2631422262855501</v>
      </c>
      <c r="EB129">
        <v>3.2631422262855501</v>
      </c>
      <c r="EC129">
        <v>3.2631422262855501</v>
      </c>
      <c r="ED129">
        <v>3.2631422262855501</v>
      </c>
      <c r="EE129">
        <v>3.2631422262855501</v>
      </c>
      <c r="EF129">
        <v>3.2631422262855501</v>
      </c>
      <c r="EG129">
        <v>3.2631422262855501</v>
      </c>
      <c r="EH129">
        <v>3.0822070014844898</v>
      </c>
      <c r="EI129">
        <v>15.1444978360124</v>
      </c>
      <c r="EJ129">
        <v>15.1444978360124</v>
      </c>
      <c r="EK129">
        <v>1.93185165257814</v>
      </c>
      <c r="EL129">
        <v>1.93185165257814</v>
      </c>
      <c r="EM129">
        <v>0</v>
      </c>
      <c r="EN129">
        <v>0</v>
      </c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G129" s="2" t="s">
        <v>270</v>
      </c>
      <c r="FH129">
        <v>5</v>
      </c>
      <c r="FI129" s="20">
        <v>19973.900000000001</v>
      </c>
      <c r="FJ129" s="30">
        <v>18.2494424744166</v>
      </c>
      <c r="FK129" s="30">
        <v>18.2494424744166</v>
      </c>
      <c r="FL129" s="30">
        <v>15.961196863145799</v>
      </c>
      <c r="FM129" s="30">
        <v>3.7893137826710399</v>
      </c>
      <c r="FN129" s="30">
        <v>15.851604617198999</v>
      </c>
      <c r="FO129" s="30">
        <v>13.5633590059282</v>
      </c>
      <c r="FP129" s="30">
        <v>16.835228912043501</v>
      </c>
      <c r="FQ129" s="28"/>
      <c r="FR129" s="28"/>
      <c r="FS129" s="28"/>
      <c r="FT129" s="28"/>
      <c r="FU129" s="28"/>
      <c r="FV129" s="28"/>
      <c r="FW129" s="28"/>
      <c r="FX129" s="30"/>
      <c r="FY129" s="30"/>
      <c r="FZ129" s="7">
        <v>14.5</v>
      </c>
      <c r="GA129" s="7">
        <v>850.21423339844</v>
      </c>
      <c r="GB129" s="7">
        <v>6.4695615768432591</v>
      </c>
      <c r="GC129" s="7">
        <v>22.268933614095001</v>
      </c>
    </row>
    <row r="130" spans="1:185" x14ac:dyDescent="0.2">
      <c r="A130">
        <v>14</v>
      </c>
      <c r="B130" t="s">
        <v>12</v>
      </c>
      <c r="C130" t="s">
        <v>79</v>
      </c>
      <c r="D130" t="s">
        <v>74</v>
      </c>
      <c r="E130" s="20">
        <v>21699.200000000001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0.03</v>
      </c>
      <c r="N130">
        <v>0</v>
      </c>
      <c r="O130">
        <v>0</v>
      </c>
      <c r="P130" s="71">
        <v>0.62</v>
      </c>
      <c r="Q130">
        <v>0</v>
      </c>
      <c r="R130" s="82">
        <v>0</v>
      </c>
      <c r="S130">
        <v>0.01</v>
      </c>
      <c r="T130">
        <v>0</v>
      </c>
      <c r="U130" s="82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1">
        <v>0.02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0.01</v>
      </c>
      <c r="AS130">
        <v>0</v>
      </c>
      <c r="AT130">
        <v>0</v>
      </c>
      <c r="AU130">
        <v>0</v>
      </c>
      <c r="AV130">
        <v>0.01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 s="82">
        <v>0.02</v>
      </c>
      <c r="BO130">
        <v>0</v>
      </c>
      <c r="BP130" s="82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 s="71">
        <v>0.04</v>
      </c>
      <c r="CE130" s="71">
        <v>0</v>
      </c>
      <c r="CF130">
        <v>0</v>
      </c>
      <c r="CG130">
        <v>0</v>
      </c>
      <c r="CH130">
        <v>0.02</v>
      </c>
      <c r="CI130">
        <v>0</v>
      </c>
      <c r="CJ130">
        <v>0</v>
      </c>
      <c r="CK130" s="71">
        <v>0.1</v>
      </c>
      <c r="CL130">
        <v>0</v>
      </c>
      <c r="CM130">
        <v>0</v>
      </c>
      <c r="CN130">
        <v>0.01</v>
      </c>
      <c r="CO130">
        <v>0</v>
      </c>
      <c r="CP130">
        <v>0</v>
      </c>
      <c r="CQ130">
        <v>0</v>
      </c>
      <c r="CR130">
        <v>0</v>
      </c>
      <c r="CS130">
        <v>0.13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0.01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0.01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f t="shared" ref="DU130:DU193" si="44">COUNTIF(K130,"&gt;0")+COUNTIF(L130,"&gt;0")+COUNTIF(V130,"&gt;0")+COUNTIF(W130,"&gt;0")+COUNTIF(AW130,"&gt;0")+COUNTIF(BD130,"&gt;0")+COUNTIF(BE130,"&gt;0")+COUNTIF(CE130,"&gt;0")+COUNTIF(CF130,"&gt;0")+COUNTIF(DA130,"&gt;0")</f>
        <v>0</v>
      </c>
      <c r="DX130" s="2" t="s">
        <v>289</v>
      </c>
      <c r="DY130">
        <v>0</v>
      </c>
      <c r="DZ130">
        <v>2.5560354450989999</v>
      </c>
      <c r="EA130">
        <v>3.2631422262855501</v>
      </c>
      <c r="EB130">
        <v>3.2631422262855501</v>
      </c>
      <c r="EC130">
        <v>3.2631422262855501</v>
      </c>
      <c r="ED130">
        <v>3.2631422262855501</v>
      </c>
      <c r="EE130">
        <v>3.2631422262855501</v>
      </c>
      <c r="EF130">
        <v>3.2631422262855501</v>
      </c>
      <c r="EG130">
        <v>3.2631422262855501</v>
      </c>
      <c r="EH130">
        <v>3.0822070014844898</v>
      </c>
      <c r="EI130">
        <v>15.1444978360124</v>
      </c>
      <c r="EJ130">
        <v>15.1444978360124</v>
      </c>
      <c r="EK130">
        <v>1.93185165257814</v>
      </c>
      <c r="EL130">
        <v>1.93185165257814</v>
      </c>
      <c r="EM130">
        <v>0</v>
      </c>
      <c r="EN130">
        <v>0</v>
      </c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G130" s="2" t="s">
        <v>270</v>
      </c>
      <c r="FH130">
        <v>5</v>
      </c>
      <c r="FI130" s="20">
        <v>21699.200000000001</v>
      </c>
      <c r="FJ130" s="30">
        <v>18.2494424744166</v>
      </c>
      <c r="FK130" s="30">
        <v>18.2494424744166</v>
      </c>
      <c r="FL130" s="30">
        <v>15.961196863145799</v>
      </c>
      <c r="FM130" s="30">
        <v>3.7893137826710399</v>
      </c>
      <c r="FN130" s="30">
        <v>15.851604617198999</v>
      </c>
      <c r="FO130" s="30">
        <v>13.5633590059282</v>
      </c>
      <c r="FP130" s="30">
        <v>16.835228912043501</v>
      </c>
      <c r="FQ130" s="28"/>
      <c r="FR130" s="28"/>
      <c r="FS130" s="28"/>
      <c r="FT130" s="28"/>
      <c r="FU130" s="28"/>
      <c r="FV130" s="28"/>
      <c r="FW130" s="28"/>
      <c r="FX130" s="30"/>
      <c r="FY130" s="30"/>
      <c r="FZ130" s="7">
        <v>14.5</v>
      </c>
      <c r="GA130" s="7">
        <v>850.21423339844</v>
      </c>
      <c r="GB130" s="7">
        <v>6.4695615768432591</v>
      </c>
      <c r="GC130" s="7">
        <v>22.268933614095001</v>
      </c>
    </row>
    <row r="131" spans="1:185" x14ac:dyDescent="0.2">
      <c r="A131">
        <v>14</v>
      </c>
      <c r="B131" t="s">
        <v>12</v>
      </c>
      <c r="C131" t="s">
        <v>79</v>
      </c>
      <c r="D131" t="s">
        <v>77</v>
      </c>
      <c r="E131" s="20">
        <v>19762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0.03</v>
      </c>
      <c r="N131">
        <v>0</v>
      </c>
      <c r="O131">
        <v>0</v>
      </c>
      <c r="P131" s="71">
        <v>0.59</v>
      </c>
      <c r="Q131">
        <v>0</v>
      </c>
      <c r="R131" s="82">
        <v>0.01</v>
      </c>
      <c r="S131">
        <v>0.02</v>
      </c>
      <c r="T131">
        <v>0</v>
      </c>
      <c r="U131" s="82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1">
        <v>0.02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0.01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0.01</v>
      </c>
      <c r="BK131">
        <v>0</v>
      </c>
      <c r="BL131">
        <v>0</v>
      </c>
      <c r="BM131">
        <v>0</v>
      </c>
      <c r="BN131" s="82">
        <v>0.01</v>
      </c>
      <c r="BO131">
        <v>0</v>
      </c>
      <c r="BP131" s="82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 s="71">
        <v>0.09</v>
      </c>
      <c r="CE131" s="71">
        <v>0</v>
      </c>
      <c r="CF131">
        <v>0</v>
      </c>
      <c r="CG131">
        <v>0</v>
      </c>
      <c r="CH131">
        <v>0.02</v>
      </c>
      <c r="CI131">
        <v>0</v>
      </c>
      <c r="CJ131">
        <v>0</v>
      </c>
      <c r="CK131" s="71">
        <v>0.1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0.03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0.01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f t="shared" si="44"/>
        <v>0</v>
      </c>
      <c r="DX131" s="2" t="s">
        <v>289</v>
      </c>
      <c r="DY131">
        <v>0</v>
      </c>
      <c r="DZ131">
        <v>2.0219418732438199</v>
      </c>
      <c r="EA131">
        <v>2.0219418732438199</v>
      </c>
      <c r="EB131">
        <v>2.0219418732438199</v>
      </c>
      <c r="EC131">
        <v>2.0219418732438199</v>
      </c>
      <c r="ED131">
        <v>2.0219418732438199</v>
      </c>
      <c r="EE131">
        <v>2.0219418732438199</v>
      </c>
      <c r="EF131">
        <v>2.0219418732438199</v>
      </c>
      <c r="EG131">
        <v>2.0219418732438199</v>
      </c>
      <c r="EH131">
        <v>4.0620192023179804</v>
      </c>
      <c r="EI131">
        <v>17.094367648756499</v>
      </c>
      <c r="EJ131">
        <v>17.094367648756499</v>
      </c>
      <c r="EK131">
        <v>1.93185165257814</v>
      </c>
      <c r="EL131">
        <v>1.93185165257814</v>
      </c>
      <c r="EM131">
        <v>0</v>
      </c>
      <c r="EN131">
        <v>0</v>
      </c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30"/>
      <c r="FF131" s="30"/>
      <c r="FG131" s="2" t="s">
        <v>274</v>
      </c>
      <c r="FH131">
        <v>1</v>
      </c>
      <c r="FI131" s="20">
        <v>19762</v>
      </c>
      <c r="FJ131" s="30">
        <v>15.987608005197</v>
      </c>
      <c r="FK131" s="30">
        <v>15.987608005197</v>
      </c>
      <c r="FL131" s="30">
        <v>14.7628631338054</v>
      </c>
      <c r="FM131" s="30">
        <v>4.0620192023179804</v>
      </c>
      <c r="FN131" s="30">
        <v>16.448283826761099</v>
      </c>
      <c r="FO131" s="30">
        <v>14.867144996676901</v>
      </c>
      <c r="FP131" s="30">
        <v>15.6368951827031</v>
      </c>
      <c r="FQ131" s="28"/>
      <c r="FR131" s="28"/>
      <c r="FS131" s="28"/>
      <c r="FT131" s="28"/>
      <c r="FU131" s="28"/>
      <c r="FV131" s="28"/>
      <c r="FW131" s="28"/>
      <c r="FX131" s="30"/>
      <c r="FY131" s="30"/>
      <c r="FZ131" s="7">
        <v>14.5</v>
      </c>
      <c r="GA131" s="7">
        <v>850.21423339844</v>
      </c>
      <c r="GB131" s="7">
        <v>6.4695615768432591</v>
      </c>
      <c r="GC131" s="7">
        <v>22.268933614095001</v>
      </c>
    </row>
    <row r="132" spans="1:185" x14ac:dyDescent="0.2">
      <c r="A132">
        <v>14</v>
      </c>
      <c r="B132" t="s">
        <v>12</v>
      </c>
      <c r="C132" t="s">
        <v>79</v>
      </c>
      <c r="D132" t="s">
        <v>77</v>
      </c>
      <c r="E132" s="20">
        <v>19679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0.03</v>
      </c>
      <c r="N132">
        <v>0</v>
      </c>
      <c r="O132">
        <v>0</v>
      </c>
      <c r="P132" s="71">
        <v>0.59</v>
      </c>
      <c r="Q132">
        <v>0</v>
      </c>
      <c r="R132" s="82">
        <v>0.01</v>
      </c>
      <c r="S132">
        <v>0.02</v>
      </c>
      <c r="T132">
        <v>0</v>
      </c>
      <c r="U132" s="8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1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0.01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0.01</v>
      </c>
      <c r="BK132">
        <v>0</v>
      </c>
      <c r="BL132">
        <v>0</v>
      </c>
      <c r="BM132">
        <v>0</v>
      </c>
      <c r="BN132" s="82">
        <v>0.01</v>
      </c>
      <c r="BO132">
        <v>0</v>
      </c>
      <c r="BP132" s="8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 s="71">
        <v>0.09</v>
      </c>
      <c r="CE132" s="71">
        <v>0</v>
      </c>
      <c r="CF132">
        <v>0</v>
      </c>
      <c r="CG132">
        <v>0</v>
      </c>
      <c r="CH132">
        <v>0.02</v>
      </c>
      <c r="CI132">
        <v>0</v>
      </c>
      <c r="CJ132">
        <v>0</v>
      </c>
      <c r="CK132" s="71">
        <v>0.1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0.03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0.01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f t="shared" si="44"/>
        <v>0</v>
      </c>
      <c r="DX132" s="2" t="s">
        <v>289</v>
      </c>
      <c r="DY132">
        <v>0</v>
      </c>
      <c r="DZ132">
        <v>2.0219418732438199</v>
      </c>
      <c r="EA132">
        <v>2.0219418732438199</v>
      </c>
      <c r="EB132">
        <v>2.0219418732438199</v>
      </c>
      <c r="EC132">
        <v>2.0219418732438199</v>
      </c>
      <c r="ED132">
        <v>2.0219418732438199</v>
      </c>
      <c r="EE132">
        <v>2.0219418732438199</v>
      </c>
      <c r="EF132">
        <v>2.0219418732438199</v>
      </c>
      <c r="EG132">
        <v>2.0219418732438199</v>
      </c>
      <c r="EH132">
        <v>4.0620192023179804</v>
      </c>
      <c r="EI132">
        <v>17.094367648756499</v>
      </c>
      <c r="EJ132">
        <v>17.094367648756499</v>
      </c>
      <c r="EK132">
        <v>1.93185165257814</v>
      </c>
      <c r="EL132">
        <v>1.93185165257814</v>
      </c>
      <c r="EM132">
        <v>0</v>
      </c>
      <c r="EN132">
        <v>0</v>
      </c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30"/>
      <c r="FF132" s="30"/>
      <c r="FG132" s="2" t="s">
        <v>274</v>
      </c>
      <c r="FH132">
        <v>1</v>
      </c>
      <c r="FI132" s="20">
        <v>19679</v>
      </c>
      <c r="FJ132" s="30">
        <v>15.987608005197</v>
      </c>
      <c r="FK132" s="30">
        <v>15.987608005197</v>
      </c>
      <c r="FL132" s="30">
        <v>14.7628631338054</v>
      </c>
      <c r="FM132" s="30">
        <v>4.0620192023179804</v>
      </c>
      <c r="FN132" s="30">
        <v>16.448283826761099</v>
      </c>
      <c r="FO132" s="30">
        <v>14.867144996676901</v>
      </c>
      <c r="FP132" s="30">
        <v>15.6368951827031</v>
      </c>
      <c r="FQ132" s="28"/>
      <c r="FR132" s="28"/>
      <c r="FS132" s="28"/>
      <c r="FT132" s="28"/>
      <c r="FU132" s="28"/>
      <c r="FV132" s="28"/>
      <c r="FW132" s="28"/>
      <c r="FX132" s="30"/>
      <c r="FY132" s="30"/>
      <c r="FZ132" s="7">
        <v>14.5</v>
      </c>
      <c r="GA132" s="7">
        <v>850.21423339844</v>
      </c>
      <c r="GB132" s="7">
        <v>6.4695615768432591</v>
      </c>
      <c r="GC132" s="7">
        <v>22.268933614095001</v>
      </c>
    </row>
    <row r="133" spans="1:185" x14ac:dyDescent="0.2">
      <c r="A133">
        <v>14</v>
      </c>
      <c r="B133" t="s">
        <v>12</v>
      </c>
      <c r="C133" t="s">
        <v>79</v>
      </c>
      <c r="D133" t="s">
        <v>77</v>
      </c>
      <c r="E133" s="20">
        <v>20142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0.02</v>
      </c>
      <c r="N133">
        <v>0</v>
      </c>
      <c r="O133">
        <v>0</v>
      </c>
      <c r="P133" s="71">
        <v>0.68</v>
      </c>
      <c r="Q133">
        <v>0</v>
      </c>
      <c r="R133" s="82">
        <v>0.01</v>
      </c>
      <c r="S133">
        <v>0.02</v>
      </c>
      <c r="T133">
        <v>0</v>
      </c>
      <c r="U133" s="82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s="71">
        <v>0.02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0.02</v>
      </c>
      <c r="BJ133">
        <v>0.02</v>
      </c>
      <c r="BK133">
        <v>0</v>
      </c>
      <c r="BL133">
        <v>0</v>
      </c>
      <c r="BM133">
        <v>0</v>
      </c>
      <c r="BN133" s="82">
        <v>0</v>
      </c>
      <c r="BO133">
        <v>0</v>
      </c>
      <c r="BP133" s="82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 s="71">
        <v>0.06</v>
      </c>
      <c r="CE133" s="71">
        <v>0</v>
      </c>
      <c r="CF133">
        <v>0</v>
      </c>
      <c r="CG133">
        <v>0</v>
      </c>
      <c r="CH133">
        <v>0.04</v>
      </c>
      <c r="CI133">
        <v>0</v>
      </c>
      <c r="CJ133">
        <v>0</v>
      </c>
      <c r="CK133" s="71">
        <v>0.17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0.01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f t="shared" si="44"/>
        <v>0</v>
      </c>
      <c r="DX133" s="2" t="s">
        <v>289</v>
      </c>
      <c r="DY133">
        <v>0</v>
      </c>
      <c r="DZ133">
        <v>1.5939987394483699</v>
      </c>
      <c r="EA133">
        <v>1.5939987394483699</v>
      </c>
      <c r="EB133">
        <v>1.5939987394483699</v>
      </c>
      <c r="EC133">
        <v>1.5939987394483699</v>
      </c>
      <c r="ED133">
        <v>1.5939987394483699</v>
      </c>
      <c r="EE133">
        <v>1.5939987394483699</v>
      </c>
      <c r="EF133">
        <v>1.5939987394483699</v>
      </c>
      <c r="EG133">
        <v>1.5939987394483699</v>
      </c>
      <c r="EH133">
        <v>3.53553390593274</v>
      </c>
      <c r="EI133">
        <v>16.132713663871499</v>
      </c>
      <c r="EJ133">
        <v>16.132713663871499</v>
      </c>
      <c r="EK133">
        <v>1.2247448713915901</v>
      </c>
      <c r="EL133">
        <v>1.2247448713915901</v>
      </c>
      <c r="EM133">
        <v>0</v>
      </c>
      <c r="EN133">
        <v>0</v>
      </c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30"/>
      <c r="FF133" s="30"/>
      <c r="FG133" s="2" t="s">
        <v>274</v>
      </c>
      <c r="FH133">
        <v>5</v>
      </c>
      <c r="FI133" s="20">
        <v>20142</v>
      </c>
      <c r="FJ133" s="30">
        <v>14.8469458332888</v>
      </c>
      <c r="FK133" s="30">
        <v>14.8469458332888</v>
      </c>
      <c r="FL133" s="30">
        <v>14.8469458332888</v>
      </c>
      <c r="FM133" s="30">
        <v>3.53553390593274</v>
      </c>
      <c r="FN133" s="30">
        <v>15.425606882685001</v>
      </c>
      <c r="FO133" s="30">
        <v>12.976117139901801</v>
      </c>
      <c r="FP133" s="30">
        <v>14.8469458332888</v>
      </c>
      <c r="FQ133" s="28"/>
      <c r="FR133" s="28"/>
      <c r="FS133" s="28"/>
      <c r="FT133" s="28"/>
      <c r="FU133" s="28"/>
      <c r="FV133" s="28"/>
      <c r="FW133" s="28"/>
      <c r="FZ133" s="7">
        <v>14.5</v>
      </c>
      <c r="GA133" s="7">
        <v>850.21423339844</v>
      </c>
      <c r="GB133" s="7">
        <v>6.4695615768432591</v>
      </c>
      <c r="GC133" s="7">
        <v>22.268933614095001</v>
      </c>
    </row>
    <row r="134" spans="1:185" x14ac:dyDescent="0.2">
      <c r="A134">
        <v>14</v>
      </c>
      <c r="B134" t="s">
        <v>12</v>
      </c>
      <c r="C134" t="s">
        <v>79</v>
      </c>
      <c r="D134" t="s">
        <v>77</v>
      </c>
      <c r="E134" s="20">
        <v>20027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0.02</v>
      </c>
      <c r="N134">
        <v>0</v>
      </c>
      <c r="O134">
        <v>0</v>
      </c>
      <c r="P134" s="71">
        <v>0.68</v>
      </c>
      <c r="Q134">
        <v>0</v>
      </c>
      <c r="R134" s="82">
        <v>0.01</v>
      </c>
      <c r="S134">
        <v>0.02</v>
      </c>
      <c r="T134">
        <v>0</v>
      </c>
      <c r="U134" s="82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s="71">
        <v>0.02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0.02</v>
      </c>
      <c r="BJ134">
        <v>0.02</v>
      </c>
      <c r="BK134">
        <v>0</v>
      </c>
      <c r="BL134">
        <v>0</v>
      </c>
      <c r="BM134">
        <v>0</v>
      </c>
      <c r="BN134" s="82">
        <v>0</v>
      </c>
      <c r="BO134">
        <v>0</v>
      </c>
      <c r="BP134" s="82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 s="71">
        <v>0.06</v>
      </c>
      <c r="CE134" s="71">
        <v>0</v>
      </c>
      <c r="CF134">
        <v>0</v>
      </c>
      <c r="CG134">
        <v>0</v>
      </c>
      <c r="CH134">
        <v>0.04</v>
      </c>
      <c r="CI134">
        <v>0</v>
      </c>
      <c r="CJ134">
        <v>0</v>
      </c>
      <c r="CK134" s="71">
        <v>0.17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0.01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f t="shared" si="44"/>
        <v>0</v>
      </c>
      <c r="DX134" s="2" t="s">
        <v>289</v>
      </c>
      <c r="DY134">
        <v>0</v>
      </c>
      <c r="DZ134">
        <v>1.5939987394483699</v>
      </c>
      <c r="EA134">
        <v>1.5939987394483699</v>
      </c>
      <c r="EB134">
        <v>1.5939987394483699</v>
      </c>
      <c r="EC134">
        <v>1.5939987394483699</v>
      </c>
      <c r="ED134">
        <v>1.5939987394483699</v>
      </c>
      <c r="EE134">
        <v>1.5939987394483699</v>
      </c>
      <c r="EF134">
        <v>1.5939987394483699</v>
      </c>
      <c r="EG134">
        <v>1.5939987394483699</v>
      </c>
      <c r="EH134">
        <v>3.53553390593274</v>
      </c>
      <c r="EI134">
        <v>16.132713663871499</v>
      </c>
      <c r="EJ134">
        <v>16.132713663871499</v>
      </c>
      <c r="EK134">
        <v>1.2247448713915901</v>
      </c>
      <c r="EL134">
        <v>1.2247448713915901</v>
      </c>
      <c r="EM134">
        <v>0</v>
      </c>
      <c r="EN134">
        <v>0</v>
      </c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30"/>
      <c r="FF134" s="30"/>
      <c r="FG134" s="2" t="s">
        <v>274</v>
      </c>
      <c r="FH134">
        <v>5</v>
      </c>
      <c r="FI134" s="20">
        <v>20027</v>
      </c>
      <c r="FJ134" s="30">
        <v>14.8469458332888</v>
      </c>
      <c r="FK134" s="30">
        <v>14.8469458332888</v>
      </c>
      <c r="FL134" s="30">
        <v>14.8469458332888</v>
      </c>
      <c r="FM134" s="30">
        <v>3.53553390593274</v>
      </c>
      <c r="FN134" s="30">
        <v>15.425606882685001</v>
      </c>
      <c r="FO134" s="30">
        <v>12.976117139901801</v>
      </c>
      <c r="FP134" s="30">
        <v>14.8469458332888</v>
      </c>
      <c r="FQ134" s="28"/>
      <c r="FR134" s="28"/>
      <c r="FS134" s="28"/>
      <c r="FT134" s="28"/>
      <c r="FU134" s="28"/>
      <c r="FV134" s="28"/>
      <c r="FW134" s="28"/>
      <c r="FZ134" s="7">
        <v>14.5</v>
      </c>
      <c r="GA134" s="7">
        <v>850.21423339844</v>
      </c>
      <c r="GB134" s="7">
        <v>6.4695615768432591</v>
      </c>
      <c r="GC134" s="7">
        <v>22.268933614095001</v>
      </c>
    </row>
    <row r="135" spans="1:185" x14ac:dyDescent="0.2">
      <c r="A135">
        <v>14</v>
      </c>
      <c r="B135" t="s">
        <v>12</v>
      </c>
      <c r="C135" t="s">
        <v>79</v>
      </c>
      <c r="D135" t="s">
        <v>77</v>
      </c>
      <c r="E135" s="20">
        <v>20303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0.03</v>
      </c>
      <c r="N135">
        <v>0</v>
      </c>
      <c r="O135">
        <v>0</v>
      </c>
      <c r="P135" s="71">
        <v>0.65</v>
      </c>
      <c r="Q135">
        <v>0</v>
      </c>
      <c r="R135" s="82">
        <v>0.01</v>
      </c>
      <c r="S135">
        <v>0.02</v>
      </c>
      <c r="T135">
        <v>0</v>
      </c>
      <c r="U135" s="82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s="71">
        <v>0.03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0.01</v>
      </c>
      <c r="BJ135">
        <v>0</v>
      </c>
      <c r="BK135">
        <v>0</v>
      </c>
      <c r="BL135">
        <v>0</v>
      </c>
      <c r="BM135">
        <v>0</v>
      </c>
      <c r="BN135" s="82">
        <v>0</v>
      </c>
      <c r="BO135">
        <v>0</v>
      </c>
      <c r="BP135" s="82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s="71">
        <v>0.04</v>
      </c>
      <c r="CE135" s="71">
        <v>0</v>
      </c>
      <c r="CF135">
        <v>0</v>
      </c>
      <c r="CG135">
        <v>0</v>
      </c>
      <c r="CH135">
        <v>0.02</v>
      </c>
      <c r="CI135">
        <v>0</v>
      </c>
      <c r="CJ135">
        <v>0</v>
      </c>
      <c r="CK135" s="71">
        <v>0.13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0.02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f t="shared" si="44"/>
        <v>0</v>
      </c>
      <c r="DX135" s="2" t="s">
        <v>289</v>
      </c>
      <c r="DY135">
        <v>0</v>
      </c>
      <c r="DZ135">
        <v>3.1501686874846202</v>
      </c>
      <c r="EA135">
        <v>3.1501686874846202</v>
      </c>
      <c r="EB135">
        <v>3.1501686874846202</v>
      </c>
      <c r="EC135">
        <v>3.1501686874846202</v>
      </c>
      <c r="ED135">
        <v>3.1501686874846202</v>
      </c>
      <c r="EE135">
        <v>3.1501686874846202</v>
      </c>
      <c r="EF135">
        <v>3.1501686874846202</v>
      </c>
      <c r="EG135">
        <v>3.1501686874846202</v>
      </c>
      <c r="EH135">
        <v>2.9154759474226499</v>
      </c>
      <c r="EI135">
        <v>13.9420175419845</v>
      </c>
      <c r="EJ135">
        <v>13.9420175419845</v>
      </c>
      <c r="EK135">
        <v>1.58113883008419</v>
      </c>
      <c r="EL135">
        <v>1.58113883008419</v>
      </c>
      <c r="EM135">
        <v>0</v>
      </c>
      <c r="EN135">
        <v>0</v>
      </c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G135" s="2" t="s">
        <v>276</v>
      </c>
      <c r="FH135">
        <v>5</v>
      </c>
      <c r="FI135" s="20">
        <v>20303</v>
      </c>
      <c r="FJ135" s="30">
        <v>15.189305836646399</v>
      </c>
      <c r="FK135" s="30">
        <v>15.189305836646399</v>
      </c>
      <c r="FL135" s="30">
        <v>14.482199055459899</v>
      </c>
      <c r="FM135" s="30">
        <v>2.9154759474226499</v>
      </c>
      <c r="FN135" s="30">
        <v>14.8160495908821</v>
      </c>
      <c r="FO135" s="30">
        <v>13.2349107607979</v>
      </c>
      <c r="FP135" s="30">
        <v>16.063337885544101</v>
      </c>
      <c r="FQ135" s="29"/>
      <c r="FR135" s="29"/>
      <c r="FS135" s="29"/>
      <c r="FT135" s="29"/>
      <c r="FU135" s="29"/>
      <c r="FV135" s="29"/>
      <c r="FW135" s="29"/>
      <c r="FZ135" s="7">
        <v>14.5</v>
      </c>
      <c r="GA135" s="7">
        <v>850.21423339844</v>
      </c>
      <c r="GB135" s="7">
        <v>6.4695615768432591</v>
      </c>
      <c r="GC135" s="7">
        <v>22.268933614095001</v>
      </c>
    </row>
    <row r="136" spans="1:185" x14ac:dyDescent="0.2">
      <c r="A136">
        <v>14</v>
      </c>
      <c r="B136" t="s">
        <v>12</v>
      </c>
      <c r="C136" t="s">
        <v>79</v>
      </c>
      <c r="D136" t="s">
        <v>77</v>
      </c>
      <c r="E136" s="20">
        <v>20241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0.03</v>
      </c>
      <c r="N136">
        <v>0</v>
      </c>
      <c r="O136">
        <v>0</v>
      </c>
      <c r="P136" s="71">
        <v>0.65</v>
      </c>
      <c r="Q136">
        <v>0</v>
      </c>
      <c r="R136" s="82">
        <v>0.01</v>
      </c>
      <c r="S136">
        <v>0.02</v>
      </c>
      <c r="T136">
        <v>0</v>
      </c>
      <c r="U136" s="82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71">
        <v>0.03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0.01</v>
      </c>
      <c r="BJ136">
        <v>0</v>
      </c>
      <c r="BK136">
        <v>0</v>
      </c>
      <c r="BL136">
        <v>0</v>
      </c>
      <c r="BM136">
        <v>0</v>
      </c>
      <c r="BN136" s="82">
        <v>0</v>
      </c>
      <c r="BO136">
        <v>0</v>
      </c>
      <c r="BP136" s="82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 s="71">
        <v>0.04</v>
      </c>
      <c r="CE136" s="71">
        <v>0</v>
      </c>
      <c r="CF136">
        <v>0</v>
      </c>
      <c r="CG136">
        <v>0</v>
      </c>
      <c r="CH136">
        <v>0.02</v>
      </c>
      <c r="CI136">
        <v>0</v>
      </c>
      <c r="CJ136">
        <v>0</v>
      </c>
      <c r="CK136" s="71">
        <v>0.13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0.02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f t="shared" si="44"/>
        <v>0</v>
      </c>
      <c r="DX136" s="2" t="s">
        <v>289</v>
      </c>
      <c r="DY136">
        <v>0</v>
      </c>
      <c r="DZ136">
        <v>3.1501686874846202</v>
      </c>
      <c r="EA136">
        <v>3.1501686874846202</v>
      </c>
      <c r="EB136">
        <v>3.1501686874846202</v>
      </c>
      <c r="EC136">
        <v>3.1501686874846202</v>
      </c>
      <c r="ED136">
        <v>3.1501686874846202</v>
      </c>
      <c r="EE136">
        <v>3.1501686874846202</v>
      </c>
      <c r="EF136">
        <v>3.1501686874846202</v>
      </c>
      <c r="EG136">
        <v>3.1501686874846202</v>
      </c>
      <c r="EH136">
        <v>2.9154759474226499</v>
      </c>
      <c r="EI136">
        <v>13.9420175419845</v>
      </c>
      <c r="EJ136">
        <v>13.9420175419845</v>
      </c>
      <c r="EK136">
        <v>1.58113883008419</v>
      </c>
      <c r="EL136">
        <v>1.58113883008419</v>
      </c>
      <c r="EM136">
        <v>0</v>
      </c>
      <c r="EN136">
        <v>0</v>
      </c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G136" s="2" t="s">
        <v>276</v>
      </c>
      <c r="FH136">
        <v>5</v>
      </c>
      <c r="FI136" s="20">
        <v>20241</v>
      </c>
      <c r="FJ136" s="30">
        <v>15.189305836646399</v>
      </c>
      <c r="FK136" s="30">
        <v>15.189305836646399</v>
      </c>
      <c r="FL136" s="30">
        <v>14.482199055459899</v>
      </c>
      <c r="FM136" s="30">
        <v>2.9154759474226499</v>
      </c>
      <c r="FN136" s="30">
        <v>14.8160495908821</v>
      </c>
      <c r="FO136" s="30">
        <v>13.2349107607979</v>
      </c>
      <c r="FP136" s="30">
        <v>16.063337885544101</v>
      </c>
      <c r="FQ136" s="29"/>
      <c r="FR136" s="29"/>
      <c r="FS136" s="29"/>
      <c r="FT136" s="29"/>
      <c r="FU136" s="29"/>
      <c r="FV136" s="29"/>
      <c r="FW136" s="29"/>
      <c r="FZ136" s="7">
        <v>14.5</v>
      </c>
      <c r="GA136" s="7">
        <v>850.21423339844</v>
      </c>
      <c r="GB136" s="7">
        <v>6.4695615768432591</v>
      </c>
      <c r="GC136" s="7">
        <v>22.268933614095001</v>
      </c>
    </row>
    <row r="137" spans="1:185" x14ac:dyDescent="0.2">
      <c r="A137">
        <v>14</v>
      </c>
      <c r="B137" t="s">
        <v>12</v>
      </c>
      <c r="C137" t="s">
        <v>79</v>
      </c>
      <c r="D137" t="s">
        <v>77</v>
      </c>
      <c r="E137" s="20">
        <v>20472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0.01</v>
      </c>
      <c r="N137">
        <v>0</v>
      </c>
      <c r="O137">
        <v>0</v>
      </c>
      <c r="P137" s="71">
        <v>0.54</v>
      </c>
      <c r="Q137">
        <v>0</v>
      </c>
      <c r="R137" s="82">
        <v>0</v>
      </c>
      <c r="S137">
        <v>0.02</v>
      </c>
      <c r="T137">
        <v>0</v>
      </c>
      <c r="U137" s="82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71">
        <v>0.01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0.01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0.01</v>
      </c>
      <c r="BJ137">
        <v>0.01</v>
      </c>
      <c r="BK137">
        <v>0</v>
      </c>
      <c r="BL137">
        <v>0</v>
      </c>
      <c r="BM137">
        <v>0</v>
      </c>
      <c r="BN137" s="82">
        <v>0</v>
      </c>
      <c r="BO137">
        <v>0</v>
      </c>
      <c r="BP137" s="82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s="71">
        <v>0.13</v>
      </c>
      <c r="CE137" s="71">
        <v>0</v>
      </c>
      <c r="CF137">
        <v>0</v>
      </c>
      <c r="CG137">
        <v>0</v>
      </c>
      <c r="CH137">
        <v>0.01</v>
      </c>
      <c r="CI137">
        <v>0</v>
      </c>
      <c r="CJ137">
        <v>0</v>
      </c>
      <c r="CK137" s="71">
        <v>0.09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f t="shared" si="44"/>
        <v>0</v>
      </c>
      <c r="DX137" s="2" t="s">
        <v>289</v>
      </c>
      <c r="DY137">
        <v>0</v>
      </c>
      <c r="DZ137">
        <v>3.28430009307047</v>
      </c>
      <c r="EA137">
        <v>3.28430009307047</v>
      </c>
      <c r="EB137">
        <v>3.28430009307047</v>
      </c>
      <c r="EC137">
        <v>3.28430009307047</v>
      </c>
      <c r="ED137">
        <v>3.28430009307047</v>
      </c>
      <c r="EE137">
        <v>3.28430009307047</v>
      </c>
      <c r="EF137">
        <v>3.28430009307047</v>
      </c>
      <c r="EG137">
        <v>3.28430009307047</v>
      </c>
      <c r="EH137">
        <v>4.1833001326703796</v>
      </c>
      <c r="EI137">
        <v>15.361372856990601</v>
      </c>
      <c r="EJ137">
        <v>15.361372856990601</v>
      </c>
      <c r="EK137">
        <v>1.4142135623731</v>
      </c>
      <c r="EL137">
        <v>1.4142135623731</v>
      </c>
      <c r="EM137">
        <v>0</v>
      </c>
      <c r="EN137">
        <v>0</v>
      </c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G137" s="2" t="s">
        <v>270</v>
      </c>
      <c r="FH137">
        <v>7</v>
      </c>
      <c r="FI137" s="20">
        <v>20472</v>
      </c>
      <c r="FJ137" s="30">
        <v>17.103755818587199</v>
      </c>
      <c r="FK137" s="30">
        <v>17.103755818587199</v>
      </c>
      <c r="FL137" s="30">
        <v>16.3966490374006</v>
      </c>
      <c r="FM137" s="30">
        <v>4.1833001326703796</v>
      </c>
      <c r="FN137" s="30">
        <v>14.8437347667855</v>
      </c>
      <c r="FO137" s="30">
        <v>13.6189898953939</v>
      </c>
      <c r="FP137" s="30">
        <v>15.879010947195599</v>
      </c>
      <c r="FQ137" s="29"/>
      <c r="FR137" s="29"/>
      <c r="FS137" s="29"/>
      <c r="FT137" s="29"/>
      <c r="FU137" s="29"/>
      <c r="FV137" s="29"/>
      <c r="FW137" s="29"/>
      <c r="FZ137" s="7">
        <v>14.5</v>
      </c>
      <c r="GA137" s="7">
        <v>850.21423339844</v>
      </c>
      <c r="GB137" s="7">
        <v>6.4695615768432591</v>
      </c>
      <c r="GC137" s="7">
        <v>22.268933614095001</v>
      </c>
    </row>
    <row r="138" spans="1:185" x14ac:dyDescent="0.2">
      <c r="A138">
        <v>14</v>
      </c>
      <c r="B138" t="s">
        <v>12</v>
      </c>
      <c r="C138" t="s">
        <v>79</v>
      </c>
      <c r="D138" t="s">
        <v>77</v>
      </c>
      <c r="E138" s="20">
        <v>20364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0.01</v>
      </c>
      <c r="N138">
        <v>0</v>
      </c>
      <c r="O138">
        <v>0</v>
      </c>
      <c r="P138" s="71">
        <v>0.54</v>
      </c>
      <c r="Q138">
        <v>0</v>
      </c>
      <c r="R138" s="82">
        <v>0</v>
      </c>
      <c r="S138">
        <v>0.02</v>
      </c>
      <c r="T138">
        <v>0</v>
      </c>
      <c r="U138" s="82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s="71">
        <v>0.01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0.01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0.01</v>
      </c>
      <c r="BJ138">
        <v>0.01</v>
      </c>
      <c r="BK138">
        <v>0</v>
      </c>
      <c r="BL138">
        <v>0</v>
      </c>
      <c r="BM138">
        <v>0</v>
      </c>
      <c r="BN138" s="82">
        <v>0</v>
      </c>
      <c r="BO138">
        <v>0</v>
      </c>
      <c r="BP138" s="82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 s="71">
        <v>0.13</v>
      </c>
      <c r="CE138" s="71">
        <v>0</v>
      </c>
      <c r="CF138">
        <v>0</v>
      </c>
      <c r="CG138">
        <v>0</v>
      </c>
      <c r="CH138">
        <v>0.01</v>
      </c>
      <c r="CI138">
        <v>0</v>
      </c>
      <c r="CJ138">
        <v>0</v>
      </c>
      <c r="CK138" s="71">
        <v>0.09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f t="shared" si="44"/>
        <v>0</v>
      </c>
      <c r="DX138" s="2" t="s">
        <v>289</v>
      </c>
      <c r="DY138">
        <v>0</v>
      </c>
      <c r="DZ138">
        <v>3.28430009307047</v>
      </c>
      <c r="EA138">
        <v>3.28430009307047</v>
      </c>
      <c r="EB138">
        <v>3.28430009307047</v>
      </c>
      <c r="EC138">
        <v>3.28430009307047</v>
      </c>
      <c r="ED138">
        <v>3.28430009307047</v>
      </c>
      <c r="EE138">
        <v>3.28430009307047</v>
      </c>
      <c r="EF138">
        <v>3.28430009307047</v>
      </c>
      <c r="EG138">
        <v>3.28430009307047</v>
      </c>
      <c r="EH138">
        <v>4.1833001326703796</v>
      </c>
      <c r="EI138">
        <v>15.361372856990601</v>
      </c>
      <c r="EJ138">
        <v>15.361372856990601</v>
      </c>
      <c r="EK138">
        <v>1.4142135623731</v>
      </c>
      <c r="EL138">
        <v>1.4142135623731</v>
      </c>
      <c r="EM138">
        <v>0</v>
      </c>
      <c r="EN138">
        <v>0</v>
      </c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G138" s="2" t="s">
        <v>270</v>
      </c>
      <c r="FH138">
        <v>7</v>
      </c>
      <c r="FI138" s="20">
        <v>20364</v>
      </c>
      <c r="FJ138" s="30">
        <v>17.103755818587199</v>
      </c>
      <c r="FK138" s="30">
        <v>17.103755818587199</v>
      </c>
      <c r="FL138" s="30">
        <v>16.3966490374006</v>
      </c>
      <c r="FM138" s="30">
        <v>4.1833001326703796</v>
      </c>
      <c r="FN138" s="30">
        <v>14.8437347667855</v>
      </c>
      <c r="FO138" s="30">
        <v>13.6189898953939</v>
      </c>
      <c r="FP138" s="30">
        <v>15.879010947195599</v>
      </c>
      <c r="FQ138" s="29"/>
      <c r="FR138" s="29"/>
      <c r="FS138" s="29"/>
      <c r="FT138" s="29"/>
      <c r="FU138" s="29"/>
      <c r="FV138" s="29"/>
      <c r="FW138" s="29"/>
      <c r="FZ138" s="7">
        <v>14.5</v>
      </c>
      <c r="GA138" s="7">
        <v>850.21423339844</v>
      </c>
      <c r="GB138" s="7">
        <v>6.4695615768432591</v>
      </c>
      <c r="GC138" s="7">
        <v>22.268933614095001</v>
      </c>
    </row>
    <row r="139" spans="1:185" x14ac:dyDescent="0.2">
      <c r="A139">
        <v>14</v>
      </c>
      <c r="B139" t="s">
        <v>12</v>
      </c>
      <c r="C139" t="s">
        <v>79</v>
      </c>
      <c r="D139" t="s">
        <v>77</v>
      </c>
      <c r="E139" s="20">
        <v>20880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0.01</v>
      </c>
      <c r="N139">
        <v>0</v>
      </c>
      <c r="O139">
        <v>0</v>
      </c>
      <c r="P139" s="71">
        <v>0.49</v>
      </c>
      <c r="Q139">
        <v>0</v>
      </c>
      <c r="R139" s="82">
        <v>0</v>
      </c>
      <c r="S139">
        <v>0</v>
      </c>
      <c r="T139">
        <v>0</v>
      </c>
      <c r="U139" s="82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s="71">
        <v>0.01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0.01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0.01</v>
      </c>
      <c r="BJ139">
        <v>0.01</v>
      </c>
      <c r="BK139">
        <v>0</v>
      </c>
      <c r="BL139">
        <v>0</v>
      </c>
      <c r="BM139">
        <v>0</v>
      </c>
      <c r="BN139" s="82">
        <v>0</v>
      </c>
      <c r="BO139">
        <v>0</v>
      </c>
      <c r="BP139" s="82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s="71">
        <v>0.14000000000000001</v>
      </c>
      <c r="CE139" s="71">
        <v>0</v>
      </c>
      <c r="CF139">
        <v>0</v>
      </c>
      <c r="CG139">
        <v>0</v>
      </c>
      <c r="CH139">
        <v>0.02</v>
      </c>
      <c r="CI139">
        <v>0</v>
      </c>
      <c r="CJ139">
        <v>0</v>
      </c>
      <c r="CK139" s="71">
        <v>0.18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0.02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f t="shared" si="44"/>
        <v>0</v>
      </c>
      <c r="DX139" s="2" t="s">
        <v>289</v>
      </c>
      <c r="DY139">
        <v>0</v>
      </c>
      <c r="DZ139">
        <v>2.5560354450989999</v>
      </c>
      <c r="EA139">
        <v>2.5560354450989999</v>
      </c>
      <c r="EB139">
        <v>2.5560354450989999</v>
      </c>
      <c r="EC139">
        <v>2.5560354450989999</v>
      </c>
      <c r="ED139">
        <v>2.5560354450989999</v>
      </c>
      <c r="EE139">
        <v>2.5560354450989999</v>
      </c>
      <c r="EF139">
        <v>2.5560354450989999</v>
      </c>
      <c r="EG139">
        <v>2.5560354450989999</v>
      </c>
      <c r="EH139">
        <v>5.3385391260156601</v>
      </c>
      <c r="EI139">
        <v>16.873543350950602</v>
      </c>
      <c r="EJ139">
        <v>16.873543350950602</v>
      </c>
      <c r="EK139">
        <v>0.70710678118654802</v>
      </c>
      <c r="EL139">
        <v>0.70710678118654802</v>
      </c>
      <c r="EM139">
        <v>0</v>
      </c>
      <c r="EN139">
        <v>0</v>
      </c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G139" s="2" t="s">
        <v>270</v>
      </c>
      <c r="FH139">
        <v>1</v>
      </c>
      <c r="FI139" s="20">
        <v>20880</v>
      </c>
      <c r="FJ139" s="30">
        <v>18.374805736000098</v>
      </c>
      <c r="FK139" s="30">
        <v>18.374805736000098</v>
      </c>
      <c r="FL139" s="30">
        <v>17.150060864608498</v>
      </c>
      <c r="FM139" s="30">
        <v>6.0456459072022</v>
      </c>
      <c r="FN139" s="30">
        <v>16.873543350950499</v>
      </c>
      <c r="FO139" s="30">
        <v>14.2345849171859</v>
      </c>
      <c r="FP139" s="30">
        <v>16.632422774403501</v>
      </c>
      <c r="FQ139" s="29"/>
      <c r="FR139" s="29"/>
      <c r="FS139" s="29"/>
      <c r="FT139" s="29"/>
      <c r="FU139" s="29"/>
      <c r="FV139" s="29"/>
      <c r="FW139" s="29"/>
      <c r="FZ139" s="7">
        <v>14.5</v>
      </c>
      <c r="GA139" s="7">
        <v>850.21423339844</v>
      </c>
      <c r="GB139" s="7">
        <v>6.4695615768432591</v>
      </c>
      <c r="GC139" s="7">
        <v>22.268933614095001</v>
      </c>
    </row>
    <row r="140" spans="1:185" x14ac:dyDescent="0.2">
      <c r="A140">
        <v>14</v>
      </c>
      <c r="B140" t="s">
        <v>12</v>
      </c>
      <c r="C140" t="s">
        <v>79</v>
      </c>
      <c r="D140" t="s">
        <v>77</v>
      </c>
      <c r="E140" s="20">
        <v>20588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0.01</v>
      </c>
      <c r="N140">
        <v>0</v>
      </c>
      <c r="O140">
        <v>0</v>
      </c>
      <c r="P140" s="71">
        <v>0.49</v>
      </c>
      <c r="Q140">
        <v>0</v>
      </c>
      <c r="R140" s="82">
        <v>0</v>
      </c>
      <c r="S140">
        <v>0</v>
      </c>
      <c r="T140">
        <v>0</v>
      </c>
      <c r="U140" s="82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71">
        <v>0.01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0.01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0.01</v>
      </c>
      <c r="BJ140">
        <v>0.01</v>
      </c>
      <c r="BK140">
        <v>0</v>
      </c>
      <c r="BL140">
        <v>0</v>
      </c>
      <c r="BM140">
        <v>0</v>
      </c>
      <c r="BN140" s="82">
        <v>0</v>
      </c>
      <c r="BO140">
        <v>0</v>
      </c>
      <c r="BP140" s="82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s="71">
        <v>0.14000000000000001</v>
      </c>
      <c r="CE140" s="71">
        <v>0</v>
      </c>
      <c r="CF140">
        <v>0</v>
      </c>
      <c r="CG140">
        <v>0</v>
      </c>
      <c r="CH140">
        <v>0.02</v>
      </c>
      <c r="CI140">
        <v>0</v>
      </c>
      <c r="CJ140">
        <v>0</v>
      </c>
      <c r="CK140" s="71">
        <v>0.18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0.02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f t="shared" si="44"/>
        <v>0</v>
      </c>
      <c r="DX140" s="2" t="s">
        <v>289</v>
      </c>
      <c r="DY140">
        <v>0</v>
      </c>
      <c r="DZ140">
        <v>2.5560354450989999</v>
      </c>
      <c r="EA140">
        <v>2.5560354450989999</v>
      </c>
      <c r="EB140">
        <v>2.5560354450989999</v>
      </c>
      <c r="EC140">
        <v>2.5560354450989999</v>
      </c>
      <c r="ED140">
        <v>2.5560354450989999</v>
      </c>
      <c r="EE140">
        <v>2.5560354450989999</v>
      </c>
      <c r="EF140">
        <v>2.5560354450989999</v>
      </c>
      <c r="EG140">
        <v>2.5560354450989999</v>
      </c>
      <c r="EH140">
        <v>5.3385391260156601</v>
      </c>
      <c r="EI140">
        <v>16.873543350950602</v>
      </c>
      <c r="EJ140">
        <v>16.873543350950602</v>
      </c>
      <c r="EK140">
        <v>0.70710678118654802</v>
      </c>
      <c r="EL140">
        <v>0.70710678118654802</v>
      </c>
      <c r="EM140">
        <v>0</v>
      </c>
      <c r="EN140">
        <v>0</v>
      </c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G140" s="2" t="s">
        <v>270</v>
      </c>
      <c r="FH140">
        <v>1</v>
      </c>
      <c r="FI140" s="20">
        <v>20588</v>
      </c>
      <c r="FJ140" s="30">
        <v>18.374805736000098</v>
      </c>
      <c r="FK140" s="30">
        <v>18.374805736000098</v>
      </c>
      <c r="FL140" s="30">
        <v>17.150060864608498</v>
      </c>
      <c r="FM140" s="30">
        <v>6.0456459072022</v>
      </c>
      <c r="FN140" s="30">
        <v>16.873543350950499</v>
      </c>
      <c r="FO140" s="30">
        <v>14.2345849171859</v>
      </c>
      <c r="FP140" s="30">
        <v>16.632422774403501</v>
      </c>
      <c r="FQ140" s="29"/>
      <c r="FR140" s="29"/>
      <c r="FS140" s="29"/>
      <c r="FT140" s="29"/>
      <c r="FU140" s="29"/>
      <c r="FV140" s="29"/>
      <c r="FW140" s="29"/>
      <c r="FZ140" s="7">
        <v>14.5</v>
      </c>
      <c r="GA140" s="7">
        <v>850.21423339844</v>
      </c>
      <c r="GB140" s="7">
        <v>6.4695615768432591</v>
      </c>
      <c r="GC140" s="7">
        <v>22.268933614095001</v>
      </c>
    </row>
    <row r="141" spans="1:185" x14ac:dyDescent="0.2">
      <c r="A141">
        <v>14</v>
      </c>
      <c r="B141" t="s">
        <v>12</v>
      </c>
      <c r="C141" t="s">
        <v>79</v>
      </c>
      <c r="D141" t="s">
        <v>77</v>
      </c>
      <c r="E141" s="20">
        <v>21276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0.04</v>
      </c>
      <c r="N141">
        <v>0</v>
      </c>
      <c r="O141">
        <v>0</v>
      </c>
      <c r="P141" s="71">
        <v>0.31</v>
      </c>
      <c r="Q141">
        <v>0</v>
      </c>
      <c r="R141" s="82">
        <v>0</v>
      </c>
      <c r="S141">
        <v>0.02</v>
      </c>
      <c r="T141">
        <v>0</v>
      </c>
      <c r="U141" s="82">
        <v>0</v>
      </c>
      <c r="V141">
        <v>0</v>
      </c>
      <c r="W141">
        <v>0</v>
      </c>
      <c r="X141">
        <v>0</v>
      </c>
      <c r="Y141">
        <v>0.02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71">
        <v>0.02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0.02</v>
      </c>
      <c r="BJ141">
        <v>0.02</v>
      </c>
      <c r="BK141">
        <v>0</v>
      </c>
      <c r="BL141">
        <v>0</v>
      </c>
      <c r="BM141">
        <v>0</v>
      </c>
      <c r="BN141" s="82">
        <v>0</v>
      </c>
      <c r="BO141">
        <v>0</v>
      </c>
      <c r="BP141" s="82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s="71">
        <v>0.09</v>
      </c>
      <c r="CE141" s="71">
        <v>0</v>
      </c>
      <c r="CF141">
        <v>0</v>
      </c>
      <c r="CG141">
        <v>0</v>
      </c>
      <c r="CH141">
        <v>0.01</v>
      </c>
      <c r="CI141">
        <v>0</v>
      </c>
      <c r="CJ141">
        <v>0</v>
      </c>
      <c r="CK141" s="71">
        <v>0.28999999999999998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0.02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f t="shared" si="44"/>
        <v>0</v>
      </c>
      <c r="DX141" s="2" t="s">
        <v>291</v>
      </c>
      <c r="DY141">
        <v>0</v>
      </c>
      <c r="DZ141">
        <v>2.21142069571667</v>
      </c>
      <c r="EA141">
        <v>2.21142069571667</v>
      </c>
      <c r="EB141">
        <v>2.21142069571667</v>
      </c>
      <c r="EC141">
        <v>2.21142069571667</v>
      </c>
      <c r="ED141">
        <v>2.21142069571667</v>
      </c>
      <c r="EE141">
        <v>2.21142069571667</v>
      </c>
      <c r="EF141">
        <v>2.21142069571667</v>
      </c>
      <c r="EG141">
        <v>2.21142069571667</v>
      </c>
      <c r="EH141">
        <v>6.2048368229954303</v>
      </c>
      <c r="EI141">
        <v>16.754942548945699</v>
      </c>
      <c r="EJ141">
        <v>17.979687420337299</v>
      </c>
      <c r="EK141">
        <v>1.2247448713915901</v>
      </c>
      <c r="EL141">
        <v>2.4494897427831801</v>
      </c>
      <c r="EM141">
        <v>0</v>
      </c>
      <c r="EN141">
        <v>0</v>
      </c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G141" s="2" t="s">
        <v>274</v>
      </c>
      <c r="FH141">
        <v>1</v>
      </c>
      <c r="FI141" s="20">
        <v>21276</v>
      </c>
      <c r="FJ141" s="30">
        <v>17.8469798396888</v>
      </c>
      <c r="FK141" s="30">
        <v>17.8469798396888</v>
      </c>
      <c r="FL141" s="30">
        <v>15.501771959777001</v>
      </c>
      <c r="FM141" s="30">
        <v>6.2048368229954303</v>
      </c>
      <c r="FN141" s="30">
        <v>19.617788519062501</v>
      </c>
      <c r="FO141" s="30">
        <v>15.297470082892399</v>
      </c>
      <c r="FP141" s="30">
        <v>17.372600653164</v>
      </c>
      <c r="FQ141" s="29"/>
      <c r="FR141" s="29"/>
      <c r="FS141" s="29"/>
      <c r="FT141" s="29"/>
      <c r="FU141" s="29"/>
      <c r="FV141" s="29"/>
      <c r="FW141" s="29"/>
      <c r="FZ141" s="7">
        <v>14.5</v>
      </c>
      <c r="GA141" s="7">
        <v>850.21423339844</v>
      </c>
      <c r="GB141" s="7">
        <v>6.4695615768432591</v>
      </c>
      <c r="GC141" s="7">
        <v>22.268933614095001</v>
      </c>
    </row>
    <row r="142" spans="1:185" x14ac:dyDescent="0.2">
      <c r="A142">
        <v>14</v>
      </c>
      <c r="B142" t="s">
        <v>12</v>
      </c>
      <c r="C142" t="s">
        <v>79</v>
      </c>
      <c r="D142" t="s">
        <v>77</v>
      </c>
      <c r="E142" s="20">
        <v>21032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0.04</v>
      </c>
      <c r="N142">
        <v>0</v>
      </c>
      <c r="O142">
        <v>0</v>
      </c>
      <c r="P142" s="71">
        <v>0.31</v>
      </c>
      <c r="Q142">
        <v>0</v>
      </c>
      <c r="R142" s="82">
        <v>0</v>
      </c>
      <c r="S142">
        <v>0.02</v>
      </c>
      <c r="T142">
        <v>0</v>
      </c>
      <c r="U142" s="82">
        <v>0</v>
      </c>
      <c r="V142">
        <v>0</v>
      </c>
      <c r="W142">
        <v>0</v>
      </c>
      <c r="X142">
        <v>0</v>
      </c>
      <c r="Y142">
        <v>0.02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71">
        <v>0.02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0.02</v>
      </c>
      <c r="BJ142">
        <v>0.02</v>
      </c>
      <c r="BK142">
        <v>0</v>
      </c>
      <c r="BL142">
        <v>0</v>
      </c>
      <c r="BM142">
        <v>0</v>
      </c>
      <c r="BN142" s="82">
        <v>0</v>
      </c>
      <c r="BO142">
        <v>0</v>
      </c>
      <c r="BP142" s="8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s="71">
        <v>0.09</v>
      </c>
      <c r="CE142" s="71">
        <v>0</v>
      </c>
      <c r="CF142">
        <v>0</v>
      </c>
      <c r="CG142">
        <v>0</v>
      </c>
      <c r="CH142">
        <v>0.01</v>
      </c>
      <c r="CI142">
        <v>0</v>
      </c>
      <c r="CJ142">
        <v>0</v>
      </c>
      <c r="CK142" s="71">
        <v>0.28999999999999998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0.02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f t="shared" si="44"/>
        <v>0</v>
      </c>
      <c r="DX142" s="2" t="s">
        <v>291</v>
      </c>
      <c r="DY142">
        <v>0</v>
      </c>
      <c r="DZ142">
        <v>2.21142069571667</v>
      </c>
      <c r="EA142">
        <v>2.21142069571667</v>
      </c>
      <c r="EB142">
        <v>2.21142069571667</v>
      </c>
      <c r="EC142">
        <v>2.21142069571667</v>
      </c>
      <c r="ED142">
        <v>2.21142069571667</v>
      </c>
      <c r="EE142">
        <v>2.21142069571667</v>
      </c>
      <c r="EF142">
        <v>2.21142069571667</v>
      </c>
      <c r="EG142">
        <v>2.21142069571667</v>
      </c>
      <c r="EH142">
        <v>6.2048368229954303</v>
      </c>
      <c r="EI142">
        <v>16.754942548945699</v>
      </c>
      <c r="EJ142">
        <v>17.979687420337299</v>
      </c>
      <c r="EK142">
        <v>1.2247448713915901</v>
      </c>
      <c r="EL142">
        <v>2.4494897427831801</v>
      </c>
      <c r="EM142">
        <v>0</v>
      </c>
      <c r="EN142">
        <v>0</v>
      </c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G142" s="2" t="s">
        <v>274</v>
      </c>
      <c r="FH142">
        <v>1</v>
      </c>
      <c r="FI142" s="20">
        <v>21032</v>
      </c>
      <c r="FJ142" s="30">
        <v>17.8469798396888</v>
      </c>
      <c r="FK142" s="30">
        <v>17.8469798396888</v>
      </c>
      <c r="FL142" s="30">
        <v>15.501771959777001</v>
      </c>
      <c r="FM142" s="30">
        <v>6.2048368229954303</v>
      </c>
      <c r="FN142" s="30">
        <v>19.617788519062501</v>
      </c>
      <c r="FO142" s="30">
        <v>15.297470082892399</v>
      </c>
      <c r="FP142" s="30">
        <v>17.372600653164</v>
      </c>
      <c r="FQ142" s="29"/>
      <c r="FR142" s="29"/>
      <c r="FS142" s="29"/>
      <c r="FT142" s="29"/>
      <c r="FU142" s="29"/>
      <c r="FV142" s="29"/>
      <c r="FW142" s="29"/>
      <c r="FZ142" s="7">
        <v>14.5</v>
      </c>
      <c r="GA142" s="7">
        <v>850.21423339844</v>
      </c>
      <c r="GB142" s="7">
        <v>6.4695615768432591</v>
      </c>
      <c r="GC142" s="7">
        <v>22.268933614095001</v>
      </c>
    </row>
    <row r="143" spans="1:185" x14ac:dyDescent="0.2">
      <c r="A143">
        <v>14</v>
      </c>
      <c r="B143" t="s">
        <v>12</v>
      </c>
      <c r="C143" t="s">
        <v>79</v>
      </c>
      <c r="D143" t="s">
        <v>77</v>
      </c>
      <c r="E143" s="20">
        <v>21409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0.01</v>
      </c>
      <c r="N143">
        <v>0</v>
      </c>
      <c r="O143">
        <v>0</v>
      </c>
      <c r="P143" s="71">
        <v>0.62</v>
      </c>
      <c r="Q143">
        <v>0</v>
      </c>
      <c r="R143" s="82">
        <v>7.0000000000000007E-2</v>
      </c>
      <c r="S143">
        <v>0.02</v>
      </c>
      <c r="T143">
        <v>0</v>
      </c>
      <c r="U143" s="82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71">
        <v>0.03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0.01</v>
      </c>
      <c r="AT143">
        <v>0</v>
      </c>
      <c r="AU143">
        <v>0</v>
      </c>
      <c r="AV143">
        <v>0.03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0.01</v>
      </c>
      <c r="BJ143">
        <v>0.06</v>
      </c>
      <c r="BK143">
        <v>0</v>
      </c>
      <c r="BL143">
        <v>0</v>
      </c>
      <c r="BM143">
        <v>0</v>
      </c>
      <c r="BN143" s="82">
        <v>0</v>
      </c>
      <c r="BO143">
        <v>0</v>
      </c>
      <c r="BP143" s="82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 s="71">
        <v>7.0000000000000007E-2</v>
      </c>
      <c r="CE143" s="71">
        <v>0</v>
      </c>
      <c r="CF143">
        <v>0</v>
      </c>
      <c r="CG143">
        <v>0</v>
      </c>
      <c r="CH143">
        <v>0.02</v>
      </c>
      <c r="CI143">
        <v>0</v>
      </c>
      <c r="CJ143">
        <v>0</v>
      </c>
      <c r="CK143" s="71">
        <v>0.39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0.02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f t="shared" si="44"/>
        <v>0</v>
      </c>
      <c r="DX143" s="2" t="s">
        <v>289</v>
      </c>
      <c r="DY143">
        <v>0</v>
      </c>
      <c r="DZ143">
        <v>3.8943669215488299</v>
      </c>
      <c r="EA143">
        <v>3.8943669215488299</v>
      </c>
      <c r="EB143">
        <v>3.8943669215488299</v>
      </c>
      <c r="EC143">
        <v>3.8943669215488299</v>
      </c>
      <c r="ED143">
        <v>3.8943669215488299</v>
      </c>
      <c r="EE143">
        <v>3.8943669215488299</v>
      </c>
      <c r="EF143">
        <v>3.8943669215488299</v>
      </c>
      <c r="EG143">
        <v>3.8943669215488299</v>
      </c>
      <c r="EH143">
        <v>1.2247448713915901</v>
      </c>
      <c r="EI143">
        <v>10.4811520044438</v>
      </c>
      <c r="EJ143">
        <v>10.4811520044438</v>
      </c>
      <c r="EK143">
        <v>3.16227766016838</v>
      </c>
      <c r="EL143">
        <v>3.16227766016838</v>
      </c>
      <c r="EM143">
        <v>0</v>
      </c>
      <c r="EN143">
        <v>0</v>
      </c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G143" s="2" t="s">
        <v>276</v>
      </c>
      <c r="FH143">
        <v>5</v>
      </c>
      <c r="FI143" s="20">
        <v>21409</v>
      </c>
      <c r="FJ143" s="30">
        <v>13.368101075592</v>
      </c>
      <c r="FK143" s="30">
        <v>13.368101075592</v>
      </c>
      <c r="FL143" s="30">
        <v>13.368101075592</v>
      </c>
      <c r="FM143" s="30">
        <v>1.2247448713915901</v>
      </c>
      <c r="FN143" s="30">
        <v>12.0622908345279</v>
      </c>
      <c r="FO143" s="30">
        <v>12.229216102239</v>
      </c>
      <c r="FP143" s="30">
        <v>14.782314637965101</v>
      </c>
      <c r="FQ143" s="29"/>
      <c r="FR143" s="29"/>
      <c r="FS143" s="29"/>
      <c r="FT143" s="29"/>
      <c r="FU143" s="29"/>
      <c r="FV143" s="29"/>
      <c r="FW143" s="29"/>
      <c r="FZ143" s="7">
        <v>14.5</v>
      </c>
      <c r="GA143" s="7">
        <v>850.21423339844</v>
      </c>
      <c r="GB143" s="7">
        <v>6.4695615768432591</v>
      </c>
      <c r="GC143" s="7">
        <v>22.268933614095001</v>
      </c>
    </row>
    <row r="144" spans="1:185" x14ac:dyDescent="0.2">
      <c r="A144">
        <v>14</v>
      </c>
      <c r="B144" t="s">
        <v>12</v>
      </c>
      <c r="C144" t="s">
        <v>79</v>
      </c>
      <c r="D144" t="s">
        <v>77</v>
      </c>
      <c r="E144" s="20">
        <v>21314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0.01</v>
      </c>
      <c r="N144">
        <v>0</v>
      </c>
      <c r="O144">
        <v>0</v>
      </c>
      <c r="P144" s="71">
        <v>0.62</v>
      </c>
      <c r="Q144">
        <v>0</v>
      </c>
      <c r="R144" s="82">
        <v>7.0000000000000007E-2</v>
      </c>
      <c r="S144">
        <v>0.02</v>
      </c>
      <c r="T144">
        <v>0</v>
      </c>
      <c r="U144" s="82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 s="71">
        <v>0.03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0.01</v>
      </c>
      <c r="AT144">
        <v>0</v>
      </c>
      <c r="AU144">
        <v>0</v>
      </c>
      <c r="AV144">
        <v>0.03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0.01</v>
      </c>
      <c r="BJ144">
        <v>0.06</v>
      </c>
      <c r="BK144">
        <v>0</v>
      </c>
      <c r="BL144">
        <v>0</v>
      </c>
      <c r="BM144">
        <v>0</v>
      </c>
      <c r="BN144" s="82">
        <v>0</v>
      </c>
      <c r="BO144">
        <v>0</v>
      </c>
      <c r="BP144" s="82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 s="71">
        <v>7.0000000000000007E-2</v>
      </c>
      <c r="CE144" s="71">
        <v>0</v>
      </c>
      <c r="CF144">
        <v>0</v>
      </c>
      <c r="CG144">
        <v>0</v>
      </c>
      <c r="CH144">
        <v>0.02</v>
      </c>
      <c r="CI144">
        <v>0</v>
      </c>
      <c r="CJ144">
        <v>0</v>
      </c>
      <c r="CK144" s="71">
        <v>0.39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0.02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f t="shared" si="44"/>
        <v>0</v>
      </c>
      <c r="DX144" s="2" t="s">
        <v>289</v>
      </c>
      <c r="DY144">
        <v>0</v>
      </c>
      <c r="DZ144">
        <v>3.8943669215488299</v>
      </c>
      <c r="EA144">
        <v>3.8943669215488299</v>
      </c>
      <c r="EB144">
        <v>3.8943669215488299</v>
      </c>
      <c r="EC144">
        <v>3.8943669215488299</v>
      </c>
      <c r="ED144">
        <v>3.8943669215488299</v>
      </c>
      <c r="EE144">
        <v>3.8943669215488299</v>
      </c>
      <c r="EF144">
        <v>3.8943669215488299</v>
      </c>
      <c r="EG144">
        <v>3.8943669215488299</v>
      </c>
      <c r="EH144">
        <v>1.2247448713915901</v>
      </c>
      <c r="EI144">
        <v>10.4811520044438</v>
      </c>
      <c r="EJ144">
        <v>10.4811520044438</v>
      </c>
      <c r="EK144">
        <v>3.16227766016838</v>
      </c>
      <c r="EL144">
        <v>3.16227766016838</v>
      </c>
      <c r="EM144">
        <v>0</v>
      </c>
      <c r="EN144">
        <v>0</v>
      </c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G144" s="2" t="s">
        <v>276</v>
      </c>
      <c r="FH144">
        <v>5</v>
      </c>
      <c r="FI144" s="20">
        <v>21314</v>
      </c>
      <c r="FJ144" s="30">
        <v>13.368101075592</v>
      </c>
      <c r="FK144" s="30">
        <v>13.368101075592</v>
      </c>
      <c r="FL144" s="30">
        <v>13.368101075592</v>
      </c>
      <c r="FM144" s="30">
        <v>1.2247448713915901</v>
      </c>
      <c r="FN144" s="30">
        <v>12.0622908345279</v>
      </c>
      <c r="FO144" s="30">
        <v>12.229216102239</v>
      </c>
      <c r="FP144" s="30">
        <v>14.782314637965101</v>
      </c>
      <c r="FQ144" s="29"/>
      <c r="FR144" s="29"/>
      <c r="FS144" s="29"/>
      <c r="FT144" s="29"/>
      <c r="FU144" s="29"/>
      <c r="FV144" s="29"/>
      <c r="FW144" s="29"/>
      <c r="FZ144" s="7">
        <v>14.5</v>
      </c>
      <c r="GA144" s="7">
        <v>850.21423339844</v>
      </c>
      <c r="GB144" s="7">
        <v>6.4695615768432591</v>
      </c>
      <c r="GC144" s="7">
        <v>22.268933614095001</v>
      </c>
    </row>
    <row r="145" spans="1:185" x14ac:dyDescent="0.2">
      <c r="A145">
        <v>14</v>
      </c>
      <c r="B145" t="s">
        <v>12</v>
      </c>
      <c r="C145" t="s">
        <v>79</v>
      </c>
      <c r="D145" t="s">
        <v>77</v>
      </c>
      <c r="E145" s="20">
        <v>21562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0.02</v>
      </c>
      <c r="N145">
        <v>0</v>
      </c>
      <c r="O145">
        <v>0</v>
      </c>
      <c r="P145" s="71">
        <v>0.66</v>
      </c>
      <c r="Q145">
        <v>0</v>
      </c>
      <c r="R145" s="82">
        <v>0</v>
      </c>
      <c r="S145">
        <v>0.01</v>
      </c>
      <c r="T145">
        <v>0</v>
      </c>
      <c r="U145" s="82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s="71">
        <v>0.05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 s="82">
        <v>0</v>
      </c>
      <c r="BO145">
        <v>0</v>
      </c>
      <c r="BP145" s="82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 s="71">
        <v>0.19</v>
      </c>
      <c r="CE145" s="71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 s="71">
        <v>0.02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f t="shared" si="44"/>
        <v>0</v>
      </c>
      <c r="DX145" s="2" t="s">
        <v>289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4.4158804331639203</v>
      </c>
      <c r="EI145">
        <v>16.183322075458001</v>
      </c>
      <c r="EJ145">
        <v>16.183322075458001</v>
      </c>
      <c r="EK145">
        <v>2.1213203435596402</v>
      </c>
      <c r="EL145">
        <v>2.1213203435596402</v>
      </c>
      <c r="EM145">
        <v>0</v>
      </c>
      <c r="EN145">
        <v>0</v>
      </c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G145" s="2" t="s">
        <v>274</v>
      </c>
      <c r="FH145">
        <v>7</v>
      </c>
      <c r="FI145" s="20">
        <v>21562</v>
      </c>
      <c r="FJ145" s="30">
        <v>13.733832332674799</v>
      </c>
      <c r="FK145" s="30">
        <v>13.733832332674799</v>
      </c>
      <c r="FL145" s="30">
        <v>13.733832332674799</v>
      </c>
      <c r="FM145" s="30">
        <v>4.4158804331639203</v>
      </c>
      <c r="FN145" s="30">
        <v>17.0798975476261</v>
      </c>
      <c r="FO145" s="30">
        <v>14.6304078048429</v>
      </c>
      <c r="FP145" s="30">
        <v>13.733832332674799</v>
      </c>
      <c r="FQ145" s="29"/>
      <c r="FR145" s="29"/>
      <c r="FS145" s="29"/>
      <c r="FT145" s="29"/>
      <c r="FU145" s="29"/>
      <c r="FV145" s="29"/>
      <c r="FW145" s="29"/>
      <c r="FZ145" s="7">
        <v>14.5</v>
      </c>
      <c r="GA145" s="7">
        <v>850.21423339844</v>
      </c>
      <c r="GB145" s="7">
        <v>6.4695615768432591</v>
      </c>
      <c r="GC145" s="7">
        <v>22.268933614095001</v>
      </c>
    </row>
    <row r="146" spans="1:185" x14ac:dyDescent="0.2">
      <c r="A146">
        <v>14</v>
      </c>
      <c r="B146" t="s">
        <v>12</v>
      </c>
      <c r="C146" t="s">
        <v>79</v>
      </c>
      <c r="D146" t="s">
        <v>77</v>
      </c>
      <c r="E146" s="20">
        <v>21481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0.02</v>
      </c>
      <c r="N146">
        <v>0</v>
      </c>
      <c r="O146">
        <v>0</v>
      </c>
      <c r="P146" s="71">
        <v>0.66</v>
      </c>
      <c r="Q146">
        <v>0</v>
      </c>
      <c r="R146" s="82">
        <v>0</v>
      </c>
      <c r="S146">
        <v>0.01</v>
      </c>
      <c r="T146">
        <v>0</v>
      </c>
      <c r="U146" s="82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71">
        <v>0.05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 s="82">
        <v>0</v>
      </c>
      <c r="BO146">
        <v>0</v>
      </c>
      <c r="BP146" s="82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s="71">
        <v>0.19</v>
      </c>
      <c r="CE146" s="71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 s="71">
        <v>0.02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f t="shared" si="44"/>
        <v>0</v>
      </c>
      <c r="DX146" s="2" t="s">
        <v>289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4.4158804331639203</v>
      </c>
      <c r="EI146">
        <v>16.183322075458001</v>
      </c>
      <c r="EJ146">
        <v>16.183322075458001</v>
      </c>
      <c r="EK146">
        <v>2.1213203435596402</v>
      </c>
      <c r="EL146">
        <v>2.1213203435596402</v>
      </c>
      <c r="EM146">
        <v>0</v>
      </c>
      <c r="EN146">
        <v>0</v>
      </c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G146" s="2" t="s">
        <v>274</v>
      </c>
      <c r="FH146">
        <v>7</v>
      </c>
      <c r="FI146" s="20">
        <v>21481</v>
      </c>
      <c r="FJ146" s="30">
        <v>13.733832332674799</v>
      </c>
      <c r="FK146" s="30">
        <v>13.733832332674799</v>
      </c>
      <c r="FL146" s="30">
        <v>13.733832332674799</v>
      </c>
      <c r="FM146" s="30">
        <v>4.4158804331639203</v>
      </c>
      <c r="FN146" s="30">
        <v>17.0798975476261</v>
      </c>
      <c r="FO146" s="30">
        <v>14.6304078048429</v>
      </c>
      <c r="FP146" s="30">
        <v>13.733832332674799</v>
      </c>
      <c r="FQ146" s="29"/>
      <c r="FR146" s="29"/>
      <c r="FS146" s="29"/>
      <c r="FT146" s="29"/>
      <c r="FU146" s="29"/>
      <c r="FV146" s="29"/>
      <c r="FW146" s="29"/>
      <c r="FZ146" s="7">
        <v>14.5</v>
      </c>
      <c r="GA146" s="7">
        <v>850.21423339844</v>
      </c>
      <c r="GB146" s="7">
        <v>6.4695615768432591</v>
      </c>
      <c r="GC146" s="7">
        <v>22.268933614095001</v>
      </c>
    </row>
    <row r="147" spans="1:185" x14ac:dyDescent="0.2">
      <c r="A147">
        <v>14</v>
      </c>
      <c r="B147" t="s">
        <v>12</v>
      </c>
      <c r="C147" t="s">
        <v>79</v>
      </c>
      <c r="D147" t="s">
        <v>77</v>
      </c>
      <c r="E147" s="20">
        <v>21876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71">
        <v>0.67</v>
      </c>
      <c r="Q147">
        <v>0</v>
      </c>
      <c r="R147" s="82">
        <v>0</v>
      </c>
      <c r="S147">
        <v>0.02</v>
      </c>
      <c r="T147">
        <v>0</v>
      </c>
      <c r="U147" s="82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s="71">
        <v>0.08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0.01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 s="82">
        <v>0</v>
      </c>
      <c r="BO147">
        <v>0</v>
      </c>
      <c r="BP147" s="82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s="71">
        <v>0</v>
      </c>
      <c r="CE147" s="71">
        <v>0</v>
      </c>
      <c r="CF147">
        <v>0</v>
      </c>
      <c r="CG147">
        <v>0</v>
      </c>
      <c r="CH147">
        <v>0.02</v>
      </c>
      <c r="CI147">
        <v>0</v>
      </c>
      <c r="CJ147">
        <v>0</v>
      </c>
      <c r="CK147" s="71">
        <v>0.2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0.02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f t="shared" si="44"/>
        <v>0</v>
      </c>
      <c r="DX147" s="2" t="s">
        <v>289</v>
      </c>
      <c r="DY147">
        <v>0</v>
      </c>
      <c r="DZ147">
        <v>1.5939987394483699</v>
      </c>
      <c r="EA147">
        <v>1.5939987394483699</v>
      </c>
      <c r="EB147">
        <v>1.5939987394483699</v>
      </c>
      <c r="EC147">
        <v>1.5939987394483699</v>
      </c>
      <c r="ED147">
        <v>1.5939987394483699</v>
      </c>
      <c r="EE147">
        <v>1.5939987394483699</v>
      </c>
      <c r="EF147">
        <v>1.5939987394483699</v>
      </c>
      <c r="EG147">
        <v>1.5939987394483699</v>
      </c>
      <c r="EH147">
        <v>3.53553390593274</v>
      </c>
      <c r="EI147">
        <v>13.8116074646424</v>
      </c>
      <c r="EJ147">
        <v>13.8116074646424</v>
      </c>
      <c r="EK147">
        <v>2.7386127875258302</v>
      </c>
      <c r="EL147">
        <v>2.7386127875258302</v>
      </c>
      <c r="EM147">
        <v>0</v>
      </c>
      <c r="EN147">
        <v>0</v>
      </c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G147" s="2" t="s">
        <v>274</v>
      </c>
      <c r="FH147">
        <v>5</v>
      </c>
      <c r="FI147" s="20">
        <v>21876</v>
      </c>
      <c r="FJ147" s="30">
        <v>14.975329376842801</v>
      </c>
      <c r="FK147" s="30">
        <v>14.975329376842801</v>
      </c>
      <c r="FL147" s="30">
        <v>14.975329376842801</v>
      </c>
      <c r="FM147" s="30">
        <v>4.2426406871192901</v>
      </c>
      <c r="FN147" s="30">
        <v>15.843113470981701</v>
      </c>
      <c r="FO147" s="30">
        <v>14.428899908608599</v>
      </c>
      <c r="FP147" s="30">
        <v>14.268222595656299</v>
      </c>
      <c r="FQ147" s="29"/>
      <c r="FR147" s="29"/>
      <c r="FS147" s="29"/>
      <c r="FT147" s="29"/>
      <c r="FU147" s="29"/>
      <c r="FV147" s="29"/>
      <c r="FW147" s="29"/>
      <c r="FZ147" s="7">
        <v>14.5</v>
      </c>
      <c r="GA147" s="7">
        <v>850.21423339844</v>
      </c>
      <c r="GB147" s="7">
        <v>6.4695615768432591</v>
      </c>
      <c r="GC147" s="7">
        <v>22.268933614095001</v>
      </c>
    </row>
    <row r="148" spans="1:185" x14ac:dyDescent="0.2">
      <c r="A148">
        <v>14</v>
      </c>
      <c r="B148" t="s">
        <v>12</v>
      </c>
      <c r="C148" t="s">
        <v>79</v>
      </c>
      <c r="D148" t="s">
        <v>77</v>
      </c>
      <c r="E148" s="20">
        <v>21832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71">
        <v>0.67</v>
      </c>
      <c r="Q148">
        <v>0</v>
      </c>
      <c r="R148" s="82">
        <v>0</v>
      </c>
      <c r="S148">
        <v>0.02</v>
      </c>
      <c r="T148">
        <v>0</v>
      </c>
      <c r="U148" s="82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s="71">
        <v>0.08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0.01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 s="82">
        <v>0</v>
      </c>
      <c r="BO148">
        <v>0</v>
      </c>
      <c r="BP148" s="82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s="71">
        <v>0</v>
      </c>
      <c r="CE148" s="71">
        <v>0</v>
      </c>
      <c r="CF148">
        <v>0</v>
      </c>
      <c r="CG148">
        <v>0</v>
      </c>
      <c r="CH148">
        <v>0.02</v>
      </c>
      <c r="CI148">
        <v>0</v>
      </c>
      <c r="CJ148">
        <v>0</v>
      </c>
      <c r="CK148" s="71">
        <v>0.2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0.02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f t="shared" si="44"/>
        <v>0</v>
      </c>
      <c r="DX148" s="2" t="s">
        <v>289</v>
      </c>
      <c r="DY148">
        <v>0</v>
      </c>
      <c r="DZ148">
        <v>1.5939987394483699</v>
      </c>
      <c r="EA148">
        <v>1.5939987394483699</v>
      </c>
      <c r="EB148">
        <v>1.5939987394483699</v>
      </c>
      <c r="EC148">
        <v>1.5939987394483699</v>
      </c>
      <c r="ED148">
        <v>1.5939987394483699</v>
      </c>
      <c r="EE148">
        <v>1.5939987394483699</v>
      </c>
      <c r="EF148">
        <v>1.5939987394483699</v>
      </c>
      <c r="EG148">
        <v>1.5939987394483699</v>
      </c>
      <c r="EH148">
        <v>3.53553390593274</v>
      </c>
      <c r="EI148">
        <v>13.8116074646424</v>
      </c>
      <c r="EJ148">
        <v>13.8116074646424</v>
      </c>
      <c r="EK148">
        <v>2.7386127875258302</v>
      </c>
      <c r="EL148">
        <v>2.7386127875258302</v>
      </c>
      <c r="EM148">
        <v>0</v>
      </c>
      <c r="EN148">
        <v>0</v>
      </c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G148" s="2" t="s">
        <v>274</v>
      </c>
      <c r="FH148">
        <v>5</v>
      </c>
      <c r="FI148" s="20">
        <v>21832</v>
      </c>
      <c r="FJ148" s="30">
        <v>14.975329376842801</v>
      </c>
      <c r="FK148" s="30">
        <v>14.975329376842801</v>
      </c>
      <c r="FL148" s="30">
        <v>14.975329376842801</v>
      </c>
      <c r="FM148" s="30">
        <v>4.2426406871192901</v>
      </c>
      <c r="FN148" s="30">
        <v>15.843113470981701</v>
      </c>
      <c r="FO148" s="30">
        <v>14.428899908608599</v>
      </c>
      <c r="FP148" s="30">
        <v>14.268222595656299</v>
      </c>
      <c r="FQ148" s="29"/>
      <c r="FR148" s="29"/>
      <c r="FS148" s="29"/>
      <c r="FT148" s="29"/>
      <c r="FU148" s="29"/>
      <c r="FV148" s="29"/>
      <c r="FW148" s="29"/>
      <c r="FZ148" s="7">
        <v>14.5</v>
      </c>
      <c r="GA148" s="7">
        <v>850.21423339844</v>
      </c>
      <c r="GB148" s="7">
        <v>6.4695615768432591</v>
      </c>
      <c r="GC148" s="7">
        <v>22.268933614095001</v>
      </c>
    </row>
    <row r="149" spans="1:185" x14ac:dyDescent="0.2">
      <c r="A149">
        <v>14</v>
      </c>
      <c r="B149" t="s">
        <v>12</v>
      </c>
      <c r="C149" t="s">
        <v>79</v>
      </c>
      <c r="D149" t="s">
        <v>77</v>
      </c>
      <c r="E149" s="20">
        <v>22263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71">
        <v>0.68</v>
      </c>
      <c r="Q149">
        <v>0</v>
      </c>
      <c r="R149" s="82">
        <v>0</v>
      </c>
      <c r="S149">
        <v>0.04</v>
      </c>
      <c r="T149">
        <v>0</v>
      </c>
      <c r="U149" s="82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s="71">
        <v>0.04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 s="82">
        <v>0</v>
      </c>
      <c r="BO149">
        <v>0</v>
      </c>
      <c r="BP149" s="82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s="71">
        <v>0.04</v>
      </c>
      <c r="CE149" s="71">
        <v>0</v>
      </c>
      <c r="CF149">
        <v>0</v>
      </c>
      <c r="CG149">
        <v>0</v>
      </c>
      <c r="CH149">
        <v>0.01</v>
      </c>
      <c r="CI149">
        <v>0</v>
      </c>
      <c r="CJ149">
        <v>0</v>
      </c>
      <c r="CK149" s="71">
        <v>0.13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0.01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f t="shared" si="44"/>
        <v>0</v>
      </c>
      <c r="DX149" s="2" t="s">
        <v>289</v>
      </c>
      <c r="DY149">
        <v>0</v>
      </c>
      <c r="DZ149">
        <v>1.3449313772650899</v>
      </c>
      <c r="EA149">
        <v>2.0520381584516398</v>
      </c>
      <c r="EB149">
        <v>2.0520381584516398</v>
      </c>
      <c r="EC149">
        <v>2.0520381584516398</v>
      </c>
      <c r="ED149">
        <v>2.0520381584516398</v>
      </c>
      <c r="EE149">
        <v>2.0520381584516398</v>
      </c>
      <c r="EF149">
        <v>2.0520381584516398</v>
      </c>
      <c r="EG149">
        <v>2.0520381584516398</v>
      </c>
      <c r="EH149">
        <v>3.93700393700591</v>
      </c>
      <c r="EI149">
        <v>13.567055861956501</v>
      </c>
      <c r="EJ149">
        <v>13.567055861956501</v>
      </c>
      <c r="EK149">
        <v>1.87082869338697</v>
      </c>
      <c r="EL149">
        <v>1.87082869338697</v>
      </c>
      <c r="EM149">
        <v>0</v>
      </c>
      <c r="EN149">
        <v>0</v>
      </c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G149" s="2" t="s">
        <v>274</v>
      </c>
      <c r="FH149">
        <v>5</v>
      </c>
      <c r="FI149" s="20">
        <v>22263</v>
      </c>
      <c r="FJ149" s="30">
        <v>15.8553014732272</v>
      </c>
      <c r="FK149" s="30">
        <v>15.8553014732272</v>
      </c>
      <c r="FL149" s="30">
        <v>15.1481946920407</v>
      </c>
      <c r="FM149" s="30">
        <v>3.93700393700591</v>
      </c>
      <c r="FN149" s="30">
        <v>15.4378845553435</v>
      </c>
      <c r="FO149" s="30">
        <v>14.7307777741569</v>
      </c>
      <c r="FP149" s="30">
        <v>14.441087910854099</v>
      </c>
      <c r="FQ149" s="29"/>
      <c r="FR149" s="29"/>
      <c r="FS149" s="29"/>
      <c r="FT149" s="29"/>
      <c r="FU149" s="29"/>
      <c r="FV149" s="29"/>
      <c r="FW149" s="29"/>
      <c r="FZ149" s="7">
        <v>14.5</v>
      </c>
      <c r="GA149" s="7">
        <v>850.21423339844</v>
      </c>
      <c r="GB149" s="7">
        <v>6.4695615768432591</v>
      </c>
      <c r="GC149" s="7">
        <v>22.268933614095001</v>
      </c>
    </row>
    <row r="150" spans="1:185" x14ac:dyDescent="0.2">
      <c r="A150">
        <v>14</v>
      </c>
      <c r="B150" t="s">
        <v>12</v>
      </c>
      <c r="C150" t="s">
        <v>79</v>
      </c>
      <c r="D150" t="s">
        <v>77</v>
      </c>
      <c r="E150" s="20">
        <v>22306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71">
        <v>0.68</v>
      </c>
      <c r="Q150">
        <v>0</v>
      </c>
      <c r="R150" s="82">
        <v>0</v>
      </c>
      <c r="S150">
        <v>0.04</v>
      </c>
      <c r="T150">
        <v>0</v>
      </c>
      <c r="U150" s="82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s="71">
        <v>0.04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 s="82">
        <v>0</v>
      </c>
      <c r="BO150">
        <v>0</v>
      </c>
      <c r="BP150" s="82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 s="71">
        <v>0.04</v>
      </c>
      <c r="CE150" s="71">
        <v>0</v>
      </c>
      <c r="CF150">
        <v>0</v>
      </c>
      <c r="CG150">
        <v>0</v>
      </c>
      <c r="CH150">
        <v>0.01</v>
      </c>
      <c r="CI150">
        <v>0</v>
      </c>
      <c r="CJ150">
        <v>0</v>
      </c>
      <c r="CK150" s="71">
        <v>0.13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0.01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f t="shared" si="44"/>
        <v>0</v>
      </c>
      <c r="DX150" s="2" t="s">
        <v>289</v>
      </c>
      <c r="DY150">
        <v>0</v>
      </c>
      <c r="DZ150">
        <v>1.3449313772650899</v>
      </c>
      <c r="EA150">
        <v>2.0520381584516398</v>
      </c>
      <c r="EB150">
        <v>2.0520381584516398</v>
      </c>
      <c r="EC150">
        <v>2.0520381584516398</v>
      </c>
      <c r="ED150">
        <v>2.0520381584516398</v>
      </c>
      <c r="EE150">
        <v>2.0520381584516398</v>
      </c>
      <c r="EF150">
        <v>2.0520381584516398</v>
      </c>
      <c r="EG150">
        <v>2.0520381584516398</v>
      </c>
      <c r="EH150">
        <v>3.93700393700591</v>
      </c>
      <c r="EI150">
        <v>13.567055861956501</v>
      </c>
      <c r="EJ150">
        <v>13.567055861956501</v>
      </c>
      <c r="EK150">
        <v>1.87082869338697</v>
      </c>
      <c r="EL150">
        <v>1.87082869338697</v>
      </c>
      <c r="EM150">
        <v>0</v>
      </c>
      <c r="EN150">
        <v>0</v>
      </c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G150" s="2" t="s">
        <v>274</v>
      </c>
      <c r="FH150">
        <v>5</v>
      </c>
      <c r="FI150" s="20">
        <v>22306</v>
      </c>
      <c r="FJ150" s="30">
        <v>15.8553014732272</v>
      </c>
      <c r="FK150" s="30">
        <v>15.8553014732272</v>
      </c>
      <c r="FL150" s="30">
        <v>15.1481946920407</v>
      </c>
      <c r="FM150" s="30">
        <v>3.93700393700591</v>
      </c>
      <c r="FN150" s="30">
        <v>15.4378845553435</v>
      </c>
      <c r="FO150" s="30">
        <v>14.7307777741569</v>
      </c>
      <c r="FP150" s="30">
        <v>14.441087910854099</v>
      </c>
      <c r="FQ150" s="29"/>
      <c r="FR150" s="29"/>
      <c r="FS150" s="29"/>
      <c r="FT150" s="29"/>
      <c r="FU150" s="29"/>
      <c r="FV150" s="29"/>
      <c r="FW150" s="29"/>
      <c r="FZ150" s="7">
        <v>14.5</v>
      </c>
      <c r="GA150" s="7">
        <v>850.21423339844</v>
      </c>
      <c r="GB150" s="7">
        <v>6.4695615768432591</v>
      </c>
      <c r="GC150" s="7">
        <v>22.268933614095001</v>
      </c>
    </row>
    <row r="151" spans="1:185" x14ac:dyDescent="0.2">
      <c r="A151">
        <v>14</v>
      </c>
      <c r="B151" t="s">
        <v>12</v>
      </c>
      <c r="C151" t="s">
        <v>79</v>
      </c>
      <c r="D151" t="s">
        <v>77</v>
      </c>
      <c r="E151" s="20">
        <v>18669.810000000001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71">
        <v>0.68</v>
      </c>
      <c r="Q151">
        <v>0</v>
      </c>
      <c r="R151" s="82">
        <v>0</v>
      </c>
      <c r="S151">
        <v>0.04</v>
      </c>
      <c r="T151">
        <v>0</v>
      </c>
      <c r="U151" s="82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71">
        <v>0.04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0.01</v>
      </c>
      <c r="BK151">
        <v>0</v>
      </c>
      <c r="BL151">
        <v>0</v>
      </c>
      <c r="BM151">
        <v>0</v>
      </c>
      <c r="BN151" s="82">
        <v>0.01</v>
      </c>
      <c r="BO151">
        <v>0</v>
      </c>
      <c r="BP151" s="82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 s="71">
        <v>0.03</v>
      </c>
      <c r="CE151" s="71">
        <v>0</v>
      </c>
      <c r="CF151">
        <v>0</v>
      </c>
      <c r="CG151">
        <v>0</v>
      </c>
      <c r="CH151">
        <v>0.01</v>
      </c>
      <c r="CI151">
        <v>0</v>
      </c>
      <c r="CJ151">
        <v>0</v>
      </c>
      <c r="CK151" s="71">
        <v>0.16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0.01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f t="shared" si="44"/>
        <v>0</v>
      </c>
      <c r="DX151" s="2" t="s">
        <v>289</v>
      </c>
      <c r="DY151">
        <v>0</v>
      </c>
      <c r="DZ151">
        <v>1.3449313772650899</v>
      </c>
      <c r="EA151">
        <v>2.0520381584516398</v>
      </c>
      <c r="EB151">
        <v>2.0520381584516398</v>
      </c>
      <c r="EC151">
        <v>2.0520381584516398</v>
      </c>
      <c r="ED151">
        <v>2.0520381584516398</v>
      </c>
      <c r="EE151">
        <v>2.0520381584516398</v>
      </c>
      <c r="EF151">
        <v>2.0520381584516398</v>
      </c>
      <c r="EG151">
        <v>2.0520381584516398</v>
      </c>
      <c r="EH151">
        <v>3.93700393700591</v>
      </c>
      <c r="EI151">
        <v>13.567055861956501</v>
      </c>
      <c r="EJ151">
        <v>13.567055861956501</v>
      </c>
      <c r="EK151">
        <v>1.87082869338697</v>
      </c>
      <c r="EL151">
        <v>1.87082869338697</v>
      </c>
      <c r="EM151">
        <v>0</v>
      </c>
      <c r="EN151">
        <v>0</v>
      </c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G151" s="2" t="s">
        <v>274</v>
      </c>
      <c r="FH151">
        <v>5</v>
      </c>
      <c r="FI151" s="20">
        <v>18669.810000000001</v>
      </c>
      <c r="FJ151" s="30">
        <v>15.8553014732272</v>
      </c>
      <c r="FK151" s="30">
        <v>15.8553014732272</v>
      </c>
      <c r="FL151" s="30">
        <v>15.1481946920407</v>
      </c>
      <c r="FM151" s="30">
        <v>3.93700393700591</v>
      </c>
      <c r="FN151" s="30">
        <v>15.4378845553435</v>
      </c>
      <c r="FO151" s="30">
        <v>14.7307777741569</v>
      </c>
      <c r="FP151" s="30">
        <v>14.441087910854099</v>
      </c>
      <c r="FQ151" s="29"/>
      <c r="FR151" s="29"/>
      <c r="FS151" s="29"/>
      <c r="FT151" s="29"/>
      <c r="FU151" s="29"/>
      <c r="FV151" s="29"/>
      <c r="FW151" s="29"/>
      <c r="FZ151" s="7">
        <v>14.5</v>
      </c>
      <c r="GA151" s="7">
        <v>850.21423339844</v>
      </c>
      <c r="GB151" s="7">
        <v>6.4695615768432591</v>
      </c>
      <c r="GC151" s="7">
        <v>22.268933614095001</v>
      </c>
    </row>
    <row r="152" spans="1:185" x14ac:dyDescent="0.2">
      <c r="A152">
        <v>14</v>
      </c>
      <c r="B152" t="s">
        <v>12</v>
      </c>
      <c r="C152" t="s">
        <v>79</v>
      </c>
      <c r="D152" t="s">
        <v>77</v>
      </c>
      <c r="E152" s="20">
        <v>22298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71">
        <v>0.68</v>
      </c>
      <c r="Q152">
        <v>0</v>
      </c>
      <c r="R152" s="82">
        <v>0</v>
      </c>
      <c r="S152">
        <v>0.04</v>
      </c>
      <c r="T152">
        <v>0</v>
      </c>
      <c r="U152" s="8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s="71">
        <v>0.04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0.01</v>
      </c>
      <c r="BK152">
        <v>0</v>
      </c>
      <c r="BL152">
        <v>0</v>
      </c>
      <c r="BM152">
        <v>0</v>
      </c>
      <c r="BN152" s="82">
        <v>0.01</v>
      </c>
      <c r="BO152">
        <v>0</v>
      </c>
      <c r="BP152" s="8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 s="71">
        <v>0.03</v>
      </c>
      <c r="CE152" s="71">
        <v>0</v>
      </c>
      <c r="CF152">
        <v>0</v>
      </c>
      <c r="CG152">
        <v>0</v>
      </c>
      <c r="CH152">
        <v>0.01</v>
      </c>
      <c r="CI152">
        <v>0</v>
      </c>
      <c r="CJ152">
        <v>0</v>
      </c>
      <c r="CK152" s="71">
        <v>0.16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0.01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f t="shared" si="44"/>
        <v>0</v>
      </c>
      <c r="DX152" s="2" t="s">
        <v>289</v>
      </c>
      <c r="DY152">
        <v>0</v>
      </c>
      <c r="DZ152">
        <v>1.3449313772650899</v>
      </c>
      <c r="EA152">
        <v>2.0520381584516398</v>
      </c>
      <c r="EB152">
        <v>2.0520381584516398</v>
      </c>
      <c r="EC152">
        <v>2.0520381584516398</v>
      </c>
      <c r="ED152">
        <v>2.0520381584516398</v>
      </c>
      <c r="EE152">
        <v>2.0520381584516398</v>
      </c>
      <c r="EF152">
        <v>2.0520381584516398</v>
      </c>
      <c r="EG152">
        <v>2.0520381584516398</v>
      </c>
      <c r="EH152">
        <v>3.93700393700591</v>
      </c>
      <c r="EI152">
        <v>13.567055861956501</v>
      </c>
      <c r="EJ152">
        <v>13.567055861956501</v>
      </c>
      <c r="EK152">
        <v>1.87082869338697</v>
      </c>
      <c r="EL152">
        <v>1.87082869338697</v>
      </c>
      <c r="EM152">
        <v>0</v>
      </c>
      <c r="EN152">
        <v>0</v>
      </c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G152" s="2" t="s">
        <v>274</v>
      </c>
      <c r="FH152">
        <v>5</v>
      </c>
      <c r="FI152" s="20">
        <v>22298</v>
      </c>
      <c r="FJ152" s="30">
        <v>15.8553014732272</v>
      </c>
      <c r="FK152" s="30">
        <v>15.8553014732272</v>
      </c>
      <c r="FL152" s="30">
        <v>15.1481946920407</v>
      </c>
      <c r="FM152" s="30">
        <v>3.93700393700591</v>
      </c>
      <c r="FN152" s="30">
        <v>15.4378845553435</v>
      </c>
      <c r="FO152" s="30">
        <v>14.7307777741569</v>
      </c>
      <c r="FP152" s="30">
        <v>14.441087910854099</v>
      </c>
      <c r="FQ152" s="29"/>
      <c r="FR152" s="29"/>
      <c r="FS152" s="29"/>
      <c r="FT152" s="29"/>
      <c r="FU152" s="29"/>
      <c r="FV152" s="29"/>
      <c r="FW152" s="29"/>
      <c r="FZ152" s="7">
        <v>14.5</v>
      </c>
      <c r="GA152" s="7">
        <v>850.21423339844</v>
      </c>
      <c r="GB152" s="7">
        <v>6.4695615768432591</v>
      </c>
      <c r="GC152" s="7">
        <v>22.268933614095001</v>
      </c>
    </row>
    <row r="153" spans="1:185" x14ac:dyDescent="0.2">
      <c r="A153">
        <v>14</v>
      </c>
      <c r="B153" t="s">
        <v>12</v>
      </c>
      <c r="C153" t="s">
        <v>79</v>
      </c>
      <c r="D153" t="s">
        <v>77</v>
      </c>
      <c r="E153" s="20">
        <v>22335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0.01</v>
      </c>
      <c r="N153">
        <v>0</v>
      </c>
      <c r="O153">
        <v>0</v>
      </c>
      <c r="P153" s="71">
        <v>0.52</v>
      </c>
      <c r="Q153">
        <v>0</v>
      </c>
      <c r="R153" s="82">
        <v>0.01</v>
      </c>
      <c r="S153">
        <v>0</v>
      </c>
      <c r="T153">
        <v>0</v>
      </c>
      <c r="U153" s="82">
        <v>0.01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s="71">
        <v>0.01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0.01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0.01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0.01</v>
      </c>
      <c r="BK153">
        <v>0</v>
      </c>
      <c r="BL153">
        <v>0</v>
      </c>
      <c r="BM153">
        <v>0</v>
      </c>
      <c r="BN153" s="82">
        <v>0.01</v>
      </c>
      <c r="BO153">
        <v>0</v>
      </c>
      <c r="BP153" s="82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s="71">
        <v>0.03</v>
      </c>
      <c r="CE153" s="71">
        <v>0</v>
      </c>
      <c r="CF153">
        <v>0</v>
      </c>
      <c r="CG153">
        <v>0</v>
      </c>
      <c r="CH153">
        <v>0.01</v>
      </c>
      <c r="CI153">
        <v>0</v>
      </c>
      <c r="CJ153">
        <v>0</v>
      </c>
      <c r="CK153" s="71">
        <v>0.16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0.01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f t="shared" si="44"/>
        <v>0</v>
      </c>
      <c r="DX153" s="2" t="s">
        <v>289</v>
      </c>
      <c r="DY153">
        <v>0.54119610014619701</v>
      </c>
      <c r="DZ153">
        <v>3.95507049452155</v>
      </c>
      <c r="EA153">
        <v>4.6621772757080899</v>
      </c>
      <c r="EB153">
        <v>5.3692840568946396</v>
      </c>
      <c r="EC153">
        <v>5.3692840568946396</v>
      </c>
      <c r="ED153">
        <v>5.3692840568946396</v>
      </c>
      <c r="EE153">
        <v>5.3692840568946396</v>
      </c>
      <c r="EF153">
        <v>4.8280879567484503</v>
      </c>
      <c r="EG153">
        <v>4.1209811755618997</v>
      </c>
      <c r="EH153">
        <v>4.8423587336675098</v>
      </c>
      <c r="EI153">
        <v>16.7789875581954</v>
      </c>
      <c r="EJ153">
        <v>15.5306846768627</v>
      </c>
      <c r="EK153">
        <v>1.9554096625193</v>
      </c>
      <c r="EL153">
        <v>1.4142135623731</v>
      </c>
      <c r="EM153">
        <v>0</v>
      </c>
      <c r="EN153">
        <v>0</v>
      </c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G153" s="2" t="s">
        <v>271</v>
      </c>
      <c r="FH153">
        <v>5</v>
      </c>
      <c r="FI153" s="20">
        <v>22335</v>
      </c>
      <c r="FJ153" s="30">
        <v>18.113826358403099</v>
      </c>
      <c r="FK153" s="30">
        <v>18.820933139589702</v>
      </c>
      <c r="FL153" s="30">
        <v>18.113826358403099</v>
      </c>
      <c r="FM153" s="30">
        <v>4.3011626335213098</v>
      </c>
      <c r="FN153" s="30">
        <v>13.5988330242846</v>
      </c>
      <c r="FO153" s="30">
        <v>12.8917262430981</v>
      </c>
      <c r="FP153" s="30">
        <v>17.406719577216599</v>
      </c>
      <c r="FQ153" s="29"/>
      <c r="FR153" s="29"/>
      <c r="FS153" s="29"/>
      <c r="FT153" s="29"/>
      <c r="FU153" s="29"/>
      <c r="FV153" s="29"/>
      <c r="FW153" s="29"/>
      <c r="FZ153" s="7">
        <v>14.5</v>
      </c>
      <c r="GA153" s="7">
        <v>850.21423339844</v>
      </c>
      <c r="GB153" s="7">
        <v>6.4695615768432591</v>
      </c>
      <c r="GC153" s="7">
        <v>22.268933614095001</v>
      </c>
    </row>
    <row r="154" spans="1:185" x14ac:dyDescent="0.2">
      <c r="A154">
        <v>14</v>
      </c>
      <c r="B154" t="s">
        <v>12</v>
      </c>
      <c r="C154" t="s">
        <v>79</v>
      </c>
      <c r="D154" t="s">
        <v>77</v>
      </c>
      <c r="E154" s="20">
        <v>18672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0.01</v>
      </c>
      <c r="N154">
        <v>0</v>
      </c>
      <c r="O154">
        <v>0</v>
      </c>
      <c r="P154" s="71">
        <v>0.52</v>
      </c>
      <c r="Q154">
        <v>0</v>
      </c>
      <c r="R154" s="82">
        <v>0.01</v>
      </c>
      <c r="S154">
        <v>0</v>
      </c>
      <c r="T154">
        <v>0</v>
      </c>
      <c r="U154" s="82">
        <v>0.01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s="71">
        <v>0.01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0.01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0.01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0.01</v>
      </c>
      <c r="BK154">
        <v>0</v>
      </c>
      <c r="BL154">
        <v>0</v>
      </c>
      <c r="BM154">
        <v>0</v>
      </c>
      <c r="BN154" s="82">
        <v>0.01</v>
      </c>
      <c r="BO154">
        <v>0</v>
      </c>
      <c r="BP154" s="82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 s="71">
        <v>0.03</v>
      </c>
      <c r="CE154" s="71">
        <v>0</v>
      </c>
      <c r="CF154">
        <v>0</v>
      </c>
      <c r="CG154">
        <v>0</v>
      </c>
      <c r="CH154">
        <v>0.01</v>
      </c>
      <c r="CI154">
        <v>0</v>
      </c>
      <c r="CJ154">
        <v>0</v>
      </c>
      <c r="CK154" s="71">
        <v>0.16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0.01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f t="shared" si="44"/>
        <v>0</v>
      </c>
      <c r="DX154" s="2" t="s">
        <v>289</v>
      </c>
      <c r="DY154">
        <v>0.54119610014619701</v>
      </c>
      <c r="DZ154">
        <v>3.95507049452155</v>
      </c>
      <c r="EA154">
        <v>4.6621772757080899</v>
      </c>
      <c r="EB154">
        <v>5.3692840568946396</v>
      </c>
      <c r="EC154">
        <v>5.3692840568946396</v>
      </c>
      <c r="ED154">
        <v>5.3692840568946396</v>
      </c>
      <c r="EE154">
        <v>5.3692840568946396</v>
      </c>
      <c r="EF154">
        <v>4.8280879567484503</v>
      </c>
      <c r="EG154">
        <v>4.1209811755618997</v>
      </c>
      <c r="EH154">
        <v>4.8423587336675098</v>
      </c>
      <c r="EI154">
        <v>16.7789875581954</v>
      </c>
      <c r="EJ154">
        <v>15.5306846768627</v>
      </c>
      <c r="EK154">
        <v>1.9554096625193</v>
      </c>
      <c r="EL154">
        <v>1.4142135623731</v>
      </c>
      <c r="EM154">
        <v>0</v>
      </c>
      <c r="EN154">
        <v>0</v>
      </c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G154" s="2" t="s">
        <v>271</v>
      </c>
      <c r="FH154">
        <v>5</v>
      </c>
      <c r="FI154" s="20">
        <v>18672</v>
      </c>
      <c r="FJ154" s="30">
        <v>18.113826358403099</v>
      </c>
      <c r="FK154" s="30">
        <v>18.820933139589702</v>
      </c>
      <c r="FL154" s="30">
        <v>18.113826358403099</v>
      </c>
      <c r="FM154" s="30">
        <v>4.3011626335213098</v>
      </c>
      <c r="FN154" s="30">
        <v>13.5988330242846</v>
      </c>
      <c r="FO154" s="30">
        <v>12.8917262430981</v>
      </c>
      <c r="FP154" s="30">
        <v>17.406719577216599</v>
      </c>
      <c r="FQ154" s="29"/>
      <c r="FR154" s="29"/>
      <c r="FS154" s="29"/>
      <c r="FT154" s="29"/>
      <c r="FU154" s="29"/>
      <c r="FV154" s="29"/>
      <c r="FW154" s="29"/>
      <c r="FZ154" s="7">
        <v>14.5</v>
      </c>
      <c r="GA154" s="7">
        <v>850.21423339844</v>
      </c>
      <c r="GB154" s="7">
        <v>6.4695615768432591</v>
      </c>
      <c r="GC154" s="7">
        <v>22.268933614095001</v>
      </c>
    </row>
    <row r="155" spans="1:185" x14ac:dyDescent="0.2">
      <c r="A155">
        <v>14</v>
      </c>
      <c r="B155" t="s">
        <v>12</v>
      </c>
      <c r="C155" t="s">
        <v>79</v>
      </c>
      <c r="D155" t="s">
        <v>77</v>
      </c>
      <c r="E155" s="20">
        <v>18945.59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0.01</v>
      </c>
      <c r="N155">
        <v>0</v>
      </c>
      <c r="O155">
        <v>0</v>
      </c>
      <c r="P155" s="71">
        <v>0.52</v>
      </c>
      <c r="Q155">
        <v>0</v>
      </c>
      <c r="R155" s="82">
        <v>0.01</v>
      </c>
      <c r="S155">
        <v>0</v>
      </c>
      <c r="T155">
        <v>0</v>
      </c>
      <c r="U155" s="82">
        <v>0.01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s="71">
        <v>0.01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0.01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0.01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0.01</v>
      </c>
      <c r="BJ155">
        <v>0</v>
      </c>
      <c r="BK155">
        <v>0</v>
      </c>
      <c r="BL155">
        <v>0</v>
      </c>
      <c r="BM155">
        <v>0</v>
      </c>
      <c r="BN155" s="82">
        <v>0.01</v>
      </c>
      <c r="BO155">
        <v>0</v>
      </c>
      <c r="BP155" s="82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 s="71">
        <v>0.15</v>
      </c>
      <c r="CE155" s="71">
        <v>0</v>
      </c>
      <c r="CF155">
        <v>0</v>
      </c>
      <c r="CG155">
        <v>0</v>
      </c>
      <c r="CH155">
        <v>0.02</v>
      </c>
      <c r="CI155">
        <v>0</v>
      </c>
      <c r="CJ155">
        <v>0</v>
      </c>
      <c r="CK155" s="71">
        <v>0.19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0.01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0.01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0.01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f t="shared" si="44"/>
        <v>0</v>
      </c>
      <c r="DX155" s="2" t="s">
        <v>289</v>
      </c>
      <c r="DY155">
        <v>0.54119610014619701</v>
      </c>
      <c r="DZ155">
        <v>3.95507049452155</v>
      </c>
      <c r="EA155">
        <v>4.6621772757080899</v>
      </c>
      <c r="EB155">
        <v>5.3692840568946396</v>
      </c>
      <c r="EC155">
        <v>5.3692840568946396</v>
      </c>
      <c r="ED155">
        <v>5.3692840568946396</v>
      </c>
      <c r="EE155">
        <v>5.3692840568946396</v>
      </c>
      <c r="EF155">
        <v>4.8280879567484503</v>
      </c>
      <c r="EG155">
        <v>4.1209811755618997</v>
      </c>
      <c r="EH155">
        <v>4.8423587336675098</v>
      </c>
      <c r="EI155">
        <v>16.7789875581954</v>
      </c>
      <c r="EJ155">
        <v>15.5306846768627</v>
      </c>
      <c r="EK155">
        <v>1.9554096625193</v>
      </c>
      <c r="EL155">
        <v>1.4142135623731</v>
      </c>
      <c r="EM155">
        <v>0</v>
      </c>
      <c r="EN155">
        <v>0</v>
      </c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G155" s="2" t="s">
        <v>271</v>
      </c>
      <c r="FH155">
        <v>2</v>
      </c>
      <c r="FI155" s="20">
        <v>18945.59</v>
      </c>
      <c r="FJ155" s="30">
        <v>18.113826358403099</v>
      </c>
      <c r="FK155" s="30">
        <v>18.820933139589702</v>
      </c>
      <c r="FL155" s="30">
        <v>18.113826358403099</v>
      </c>
      <c r="FM155" s="30">
        <v>4.3011626335213098</v>
      </c>
      <c r="FN155" s="30">
        <v>13.5988330242846</v>
      </c>
      <c r="FO155" s="30">
        <v>12.8917262430981</v>
      </c>
      <c r="FP155" s="30">
        <v>17.406719577216599</v>
      </c>
      <c r="FQ155" s="29"/>
      <c r="FR155" s="29"/>
      <c r="FS155" s="29"/>
      <c r="FT155" s="29"/>
      <c r="FU155" s="29"/>
      <c r="FV155" s="29"/>
      <c r="FW155" s="29"/>
      <c r="FZ155" s="7">
        <v>14.5</v>
      </c>
      <c r="GA155" s="7">
        <v>850.21423339844</v>
      </c>
      <c r="GB155" s="7">
        <v>6.4695615768432591</v>
      </c>
      <c r="GC155" s="7">
        <v>22.268933614095001</v>
      </c>
    </row>
    <row r="156" spans="1:185" x14ac:dyDescent="0.2">
      <c r="A156">
        <v>14</v>
      </c>
      <c r="B156" t="s">
        <v>12</v>
      </c>
      <c r="C156" t="s">
        <v>79</v>
      </c>
      <c r="D156" t="s">
        <v>77</v>
      </c>
      <c r="E156" s="20">
        <v>22373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0.01</v>
      </c>
      <c r="N156">
        <v>0</v>
      </c>
      <c r="O156">
        <v>0</v>
      </c>
      <c r="P156" s="71">
        <v>0.52</v>
      </c>
      <c r="Q156">
        <v>0</v>
      </c>
      <c r="R156" s="82">
        <v>0.01</v>
      </c>
      <c r="S156">
        <v>0</v>
      </c>
      <c r="T156">
        <v>0</v>
      </c>
      <c r="U156" s="82">
        <v>0.01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s="71">
        <v>0.01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0.01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0.01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0.01</v>
      </c>
      <c r="BJ156">
        <v>0</v>
      </c>
      <c r="BK156">
        <v>0</v>
      </c>
      <c r="BL156">
        <v>0</v>
      </c>
      <c r="BM156">
        <v>0</v>
      </c>
      <c r="BN156" s="82">
        <v>0.01</v>
      </c>
      <c r="BO156">
        <v>0</v>
      </c>
      <c r="BP156" s="82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 s="71">
        <v>0.15</v>
      </c>
      <c r="CE156" s="71">
        <v>0</v>
      </c>
      <c r="CF156">
        <v>0</v>
      </c>
      <c r="CG156">
        <v>0</v>
      </c>
      <c r="CH156">
        <v>0.02</v>
      </c>
      <c r="CI156">
        <v>0</v>
      </c>
      <c r="CJ156">
        <v>0</v>
      </c>
      <c r="CK156" s="71">
        <v>0.19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0.01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0.01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0.01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f t="shared" si="44"/>
        <v>0</v>
      </c>
      <c r="DX156" s="2" t="s">
        <v>289</v>
      </c>
      <c r="DY156">
        <v>0.54119610014619701</v>
      </c>
      <c r="DZ156">
        <v>3.95507049452155</v>
      </c>
      <c r="EA156">
        <v>4.6621772757080899</v>
      </c>
      <c r="EB156">
        <v>5.3692840568946396</v>
      </c>
      <c r="EC156">
        <v>5.3692840568946396</v>
      </c>
      <c r="ED156">
        <v>5.3692840568946396</v>
      </c>
      <c r="EE156">
        <v>5.3692840568946396</v>
      </c>
      <c r="EF156">
        <v>4.8280879567484503</v>
      </c>
      <c r="EG156">
        <v>4.1209811755618997</v>
      </c>
      <c r="EH156">
        <v>4.8423587336675098</v>
      </c>
      <c r="EI156">
        <v>16.7789875581954</v>
      </c>
      <c r="EJ156">
        <v>15.5306846768627</v>
      </c>
      <c r="EK156">
        <v>1.9554096625193</v>
      </c>
      <c r="EL156">
        <v>1.4142135623731</v>
      </c>
      <c r="EM156">
        <v>0</v>
      </c>
      <c r="EN156">
        <v>0</v>
      </c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G156" s="2" t="s">
        <v>271</v>
      </c>
      <c r="FH156">
        <v>2</v>
      </c>
      <c r="FI156" s="20">
        <v>22373</v>
      </c>
      <c r="FJ156" s="30">
        <v>18.113826358403099</v>
      </c>
      <c r="FK156" s="30">
        <v>18.820933139589702</v>
      </c>
      <c r="FL156" s="30">
        <v>18.113826358403099</v>
      </c>
      <c r="FM156" s="30">
        <v>4.3011626335213098</v>
      </c>
      <c r="FN156" s="30">
        <v>13.5988330242846</v>
      </c>
      <c r="FO156" s="30">
        <v>12.8917262430981</v>
      </c>
      <c r="FP156" s="30">
        <v>17.406719577216599</v>
      </c>
      <c r="FQ156" s="29"/>
      <c r="FR156" s="29"/>
      <c r="FS156" s="29"/>
      <c r="FT156" s="29"/>
      <c r="FU156" s="29"/>
      <c r="FV156" s="29"/>
      <c r="FW156" s="29"/>
      <c r="FZ156" s="7">
        <v>14.5</v>
      </c>
      <c r="GA156" s="7">
        <v>850.21423339844</v>
      </c>
      <c r="GB156" s="7">
        <v>6.4695615768432591</v>
      </c>
      <c r="GC156" s="7">
        <v>22.268933614095001</v>
      </c>
    </row>
    <row r="157" spans="1:185" x14ac:dyDescent="0.2">
      <c r="A157">
        <v>14</v>
      </c>
      <c r="B157" t="s">
        <v>12</v>
      </c>
      <c r="C157" t="s">
        <v>79</v>
      </c>
      <c r="D157" t="s">
        <v>77</v>
      </c>
      <c r="E157" s="20">
        <v>22436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71">
        <v>0.28999999999999998</v>
      </c>
      <c r="Q157">
        <v>0</v>
      </c>
      <c r="R157" s="82">
        <v>0</v>
      </c>
      <c r="S157">
        <v>0</v>
      </c>
      <c r="T157">
        <v>0</v>
      </c>
      <c r="U157" s="82">
        <v>0.01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0.01</v>
      </c>
      <c r="AF157">
        <v>0</v>
      </c>
      <c r="AG157">
        <v>0</v>
      </c>
      <c r="AH157">
        <v>0</v>
      </c>
      <c r="AI157">
        <v>0</v>
      </c>
      <c r="AJ157" s="71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0.01</v>
      </c>
      <c r="BJ157">
        <v>0</v>
      </c>
      <c r="BK157">
        <v>0</v>
      </c>
      <c r="BL157">
        <v>0</v>
      </c>
      <c r="BM157">
        <v>0</v>
      </c>
      <c r="BN157" s="82">
        <v>0.01</v>
      </c>
      <c r="BO157">
        <v>0</v>
      </c>
      <c r="BP157" s="82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 s="71">
        <v>0.15</v>
      </c>
      <c r="CE157" s="71">
        <v>0</v>
      </c>
      <c r="CF157">
        <v>0</v>
      </c>
      <c r="CG157">
        <v>0</v>
      </c>
      <c r="CH157">
        <v>0.02</v>
      </c>
      <c r="CI157">
        <v>0</v>
      </c>
      <c r="CJ157">
        <v>0</v>
      </c>
      <c r="CK157" s="71">
        <v>0.19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0.01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0.01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0.01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f t="shared" si="44"/>
        <v>0</v>
      </c>
      <c r="DX157" s="2" t="s">
        <v>289</v>
      </c>
      <c r="DY157">
        <v>0.54119610014619701</v>
      </c>
      <c r="DZ157">
        <v>7.2026351777958801</v>
      </c>
      <c r="EA157">
        <v>7.9097419589824201</v>
      </c>
      <c r="EB157">
        <v>7.9097419589824298</v>
      </c>
      <c r="EC157">
        <v>7.9097419589824298</v>
      </c>
      <c r="ED157">
        <v>7.9097419589824298</v>
      </c>
      <c r="EE157">
        <v>7.9097419589824298</v>
      </c>
      <c r="EF157">
        <v>7.3685458588362298</v>
      </c>
      <c r="EG157">
        <v>7.3685458588362298</v>
      </c>
      <c r="EH157">
        <v>3.62340310163068</v>
      </c>
      <c r="EI157">
        <v>10.8937938802245</v>
      </c>
      <c r="EJ157">
        <v>10.3525977800783</v>
      </c>
      <c r="EK157">
        <v>0</v>
      </c>
      <c r="EL157">
        <v>0.54119610014619701</v>
      </c>
      <c r="EM157">
        <v>0</v>
      </c>
      <c r="EN157">
        <v>0</v>
      </c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G157" s="2" t="s">
        <v>276</v>
      </c>
      <c r="FH157">
        <v>2</v>
      </c>
      <c r="FI157" s="20">
        <v>22436</v>
      </c>
      <c r="FJ157" s="30">
        <v>16.2341881104626</v>
      </c>
      <c r="FK157" s="30">
        <v>16.9412948916492</v>
      </c>
      <c r="FL157" s="30">
        <v>16.9412948916492</v>
      </c>
      <c r="FM157" s="30">
        <v>3.0822070014844898</v>
      </c>
      <c r="FN157" s="30">
        <v>9.1278529086866893</v>
      </c>
      <c r="FO157" s="30">
        <v>8.4207461275001396</v>
      </c>
      <c r="FP157" s="30">
        <v>17.6484016728357</v>
      </c>
      <c r="FQ157" s="29"/>
      <c r="FR157" s="29"/>
      <c r="FS157" s="29"/>
      <c r="FT157" s="29"/>
      <c r="FU157" s="29"/>
      <c r="FV157" s="29"/>
      <c r="FW157" s="29"/>
      <c r="FZ157" s="7">
        <v>14.5</v>
      </c>
      <c r="GA157" s="7">
        <v>850.21423339844</v>
      </c>
      <c r="GB157" s="7">
        <v>6.4695615768432591</v>
      </c>
      <c r="GC157" s="7">
        <v>22.268933614095001</v>
      </c>
    </row>
    <row r="158" spans="1:185" x14ac:dyDescent="0.2">
      <c r="A158">
        <v>14</v>
      </c>
      <c r="B158" t="s">
        <v>12</v>
      </c>
      <c r="C158" t="s">
        <v>79</v>
      </c>
      <c r="D158" t="s">
        <v>77</v>
      </c>
      <c r="E158" s="20">
        <v>18947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71">
        <v>0.28999999999999998</v>
      </c>
      <c r="Q158">
        <v>0</v>
      </c>
      <c r="R158" s="82">
        <v>0</v>
      </c>
      <c r="S158">
        <v>0</v>
      </c>
      <c r="T158">
        <v>0</v>
      </c>
      <c r="U158" s="82">
        <v>0.01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0.01</v>
      </c>
      <c r="AF158">
        <v>0</v>
      </c>
      <c r="AG158">
        <v>0</v>
      </c>
      <c r="AH158">
        <v>0</v>
      </c>
      <c r="AI158">
        <v>0</v>
      </c>
      <c r="AJ158" s="71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0.01</v>
      </c>
      <c r="BJ158">
        <v>0</v>
      </c>
      <c r="BK158">
        <v>0</v>
      </c>
      <c r="BL158">
        <v>0</v>
      </c>
      <c r="BM158">
        <v>0</v>
      </c>
      <c r="BN158" s="82">
        <v>0.01</v>
      </c>
      <c r="BO158">
        <v>0</v>
      </c>
      <c r="BP158" s="82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 s="71">
        <v>0.15</v>
      </c>
      <c r="CE158" s="71">
        <v>0</v>
      </c>
      <c r="CF158">
        <v>0</v>
      </c>
      <c r="CG158">
        <v>0</v>
      </c>
      <c r="CH158">
        <v>0.02</v>
      </c>
      <c r="CI158">
        <v>0</v>
      </c>
      <c r="CJ158">
        <v>0</v>
      </c>
      <c r="CK158" s="71">
        <v>0.19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0.01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0.01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0.01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f t="shared" si="44"/>
        <v>0</v>
      </c>
      <c r="DX158" s="2" t="s">
        <v>289</v>
      </c>
      <c r="DY158">
        <v>0.54119610014619701</v>
      </c>
      <c r="DZ158">
        <v>7.2026351777958801</v>
      </c>
      <c r="EA158">
        <v>7.9097419589824201</v>
      </c>
      <c r="EB158">
        <v>7.9097419589824298</v>
      </c>
      <c r="EC158">
        <v>7.9097419589824298</v>
      </c>
      <c r="ED158">
        <v>7.9097419589824298</v>
      </c>
      <c r="EE158">
        <v>7.9097419589824298</v>
      </c>
      <c r="EF158">
        <v>7.3685458588362298</v>
      </c>
      <c r="EG158">
        <v>7.3685458588362298</v>
      </c>
      <c r="EH158">
        <v>3.62340310163068</v>
      </c>
      <c r="EI158">
        <v>10.8937938802245</v>
      </c>
      <c r="EJ158">
        <v>10.3525977800783</v>
      </c>
      <c r="EK158">
        <v>0</v>
      </c>
      <c r="EL158">
        <v>0.54119610014619701</v>
      </c>
      <c r="EM158">
        <v>0</v>
      </c>
      <c r="EN158">
        <v>0</v>
      </c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G158" s="2" t="s">
        <v>276</v>
      </c>
      <c r="FH158">
        <v>2</v>
      </c>
      <c r="FI158" s="20">
        <v>18947</v>
      </c>
      <c r="FJ158" s="30">
        <v>16.2341881104626</v>
      </c>
      <c r="FK158" s="30">
        <v>16.9412948916492</v>
      </c>
      <c r="FL158" s="30">
        <v>16.9412948916492</v>
      </c>
      <c r="FM158" s="30">
        <v>3.0822070014844898</v>
      </c>
      <c r="FN158" s="30">
        <v>9.1278529086866893</v>
      </c>
      <c r="FO158" s="30">
        <v>8.4207461275001396</v>
      </c>
      <c r="FP158" s="30">
        <v>17.6484016728357</v>
      </c>
      <c r="FQ158" s="29"/>
      <c r="FR158" s="29"/>
      <c r="FS158" s="29"/>
      <c r="FT158" s="29"/>
      <c r="FU158" s="29"/>
      <c r="FV158" s="29"/>
      <c r="FW158" s="29"/>
      <c r="FZ158" s="7">
        <v>14.5</v>
      </c>
      <c r="GA158" s="7">
        <v>850.21423339844</v>
      </c>
      <c r="GB158" s="7">
        <v>6.4695615768432591</v>
      </c>
      <c r="GC158" s="7">
        <v>22.268933614095001</v>
      </c>
    </row>
    <row r="159" spans="1:185" x14ac:dyDescent="0.2">
      <c r="A159">
        <v>14</v>
      </c>
      <c r="B159" t="s">
        <v>12</v>
      </c>
      <c r="C159" t="s">
        <v>79</v>
      </c>
      <c r="D159" t="s">
        <v>77</v>
      </c>
      <c r="E159" s="20">
        <v>19252.02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71">
        <v>0.28999999999999998</v>
      </c>
      <c r="Q159">
        <v>0</v>
      </c>
      <c r="R159" s="82">
        <v>0</v>
      </c>
      <c r="S159">
        <v>0</v>
      </c>
      <c r="T159">
        <v>0</v>
      </c>
      <c r="U159" s="82">
        <v>0.01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0.01</v>
      </c>
      <c r="AF159">
        <v>0</v>
      </c>
      <c r="AG159">
        <v>0</v>
      </c>
      <c r="AH159">
        <v>0</v>
      </c>
      <c r="AI159">
        <v>0</v>
      </c>
      <c r="AJ159" s="71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 s="82">
        <v>0.01</v>
      </c>
      <c r="BO159">
        <v>0</v>
      </c>
      <c r="BP159" s="82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 s="71">
        <v>0.51</v>
      </c>
      <c r="CE159" s="71">
        <v>0</v>
      </c>
      <c r="CF159">
        <v>0</v>
      </c>
      <c r="CG159">
        <v>0</v>
      </c>
      <c r="CH159">
        <v>0.02</v>
      </c>
      <c r="CI159">
        <v>0</v>
      </c>
      <c r="CJ159">
        <v>0</v>
      </c>
      <c r="CK159" s="71">
        <v>0.1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f t="shared" si="44"/>
        <v>0</v>
      </c>
      <c r="DX159" s="2" t="s">
        <v>289</v>
      </c>
      <c r="DY159">
        <v>0.54119610014619701</v>
      </c>
      <c r="DZ159">
        <v>7.2026351777958801</v>
      </c>
      <c r="EA159">
        <v>7.9097419589824201</v>
      </c>
      <c r="EB159">
        <v>7.9097419589824298</v>
      </c>
      <c r="EC159">
        <v>7.9097419589824298</v>
      </c>
      <c r="ED159">
        <v>7.9097419589824298</v>
      </c>
      <c r="EE159">
        <v>7.9097419589824298</v>
      </c>
      <c r="EF159">
        <v>7.3685458588362298</v>
      </c>
      <c r="EG159">
        <v>7.3685458588362298</v>
      </c>
      <c r="EH159">
        <v>3.62340310163068</v>
      </c>
      <c r="EI159">
        <v>10.8937938802245</v>
      </c>
      <c r="EJ159">
        <v>10.3525977800783</v>
      </c>
      <c r="EK159">
        <v>0</v>
      </c>
      <c r="EL159">
        <v>0.54119610014619701</v>
      </c>
      <c r="EM159">
        <v>0</v>
      </c>
      <c r="EN159">
        <v>0</v>
      </c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G159" s="2" t="s">
        <v>276</v>
      </c>
      <c r="FH159">
        <v>7</v>
      </c>
      <c r="FI159" s="20">
        <v>19252.02</v>
      </c>
      <c r="FJ159" s="30">
        <v>16.2341881104626</v>
      </c>
      <c r="FK159" s="30">
        <v>16.9412948916492</v>
      </c>
      <c r="FL159" s="30">
        <v>16.9412948916492</v>
      </c>
      <c r="FM159" s="30">
        <v>3.0822070014844898</v>
      </c>
      <c r="FN159" s="30">
        <v>9.1278529086866893</v>
      </c>
      <c r="FO159" s="30">
        <v>8.4207461275001396</v>
      </c>
      <c r="FP159" s="30">
        <v>17.6484016728357</v>
      </c>
      <c r="FQ159" s="29"/>
      <c r="FR159" s="29"/>
      <c r="FS159" s="29"/>
      <c r="FT159" s="29"/>
      <c r="FU159" s="29"/>
      <c r="FV159" s="29"/>
      <c r="FW159" s="29"/>
      <c r="FZ159" s="7">
        <v>14.5</v>
      </c>
      <c r="GA159" s="7">
        <v>850.21423339844</v>
      </c>
      <c r="GB159" s="7">
        <v>6.4695615768432591</v>
      </c>
      <c r="GC159" s="7">
        <v>22.268933614095001</v>
      </c>
    </row>
    <row r="160" spans="1:185" x14ac:dyDescent="0.2">
      <c r="A160">
        <v>14</v>
      </c>
      <c r="B160" t="s">
        <v>12</v>
      </c>
      <c r="C160" t="s">
        <v>79</v>
      </c>
      <c r="D160" t="s">
        <v>77</v>
      </c>
      <c r="E160" s="20">
        <v>22543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71">
        <v>0.28999999999999998</v>
      </c>
      <c r="Q160">
        <v>0</v>
      </c>
      <c r="R160" s="82">
        <v>0</v>
      </c>
      <c r="S160">
        <v>0</v>
      </c>
      <c r="T160">
        <v>0</v>
      </c>
      <c r="U160" s="82">
        <v>0.01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0.01</v>
      </c>
      <c r="AF160">
        <v>0</v>
      </c>
      <c r="AG160">
        <v>0</v>
      </c>
      <c r="AH160">
        <v>0</v>
      </c>
      <c r="AI160">
        <v>0</v>
      </c>
      <c r="AJ160" s="71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 s="82">
        <v>0.01</v>
      </c>
      <c r="BO160">
        <v>0</v>
      </c>
      <c r="BP160" s="82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 s="71">
        <v>0.51</v>
      </c>
      <c r="CE160" s="71">
        <v>0</v>
      </c>
      <c r="CF160">
        <v>0</v>
      </c>
      <c r="CG160">
        <v>0</v>
      </c>
      <c r="CH160">
        <v>0.02</v>
      </c>
      <c r="CI160">
        <v>0</v>
      </c>
      <c r="CJ160">
        <v>0</v>
      </c>
      <c r="CK160" s="71">
        <v>0.1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f t="shared" si="44"/>
        <v>0</v>
      </c>
      <c r="DX160" s="2" t="s">
        <v>289</v>
      </c>
      <c r="DY160">
        <v>0.54119610014619701</v>
      </c>
      <c r="DZ160">
        <v>7.2026351777958801</v>
      </c>
      <c r="EA160">
        <v>7.9097419589824201</v>
      </c>
      <c r="EB160">
        <v>7.9097419589824298</v>
      </c>
      <c r="EC160">
        <v>7.9097419589824298</v>
      </c>
      <c r="ED160">
        <v>7.9097419589824298</v>
      </c>
      <c r="EE160">
        <v>7.9097419589824298</v>
      </c>
      <c r="EF160">
        <v>7.3685458588362298</v>
      </c>
      <c r="EG160">
        <v>7.3685458588362298</v>
      </c>
      <c r="EH160">
        <v>3.62340310163068</v>
      </c>
      <c r="EI160">
        <v>10.8937938802245</v>
      </c>
      <c r="EJ160">
        <v>10.3525977800783</v>
      </c>
      <c r="EK160">
        <v>0</v>
      </c>
      <c r="EL160">
        <v>0.54119610014619701</v>
      </c>
      <c r="EM160">
        <v>0</v>
      </c>
      <c r="EN160">
        <v>0</v>
      </c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G160" s="2" t="s">
        <v>276</v>
      </c>
      <c r="FH160">
        <v>7</v>
      </c>
      <c r="FI160" s="20">
        <v>22543</v>
      </c>
      <c r="FJ160" s="30">
        <v>16.2341881104626</v>
      </c>
      <c r="FK160" s="30">
        <v>16.9412948916492</v>
      </c>
      <c r="FL160" s="30">
        <v>16.9412948916492</v>
      </c>
      <c r="FM160" s="30">
        <v>3.0822070014844898</v>
      </c>
      <c r="FN160" s="30">
        <v>9.1278529086866893</v>
      </c>
      <c r="FO160" s="30">
        <v>8.4207461275001396</v>
      </c>
      <c r="FP160" s="30">
        <v>17.6484016728357</v>
      </c>
      <c r="FQ160" s="29"/>
      <c r="FR160" s="29"/>
      <c r="FS160" s="29"/>
      <c r="FT160" s="29"/>
      <c r="FU160" s="29"/>
      <c r="FV160" s="29"/>
      <c r="FW160" s="29"/>
      <c r="FZ160" s="7">
        <v>14.5</v>
      </c>
      <c r="GA160" s="7">
        <v>850.21423339844</v>
      </c>
      <c r="GB160" s="7">
        <v>6.4695615768432591</v>
      </c>
      <c r="GC160" s="7">
        <v>22.268933614095001</v>
      </c>
    </row>
    <row r="161" spans="1:185" x14ac:dyDescent="0.2">
      <c r="A161">
        <v>14</v>
      </c>
      <c r="B161" t="s">
        <v>12</v>
      </c>
      <c r="C161" t="s">
        <v>79</v>
      </c>
      <c r="D161" t="s">
        <v>77</v>
      </c>
      <c r="E161" s="20">
        <v>22991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0.01</v>
      </c>
      <c r="N161">
        <v>0</v>
      </c>
      <c r="O161">
        <v>0</v>
      </c>
      <c r="P161" s="71">
        <v>0.35</v>
      </c>
      <c r="Q161">
        <v>0</v>
      </c>
      <c r="R161" s="82">
        <v>0</v>
      </c>
      <c r="S161">
        <v>0.01</v>
      </c>
      <c r="T161">
        <v>0</v>
      </c>
      <c r="U161" s="82">
        <v>0</v>
      </c>
      <c r="V161">
        <v>0</v>
      </c>
      <c r="W161">
        <v>0</v>
      </c>
      <c r="X161">
        <v>0</v>
      </c>
      <c r="Y161">
        <v>0</v>
      </c>
      <c r="Z161">
        <v>0.01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s="71">
        <v>0.01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0.01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 s="82">
        <v>0.01</v>
      </c>
      <c r="BO161">
        <v>0</v>
      </c>
      <c r="BP161" s="82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s="71">
        <v>0.51</v>
      </c>
      <c r="CE161" s="71">
        <v>0</v>
      </c>
      <c r="CF161">
        <v>0</v>
      </c>
      <c r="CG161">
        <v>0</v>
      </c>
      <c r="CH161">
        <v>0.02</v>
      </c>
      <c r="CI161">
        <v>0</v>
      </c>
      <c r="CJ161">
        <v>0</v>
      </c>
      <c r="CK161" s="71">
        <v>0.1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f t="shared" si="44"/>
        <v>0</v>
      </c>
      <c r="DX161" s="2" t="s">
        <v>289</v>
      </c>
      <c r="DY161">
        <v>0</v>
      </c>
      <c r="DZ161">
        <v>5.8475233809287204</v>
      </c>
      <c r="EA161">
        <v>5.8475233809287204</v>
      </c>
      <c r="EB161">
        <v>5.8475233809287204</v>
      </c>
      <c r="EC161">
        <v>5.8475233809287204</v>
      </c>
      <c r="ED161">
        <v>6.5546301621152701</v>
      </c>
      <c r="EE161">
        <v>5.8475233809287204</v>
      </c>
      <c r="EF161">
        <v>6.5546301621152701</v>
      </c>
      <c r="EG161">
        <v>5.8475233809287204</v>
      </c>
      <c r="EH161">
        <v>3.8078865529319499</v>
      </c>
      <c r="EI161">
        <v>14.6313040834732</v>
      </c>
      <c r="EJ161">
        <v>13.9241973022867</v>
      </c>
      <c r="EK161">
        <v>0.70710678118654802</v>
      </c>
      <c r="EL161">
        <v>0.70710678118654802</v>
      </c>
      <c r="EM161">
        <v>0</v>
      </c>
      <c r="EN161">
        <v>0</v>
      </c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G161" s="2" t="s">
        <v>270</v>
      </c>
      <c r="FH161">
        <v>7</v>
      </c>
      <c r="FI161" s="20">
        <v>22991</v>
      </c>
      <c r="FJ161" s="30">
        <v>18.7948862849018</v>
      </c>
      <c r="FK161" s="30">
        <v>18.7948862849018</v>
      </c>
      <c r="FL161" s="30">
        <v>17.380672722528701</v>
      </c>
      <c r="FM161" s="30">
        <v>4.5149933341184996</v>
      </c>
      <c r="FN161" s="30">
        <v>13.924197302286601</v>
      </c>
      <c r="FO161" s="30">
        <v>11.0957701775404</v>
      </c>
      <c r="FP161" s="30">
        <v>17.380672722528701</v>
      </c>
      <c r="FQ161" s="29"/>
      <c r="FR161" s="29"/>
      <c r="FS161" s="29"/>
      <c r="FT161" s="29"/>
      <c r="FU161" s="29"/>
      <c r="FV161" s="29"/>
      <c r="FW161" s="29"/>
      <c r="FZ161" s="7">
        <v>14.5</v>
      </c>
      <c r="GA161" s="7">
        <v>850.21423339844</v>
      </c>
      <c r="GB161" s="7">
        <v>6.4695615768432591</v>
      </c>
      <c r="GC161" s="7">
        <v>22.268933614095001</v>
      </c>
    </row>
    <row r="162" spans="1:185" x14ac:dyDescent="0.2">
      <c r="A162">
        <v>14</v>
      </c>
      <c r="B162" t="s">
        <v>12</v>
      </c>
      <c r="C162" t="s">
        <v>79</v>
      </c>
      <c r="D162" t="s">
        <v>77</v>
      </c>
      <c r="E162" s="20">
        <v>19252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0.01</v>
      </c>
      <c r="N162">
        <v>0</v>
      </c>
      <c r="O162">
        <v>0</v>
      </c>
      <c r="P162" s="71">
        <v>0.35</v>
      </c>
      <c r="Q162">
        <v>0</v>
      </c>
      <c r="R162" s="82">
        <v>0</v>
      </c>
      <c r="S162">
        <v>0.01</v>
      </c>
      <c r="T162">
        <v>0</v>
      </c>
      <c r="U162" s="82">
        <v>0</v>
      </c>
      <c r="V162">
        <v>0</v>
      </c>
      <c r="W162">
        <v>0</v>
      </c>
      <c r="X162">
        <v>0</v>
      </c>
      <c r="Y162">
        <v>0</v>
      </c>
      <c r="Z162">
        <v>0.01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s="71">
        <v>0.01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0.01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 s="82">
        <v>0.01</v>
      </c>
      <c r="BO162">
        <v>0</v>
      </c>
      <c r="BP162" s="8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 s="71">
        <v>0.51</v>
      </c>
      <c r="CE162" s="71">
        <v>0</v>
      </c>
      <c r="CF162">
        <v>0</v>
      </c>
      <c r="CG162">
        <v>0</v>
      </c>
      <c r="CH162">
        <v>0.02</v>
      </c>
      <c r="CI162">
        <v>0</v>
      </c>
      <c r="CJ162">
        <v>0</v>
      </c>
      <c r="CK162" s="71">
        <v>0.1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f t="shared" si="44"/>
        <v>0</v>
      </c>
      <c r="DX162" s="2" t="s">
        <v>289</v>
      </c>
      <c r="DY162">
        <v>0</v>
      </c>
      <c r="DZ162">
        <v>5.8475233809287204</v>
      </c>
      <c r="EA162">
        <v>5.8475233809287204</v>
      </c>
      <c r="EB162">
        <v>5.8475233809287204</v>
      </c>
      <c r="EC162">
        <v>5.8475233809287204</v>
      </c>
      <c r="ED162">
        <v>6.5546301621152701</v>
      </c>
      <c r="EE162">
        <v>5.8475233809287204</v>
      </c>
      <c r="EF162">
        <v>6.5546301621152701</v>
      </c>
      <c r="EG162">
        <v>5.8475233809287204</v>
      </c>
      <c r="EH162">
        <v>3.8078865529319499</v>
      </c>
      <c r="EI162">
        <v>14.6313040834732</v>
      </c>
      <c r="EJ162">
        <v>13.9241973022867</v>
      </c>
      <c r="EK162">
        <v>0.70710678118654802</v>
      </c>
      <c r="EL162">
        <v>0.70710678118654802</v>
      </c>
      <c r="EM162">
        <v>0</v>
      </c>
      <c r="EN162">
        <v>0</v>
      </c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G162" s="2" t="s">
        <v>270</v>
      </c>
      <c r="FH162">
        <v>7</v>
      </c>
      <c r="FI162" s="20">
        <v>19252</v>
      </c>
      <c r="FJ162" s="30">
        <v>18.7948862849018</v>
      </c>
      <c r="FK162" s="30">
        <v>18.7948862849018</v>
      </c>
      <c r="FL162" s="30">
        <v>17.380672722528701</v>
      </c>
      <c r="FM162" s="30">
        <v>4.5149933341184996</v>
      </c>
      <c r="FN162" s="30">
        <v>13.924197302286601</v>
      </c>
      <c r="FO162" s="30">
        <v>11.0957701775404</v>
      </c>
      <c r="FP162" s="30">
        <v>17.380672722528701</v>
      </c>
      <c r="FQ162" s="29"/>
      <c r="FR162" s="29"/>
      <c r="FS162" s="29"/>
      <c r="FT162" s="29"/>
      <c r="FU162" s="29"/>
      <c r="FV162" s="29"/>
      <c r="FW162" s="29"/>
      <c r="FZ162" s="7">
        <v>14.5</v>
      </c>
      <c r="GA162" s="7">
        <v>850.21423339844</v>
      </c>
      <c r="GB162" s="7">
        <v>6.4695615768432591</v>
      </c>
      <c r="GC162" s="7">
        <v>22.268933614095001</v>
      </c>
    </row>
    <row r="163" spans="1:185" x14ac:dyDescent="0.2">
      <c r="A163">
        <v>14</v>
      </c>
      <c r="B163" t="s">
        <v>12</v>
      </c>
      <c r="C163" t="s">
        <v>79</v>
      </c>
      <c r="D163" t="s">
        <v>77</v>
      </c>
      <c r="E163" s="20">
        <v>19711.66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0.01</v>
      </c>
      <c r="N163">
        <v>0</v>
      </c>
      <c r="O163">
        <v>0</v>
      </c>
      <c r="P163" s="71">
        <v>0.35</v>
      </c>
      <c r="Q163">
        <v>0</v>
      </c>
      <c r="R163" s="82">
        <v>0</v>
      </c>
      <c r="S163">
        <v>0.01</v>
      </c>
      <c r="T163">
        <v>0</v>
      </c>
      <c r="U163" s="82">
        <v>0</v>
      </c>
      <c r="V163">
        <v>0</v>
      </c>
      <c r="W163">
        <v>0</v>
      </c>
      <c r="X163">
        <v>0</v>
      </c>
      <c r="Y163">
        <v>0</v>
      </c>
      <c r="Z163">
        <v>0.01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 s="71">
        <v>0.01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0.01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0.01</v>
      </c>
      <c r="BJ163">
        <v>0.01</v>
      </c>
      <c r="BK163">
        <v>0</v>
      </c>
      <c r="BL163">
        <v>0</v>
      </c>
      <c r="BM163">
        <v>0</v>
      </c>
      <c r="BN163" s="82">
        <v>0</v>
      </c>
      <c r="BO163">
        <v>0</v>
      </c>
      <c r="BP163" s="82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s="71">
        <v>0.4</v>
      </c>
      <c r="CE163" s="71">
        <v>0</v>
      </c>
      <c r="CF163">
        <v>0</v>
      </c>
      <c r="CG163">
        <v>0</v>
      </c>
      <c r="CH163">
        <v>0.01</v>
      </c>
      <c r="CI163">
        <v>0</v>
      </c>
      <c r="CJ163">
        <v>0</v>
      </c>
      <c r="CK163" s="71">
        <v>0.15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0.01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0.01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f t="shared" si="44"/>
        <v>0</v>
      </c>
      <c r="DX163" s="2" t="s">
        <v>289</v>
      </c>
      <c r="DY163">
        <v>0</v>
      </c>
      <c r="DZ163">
        <v>5.8475233809287204</v>
      </c>
      <c r="EA163">
        <v>5.8475233809287204</v>
      </c>
      <c r="EB163">
        <v>5.8475233809287204</v>
      </c>
      <c r="EC163">
        <v>5.8475233809287204</v>
      </c>
      <c r="ED163">
        <v>6.5546301621152701</v>
      </c>
      <c r="EE163">
        <v>5.8475233809287204</v>
      </c>
      <c r="EF163">
        <v>6.5546301621152701</v>
      </c>
      <c r="EG163">
        <v>5.8475233809287204</v>
      </c>
      <c r="EH163">
        <v>3.8078865529319499</v>
      </c>
      <c r="EI163">
        <v>14.6313040834732</v>
      </c>
      <c r="EJ163">
        <v>13.9241973022867</v>
      </c>
      <c r="EK163">
        <v>0.70710678118654802</v>
      </c>
      <c r="EL163">
        <v>0.70710678118654802</v>
      </c>
      <c r="EM163">
        <v>0</v>
      </c>
      <c r="EN163">
        <v>0</v>
      </c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G163" s="2" t="s">
        <v>270</v>
      </c>
      <c r="FH163">
        <v>1</v>
      </c>
      <c r="FI163" s="20">
        <v>19711.66</v>
      </c>
      <c r="FJ163" s="30">
        <v>18.7948862849018</v>
      </c>
      <c r="FK163" s="30">
        <v>18.7948862849018</v>
      </c>
      <c r="FL163" s="30">
        <v>17.380672722528701</v>
      </c>
      <c r="FM163" s="30">
        <v>4.5149933341184996</v>
      </c>
      <c r="FN163" s="30">
        <v>13.924197302286601</v>
      </c>
      <c r="FO163" s="30">
        <v>11.0957701775404</v>
      </c>
      <c r="FP163" s="30">
        <v>17.380672722528701</v>
      </c>
      <c r="FQ163" s="29"/>
      <c r="FR163" s="29"/>
      <c r="FS163" s="29"/>
      <c r="FT163" s="29"/>
      <c r="FU163" s="29"/>
      <c r="FV163" s="29"/>
      <c r="FW163" s="29"/>
      <c r="FZ163" s="7">
        <v>14.5</v>
      </c>
      <c r="GA163" s="7">
        <v>850.21423339844</v>
      </c>
      <c r="GB163" s="7">
        <v>6.4695615768432591</v>
      </c>
      <c r="GC163" s="7">
        <v>22.268933614095001</v>
      </c>
    </row>
    <row r="164" spans="1:185" x14ac:dyDescent="0.2">
      <c r="A164">
        <v>14</v>
      </c>
      <c r="B164" t="s">
        <v>12</v>
      </c>
      <c r="C164" t="s">
        <v>79</v>
      </c>
      <c r="D164" t="s">
        <v>77</v>
      </c>
      <c r="E164" s="20">
        <v>23300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0.01</v>
      </c>
      <c r="N164">
        <v>0</v>
      </c>
      <c r="O164">
        <v>0</v>
      </c>
      <c r="P164" s="71">
        <v>0.35</v>
      </c>
      <c r="Q164">
        <v>0</v>
      </c>
      <c r="R164" s="82">
        <v>0</v>
      </c>
      <c r="S164">
        <v>0.01</v>
      </c>
      <c r="T164">
        <v>0</v>
      </c>
      <c r="U164" s="82">
        <v>0</v>
      </c>
      <c r="V164">
        <v>0</v>
      </c>
      <c r="W164">
        <v>0</v>
      </c>
      <c r="X164">
        <v>0</v>
      </c>
      <c r="Y164">
        <v>0</v>
      </c>
      <c r="Z164">
        <v>0.01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s="71">
        <v>0.01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0.01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0.01</v>
      </c>
      <c r="BJ164">
        <v>0.01</v>
      </c>
      <c r="BK164">
        <v>0</v>
      </c>
      <c r="BL164">
        <v>0</v>
      </c>
      <c r="BM164">
        <v>0</v>
      </c>
      <c r="BN164" s="82">
        <v>0</v>
      </c>
      <c r="BO164">
        <v>0</v>
      </c>
      <c r="BP164" s="82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 s="71">
        <v>0.4</v>
      </c>
      <c r="CE164" s="71">
        <v>0</v>
      </c>
      <c r="CF164">
        <v>0</v>
      </c>
      <c r="CG164">
        <v>0</v>
      </c>
      <c r="CH164">
        <v>0.01</v>
      </c>
      <c r="CI164">
        <v>0</v>
      </c>
      <c r="CJ164">
        <v>0</v>
      </c>
      <c r="CK164" s="71">
        <v>0.15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0.01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0.01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f t="shared" si="44"/>
        <v>0</v>
      </c>
      <c r="DX164" s="2" t="s">
        <v>289</v>
      </c>
      <c r="DY164">
        <v>0</v>
      </c>
      <c r="DZ164">
        <v>5.8475233809287204</v>
      </c>
      <c r="EA164">
        <v>5.8475233809287204</v>
      </c>
      <c r="EB164">
        <v>5.8475233809287204</v>
      </c>
      <c r="EC164">
        <v>5.8475233809287204</v>
      </c>
      <c r="ED164">
        <v>6.5546301621152701</v>
      </c>
      <c r="EE164">
        <v>5.8475233809287204</v>
      </c>
      <c r="EF164">
        <v>6.5546301621152701</v>
      </c>
      <c r="EG164">
        <v>5.8475233809287204</v>
      </c>
      <c r="EH164">
        <v>3.8078865529319499</v>
      </c>
      <c r="EI164">
        <v>14.6313040834732</v>
      </c>
      <c r="EJ164">
        <v>13.9241973022867</v>
      </c>
      <c r="EK164">
        <v>0.70710678118654802</v>
      </c>
      <c r="EL164">
        <v>0.70710678118654802</v>
      </c>
      <c r="EM164">
        <v>0</v>
      </c>
      <c r="EN164">
        <v>0</v>
      </c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G164" s="2" t="s">
        <v>270</v>
      </c>
      <c r="FH164">
        <v>1</v>
      </c>
      <c r="FI164" s="20">
        <v>23300</v>
      </c>
      <c r="FJ164" s="30">
        <v>18.7948862849018</v>
      </c>
      <c r="FK164" s="30">
        <v>18.7948862849018</v>
      </c>
      <c r="FL164" s="30">
        <v>17.380672722528701</v>
      </c>
      <c r="FM164" s="30">
        <v>4.5149933341184996</v>
      </c>
      <c r="FN164" s="30">
        <v>13.924197302286601</v>
      </c>
      <c r="FO164" s="30">
        <v>11.0957701775404</v>
      </c>
      <c r="FP164" s="30">
        <v>17.380672722528701</v>
      </c>
      <c r="FQ164" s="29"/>
      <c r="FR164" s="29"/>
      <c r="FS164" s="29"/>
      <c r="FT164" s="29"/>
      <c r="FU164" s="29"/>
      <c r="FV164" s="29"/>
      <c r="FW164" s="29"/>
      <c r="FZ164" s="7">
        <v>14.5</v>
      </c>
      <c r="GA164" s="7">
        <v>850.21423339844</v>
      </c>
      <c r="GB164" s="7">
        <v>6.4695615768432591</v>
      </c>
      <c r="GC164" s="7">
        <v>22.268933614095001</v>
      </c>
    </row>
    <row r="165" spans="1:185" x14ac:dyDescent="0.2">
      <c r="A165">
        <v>14</v>
      </c>
      <c r="B165" t="s">
        <v>12</v>
      </c>
      <c r="C165" t="s">
        <v>79</v>
      </c>
      <c r="D165" t="s">
        <v>77</v>
      </c>
      <c r="E165" s="20">
        <v>23565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71">
        <v>0.31</v>
      </c>
      <c r="Q165">
        <v>0</v>
      </c>
      <c r="R165" s="82">
        <v>0</v>
      </c>
      <c r="S165">
        <v>0.01</v>
      </c>
      <c r="T165">
        <v>0</v>
      </c>
      <c r="U165" s="82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s="71">
        <v>0.02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0.01</v>
      </c>
      <c r="BJ165">
        <v>0.01</v>
      </c>
      <c r="BK165">
        <v>0</v>
      </c>
      <c r="BL165">
        <v>0</v>
      </c>
      <c r="BM165">
        <v>0</v>
      </c>
      <c r="BN165" s="82">
        <v>0</v>
      </c>
      <c r="BO165">
        <v>0</v>
      </c>
      <c r="BP165" s="82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 s="71">
        <v>0.4</v>
      </c>
      <c r="CE165" s="71">
        <v>0</v>
      </c>
      <c r="CF165">
        <v>0</v>
      </c>
      <c r="CG165">
        <v>0</v>
      </c>
      <c r="CH165">
        <v>0.01</v>
      </c>
      <c r="CI165">
        <v>0</v>
      </c>
      <c r="CJ165">
        <v>0</v>
      </c>
      <c r="CK165" s="71">
        <v>0.15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0.01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0.01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f t="shared" si="44"/>
        <v>0</v>
      </c>
      <c r="DX165" s="2" t="s">
        <v>289</v>
      </c>
      <c r="DY165">
        <v>0</v>
      </c>
      <c r="DZ165">
        <v>6.5913032334717796</v>
      </c>
      <c r="EA165">
        <v>6.5913032334717796</v>
      </c>
      <c r="EB165">
        <v>6.5913032334717796</v>
      </c>
      <c r="EC165">
        <v>6.5913032334717796</v>
      </c>
      <c r="ED165">
        <v>6.5913032334717796</v>
      </c>
      <c r="EE165">
        <v>6.5913032334717796</v>
      </c>
      <c r="EF165">
        <v>6.5913032334717796</v>
      </c>
      <c r="EG165">
        <v>6.5913032334717796</v>
      </c>
      <c r="EH165">
        <v>3.0822070014844898</v>
      </c>
      <c r="EI165">
        <v>10.0191010724512</v>
      </c>
      <c r="EJ165">
        <v>10.0191010724512</v>
      </c>
      <c r="EK165">
        <v>1.2247448713915901</v>
      </c>
      <c r="EL165">
        <v>1.2247448713915901</v>
      </c>
      <c r="EM165">
        <v>0</v>
      </c>
      <c r="EN165">
        <v>0</v>
      </c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G165" s="2" t="s">
        <v>270</v>
      </c>
      <c r="FH165">
        <v>1</v>
      </c>
      <c r="FI165" s="20">
        <v>23565</v>
      </c>
      <c r="FJ165" s="30">
        <v>17.054724712186399</v>
      </c>
      <c r="FK165" s="30">
        <v>17.054724712186399</v>
      </c>
      <c r="FL165" s="30">
        <v>16.3476179309998</v>
      </c>
      <c r="FM165" s="30">
        <v>3.0822070014844898</v>
      </c>
      <c r="FN165" s="30">
        <v>11.2438459438428</v>
      </c>
      <c r="FO165" s="30">
        <v>10.5367391626563</v>
      </c>
      <c r="FP165" s="30">
        <v>15.6405111498133</v>
      </c>
      <c r="FQ165" s="29"/>
      <c r="FR165" s="29"/>
      <c r="FS165" s="29"/>
      <c r="FT165" s="29"/>
      <c r="FU165" s="29"/>
      <c r="FV165" s="29"/>
      <c r="FW165" s="29"/>
      <c r="FZ165" s="7">
        <v>14.5</v>
      </c>
      <c r="GA165" s="7">
        <v>850.21423339844</v>
      </c>
      <c r="GB165" s="7">
        <v>6.4695615768432591</v>
      </c>
      <c r="GC165" s="7">
        <v>22.268933614095001</v>
      </c>
    </row>
    <row r="166" spans="1:185" x14ac:dyDescent="0.2">
      <c r="A166">
        <v>14</v>
      </c>
      <c r="B166" t="s">
        <v>12</v>
      </c>
      <c r="C166" t="s">
        <v>79</v>
      </c>
      <c r="D166" t="s">
        <v>77</v>
      </c>
      <c r="E166" s="20">
        <v>19710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71">
        <v>0.31</v>
      </c>
      <c r="Q166">
        <v>0</v>
      </c>
      <c r="R166" s="82">
        <v>0</v>
      </c>
      <c r="S166">
        <v>0.01</v>
      </c>
      <c r="T166">
        <v>0</v>
      </c>
      <c r="U166" s="82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s="71">
        <v>0.02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0.01</v>
      </c>
      <c r="BJ166">
        <v>0.01</v>
      </c>
      <c r="BK166">
        <v>0</v>
      </c>
      <c r="BL166">
        <v>0</v>
      </c>
      <c r="BM166">
        <v>0</v>
      </c>
      <c r="BN166" s="82">
        <v>0</v>
      </c>
      <c r="BO166">
        <v>0</v>
      </c>
      <c r="BP166" s="82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 s="71">
        <v>0.4</v>
      </c>
      <c r="CE166" s="71">
        <v>0</v>
      </c>
      <c r="CF166">
        <v>0</v>
      </c>
      <c r="CG166">
        <v>0</v>
      </c>
      <c r="CH166">
        <v>0.01</v>
      </c>
      <c r="CI166">
        <v>0</v>
      </c>
      <c r="CJ166">
        <v>0</v>
      </c>
      <c r="CK166" s="71">
        <v>0.15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0.01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0.01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f t="shared" si="44"/>
        <v>0</v>
      </c>
      <c r="DX166" s="2" t="s">
        <v>289</v>
      </c>
      <c r="DY166">
        <v>0</v>
      </c>
      <c r="DZ166">
        <v>6.5913032334717796</v>
      </c>
      <c r="EA166">
        <v>6.5913032334717796</v>
      </c>
      <c r="EB166">
        <v>6.5913032334717796</v>
      </c>
      <c r="EC166">
        <v>6.5913032334717796</v>
      </c>
      <c r="ED166">
        <v>6.5913032334717796</v>
      </c>
      <c r="EE166">
        <v>6.5913032334717796</v>
      </c>
      <c r="EF166">
        <v>6.5913032334717796</v>
      </c>
      <c r="EG166">
        <v>6.5913032334717796</v>
      </c>
      <c r="EH166">
        <v>3.0822070014844898</v>
      </c>
      <c r="EI166">
        <v>10.0191010724512</v>
      </c>
      <c r="EJ166">
        <v>10.0191010724512</v>
      </c>
      <c r="EK166">
        <v>1.2247448713915901</v>
      </c>
      <c r="EL166">
        <v>1.2247448713915901</v>
      </c>
      <c r="EM166">
        <v>0</v>
      </c>
      <c r="EN166">
        <v>0</v>
      </c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G166" s="2" t="s">
        <v>270</v>
      </c>
      <c r="FH166">
        <v>1</v>
      </c>
      <c r="FI166" s="20">
        <v>19710</v>
      </c>
      <c r="FJ166" s="30">
        <v>17.054724712186399</v>
      </c>
      <c r="FK166" s="30">
        <v>17.054724712186399</v>
      </c>
      <c r="FL166" s="30">
        <v>16.3476179309998</v>
      </c>
      <c r="FM166" s="30">
        <v>3.0822070014844898</v>
      </c>
      <c r="FN166" s="30">
        <v>11.2438459438428</v>
      </c>
      <c r="FO166" s="30">
        <v>10.5367391626563</v>
      </c>
      <c r="FP166" s="30">
        <v>15.6405111498133</v>
      </c>
      <c r="FQ166" s="29"/>
      <c r="FR166" s="29"/>
      <c r="FS166" s="29"/>
      <c r="FT166" s="29"/>
      <c r="FU166" s="29"/>
      <c r="FV166" s="29"/>
      <c r="FW166" s="29"/>
      <c r="FZ166" s="7">
        <v>14.5</v>
      </c>
      <c r="GA166" s="7">
        <v>850.21423339844</v>
      </c>
      <c r="GB166" s="7">
        <v>6.4695615768432591</v>
      </c>
      <c r="GC166" s="7">
        <v>22.268933614095001</v>
      </c>
    </row>
    <row r="167" spans="1:185" x14ac:dyDescent="0.2">
      <c r="A167">
        <v>14</v>
      </c>
      <c r="B167" t="s">
        <v>12</v>
      </c>
      <c r="C167" t="s">
        <v>79</v>
      </c>
      <c r="D167" t="s">
        <v>77</v>
      </c>
      <c r="E167" s="20">
        <v>19898.509999999998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71">
        <v>0.31</v>
      </c>
      <c r="Q167">
        <v>0</v>
      </c>
      <c r="R167" s="82">
        <v>0</v>
      </c>
      <c r="S167">
        <v>0.01</v>
      </c>
      <c r="T167">
        <v>0</v>
      </c>
      <c r="U167" s="82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s="71">
        <v>0.02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0.01</v>
      </c>
      <c r="BK167">
        <v>0</v>
      </c>
      <c r="BL167">
        <v>0</v>
      </c>
      <c r="BM167">
        <v>0</v>
      </c>
      <c r="BN167" s="82">
        <v>0</v>
      </c>
      <c r="BO167">
        <v>0</v>
      </c>
      <c r="BP167" s="82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 s="71">
        <v>0.5</v>
      </c>
      <c r="CE167" s="71">
        <v>0</v>
      </c>
      <c r="CF167">
        <v>0</v>
      </c>
      <c r="CG167">
        <v>0</v>
      </c>
      <c r="CH167">
        <v>0.01</v>
      </c>
      <c r="CI167">
        <v>0</v>
      </c>
      <c r="CJ167">
        <v>0</v>
      </c>
      <c r="CK167" s="71">
        <v>0.1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0.01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f t="shared" si="44"/>
        <v>0</v>
      </c>
      <c r="DX167" s="2" t="s">
        <v>289</v>
      </c>
      <c r="DY167">
        <v>0</v>
      </c>
      <c r="DZ167">
        <v>6.5913032334717796</v>
      </c>
      <c r="EA167">
        <v>6.5913032334717796</v>
      </c>
      <c r="EB167">
        <v>6.5913032334717796</v>
      </c>
      <c r="EC167">
        <v>6.5913032334717796</v>
      </c>
      <c r="ED167">
        <v>6.5913032334717796</v>
      </c>
      <c r="EE167">
        <v>6.5913032334717796</v>
      </c>
      <c r="EF167">
        <v>6.5913032334717796</v>
      </c>
      <c r="EG167">
        <v>6.5913032334717796</v>
      </c>
      <c r="EH167">
        <v>3.0822070014844898</v>
      </c>
      <c r="EI167">
        <v>10.0191010724512</v>
      </c>
      <c r="EJ167">
        <v>10.0191010724512</v>
      </c>
      <c r="EK167">
        <v>1.2247448713915901</v>
      </c>
      <c r="EL167">
        <v>1.2247448713915901</v>
      </c>
      <c r="EM167">
        <v>0</v>
      </c>
      <c r="EN167">
        <v>0</v>
      </c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G167" s="2" t="s">
        <v>270</v>
      </c>
      <c r="FH167">
        <v>1</v>
      </c>
      <c r="FI167" s="20">
        <v>19898.509999999998</v>
      </c>
      <c r="FJ167" s="30">
        <v>17.054724712186399</v>
      </c>
      <c r="FK167" s="30">
        <v>17.054724712186399</v>
      </c>
      <c r="FL167" s="30">
        <v>16.3476179309998</v>
      </c>
      <c r="FM167" s="30">
        <v>3.0822070014844898</v>
      </c>
      <c r="FN167" s="30">
        <v>11.2438459438428</v>
      </c>
      <c r="FO167" s="30">
        <v>10.5367391626563</v>
      </c>
      <c r="FP167" s="30">
        <v>15.6405111498133</v>
      </c>
      <c r="FQ167" s="29"/>
      <c r="FR167" s="29"/>
      <c r="FS167" s="29"/>
      <c r="FT167" s="29"/>
      <c r="FU167" s="29"/>
      <c r="FV167" s="29"/>
      <c r="FW167" s="29"/>
      <c r="FZ167" s="7">
        <v>14.5</v>
      </c>
      <c r="GA167" s="7">
        <v>850.21423339844</v>
      </c>
      <c r="GB167" s="7">
        <v>6.4695615768432591</v>
      </c>
      <c r="GC167" s="7">
        <v>22.268933614095001</v>
      </c>
    </row>
    <row r="168" spans="1:185" x14ac:dyDescent="0.2">
      <c r="A168">
        <v>14</v>
      </c>
      <c r="B168" t="s">
        <v>12</v>
      </c>
      <c r="C168" t="s">
        <v>79</v>
      </c>
      <c r="D168" t="s">
        <v>77</v>
      </c>
      <c r="E168" s="20">
        <v>23447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71">
        <v>0.31</v>
      </c>
      <c r="Q168">
        <v>0</v>
      </c>
      <c r="R168" s="82">
        <v>0</v>
      </c>
      <c r="S168">
        <v>0.01</v>
      </c>
      <c r="T168">
        <v>0</v>
      </c>
      <c r="U168" s="82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71">
        <v>0.02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0.01</v>
      </c>
      <c r="BK168">
        <v>0</v>
      </c>
      <c r="BL168">
        <v>0</v>
      </c>
      <c r="BM168">
        <v>0</v>
      </c>
      <c r="BN168" s="82">
        <v>0</v>
      </c>
      <c r="BO168">
        <v>0</v>
      </c>
      <c r="BP168" s="82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 s="71">
        <v>0.5</v>
      </c>
      <c r="CE168" s="71">
        <v>0</v>
      </c>
      <c r="CF168">
        <v>0</v>
      </c>
      <c r="CG168">
        <v>0</v>
      </c>
      <c r="CH168">
        <v>0.01</v>
      </c>
      <c r="CI168">
        <v>0</v>
      </c>
      <c r="CJ168">
        <v>0</v>
      </c>
      <c r="CK168" s="71">
        <v>0.1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0.01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f t="shared" si="44"/>
        <v>0</v>
      </c>
      <c r="DX168" s="2" t="s">
        <v>289</v>
      </c>
      <c r="DY168">
        <v>0</v>
      </c>
      <c r="DZ168">
        <v>6.5913032334717796</v>
      </c>
      <c r="EA168">
        <v>6.5913032334717796</v>
      </c>
      <c r="EB168">
        <v>6.5913032334717796</v>
      </c>
      <c r="EC168">
        <v>6.5913032334717796</v>
      </c>
      <c r="ED168">
        <v>6.5913032334717796</v>
      </c>
      <c r="EE168">
        <v>6.5913032334717796</v>
      </c>
      <c r="EF168">
        <v>6.5913032334717796</v>
      </c>
      <c r="EG168">
        <v>6.5913032334717796</v>
      </c>
      <c r="EH168">
        <v>3.0822070014844898</v>
      </c>
      <c r="EI168">
        <v>10.0191010724512</v>
      </c>
      <c r="EJ168">
        <v>10.0191010724512</v>
      </c>
      <c r="EK168">
        <v>1.2247448713915901</v>
      </c>
      <c r="EL168">
        <v>1.2247448713915901</v>
      </c>
      <c r="EM168">
        <v>0</v>
      </c>
      <c r="EN168">
        <v>0</v>
      </c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G168" s="2" t="s">
        <v>270</v>
      </c>
      <c r="FH168">
        <v>1</v>
      </c>
      <c r="FI168" s="20">
        <v>23447</v>
      </c>
      <c r="FJ168" s="30">
        <v>17.054724712186399</v>
      </c>
      <c r="FK168" s="30">
        <v>17.054724712186399</v>
      </c>
      <c r="FL168" s="30">
        <v>16.3476179309998</v>
      </c>
      <c r="FM168" s="30">
        <v>3.0822070014844898</v>
      </c>
      <c r="FN168" s="30">
        <v>11.2438459438428</v>
      </c>
      <c r="FO168" s="30">
        <v>10.5367391626563</v>
      </c>
      <c r="FP168" s="30">
        <v>15.6405111498133</v>
      </c>
      <c r="FQ168" s="29"/>
      <c r="FR168" s="29"/>
      <c r="FS168" s="29"/>
      <c r="FT168" s="29"/>
      <c r="FU168" s="29"/>
      <c r="FV168" s="29"/>
      <c r="FW168" s="29"/>
      <c r="FZ168" s="7">
        <v>14.5</v>
      </c>
      <c r="GA168" s="7">
        <v>850.21423339844</v>
      </c>
      <c r="GB168" s="7">
        <v>6.4695615768432591</v>
      </c>
      <c r="GC168" s="7">
        <v>22.268933614095001</v>
      </c>
    </row>
    <row r="169" spans="1:185" x14ac:dyDescent="0.2">
      <c r="A169">
        <v>14</v>
      </c>
      <c r="B169" t="s">
        <v>12</v>
      </c>
      <c r="C169" t="s">
        <v>79</v>
      </c>
      <c r="D169" t="s">
        <v>77</v>
      </c>
      <c r="E169" s="20">
        <v>23769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0.01</v>
      </c>
      <c r="N169">
        <v>0</v>
      </c>
      <c r="O169">
        <v>0</v>
      </c>
      <c r="P169" s="71">
        <v>0.34</v>
      </c>
      <c r="Q169">
        <v>0</v>
      </c>
      <c r="R169" s="82">
        <v>0</v>
      </c>
      <c r="S169">
        <v>0.01</v>
      </c>
      <c r="T169">
        <v>0</v>
      </c>
      <c r="U169" s="82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 s="71">
        <v>0.01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0.01</v>
      </c>
      <c r="BK169">
        <v>0</v>
      </c>
      <c r="BL169">
        <v>0</v>
      </c>
      <c r="BM169">
        <v>0</v>
      </c>
      <c r="BN169" s="82">
        <v>0</v>
      </c>
      <c r="BO169">
        <v>0</v>
      </c>
      <c r="BP169" s="82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 s="71">
        <v>0.5</v>
      </c>
      <c r="CE169" s="71">
        <v>0</v>
      </c>
      <c r="CF169">
        <v>0</v>
      </c>
      <c r="CG169">
        <v>0</v>
      </c>
      <c r="CH169">
        <v>0.01</v>
      </c>
      <c r="CI169">
        <v>0</v>
      </c>
      <c r="CJ169">
        <v>0</v>
      </c>
      <c r="CK169" s="71">
        <v>0.1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0.01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f t="shared" si="44"/>
        <v>0</v>
      </c>
      <c r="DX169" s="2" t="s">
        <v>289</v>
      </c>
      <c r="DY169">
        <v>0</v>
      </c>
      <c r="DZ169">
        <v>6.3035425243561498</v>
      </c>
      <c r="EA169">
        <v>6.3035425243561498</v>
      </c>
      <c r="EB169">
        <v>6.3035425243561498</v>
      </c>
      <c r="EC169">
        <v>6.3035425243561498</v>
      </c>
      <c r="ED169">
        <v>6.3035425243561498</v>
      </c>
      <c r="EE169">
        <v>6.3035425243561498</v>
      </c>
      <c r="EF169">
        <v>6.3035425243561498</v>
      </c>
      <c r="EG169">
        <v>6.3035425243561498</v>
      </c>
      <c r="EH169">
        <v>3.0822070014844898</v>
      </c>
      <c r="EI169">
        <v>10.2843390152527</v>
      </c>
      <c r="EJ169">
        <v>10.2843390152527</v>
      </c>
      <c r="EK169">
        <v>0.70710678118654802</v>
      </c>
      <c r="EL169">
        <v>0.70710678118654802</v>
      </c>
      <c r="EM169">
        <v>0</v>
      </c>
      <c r="EN169">
        <v>0</v>
      </c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G169" s="2" t="s">
        <v>276</v>
      </c>
      <c r="FH169">
        <v>1</v>
      </c>
      <c r="FI169" s="20">
        <v>23769</v>
      </c>
      <c r="FJ169" s="30">
        <v>15.6154942344956</v>
      </c>
      <c r="FK169" s="30">
        <v>15.6154942344956</v>
      </c>
      <c r="FL169" s="30">
        <v>15.6154942344956</v>
      </c>
      <c r="FM169" s="30">
        <v>3.0822070014844898</v>
      </c>
      <c r="FN169" s="30">
        <v>10.2843390152527</v>
      </c>
      <c r="FO169" s="30">
        <v>9.57723223406615</v>
      </c>
      <c r="FP169" s="30">
        <v>16.322601015682199</v>
      </c>
      <c r="FQ169" s="29"/>
      <c r="FR169" s="29"/>
      <c r="FS169" s="29"/>
      <c r="FT169" s="29"/>
      <c r="FU169" s="29"/>
      <c r="FV169" s="29"/>
      <c r="FW169" s="29"/>
      <c r="FZ169" s="7">
        <v>14.5</v>
      </c>
      <c r="GA169" s="7">
        <v>850.21423339844</v>
      </c>
      <c r="GB169" s="7">
        <v>6.4695615768432591</v>
      </c>
      <c r="GC169" s="7">
        <v>22.268933614095001</v>
      </c>
    </row>
    <row r="170" spans="1:185" x14ac:dyDescent="0.2">
      <c r="A170">
        <v>14</v>
      </c>
      <c r="B170" t="s">
        <v>12</v>
      </c>
      <c r="C170" t="s">
        <v>79</v>
      </c>
      <c r="D170" t="s">
        <v>77</v>
      </c>
      <c r="E170" s="20">
        <v>19893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0.01</v>
      </c>
      <c r="N170">
        <v>0</v>
      </c>
      <c r="O170">
        <v>0</v>
      </c>
      <c r="P170" s="71">
        <v>0.34</v>
      </c>
      <c r="Q170">
        <v>0</v>
      </c>
      <c r="R170" s="82">
        <v>0</v>
      </c>
      <c r="S170">
        <v>0.01</v>
      </c>
      <c r="T170">
        <v>0</v>
      </c>
      <c r="U170" s="82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 s="71">
        <v>0.01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0.01</v>
      </c>
      <c r="BK170">
        <v>0</v>
      </c>
      <c r="BL170">
        <v>0</v>
      </c>
      <c r="BM170">
        <v>0</v>
      </c>
      <c r="BN170" s="82">
        <v>0</v>
      </c>
      <c r="BO170">
        <v>0</v>
      </c>
      <c r="BP170" s="82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 s="71">
        <v>0.5</v>
      </c>
      <c r="CE170" s="71">
        <v>0</v>
      </c>
      <c r="CF170">
        <v>0</v>
      </c>
      <c r="CG170">
        <v>0</v>
      </c>
      <c r="CH170">
        <v>0.01</v>
      </c>
      <c r="CI170">
        <v>0</v>
      </c>
      <c r="CJ170">
        <v>0</v>
      </c>
      <c r="CK170" s="71">
        <v>0.1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0.01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f t="shared" si="44"/>
        <v>0</v>
      </c>
      <c r="DX170" s="2" t="s">
        <v>289</v>
      </c>
      <c r="DY170">
        <v>0</v>
      </c>
      <c r="DZ170">
        <v>6.3035425243561498</v>
      </c>
      <c r="EA170">
        <v>6.3035425243561498</v>
      </c>
      <c r="EB170">
        <v>6.3035425243561498</v>
      </c>
      <c r="EC170">
        <v>6.3035425243561498</v>
      </c>
      <c r="ED170">
        <v>6.3035425243561498</v>
      </c>
      <c r="EE170">
        <v>6.3035425243561498</v>
      </c>
      <c r="EF170">
        <v>6.3035425243561498</v>
      </c>
      <c r="EG170">
        <v>6.3035425243561498</v>
      </c>
      <c r="EH170">
        <v>3.0822070014844898</v>
      </c>
      <c r="EI170">
        <v>10.2843390152527</v>
      </c>
      <c r="EJ170">
        <v>10.2843390152527</v>
      </c>
      <c r="EK170">
        <v>0.70710678118654802</v>
      </c>
      <c r="EL170">
        <v>0.70710678118654802</v>
      </c>
      <c r="EM170">
        <v>0</v>
      </c>
      <c r="EN170">
        <v>0</v>
      </c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G170" s="2" t="s">
        <v>276</v>
      </c>
      <c r="FH170">
        <v>1</v>
      </c>
      <c r="FI170" s="20">
        <v>19893</v>
      </c>
      <c r="FJ170" s="30">
        <v>15.6154942344956</v>
      </c>
      <c r="FK170" s="30">
        <v>15.6154942344956</v>
      </c>
      <c r="FL170" s="30">
        <v>15.6154942344956</v>
      </c>
      <c r="FM170" s="30">
        <v>3.0822070014844898</v>
      </c>
      <c r="FN170" s="30">
        <v>10.2843390152527</v>
      </c>
      <c r="FO170" s="30">
        <v>9.57723223406615</v>
      </c>
      <c r="FP170" s="30">
        <v>16.322601015682199</v>
      </c>
      <c r="FQ170" s="29"/>
      <c r="FR170" s="29"/>
      <c r="FS170" s="29"/>
      <c r="FT170" s="29"/>
      <c r="FU170" s="29"/>
      <c r="FV170" s="29"/>
      <c r="FW170" s="29"/>
      <c r="FZ170" s="7">
        <v>14.5</v>
      </c>
      <c r="GA170" s="7">
        <v>850.21423339844</v>
      </c>
      <c r="GB170" s="7">
        <v>6.4695615768432591</v>
      </c>
      <c r="GC170" s="7">
        <v>22.268933614095001</v>
      </c>
    </row>
    <row r="171" spans="1:185" x14ac:dyDescent="0.2">
      <c r="A171">
        <v>14</v>
      </c>
      <c r="B171" t="s">
        <v>12</v>
      </c>
      <c r="C171" t="s">
        <v>79</v>
      </c>
      <c r="D171" t="s">
        <v>77</v>
      </c>
      <c r="E171" s="20">
        <v>20264.82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</v>
      </c>
      <c r="O171">
        <v>0</v>
      </c>
      <c r="P171" s="71">
        <v>0.34</v>
      </c>
      <c r="Q171">
        <v>0</v>
      </c>
      <c r="R171" s="82">
        <v>0</v>
      </c>
      <c r="S171">
        <v>0.01</v>
      </c>
      <c r="T171">
        <v>0</v>
      </c>
      <c r="U171" s="82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s="71">
        <v>0.01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 s="82">
        <v>0</v>
      </c>
      <c r="BO171">
        <v>0</v>
      </c>
      <c r="BP171" s="82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 s="71">
        <v>0.46</v>
      </c>
      <c r="CE171" s="71">
        <v>0</v>
      </c>
      <c r="CF171">
        <v>0</v>
      </c>
      <c r="CG171">
        <v>0</v>
      </c>
      <c r="CH171">
        <v>0.01</v>
      </c>
      <c r="CI171">
        <v>0</v>
      </c>
      <c r="CJ171">
        <v>0</v>
      </c>
      <c r="CK171" s="71">
        <v>0.1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f t="shared" si="44"/>
        <v>0</v>
      </c>
      <c r="DX171" s="2" t="s">
        <v>289</v>
      </c>
      <c r="DY171">
        <v>0</v>
      </c>
      <c r="DZ171">
        <v>6.3035425243561498</v>
      </c>
      <c r="EA171">
        <v>6.3035425243561498</v>
      </c>
      <c r="EB171">
        <v>6.3035425243561498</v>
      </c>
      <c r="EC171">
        <v>6.3035425243561498</v>
      </c>
      <c r="ED171">
        <v>6.3035425243561498</v>
      </c>
      <c r="EE171">
        <v>6.3035425243561498</v>
      </c>
      <c r="EF171">
        <v>6.3035425243561498</v>
      </c>
      <c r="EG171">
        <v>6.3035425243561498</v>
      </c>
      <c r="EH171">
        <v>3.0822070014844898</v>
      </c>
      <c r="EI171">
        <v>10.2843390152527</v>
      </c>
      <c r="EJ171">
        <v>10.2843390152527</v>
      </c>
      <c r="EK171">
        <v>0.70710678118654802</v>
      </c>
      <c r="EL171">
        <v>0.70710678118654802</v>
      </c>
      <c r="EM171">
        <v>0</v>
      </c>
      <c r="EN171">
        <v>0</v>
      </c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G171" s="2" t="s">
        <v>276</v>
      </c>
      <c r="FH171">
        <v>7</v>
      </c>
      <c r="FI171" s="20">
        <v>20264.82</v>
      </c>
      <c r="FJ171" s="30">
        <v>15.6154942344956</v>
      </c>
      <c r="FK171" s="30">
        <v>15.6154942344956</v>
      </c>
      <c r="FL171" s="30">
        <v>15.6154942344956</v>
      </c>
      <c r="FM171" s="30">
        <v>3.0822070014844898</v>
      </c>
      <c r="FN171" s="30">
        <v>10.2843390152527</v>
      </c>
      <c r="FO171" s="30">
        <v>9.57723223406615</v>
      </c>
      <c r="FP171" s="30">
        <v>16.322601015682199</v>
      </c>
      <c r="FQ171" s="29"/>
      <c r="FR171" s="29"/>
      <c r="FS171" s="29"/>
      <c r="FT171" s="29"/>
      <c r="FU171" s="29"/>
      <c r="FV171" s="29"/>
      <c r="FW171" s="29"/>
      <c r="FZ171" s="7">
        <v>14.5</v>
      </c>
      <c r="GA171" s="7">
        <v>850.21423339844</v>
      </c>
      <c r="GB171" s="7">
        <v>6.4695615768432591</v>
      </c>
      <c r="GC171" s="7">
        <v>22.268933614095001</v>
      </c>
    </row>
    <row r="172" spans="1:185" x14ac:dyDescent="0.2">
      <c r="A172">
        <v>14</v>
      </c>
      <c r="B172" t="s">
        <v>12</v>
      </c>
      <c r="C172" t="s">
        <v>79</v>
      </c>
      <c r="D172" t="s">
        <v>77</v>
      </c>
      <c r="E172" s="20">
        <v>23748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0.01</v>
      </c>
      <c r="N172">
        <v>0</v>
      </c>
      <c r="O172">
        <v>0</v>
      </c>
      <c r="P172" s="71">
        <v>0.34</v>
      </c>
      <c r="Q172">
        <v>0</v>
      </c>
      <c r="R172" s="82">
        <v>0</v>
      </c>
      <c r="S172">
        <v>0.01</v>
      </c>
      <c r="T172">
        <v>0</v>
      </c>
      <c r="U172" s="8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s="71">
        <v>0.01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 s="82">
        <v>0</v>
      </c>
      <c r="BO172">
        <v>0</v>
      </c>
      <c r="BP172" s="8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 s="71">
        <v>0.46</v>
      </c>
      <c r="CE172" s="71">
        <v>0</v>
      </c>
      <c r="CF172">
        <v>0</v>
      </c>
      <c r="CG172">
        <v>0</v>
      </c>
      <c r="CH172">
        <v>0.01</v>
      </c>
      <c r="CI172">
        <v>0</v>
      </c>
      <c r="CJ172">
        <v>0</v>
      </c>
      <c r="CK172" s="71">
        <v>0.1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f t="shared" si="44"/>
        <v>0</v>
      </c>
      <c r="DX172" s="2" t="s">
        <v>289</v>
      </c>
      <c r="DY172">
        <v>0</v>
      </c>
      <c r="DZ172">
        <v>6.3035425243561498</v>
      </c>
      <c r="EA172">
        <v>6.3035425243561498</v>
      </c>
      <c r="EB172">
        <v>6.3035425243561498</v>
      </c>
      <c r="EC172">
        <v>6.3035425243561498</v>
      </c>
      <c r="ED172">
        <v>6.3035425243561498</v>
      </c>
      <c r="EE172">
        <v>6.3035425243561498</v>
      </c>
      <c r="EF172">
        <v>6.3035425243561498</v>
      </c>
      <c r="EG172">
        <v>6.3035425243561498</v>
      </c>
      <c r="EH172">
        <v>3.0822070014844898</v>
      </c>
      <c r="EI172">
        <v>10.2843390152527</v>
      </c>
      <c r="EJ172">
        <v>10.2843390152527</v>
      </c>
      <c r="EK172">
        <v>0.70710678118654802</v>
      </c>
      <c r="EL172">
        <v>0.70710678118654802</v>
      </c>
      <c r="EM172">
        <v>0</v>
      </c>
      <c r="EN172">
        <v>0</v>
      </c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G172" s="2" t="s">
        <v>276</v>
      </c>
      <c r="FH172">
        <v>7</v>
      </c>
      <c r="FI172" s="20">
        <v>23748</v>
      </c>
      <c r="FJ172" s="30">
        <v>15.6154942344956</v>
      </c>
      <c r="FK172" s="30">
        <v>15.6154942344956</v>
      </c>
      <c r="FL172" s="30">
        <v>15.6154942344956</v>
      </c>
      <c r="FM172" s="30">
        <v>3.0822070014844898</v>
      </c>
      <c r="FN172" s="30">
        <v>10.2843390152527</v>
      </c>
      <c r="FO172" s="30">
        <v>9.57723223406615</v>
      </c>
      <c r="FP172" s="30">
        <v>16.322601015682199</v>
      </c>
      <c r="FQ172" s="29"/>
      <c r="FR172" s="29"/>
      <c r="FS172" s="29"/>
      <c r="FT172" s="29"/>
      <c r="FU172" s="29"/>
      <c r="FV172" s="29"/>
      <c r="FW172" s="29"/>
      <c r="FZ172" s="7">
        <v>14.5</v>
      </c>
      <c r="GA172" s="7">
        <v>850.21423339844</v>
      </c>
      <c r="GB172" s="7">
        <v>6.4695615768432591</v>
      </c>
      <c r="GC172" s="7">
        <v>22.268933614095001</v>
      </c>
    </row>
    <row r="173" spans="1:185" x14ac:dyDescent="0.2">
      <c r="A173">
        <v>14</v>
      </c>
      <c r="B173" t="s">
        <v>12</v>
      </c>
      <c r="C173" t="s">
        <v>79</v>
      </c>
      <c r="D173" t="s">
        <v>77</v>
      </c>
      <c r="E173" s="20">
        <v>24257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0.02</v>
      </c>
      <c r="N173">
        <v>0</v>
      </c>
      <c r="O173">
        <v>0</v>
      </c>
      <c r="P173" s="71">
        <v>0.27</v>
      </c>
      <c r="Q173">
        <v>0</v>
      </c>
      <c r="R173" s="82">
        <v>0</v>
      </c>
      <c r="S173">
        <v>0.01</v>
      </c>
      <c r="T173">
        <v>0</v>
      </c>
      <c r="U173" s="82">
        <v>0.02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s="71">
        <v>0.02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0.01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 s="82">
        <v>0</v>
      </c>
      <c r="BO173">
        <v>0</v>
      </c>
      <c r="BP173" s="82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 s="71">
        <v>0.46</v>
      </c>
      <c r="CE173" s="71">
        <v>0</v>
      </c>
      <c r="CF173">
        <v>0</v>
      </c>
      <c r="CG173">
        <v>0</v>
      </c>
      <c r="CH173">
        <v>0.01</v>
      </c>
      <c r="CI173">
        <v>0</v>
      </c>
      <c r="CJ173">
        <v>0</v>
      </c>
      <c r="CK173" s="71">
        <v>0.1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f t="shared" si="44"/>
        <v>0</v>
      </c>
      <c r="DX173" s="2" t="s">
        <v>289</v>
      </c>
      <c r="DY173">
        <v>0.88048573447183698</v>
      </c>
      <c r="DZ173">
        <v>6.9599648589229597</v>
      </c>
      <c r="EA173">
        <v>6.9599648589229597</v>
      </c>
      <c r="EB173">
        <v>6.9599648589229597</v>
      </c>
      <c r="EC173">
        <v>6.9599648589229597</v>
      </c>
      <c r="ED173">
        <v>6.9599648589229597</v>
      </c>
      <c r="EE173">
        <v>6.9599648589229597</v>
      </c>
      <c r="EF173">
        <v>6.0794791244511197</v>
      </c>
      <c r="EG173">
        <v>6.0794791244511197</v>
      </c>
      <c r="EH173">
        <v>4.9425049367898204</v>
      </c>
      <c r="EI173">
        <v>12.729278441048001</v>
      </c>
      <c r="EJ173">
        <v>11.8487927065762</v>
      </c>
      <c r="EK173">
        <v>2.8123373870499799</v>
      </c>
      <c r="EL173">
        <v>1.93185165257814</v>
      </c>
      <c r="EM173">
        <v>0</v>
      </c>
      <c r="EN173">
        <v>0</v>
      </c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G173" s="2" t="s">
        <v>271</v>
      </c>
      <c r="FH173">
        <v>7</v>
      </c>
      <c r="FI173" s="20">
        <v>24257</v>
      </c>
      <c r="FJ173" s="30">
        <v>17.1432502403872</v>
      </c>
      <c r="FK173" s="30">
        <v>18.3679951117788</v>
      </c>
      <c r="FL173" s="30">
        <v>17.6608883305923</v>
      </c>
      <c r="FM173" s="30">
        <v>4.0620192023179804</v>
      </c>
      <c r="FN173" s="30">
        <v>12.3664307967812</v>
      </c>
      <c r="FO173" s="30">
        <v>11.1416859253896</v>
      </c>
      <c r="FP173" s="30">
        <v>18.178526420797301</v>
      </c>
      <c r="FQ173" s="29"/>
      <c r="FR173" s="29"/>
      <c r="FS173" s="29"/>
      <c r="FT173" s="29"/>
      <c r="FU173" s="29"/>
      <c r="FV173" s="29"/>
      <c r="FW173" s="29"/>
      <c r="FZ173" s="7">
        <v>14.5</v>
      </c>
      <c r="GA173" s="7">
        <v>850.21423339844</v>
      </c>
      <c r="GB173" s="7">
        <v>6.4695615768432591</v>
      </c>
      <c r="GC173" s="7">
        <v>22.268933614095001</v>
      </c>
    </row>
    <row r="174" spans="1:185" x14ac:dyDescent="0.2">
      <c r="A174">
        <v>14</v>
      </c>
      <c r="B174" t="s">
        <v>12</v>
      </c>
      <c r="C174" t="s">
        <v>79</v>
      </c>
      <c r="D174" t="s">
        <v>77</v>
      </c>
      <c r="E174" s="20">
        <v>20311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0.02</v>
      </c>
      <c r="N174">
        <v>0</v>
      </c>
      <c r="O174">
        <v>0</v>
      </c>
      <c r="P174" s="71">
        <v>0.27</v>
      </c>
      <c r="Q174">
        <v>0</v>
      </c>
      <c r="R174" s="82">
        <v>0</v>
      </c>
      <c r="S174">
        <v>0.01</v>
      </c>
      <c r="T174">
        <v>0</v>
      </c>
      <c r="U174" s="82">
        <v>0.02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71">
        <v>0.02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0.01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 s="82">
        <v>0</v>
      </c>
      <c r="BO174">
        <v>0</v>
      </c>
      <c r="BP174" s="82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 s="71">
        <v>0.46</v>
      </c>
      <c r="CE174" s="71">
        <v>0</v>
      </c>
      <c r="CF174">
        <v>0</v>
      </c>
      <c r="CG174">
        <v>0</v>
      </c>
      <c r="CH174">
        <v>0.01</v>
      </c>
      <c r="CI174">
        <v>0</v>
      </c>
      <c r="CJ174">
        <v>0</v>
      </c>
      <c r="CK174" s="71">
        <v>0.1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f t="shared" si="44"/>
        <v>0</v>
      </c>
      <c r="DX174" s="2" t="s">
        <v>289</v>
      </c>
      <c r="DY174">
        <v>0.88048573447183698</v>
      </c>
      <c r="DZ174">
        <v>6.9599648589229597</v>
      </c>
      <c r="EA174">
        <v>6.9599648589229597</v>
      </c>
      <c r="EB174">
        <v>6.9599648589229597</v>
      </c>
      <c r="EC174">
        <v>6.9599648589229597</v>
      </c>
      <c r="ED174">
        <v>6.9599648589229597</v>
      </c>
      <c r="EE174">
        <v>6.9599648589229597</v>
      </c>
      <c r="EF174">
        <v>6.0794791244511197</v>
      </c>
      <c r="EG174">
        <v>6.0794791244511197</v>
      </c>
      <c r="EH174">
        <v>4.9425049367898204</v>
      </c>
      <c r="EI174">
        <v>12.729278441048001</v>
      </c>
      <c r="EJ174">
        <v>11.8487927065762</v>
      </c>
      <c r="EK174">
        <v>2.8123373870499799</v>
      </c>
      <c r="EL174">
        <v>1.93185165257814</v>
      </c>
      <c r="EM174">
        <v>0</v>
      </c>
      <c r="EN174">
        <v>0</v>
      </c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G174" s="2" t="s">
        <v>271</v>
      </c>
      <c r="FH174">
        <v>7</v>
      </c>
      <c r="FI174" s="20">
        <v>20311</v>
      </c>
      <c r="FJ174" s="30">
        <v>17.1432502403872</v>
      </c>
      <c r="FK174" s="30">
        <v>18.3679951117788</v>
      </c>
      <c r="FL174" s="30">
        <v>17.6608883305923</v>
      </c>
      <c r="FM174" s="30">
        <v>4.0620192023179804</v>
      </c>
      <c r="FN174" s="30">
        <v>12.3664307967812</v>
      </c>
      <c r="FO174" s="30">
        <v>11.1416859253896</v>
      </c>
      <c r="FP174" s="30">
        <v>18.178526420797301</v>
      </c>
      <c r="FQ174" s="29"/>
      <c r="FR174" s="29"/>
      <c r="FS174" s="29"/>
      <c r="FT174" s="29"/>
      <c r="FU174" s="29"/>
      <c r="FV174" s="29"/>
      <c r="FW174" s="29"/>
      <c r="FZ174" s="7">
        <v>14.5</v>
      </c>
      <c r="GA174" s="7">
        <v>850.21423339844</v>
      </c>
      <c r="GB174" s="7">
        <v>6.4695615768432591</v>
      </c>
      <c r="GC174" s="7">
        <v>22.268933614095001</v>
      </c>
    </row>
    <row r="175" spans="1:185" x14ac:dyDescent="0.2">
      <c r="A175">
        <v>14</v>
      </c>
      <c r="B175" t="s">
        <v>12</v>
      </c>
      <c r="C175" t="s">
        <v>79</v>
      </c>
      <c r="D175" t="s">
        <v>77</v>
      </c>
      <c r="E175" s="20">
        <v>20631.13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0.02</v>
      </c>
      <c r="N175">
        <v>0</v>
      </c>
      <c r="O175">
        <v>0</v>
      </c>
      <c r="P175" s="71">
        <v>0.27</v>
      </c>
      <c r="Q175">
        <v>0</v>
      </c>
      <c r="R175" s="82">
        <v>0</v>
      </c>
      <c r="S175">
        <v>0.01</v>
      </c>
      <c r="T175">
        <v>0</v>
      </c>
      <c r="U175" s="82">
        <v>0.02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s="71">
        <v>0.02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0.01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 s="82">
        <v>0</v>
      </c>
      <c r="BO175">
        <v>0</v>
      </c>
      <c r="BP175" s="82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 s="71">
        <v>0.43</v>
      </c>
      <c r="CE175" s="71">
        <v>0</v>
      </c>
      <c r="CF175">
        <v>0</v>
      </c>
      <c r="CG175">
        <v>0</v>
      </c>
      <c r="CH175">
        <v>0.01</v>
      </c>
      <c r="CI175">
        <v>0</v>
      </c>
      <c r="CJ175">
        <v>0</v>
      </c>
      <c r="CK175" s="71">
        <v>0.17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0.01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0.01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f t="shared" si="44"/>
        <v>0</v>
      </c>
      <c r="DX175" s="2" t="s">
        <v>289</v>
      </c>
      <c r="DY175">
        <v>0.88048573447183698</v>
      </c>
      <c r="DZ175">
        <v>6.9599648589229597</v>
      </c>
      <c r="EA175">
        <v>6.9599648589229597</v>
      </c>
      <c r="EB175">
        <v>6.9599648589229597</v>
      </c>
      <c r="EC175">
        <v>6.9599648589229597</v>
      </c>
      <c r="ED175">
        <v>6.9599648589229597</v>
      </c>
      <c r="EE175">
        <v>6.9599648589229597</v>
      </c>
      <c r="EF175">
        <v>6.0794791244511197</v>
      </c>
      <c r="EG175">
        <v>6.0794791244511197</v>
      </c>
      <c r="EH175">
        <v>4.9425049367898204</v>
      </c>
      <c r="EI175">
        <v>12.729278441048001</v>
      </c>
      <c r="EJ175">
        <v>11.8487927065762</v>
      </c>
      <c r="EK175">
        <v>2.8123373870499799</v>
      </c>
      <c r="EL175">
        <v>1.93185165257814</v>
      </c>
      <c r="EM175">
        <v>0</v>
      </c>
      <c r="EN175">
        <v>0</v>
      </c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G175" s="2" t="s">
        <v>271</v>
      </c>
      <c r="FH175">
        <v>2</v>
      </c>
      <c r="FI175" s="20">
        <v>20631.13</v>
      </c>
      <c r="FJ175" s="30">
        <v>17.1432502403872</v>
      </c>
      <c r="FK175" s="30">
        <v>18.3679951117788</v>
      </c>
      <c r="FL175" s="30">
        <v>17.6608883305923</v>
      </c>
      <c r="FM175" s="30">
        <v>4.0620192023179804</v>
      </c>
      <c r="FN175" s="30">
        <v>12.3664307967812</v>
      </c>
      <c r="FO175" s="30">
        <v>11.1416859253896</v>
      </c>
      <c r="FP175" s="30">
        <v>18.178526420797301</v>
      </c>
      <c r="FQ175" s="29"/>
      <c r="FR175" s="29"/>
      <c r="FS175" s="29"/>
      <c r="FT175" s="29"/>
      <c r="FU175" s="29"/>
      <c r="FV175" s="29"/>
      <c r="FW175" s="29"/>
      <c r="FZ175" s="7">
        <v>14.5</v>
      </c>
      <c r="GA175" s="7">
        <v>850.21423339844</v>
      </c>
      <c r="GB175" s="7">
        <v>6.4695615768432591</v>
      </c>
      <c r="GC175" s="7">
        <v>22.268933614095001</v>
      </c>
    </row>
    <row r="176" spans="1:185" x14ac:dyDescent="0.2">
      <c r="A176">
        <v>14</v>
      </c>
      <c r="B176" t="s">
        <v>12</v>
      </c>
      <c r="C176" t="s">
        <v>79</v>
      </c>
      <c r="D176" t="s">
        <v>77</v>
      </c>
      <c r="E176" s="20">
        <v>24082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0.01</v>
      </c>
      <c r="N176">
        <v>0</v>
      </c>
      <c r="O176">
        <v>0</v>
      </c>
      <c r="P176" s="71">
        <v>0.53</v>
      </c>
      <c r="Q176">
        <v>0</v>
      </c>
      <c r="R176" s="82">
        <v>0</v>
      </c>
      <c r="S176">
        <v>0.01</v>
      </c>
      <c r="T176">
        <v>0</v>
      </c>
      <c r="U176" s="82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0.01</v>
      </c>
      <c r="AF176">
        <v>0</v>
      </c>
      <c r="AG176">
        <v>0</v>
      </c>
      <c r="AH176">
        <v>0</v>
      </c>
      <c r="AI176">
        <v>0</v>
      </c>
      <c r="AJ176" s="71">
        <v>0.02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 s="82">
        <v>0</v>
      </c>
      <c r="BO176">
        <v>0</v>
      </c>
      <c r="BP176" s="82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 s="71">
        <v>0.43</v>
      </c>
      <c r="CE176" s="71">
        <v>0</v>
      </c>
      <c r="CF176">
        <v>0</v>
      </c>
      <c r="CG176">
        <v>0</v>
      </c>
      <c r="CH176">
        <v>0.01</v>
      </c>
      <c r="CI176">
        <v>0</v>
      </c>
      <c r="CJ176">
        <v>0</v>
      </c>
      <c r="CK176" s="71">
        <v>0.17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0.01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0.01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f t="shared" si="44"/>
        <v>0</v>
      </c>
      <c r="DX176" s="2" t="s">
        <v>289</v>
      </c>
      <c r="DY176">
        <v>0</v>
      </c>
      <c r="DZ176">
        <v>4.2229236062080702</v>
      </c>
      <c r="EA176">
        <v>4.2229236062080702</v>
      </c>
      <c r="EB176">
        <v>4.2229236062080702</v>
      </c>
      <c r="EC176">
        <v>4.2229236062080702</v>
      </c>
      <c r="ED176">
        <v>4.2229236062080702</v>
      </c>
      <c r="EE176">
        <v>4.2229236062080702</v>
      </c>
      <c r="EF176">
        <v>4.2229236062080702</v>
      </c>
      <c r="EG176">
        <v>4.2229236062080702</v>
      </c>
      <c r="EH176">
        <v>4.0620192023179804</v>
      </c>
      <c r="EI176">
        <v>13.946666009177401</v>
      </c>
      <c r="EJ176">
        <v>13.946666009177401</v>
      </c>
      <c r="EK176">
        <v>1.2247448713915901</v>
      </c>
      <c r="EL176">
        <v>1.2247448713915901</v>
      </c>
      <c r="EM176">
        <v>0</v>
      </c>
      <c r="EN176">
        <v>0</v>
      </c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G176" s="2" t="s">
        <v>276</v>
      </c>
      <c r="FH176">
        <v>2</v>
      </c>
      <c r="FI176" s="20">
        <v>24082</v>
      </c>
      <c r="FJ176" s="30">
        <v>15.944516823160599</v>
      </c>
      <c r="FK176" s="30">
        <v>15.944516823160599</v>
      </c>
      <c r="FL176" s="30">
        <v>15.944516823160599</v>
      </c>
      <c r="FM176" s="30">
        <v>4.0620192023179804</v>
      </c>
      <c r="FN176" s="30">
        <v>13.946666009177401</v>
      </c>
      <c r="FO176" s="30">
        <v>12.532452446804299</v>
      </c>
      <c r="FP176" s="30">
        <v>17.358730385533601</v>
      </c>
      <c r="FQ176" s="29"/>
      <c r="FR176" s="29"/>
      <c r="FS176" s="29"/>
      <c r="FT176" s="29"/>
      <c r="FU176" s="29"/>
      <c r="FV176" s="29"/>
      <c r="FW176" s="29"/>
      <c r="FZ176" s="7">
        <v>14.5</v>
      </c>
      <c r="GA176" s="7">
        <v>850.21423339844</v>
      </c>
      <c r="GB176" s="7">
        <v>6.4695615768432591</v>
      </c>
      <c r="GC176" s="7">
        <v>22.268933614095001</v>
      </c>
    </row>
    <row r="177" spans="1:185" x14ac:dyDescent="0.2">
      <c r="A177">
        <v>14</v>
      </c>
      <c r="B177" t="s">
        <v>12</v>
      </c>
      <c r="C177" t="s">
        <v>79</v>
      </c>
      <c r="D177" t="s">
        <v>77</v>
      </c>
      <c r="E177" s="20">
        <v>20724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0.01</v>
      </c>
      <c r="N177">
        <v>0</v>
      </c>
      <c r="O177">
        <v>0</v>
      </c>
      <c r="P177" s="71">
        <v>0.53</v>
      </c>
      <c r="Q177">
        <v>0</v>
      </c>
      <c r="R177" s="82">
        <v>0</v>
      </c>
      <c r="S177">
        <v>0.01</v>
      </c>
      <c r="T177">
        <v>0</v>
      </c>
      <c r="U177" s="82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0.01</v>
      </c>
      <c r="AF177">
        <v>0</v>
      </c>
      <c r="AG177">
        <v>0</v>
      </c>
      <c r="AH177">
        <v>0</v>
      </c>
      <c r="AI177">
        <v>0</v>
      </c>
      <c r="AJ177" s="71">
        <v>0.02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 s="82">
        <v>0</v>
      </c>
      <c r="BO177">
        <v>0</v>
      </c>
      <c r="BP177" s="82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 s="71">
        <v>0.43</v>
      </c>
      <c r="CE177" s="71">
        <v>0</v>
      </c>
      <c r="CF177">
        <v>0</v>
      </c>
      <c r="CG177">
        <v>0</v>
      </c>
      <c r="CH177">
        <v>0.01</v>
      </c>
      <c r="CI177">
        <v>0</v>
      </c>
      <c r="CJ177">
        <v>0</v>
      </c>
      <c r="CK177" s="71">
        <v>0.17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0.01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0.01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f t="shared" si="44"/>
        <v>0</v>
      </c>
      <c r="DX177" s="2" t="s">
        <v>289</v>
      </c>
      <c r="DY177">
        <v>0</v>
      </c>
      <c r="DZ177">
        <v>4.2229236062080702</v>
      </c>
      <c r="EA177">
        <v>4.2229236062080702</v>
      </c>
      <c r="EB177">
        <v>4.2229236062080702</v>
      </c>
      <c r="EC177">
        <v>4.2229236062080702</v>
      </c>
      <c r="ED177">
        <v>4.2229236062080702</v>
      </c>
      <c r="EE177">
        <v>4.2229236062080702</v>
      </c>
      <c r="EF177">
        <v>4.2229236062080702</v>
      </c>
      <c r="EG177">
        <v>4.2229236062080702</v>
      </c>
      <c r="EH177">
        <v>4.0620192023179804</v>
      </c>
      <c r="EI177">
        <v>13.946666009177401</v>
      </c>
      <c r="EJ177">
        <v>13.946666009177401</v>
      </c>
      <c r="EK177">
        <v>1.2247448713915901</v>
      </c>
      <c r="EL177">
        <v>1.2247448713915901</v>
      </c>
      <c r="EM177">
        <v>0</v>
      </c>
      <c r="EN177">
        <v>0</v>
      </c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G177" s="2" t="s">
        <v>276</v>
      </c>
      <c r="FH177">
        <v>2</v>
      </c>
      <c r="FI177" s="20">
        <v>20724</v>
      </c>
      <c r="FJ177" s="30">
        <v>15.944516823160599</v>
      </c>
      <c r="FK177" s="30">
        <v>15.944516823160599</v>
      </c>
      <c r="FL177" s="30">
        <v>15.944516823160599</v>
      </c>
      <c r="FM177" s="30">
        <v>4.0620192023179804</v>
      </c>
      <c r="FN177" s="30">
        <v>13.946666009177401</v>
      </c>
      <c r="FO177" s="30">
        <v>12.532452446804299</v>
      </c>
      <c r="FP177" s="30">
        <v>17.358730385533601</v>
      </c>
      <c r="FQ177" s="29"/>
      <c r="FR177" s="29"/>
      <c r="FS177" s="29"/>
      <c r="FT177" s="29"/>
      <c r="FU177" s="29"/>
      <c r="FV177" s="29"/>
      <c r="FW177" s="29"/>
      <c r="FZ177" s="7">
        <v>14.5</v>
      </c>
      <c r="GA177" s="7">
        <v>850.21423339844</v>
      </c>
      <c r="GB177" s="7">
        <v>6.4695615768432591</v>
      </c>
      <c r="GC177" s="7">
        <v>22.268933614095001</v>
      </c>
    </row>
    <row r="178" spans="1:185" x14ac:dyDescent="0.2">
      <c r="A178">
        <v>14</v>
      </c>
      <c r="B178" t="s">
        <v>12</v>
      </c>
      <c r="C178" t="s">
        <v>79</v>
      </c>
      <c r="D178" t="s">
        <v>77</v>
      </c>
      <c r="E178" s="20">
        <v>20960.82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0.01</v>
      </c>
      <c r="N178">
        <v>0</v>
      </c>
      <c r="O178">
        <v>0</v>
      </c>
      <c r="P178" s="71">
        <v>0.53</v>
      </c>
      <c r="Q178">
        <v>0</v>
      </c>
      <c r="R178" s="82">
        <v>0</v>
      </c>
      <c r="S178">
        <v>0.01</v>
      </c>
      <c r="T178">
        <v>0</v>
      </c>
      <c r="U178" s="82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0.01</v>
      </c>
      <c r="AF178">
        <v>0</v>
      </c>
      <c r="AG178">
        <v>0</v>
      </c>
      <c r="AH178">
        <v>0</v>
      </c>
      <c r="AI178">
        <v>0</v>
      </c>
      <c r="AJ178" s="71">
        <v>0.02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 s="82">
        <v>0</v>
      </c>
      <c r="BO178">
        <v>0</v>
      </c>
      <c r="BP178" s="82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 s="71">
        <v>0.22</v>
      </c>
      <c r="CE178" s="71">
        <v>0</v>
      </c>
      <c r="CF178">
        <v>0</v>
      </c>
      <c r="CG178">
        <v>0</v>
      </c>
      <c r="CH178">
        <v>0.02</v>
      </c>
      <c r="CI178">
        <v>0</v>
      </c>
      <c r="CJ178">
        <v>0</v>
      </c>
      <c r="CK178" s="71">
        <v>0.17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f t="shared" si="44"/>
        <v>0</v>
      </c>
      <c r="DX178" s="2" t="s">
        <v>289</v>
      </c>
      <c r="DY178">
        <v>0</v>
      </c>
      <c r="DZ178">
        <v>4.2229236062080702</v>
      </c>
      <c r="EA178">
        <v>4.2229236062080702</v>
      </c>
      <c r="EB178">
        <v>4.2229236062080702</v>
      </c>
      <c r="EC178">
        <v>4.2229236062080702</v>
      </c>
      <c r="ED178">
        <v>4.2229236062080702</v>
      </c>
      <c r="EE178">
        <v>4.2229236062080702</v>
      </c>
      <c r="EF178">
        <v>4.2229236062080702</v>
      </c>
      <c r="EG178">
        <v>4.2229236062080702</v>
      </c>
      <c r="EH178">
        <v>4.0620192023179804</v>
      </c>
      <c r="EI178">
        <v>13.946666009177401</v>
      </c>
      <c r="EJ178">
        <v>13.946666009177401</v>
      </c>
      <c r="EK178">
        <v>1.2247448713915901</v>
      </c>
      <c r="EL178">
        <v>1.2247448713915901</v>
      </c>
      <c r="EM178">
        <v>0</v>
      </c>
      <c r="EN178">
        <v>0</v>
      </c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G178" s="2" t="s">
        <v>276</v>
      </c>
      <c r="FH178">
        <v>7</v>
      </c>
      <c r="FI178" s="20">
        <v>20960.82</v>
      </c>
      <c r="FJ178" s="30">
        <v>15.944516823160599</v>
      </c>
      <c r="FK178" s="30">
        <v>15.944516823160599</v>
      </c>
      <c r="FL178" s="30">
        <v>15.944516823160599</v>
      </c>
      <c r="FM178" s="30">
        <v>4.0620192023179804</v>
      </c>
      <c r="FN178" s="30">
        <v>13.946666009177401</v>
      </c>
      <c r="FO178" s="30">
        <v>12.532452446804299</v>
      </c>
      <c r="FP178" s="30">
        <v>17.358730385533601</v>
      </c>
      <c r="FQ178" s="29"/>
      <c r="FR178" s="29"/>
      <c r="FS178" s="29"/>
      <c r="FT178" s="29"/>
      <c r="FU178" s="29"/>
      <c r="FV178" s="29"/>
      <c r="FW178" s="29"/>
      <c r="FZ178" s="7">
        <v>14.5</v>
      </c>
      <c r="GA178" s="7">
        <v>850.21423339844</v>
      </c>
      <c r="GB178" s="7">
        <v>6.4695615768432591</v>
      </c>
      <c r="GC178" s="7">
        <v>22.268933614095001</v>
      </c>
    </row>
    <row r="179" spans="1:185" x14ac:dyDescent="0.2">
      <c r="A179">
        <v>14</v>
      </c>
      <c r="B179" t="s">
        <v>12</v>
      </c>
      <c r="C179" t="s">
        <v>79</v>
      </c>
      <c r="D179" t="s">
        <v>77</v>
      </c>
      <c r="E179" s="20">
        <v>24409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0.01</v>
      </c>
      <c r="N179">
        <v>0</v>
      </c>
      <c r="O179">
        <v>0</v>
      </c>
      <c r="P179" s="71">
        <v>0.46</v>
      </c>
      <c r="Q179">
        <v>0</v>
      </c>
      <c r="R179" s="82">
        <v>0</v>
      </c>
      <c r="S179">
        <v>0.01</v>
      </c>
      <c r="T179">
        <v>0</v>
      </c>
      <c r="U179" s="82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s="71">
        <v>0.02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 s="82">
        <v>0</v>
      </c>
      <c r="BO179">
        <v>0</v>
      </c>
      <c r="BP179" s="82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 s="71">
        <v>0.22</v>
      </c>
      <c r="CE179" s="71">
        <v>0</v>
      </c>
      <c r="CF179">
        <v>0</v>
      </c>
      <c r="CG179">
        <v>0</v>
      </c>
      <c r="CH179">
        <v>0.02</v>
      </c>
      <c r="CI179">
        <v>0</v>
      </c>
      <c r="CJ179">
        <v>0</v>
      </c>
      <c r="CK179" s="71">
        <v>0.17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f t="shared" si="44"/>
        <v>0</v>
      </c>
      <c r="DX179" s="2" t="s">
        <v>289</v>
      </c>
      <c r="DY179">
        <v>0</v>
      </c>
      <c r="DZ179">
        <v>4.6284831169083098</v>
      </c>
      <c r="EA179">
        <v>4.6284831169083098</v>
      </c>
      <c r="EB179">
        <v>4.6284831169083098</v>
      </c>
      <c r="EC179">
        <v>4.6284831169083098</v>
      </c>
      <c r="ED179">
        <v>4.6284831169083098</v>
      </c>
      <c r="EE179">
        <v>4.6284831169083098</v>
      </c>
      <c r="EF179">
        <v>4.6284831169083098</v>
      </c>
      <c r="EG179">
        <v>4.6284831169083098</v>
      </c>
      <c r="EH179">
        <v>4.0620192023179804</v>
      </c>
      <c r="EI179">
        <v>14.092430239694099</v>
      </c>
      <c r="EJ179">
        <v>14.092430239694099</v>
      </c>
      <c r="EK179">
        <v>1.2247448713915901</v>
      </c>
      <c r="EL179">
        <v>1.2247448713915901</v>
      </c>
      <c r="EM179">
        <v>0</v>
      </c>
      <c r="EN179">
        <v>0</v>
      </c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G179" s="2" t="s">
        <v>270</v>
      </c>
      <c r="FH179">
        <v>7</v>
      </c>
      <c r="FI179" s="20">
        <v>24409</v>
      </c>
      <c r="FJ179" s="30">
        <v>16.5642472343016</v>
      </c>
      <c r="FK179" s="30">
        <v>16.5642472343016</v>
      </c>
      <c r="FL179" s="30">
        <v>16.5642472343016</v>
      </c>
      <c r="FM179" s="30">
        <v>4.0620192023179804</v>
      </c>
      <c r="FN179" s="30">
        <v>13.446346417698701</v>
      </c>
      <c r="FO179" s="30">
        <v>12.0321328553256</v>
      </c>
      <c r="FP179" s="30">
        <v>16.5642472343016</v>
      </c>
      <c r="FQ179" s="29"/>
      <c r="FR179" s="29"/>
      <c r="FS179" s="29"/>
      <c r="FT179" s="29"/>
      <c r="FU179" s="29"/>
      <c r="FV179" s="29"/>
      <c r="FW179" s="29"/>
      <c r="FZ179" s="7">
        <v>14.5</v>
      </c>
      <c r="GA179" s="7">
        <v>850.21423339844</v>
      </c>
      <c r="GB179" s="7">
        <v>6.4695615768432591</v>
      </c>
      <c r="GC179" s="7">
        <v>22.268933614095001</v>
      </c>
    </row>
    <row r="180" spans="1:185" x14ac:dyDescent="0.2">
      <c r="A180">
        <v>14</v>
      </c>
      <c r="B180" t="s">
        <v>12</v>
      </c>
      <c r="C180" t="s">
        <v>79</v>
      </c>
      <c r="D180" t="s">
        <v>77</v>
      </c>
      <c r="E180" s="20">
        <v>21095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0.01</v>
      </c>
      <c r="N180">
        <v>0</v>
      </c>
      <c r="O180">
        <v>0</v>
      </c>
      <c r="P180" s="71">
        <v>0.46</v>
      </c>
      <c r="Q180">
        <v>0</v>
      </c>
      <c r="R180" s="82">
        <v>0</v>
      </c>
      <c r="S180">
        <v>0.01</v>
      </c>
      <c r="T180">
        <v>0</v>
      </c>
      <c r="U180" s="82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s="71">
        <v>0.02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 s="82">
        <v>0</v>
      </c>
      <c r="BO180">
        <v>0</v>
      </c>
      <c r="BP180" s="82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 s="71">
        <v>0.22</v>
      </c>
      <c r="CE180" s="71">
        <v>0</v>
      </c>
      <c r="CF180">
        <v>0</v>
      </c>
      <c r="CG180">
        <v>0</v>
      </c>
      <c r="CH180">
        <v>0.02</v>
      </c>
      <c r="CI180">
        <v>0</v>
      </c>
      <c r="CJ180">
        <v>0</v>
      </c>
      <c r="CK180" s="71">
        <v>0.17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f t="shared" si="44"/>
        <v>0</v>
      </c>
      <c r="DX180" s="2" t="s">
        <v>289</v>
      </c>
      <c r="DY180">
        <v>0</v>
      </c>
      <c r="DZ180">
        <v>4.6284831169083098</v>
      </c>
      <c r="EA180">
        <v>4.6284831169083098</v>
      </c>
      <c r="EB180">
        <v>4.6284831169083098</v>
      </c>
      <c r="EC180">
        <v>4.6284831169083098</v>
      </c>
      <c r="ED180">
        <v>4.6284831169083098</v>
      </c>
      <c r="EE180">
        <v>4.6284831169083098</v>
      </c>
      <c r="EF180">
        <v>4.6284831169083098</v>
      </c>
      <c r="EG180">
        <v>4.6284831169083098</v>
      </c>
      <c r="EH180">
        <v>4.0620192023179804</v>
      </c>
      <c r="EI180">
        <v>14.092430239694099</v>
      </c>
      <c r="EJ180">
        <v>14.092430239694099</v>
      </c>
      <c r="EK180">
        <v>1.2247448713915901</v>
      </c>
      <c r="EL180">
        <v>1.2247448713915901</v>
      </c>
      <c r="EM180">
        <v>0</v>
      </c>
      <c r="EN180">
        <v>0</v>
      </c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G180" s="2" t="s">
        <v>270</v>
      </c>
      <c r="FH180">
        <v>7</v>
      </c>
      <c r="FI180" s="20">
        <v>21095</v>
      </c>
      <c r="FJ180" s="30">
        <v>16.5642472343016</v>
      </c>
      <c r="FK180" s="30">
        <v>16.5642472343016</v>
      </c>
      <c r="FL180" s="30">
        <v>16.5642472343016</v>
      </c>
      <c r="FM180" s="30">
        <v>4.0620192023179804</v>
      </c>
      <c r="FN180" s="30">
        <v>13.446346417698701</v>
      </c>
      <c r="FO180" s="30">
        <v>12.0321328553256</v>
      </c>
      <c r="FP180" s="30">
        <v>16.5642472343016</v>
      </c>
      <c r="FQ180" s="29"/>
      <c r="FR180" s="29"/>
      <c r="FS180" s="29"/>
      <c r="FT180" s="29"/>
      <c r="FU180" s="29"/>
      <c r="FV180" s="29"/>
      <c r="FW180" s="29"/>
      <c r="FZ180" s="7">
        <v>14.5</v>
      </c>
      <c r="GA180" s="7">
        <v>850.21423339844</v>
      </c>
      <c r="GB180" s="7">
        <v>6.4695615768432591</v>
      </c>
      <c r="GC180" s="7">
        <v>22.268933614095001</v>
      </c>
    </row>
    <row r="181" spans="1:185" x14ac:dyDescent="0.2">
      <c r="A181">
        <v>14</v>
      </c>
      <c r="B181" t="s">
        <v>12</v>
      </c>
      <c r="C181" t="s">
        <v>79</v>
      </c>
      <c r="D181" t="s">
        <v>77</v>
      </c>
      <c r="E181" s="20">
        <v>21327.13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71">
        <v>0.12</v>
      </c>
      <c r="Q181">
        <v>0</v>
      </c>
      <c r="R181" s="82">
        <v>0</v>
      </c>
      <c r="S181">
        <v>0</v>
      </c>
      <c r="T181">
        <v>0</v>
      </c>
      <c r="U181" s="8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s="71">
        <v>0.01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 s="82">
        <v>0</v>
      </c>
      <c r="BO181">
        <v>0</v>
      </c>
      <c r="BP181" s="82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 s="71">
        <v>0.26</v>
      </c>
      <c r="CE181" s="71">
        <v>0</v>
      </c>
      <c r="CF181">
        <v>0</v>
      </c>
      <c r="CG181">
        <v>0</v>
      </c>
      <c r="CH181">
        <v>0.04</v>
      </c>
      <c r="CI181">
        <v>0</v>
      </c>
      <c r="CJ181">
        <v>0</v>
      </c>
      <c r="CK181" s="71">
        <v>0.17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0.01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f t="shared" si="44"/>
        <v>0</v>
      </c>
      <c r="DX181" s="2" t="s">
        <v>297</v>
      </c>
      <c r="DY181">
        <v>0</v>
      </c>
      <c r="DZ181">
        <v>8.1185785343708705</v>
      </c>
      <c r="EA181">
        <v>8.1185785343708705</v>
      </c>
      <c r="EB181">
        <v>8.1185785343708705</v>
      </c>
      <c r="EC181">
        <v>8.1185785343708705</v>
      </c>
      <c r="ED181">
        <v>8.1185785343708705</v>
      </c>
      <c r="EE181">
        <v>8.1185785343708705</v>
      </c>
      <c r="EF181">
        <v>8.1185785343708705</v>
      </c>
      <c r="EG181">
        <v>8.1185785343708705</v>
      </c>
      <c r="EH181">
        <v>2.54950975679639</v>
      </c>
      <c r="EI181">
        <v>7.1654196197506099</v>
      </c>
      <c r="EJ181">
        <v>7.1654196197506099</v>
      </c>
      <c r="EK181">
        <v>0.70710678118654802</v>
      </c>
      <c r="EL181">
        <v>0.70710678118654802</v>
      </c>
      <c r="EM181">
        <v>0</v>
      </c>
      <c r="EN181">
        <v>0</v>
      </c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G181" s="2" t="s">
        <v>270</v>
      </c>
      <c r="FH181">
        <v>7</v>
      </c>
      <c r="FI181" s="20">
        <v>21327.13</v>
      </c>
      <c r="FJ181" s="30">
        <v>15.220995629286699</v>
      </c>
      <c r="FK181" s="30">
        <v>15.220995629286699</v>
      </c>
      <c r="FL181" s="30">
        <v>14.5138888481002</v>
      </c>
      <c r="FM181" s="30">
        <v>2.54950975679639</v>
      </c>
      <c r="FN181" s="30">
        <v>6.6477815295455702</v>
      </c>
      <c r="FO181" s="30">
        <v>6.6477815295455702</v>
      </c>
      <c r="FP181" s="30">
        <v>14.5138888481002</v>
      </c>
      <c r="FQ181" s="29"/>
      <c r="FR181" s="29"/>
      <c r="FS181" s="29"/>
      <c r="FT181" s="29"/>
      <c r="FU181" s="29"/>
      <c r="FV181" s="29"/>
      <c r="FW181" s="29"/>
      <c r="FZ181" s="7">
        <v>14.5</v>
      </c>
      <c r="GA181" s="7">
        <v>850.21423339844</v>
      </c>
      <c r="GB181" s="7">
        <v>6.4695615768432591</v>
      </c>
      <c r="GC181" s="7">
        <v>22.268933614095001</v>
      </c>
    </row>
    <row r="182" spans="1:185" x14ac:dyDescent="0.2">
      <c r="A182">
        <v>14</v>
      </c>
      <c r="B182" t="s">
        <v>12</v>
      </c>
      <c r="C182" t="s">
        <v>79</v>
      </c>
      <c r="D182" t="s">
        <v>77</v>
      </c>
      <c r="E182" s="20">
        <v>21508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71">
        <v>0.12</v>
      </c>
      <c r="Q182">
        <v>0</v>
      </c>
      <c r="R182" s="82">
        <v>0</v>
      </c>
      <c r="S182">
        <v>0</v>
      </c>
      <c r="T182">
        <v>0</v>
      </c>
      <c r="U182" s="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s="71">
        <v>0.01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 s="82">
        <v>0</v>
      </c>
      <c r="BO182">
        <v>0</v>
      </c>
      <c r="BP182" s="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 s="71">
        <v>0.26</v>
      </c>
      <c r="CE182" s="71">
        <v>0</v>
      </c>
      <c r="CF182">
        <v>0</v>
      </c>
      <c r="CG182">
        <v>0</v>
      </c>
      <c r="CH182">
        <v>0.04</v>
      </c>
      <c r="CI182">
        <v>0</v>
      </c>
      <c r="CJ182">
        <v>0</v>
      </c>
      <c r="CK182" s="71">
        <v>0.17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0.01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f t="shared" si="44"/>
        <v>0</v>
      </c>
      <c r="DX182" s="2" t="s">
        <v>297</v>
      </c>
      <c r="DY182">
        <v>0</v>
      </c>
      <c r="DZ182">
        <v>8.1185785343708705</v>
      </c>
      <c r="EA182">
        <v>8.1185785343708705</v>
      </c>
      <c r="EB182">
        <v>8.1185785343708705</v>
      </c>
      <c r="EC182">
        <v>8.1185785343708705</v>
      </c>
      <c r="ED182">
        <v>8.1185785343708705</v>
      </c>
      <c r="EE182">
        <v>8.1185785343708705</v>
      </c>
      <c r="EF182">
        <v>8.1185785343708705</v>
      </c>
      <c r="EG182">
        <v>8.1185785343708705</v>
      </c>
      <c r="EH182">
        <v>2.54950975679639</v>
      </c>
      <c r="EI182">
        <v>7.1654196197506099</v>
      </c>
      <c r="EJ182">
        <v>7.1654196197506099</v>
      </c>
      <c r="EK182">
        <v>0.70710678118654802</v>
      </c>
      <c r="EL182">
        <v>0.70710678118654802</v>
      </c>
      <c r="EM182">
        <v>0</v>
      </c>
      <c r="EN182">
        <v>0</v>
      </c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G182" s="2" t="s">
        <v>270</v>
      </c>
      <c r="FH182">
        <v>7</v>
      </c>
      <c r="FI182" s="20">
        <v>21508</v>
      </c>
      <c r="FJ182" s="30">
        <v>15.220995629286699</v>
      </c>
      <c r="FK182" s="30">
        <v>15.220995629286699</v>
      </c>
      <c r="FL182" s="30">
        <v>14.5138888481002</v>
      </c>
      <c r="FM182" s="30">
        <v>2.54950975679639</v>
      </c>
      <c r="FN182" s="30">
        <v>6.6477815295455702</v>
      </c>
      <c r="FO182" s="30">
        <v>6.6477815295455702</v>
      </c>
      <c r="FP182" s="30">
        <v>14.5138888481002</v>
      </c>
      <c r="FQ182" s="29"/>
      <c r="FR182" s="29"/>
      <c r="FS182" s="29"/>
      <c r="FT182" s="29"/>
      <c r="FU182" s="29"/>
      <c r="FV182" s="29"/>
      <c r="FW182" s="29"/>
      <c r="FZ182" s="7">
        <v>14.5</v>
      </c>
      <c r="GA182" s="7">
        <v>850.21423339844</v>
      </c>
      <c r="GB182" s="7">
        <v>6.4695615768432591</v>
      </c>
      <c r="GC182" s="7">
        <v>22.268933614095001</v>
      </c>
    </row>
    <row r="183" spans="1:185" x14ac:dyDescent="0.2">
      <c r="A183">
        <v>14</v>
      </c>
      <c r="B183" t="s">
        <v>12</v>
      </c>
      <c r="C183" t="s">
        <v>79</v>
      </c>
      <c r="D183" t="s">
        <v>77</v>
      </c>
      <c r="E183" s="20">
        <v>21693.439999999999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0.01</v>
      </c>
      <c r="N183">
        <v>0</v>
      </c>
      <c r="O183">
        <v>0</v>
      </c>
      <c r="P183" s="71">
        <v>0.34</v>
      </c>
      <c r="Q183">
        <v>0</v>
      </c>
      <c r="R183" s="82">
        <v>0</v>
      </c>
      <c r="S183">
        <v>0.01</v>
      </c>
      <c r="T183">
        <v>0</v>
      </c>
      <c r="U183" s="82">
        <v>0.01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s="71">
        <v>0.03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 s="82">
        <v>0</v>
      </c>
      <c r="BO183">
        <v>0</v>
      </c>
      <c r="BP183" s="82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 s="71">
        <v>0.74</v>
      </c>
      <c r="CE183" s="71">
        <v>0</v>
      </c>
      <c r="CF183">
        <v>0</v>
      </c>
      <c r="CG183">
        <v>0</v>
      </c>
      <c r="CH183">
        <v>0.02</v>
      </c>
      <c r="CI183">
        <v>0</v>
      </c>
      <c r="CJ183">
        <v>0</v>
      </c>
      <c r="CK183" s="71">
        <v>7.0000000000000007E-2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0.01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f t="shared" si="44"/>
        <v>0</v>
      </c>
      <c r="DX183" s="2" t="s">
        <v>289</v>
      </c>
      <c r="DY183">
        <v>0.54119610014619701</v>
      </c>
      <c r="DZ183">
        <v>6.0655927935004099</v>
      </c>
      <c r="EA183">
        <v>7.2903376648920002</v>
      </c>
      <c r="EB183">
        <v>7.2903376648920002</v>
      </c>
      <c r="EC183">
        <v>7.2903376648920002</v>
      </c>
      <c r="ED183">
        <v>7.2903376648920002</v>
      </c>
      <c r="EE183">
        <v>7.2903376648920002</v>
      </c>
      <c r="EF183">
        <v>6.7491415647458002</v>
      </c>
      <c r="EG183">
        <v>6.7491415647458002</v>
      </c>
      <c r="EH183">
        <v>4.3490826530781499</v>
      </c>
      <c r="EI183">
        <v>12.068852757051401</v>
      </c>
      <c r="EJ183">
        <v>11.527656656905201</v>
      </c>
      <c r="EK183">
        <v>2.12233493023039</v>
      </c>
      <c r="EL183">
        <v>1.58113883008419</v>
      </c>
      <c r="EM183">
        <v>0</v>
      </c>
      <c r="EN183">
        <v>0</v>
      </c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G183" s="2" t="s">
        <v>271</v>
      </c>
      <c r="FH183">
        <v>1</v>
      </c>
      <c r="FI183" s="20">
        <v>21693.439999999999</v>
      </c>
      <c r="FJ183" s="30">
        <v>18.3598763497093</v>
      </c>
      <c r="FK183" s="30">
        <v>19.066983130895899</v>
      </c>
      <c r="FL183" s="30">
        <v>17.485844300811699</v>
      </c>
      <c r="FM183" s="30">
        <v>3.8078865529319499</v>
      </c>
      <c r="FN183" s="30">
        <v>11.884050615597801</v>
      </c>
      <c r="FO183" s="30">
        <v>11.176943834411301</v>
      </c>
      <c r="FP183" s="30">
        <v>18.192951081998199</v>
      </c>
      <c r="FQ183" s="29"/>
      <c r="FR183" s="29"/>
      <c r="FS183" s="29"/>
      <c r="FT183" s="29"/>
      <c r="FU183" s="29"/>
      <c r="FV183" s="29"/>
      <c r="FW183" s="29"/>
      <c r="FZ183" s="7">
        <v>14.5</v>
      </c>
      <c r="GA183" s="7">
        <v>850.21423339844</v>
      </c>
      <c r="GB183" s="7">
        <v>6.4695615768432591</v>
      </c>
      <c r="GC183" s="7">
        <v>22.268933614095001</v>
      </c>
    </row>
    <row r="184" spans="1:185" x14ac:dyDescent="0.2">
      <c r="A184">
        <v>14</v>
      </c>
      <c r="B184" t="s">
        <v>12</v>
      </c>
      <c r="C184" t="s">
        <v>79</v>
      </c>
      <c r="D184" t="s">
        <v>77</v>
      </c>
      <c r="E184" s="20">
        <v>21920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0.01</v>
      </c>
      <c r="N184">
        <v>0</v>
      </c>
      <c r="O184">
        <v>0</v>
      </c>
      <c r="P184" s="71">
        <v>0.34</v>
      </c>
      <c r="Q184">
        <v>0</v>
      </c>
      <c r="R184" s="82">
        <v>0</v>
      </c>
      <c r="S184">
        <v>0.01</v>
      </c>
      <c r="T184">
        <v>0</v>
      </c>
      <c r="U184" s="82">
        <v>0.01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s="71">
        <v>0.03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 s="82">
        <v>0</v>
      </c>
      <c r="BO184">
        <v>0</v>
      </c>
      <c r="BP184" s="82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 s="71">
        <v>0.74</v>
      </c>
      <c r="CE184" s="71">
        <v>0</v>
      </c>
      <c r="CF184">
        <v>0</v>
      </c>
      <c r="CG184">
        <v>0</v>
      </c>
      <c r="CH184">
        <v>0.02</v>
      </c>
      <c r="CI184">
        <v>0</v>
      </c>
      <c r="CJ184">
        <v>0</v>
      </c>
      <c r="CK184" s="71">
        <v>7.0000000000000007E-2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0.01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f t="shared" si="44"/>
        <v>0</v>
      </c>
      <c r="DX184" s="2" t="s">
        <v>289</v>
      </c>
      <c r="DY184">
        <v>0.54119610014619701</v>
      </c>
      <c r="DZ184">
        <v>6.0655927935004099</v>
      </c>
      <c r="EA184">
        <v>7.2903376648920002</v>
      </c>
      <c r="EB184">
        <v>7.2903376648920002</v>
      </c>
      <c r="EC184">
        <v>7.2903376648920002</v>
      </c>
      <c r="ED184">
        <v>7.2903376648920002</v>
      </c>
      <c r="EE184">
        <v>7.2903376648920002</v>
      </c>
      <c r="EF184">
        <v>6.7491415647458002</v>
      </c>
      <c r="EG184">
        <v>6.7491415647458002</v>
      </c>
      <c r="EH184">
        <v>4.3490826530781499</v>
      </c>
      <c r="EI184">
        <v>12.068852757051401</v>
      </c>
      <c r="EJ184">
        <v>11.527656656905201</v>
      </c>
      <c r="EK184">
        <v>2.12233493023039</v>
      </c>
      <c r="EL184">
        <v>1.58113883008419</v>
      </c>
      <c r="EM184">
        <v>0</v>
      </c>
      <c r="EN184">
        <v>0</v>
      </c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G184" s="2" t="s">
        <v>271</v>
      </c>
      <c r="FH184">
        <v>1</v>
      </c>
      <c r="FI184" s="20">
        <v>21920</v>
      </c>
      <c r="FJ184" s="30">
        <v>18.3598763497093</v>
      </c>
      <c r="FK184" s="30">
        <v>19.066983130895899</v>
      </c>
      <c r="FL184" s="30">
        <v>17.485844300811699</v>
      </c>
      <c r="FM184" s="30">
        <v>3.8078865529319499</v>
      </c>
      <c r="FN184" s="30">
        <v>11.884050615597801</v>
      </c>
      <c r="FO184" s="30">
        <v>11.176943834411301</v>
      </c>
      <c r="FP184" s="30">
        <v>18.192951081998199</v>
      </c>
      <c r="FQ184" s="29"/>
      <c r="FR184" s="29"/>
      <c r="FS184" s="29"/>
      <c r="FT184" s="29"/>
      <c r="FU184" s="29"/>
      <c r="FV184" s="29"/>
      <c r="FW184" s="29"/>
      <c r="FZ184" s="7">
        <v>14.5</v>
      </c>
      <c r="GA184" s="7">
        <v>850.21423339844</v>
      </c>
      <c r="GB184" s="7">
        <v>6.4695615768432591</v>
      </c>
      <c r="GC184" s="7">
        <v>22.268933614095001</v>
      </c>
    </row>
    <row r="185" spans="1:185" x14ac:dyDescent="0.2">
      <c r="A185">
        <v>14</v>
      </c>
      <c r="B185" t="s">
        <v>12</v>
      </c>
      <c r="C185" t="s">
        <v>79</v>
      </c>
      <c r="D185" t="s">
        <v>77</v>
      </c>
      <c r="E185" s="20">
        <v>22059.75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0.01</v>
      </c>
      <c r="N185">
        <v>0</v>
      </c>
      <c r="O185">
        <v>0</v>
      </c>
      <c r="P185" s="71">
        <v>0.47</v>
      </c>
      <c r="Q185">
        <v>0</v>
      </c>
      <c r="R185" s="82">
        <v>0</v>
      </c>
      <c r="S185">
        <v>0.02</v>
      </c>
      <c r="T185">
        <v>0</v>
      </c>
      <c r="U185" s="82">
        <v>0.01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s="71">
        <v>0.02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0.01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 s="82">
        <v>0.02</v>
      </c>
      <c r="BO185">
        <v>0</v>
      </c>
      <c r="BP185" s="82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 s="71">
        <v>0.36</v>
      </c>
      <c r="CE185" s="71">
        <v>0</v>
      </c>
      <c r="CF185">
        <v>0</v>
      </c>
      <c r="CG185">
        <v>0</v>
      </c>
      <c r="CH185">
        <v>0.02</v>
      </c>
      <c r="CI185">
        <v>0</v>
      </c>
      <c r="CJ185">
        <v>0</v>
      </c>
      <c r="CK185" s="71">
        <v>0.15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0.03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f t="shared" si="44"/>
        <v>0</v>
      </c>
      <c r="DX185" s="2" t="s">
        <v>289</v>
      </c>
      <c r="DY185">
        <v>0.54119610014619701</v>
      </c>
      <c r="DZ185">
        <v>4.7641197063542702</v>
      </c>
      <c r="EA185">
        <v>5.4712264875408101</v>
      </c>
      <c r="EB185">
        <v>5.4712264875408199</v>
      </c>
      <c r="EC185">
        <v>5.4712264875408199</v>
      </c>
      <c r="ED185">
        <v>5.4712264875408199</v>
      </c>
      <c r="EE185">
        <v>5.4712264875408199</v>
      </c>
      <c r="EF185">
        <v>4.9300303873946199</v>
      </c>
      <c r="EG185">
        <v>4.9300303873946199</v>
      </c>
      <c r="EH185">
        <v>4.6032153024641804</v>
      </c>
      <c r="EI185">
        <v>13.543626494516801</v>
      </c>
      <c r="EJ185">
        <v>13.002430394370601</v>
      </c>
      <c r="EK185">
        <v>2.47304775272434</v>
      </c>
      <c r="EL185">
        <v>1.93185165257814</v>
      </c>
      <c r="EM185">
        <v>0</v>
      </c>
      <c r="EN185">
        <v>0</v>
      </c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G185" s="2" t="s">
        <v>271</v>
      </c>
      <c r="FH185">
        <v>2</v>
      </c>
      <c r="FI185" s="20">
        <v>22059.75</v>
      </c>
      <c r="FJ185" s="30">
        <v>16.932132860931901</v>
      </c>
      <c r="FK185" s="30">
        <v>17.639239642118401</v>
      </c>
      <c r="FL185" s="30">
        <v>17.639239642118401</v>
      </c>
      <c r="FM185" s="30">
        <v>4.0620192023179804</v>
      </c>
      <c r="FN185" s="30">
        <v>13.520068484575599</v>
      </c>
      <c r="FO185" s="30">
        <v>12.812961703389</v>
      </c>
      <c r="FP185" s="30">
        <v>17.639239642118401</v>
      </c>
      <c r="FQ185" s="29"/>
      <c r="FR185" s="29"/>
      <c r="FS185" s="29"/>
      <c r="FT185" s="29"/>
      <c r="FU185" s="29"/>
      <c r="FV185" s="29"/>
      <c r="FW185" s="29"/>
      <c r="FZ185" s="7">
        <v>14.5</v>
      </c>
      <c r="GA185" s="7">
        <v>850.21423339844</v>
      </c>
      <c r="GB185" s="7">
        <v>6.4695615768432591</v>
      </c>
      <c r="GC185" s="7">
        <v>22.268933614095001</v>
      </c>
    </row>
    <row r="186" spans="1:185" x14ac:dyDescent="0.2">
      <c r="A186">
        <v>14</v>
      </c>
      <c r="B186" t="s">
        <v>12</v>
      </c>
      <c r="C186" t="s">
        <v>79</v>
      </c>
      <c r="D186" t="s">
        <v>77</v>
      </c>
      <c r="E186" s="20">
        <v>22333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0.01</v>
      </c>
      <c r="N186">
        <v>0</v>
      </c>
      <c r="O186">
        <v>0</v>
      </c>
      <c r="P186" s="71">
        <v>0.47</v>
      </c>
      <c r="Q186">
        <v>0</v>
      </c>
      <c r="R186" s="82">
        <v>0</v>
      </c>
      <c r="S186">
        <v>0.02</v>
      </c>
      <c r="T186">
        <v>0</v>
      </c>
      <c r="U186" s="82">
        <v>0.01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s="71">
        <v>0.02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0.01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 s="82">
        <v>0.02</v>
      </c>
      <c r="BO186">
        <v>0</v>
      </c>
      <c r="BP186" s="82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 s="71">
        <v>0.36</v>
      </c>
      <c r="CE186" s="71">
        <v>0</v>
      </c>
      <c r="CF186">
        <v>0</v>
      </c>
      <c r="CG186">
        <v>0</v>
      </c>
      <c r="CH186">
        <v>0.02</v>
      </c>
      <c r="CI186">
        <v>0</v>
      </c>
      <c r="CJ186">
        <v>0</v>
      </c>
      <c r="CK186" s="71">
        <v>0.15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0.03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f t="shared" si="44"/>
        <v>0</v>
      </c>
      <c r="DX186" s="2" t="s">
        <v>289</v>
      </c>
      <c r="DY186">
        <v>0.54119610014619701</v>
      </c>
      <c r="DZ186">
        <v>4.7641197063542702</v>
      </c>
      <c r="EA186">
        <v>5.4712264875408101</v>
      </c>
      <c r="EB186">
        <v>5.4712264875408199</v>
      </c>
      <c r="EC186">
        <v>5.4712264875408199</v>
      </c>
      <c r="ED186">
        <v>5.4712264875408199</v>
      </c>
      <c r="EE186">
        <v>5.4712264875408199</v>
      </c>
      <c r="EF186">
        <v>4.9300303873946199</v>
      </c>
      <c r="EG186">
        <v>4.9300303873946199</v>
      </c>
      <c r="EH186">
        <v>4.6032153024641804</v>
      </c>
      <c r="EI186">
        <v>13.543626494516801</v>
      </c>
      <c r="EJ186">
        <v>13.002430394370601</v>
      </c>
      <c r="EK186">
        <v>2.47304775272434</v>
      </c>
      <c r="EL186">
        <v>1.93185165257814</v>
      </c>
      <c r="EM186">
        <v>0</v>
      </c>
      <c r="EN186">
        <v>0</v>
      </c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G186" s="2" t="s">
        <v>271</v>
      </c>
      <c r="FH186">
        <v>2</v>
      </c>
      <c r="FI186" s="20">
        <v>22333</v>
      </c>
      <c r="FJ186" s="30">
        <v>16.932132860931901</v>
      </c>
      <c r="FK186" s="30">
        <v>17.639239642118401</v>
      </c>
      <c r="FL186" s="30">
        <v>17.639239642118401</v>
      </c>
      <c r="FM186" s="30">
        <v>4.0620192023179804</v>
      </c>
      <c r="FN186" s="30">
        <v>13.520068484575599</v>
      </c>
      <c r="FO186" s="30">
        <v>12.812961703389</v>
      </c>
      <c r="FP186" s="30">
        <v>17.639239642118401</v>
      </c>
      <c r="FQ186" s="29"/>
      <c r="FR186" s="29"/>
      <c r="FS186" s="29"/>
      <c r="FT186" s="29"/>
      <c r="FU186" s="29"/>
      <c r="FV186" s="29"/>
      <c r="FW186" s="29"/>
      <c r="FZ186" s="7">
        <v>14.5</v>
      </c>
      <c r="GA186" s="7">
        <v>850.21423339844</v>
      </c>
      <c r="GB186" s="7">
        <v>6.4695615768432591</v>
      </c>
      <c r="GC186" s="7">
        <v>22.268933614095001</v>
      </c>
    </row>
    <row r="187" spans="1:185" x14ac:dyDescent="0.2">
      <c r="A187">
        <v>14</v>
      </c>
      <c r="B187" t="s">
        <v>12</v>
      </c>
      <c r="C187" t="s">
        <v>79</v>
      </c>
      <c r="D187" t="s">
        <v>77</v>
      </c>
      <c r="E187" s="20">
        <v>22462.69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0.01</v>
      </c>
      <c r="N187">
        <v>0</v>
      </c>
      <c r="O187">
        <v>0</v>
      </c>
      <c r="P187" s="71">
        <v>0.7</v>
      </c>
      <c r="Q187">
        <v>0</v>
      </c>
      <c r="R187" s="82">
        <v>0</v>
      </c>
      <c r="S187">
        <v>0</v>
      </c>
      <c r="T187">
        <v>0</v>
      </c>
      <c r="U187" s="82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s="71">
        <v>0.02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 s="82">
        <v>0.01</v>
      </c>
      <c r="BO187">
        <v>0</v>
      </c>
      <c r="BP187" s="82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 s="71">
        <v>0.22</v>
      </c>
      <c r="CE187" s="71">
        <v>0</v>
      </c>
      <c r="CF187">
        <v>0</v>
      </c>
      <c r="CG187">
        <v>0</v>
      </c>
      <c r="CH187">
        <v>0.01</v>
      </c>
      <c r="CI187">
        <v>0</v>
      </c>
      <c r="CJ187">
        <v>0</v>
      </c>
      <c r="CK187" s="71">
        <v>0.17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0.01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f t="shared" si="44"/>
        <v>0</v>
      </c>
      <c r="DX187" s="2" t="s">
        <v>289</v>
      </c>
      <c r="DY187">
        <v>0</v>
      </c>
      <c r="DZ187">
        <v>2.38877135888097</v>
      </c>
      <c r="EA187">
        <v>2.38877135888097</v>
      </c>
      <c r="EB187">
        <v>2.38877135888097</v>
      </c>
      <c r="EC187">
        <v>2.38877135888097</v>
      </c>
      <c r="ED187">
        <v>2.38877135888097</v>
      </c>
      <c r="EE187">
        <v>2.38877135888097</v>
      </c>
      <c r="EF187">
        <v>2.38877135888097</v>
      </c>
      <c r="EG187">
        <v>2.38877135888097</v>
      </c>
      <c r="EH187">
        <v>3.3911649915626301</v>
      </c>
      <c r="EI187">
        <v>14.366789425593799</v>
      </c>
      <c r="EJ187">
        <v>14.366789425593799</v>
      </c>
      <c r="EK187">
        <v>1.2247448713915901</v>
      </c>
      <c r="EL187">
        <v>1.2247448713915901</v>
      </c>
      <c r="EM187">
        <v>0</v>
      </c>
      <c r="EN187">
        <v>0</v>
      </c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G187" s="2" t="s">
        <v>274</v>
      </c>
      <c r="FH187">
        <v>7</v>
      </c>
      <c r="FI187" s="20">
        <v>22462.69</v>
      </c>
      <c r="FJ187" s="30">
        <v>15.1735505605415</v>
      </c>
      <c r="FK187" s="30">
        <v>15.1735505605415</v>
      </c>
      <c r="FL187" s="30">
        <v>15.1735505605415</v>
      </c>
      <c r="FM187" s="30">
        <v>3.3911649915626301</v>
      </c>
      <c r="FN187" s="30">
        <v>14.3667894255939</v>
      </c>
      <c r="FO187" s="30">
        <v>12.952575863220799</v>
      </c>
      <c r="FP187" s="30">
        <v>15.1735505605415</v>
      </c>
      <c r="FQ187" s="29"/>
      <c r="FR187" s="29"/>
      <c r="FS187" s="29"/>
      <c r="FT187" s="29"/>
      <c r="FU187" s="29"/>
      <c r="FV187" s="29"/>
      <c r="FW187" s="29"/>
      <c r="FZ187" s="7">
        <v>14.5</v>
      </c>
      <c r="GA187" s="7">
        <v>850.21423339844</v>
      </c>
      <c r="GB187" s="7">
        <v>6.4695615768432591</v>
      </c>
      <c r="GC187" s="7">
        <v>22.268933614095001</v>
      </c>
    </row>
    <row r="188" spans="1:185" x14ac:dyDescent="0.2">
      <c r="A188">
        <v>14</v>
      </c>
      <c r="B188" t="s">
        <v>12</v>
      </c>
      <c r="C188" t="s">
        <v>79</v>
      </c>
      <c r="D188" t="s">
        <v>77</v>
      </c>
      <c r="E188" s="20">
        <v>22787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0.01</v>
      </c>
      <c r="N188">
        <v>0</v>
      </c>
      <c r="O188">
        <v>0</v>
      </c>
      <c r="P188" s="71">
        <v>0.7</v>
      </c>
      <c r="Q188">
        <v>0</v>
      </c>
      <c r="R188" s="82">
        <v>0</v>
      </c>
      <c r="S188">
        <v>0</v>
      </c>
      <c r="T188">
        <v>0</v>
      </c>
      <c r="U188" s="82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s="71">
        <v>0.02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 s="82">
        <v>0.01</v>
      </c>
      <c r="BO188">
        <v>0</v>
      </c>
      <c r="BP188" s="82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 s="71">
        <v>0.22</v>
      </c>
      <c r="CE188" s="71">
        <v>0</v>
      </c>
      <c r="CF188">
        <v>0</v>
      </c>
      <c r="CG188">
        <v>0</v>
      </c>
      <c r="CH188">
        <v>0.01</v>
      </c>
      <c r="CI188">
        <v>0</v>
      </c>
      <c r="CJ188">
        <v>0</v>
      </c>
      <c r="CK188" s="71">
        <v>0.17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0.01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f t="shared" si="44"/>
        <v>0</v>
      </c>
      <c r="DX188" s="2" t="s">
        <v>289</v>
      </c>
      <c r="DY188">
        <v>0</v>
      </c>
      <c r="DZ188">
        <v>2.38877135888097</v>
      </c>
      <c r="EA188">
        <v>2.38877135888097</v>
      </c>
      <c r="EB188">
        <v>2.38877135888097</v>
      </c>
      <c r="EC188">
        <v>2.38877135888097</v>
      </c>
      <c r="ED188">
        <v>2.38877135888097</v>
      </c>
      <c r="EE188">
        <v>2.38877135888097</v>
      </c>
      <c r="EF188">
        <v>2.38877135888097</v>
      </c>
      <c r="EG188">
        <v>2.38877135888097</v>
      </c>
      <c r="EH188">
        <v>3.3911649915626301</v>
      </c>
      <c r="EI188">
        <v>14.366789425593799</v>
      </c>
      <c r="EJ188">
        <v>14.366789425593799</v>
      </c>
      <c r="EK188">
        <v>1.2247448713915901</v>
      </c>
      <c r="EL188">
        <v>1.2247448713915901</v>
      </c>
      <c r="EM188">
        <v>0</v>
      </c>
      <c r="EN188">
        <v>0</v>
      </c>
      <c r="EO188" s="28">
        <f>AVERAGE(DY129:DY150,DY152:DY155,DY156,DY157,DY159,DY160:DY161,DY162:DY163,DY166:DY167,DY170:DY171,DY174,DY175,DY177:DY178,DY180:DY189)</f>
        <v>0.15125742295199693</v>
      </c>
      <c r="EP188" s="28">
        <f t="shared" ref="EP188:FD188" si="45">AVERAGE(DZ129:DZ150,DZ152:DZ155,DZ156,DZ157,DZ159,DZ160:DZ161,DZ162:DZ163,DZ166:DZ167,DZ170:DZ171,DZ174,DZ175,DZ177:DZ178,DZ180:DZ189)</f>
        <v>3.9814556259547693</v>
      </c>
      <c r="EQ188" s="28">
        <f t="shared" si="45"/>
        <v>4.2374574192995009</v>
      </c>
      <c r="ER188" s="28">
        <f t="shared" si="45"/>
        <v>4.2929167746866828</v>
      </c>
      <c r="ES188" s="28">
        <f t="shared" si="45"/>
        <v>4.2929167746866828</v>
      </c>
      <c r="ET188" s="28">
        <f t="shared" si="45"/>
        <v>4.3345112912270682</v>
      </c>
      <c r="EU188" s="28">
        <f t="shared" si="45"/>
        <v>4.2929167746866828</v>
      </c>
      <c r="EV188" s="28">
        <f t="shared" si="45"/>
        <v>4.1832538682750702</v>
      </c>
      <c r="EW188" s="28">
        <f t="shared" si="45"/>
        <v>4.0861999963475046</v>
      </c>
      <c r="EX188" s="28">
        <f t="shared" si="45"/>
        <v>3.8914546246124888</v>
      </c>
      <c r="EY188" s="28">
        <f t="shared" si="45"/>
        <v>13.845501773634997</v>
      </c>
      <c r="EZ188" s="28">
        <f t="shared" si="45"/>
        <v>13.645219689398241</v>
      </c>
      <c r="FA188" s="28">
        <f t="shared" si="45"/>
        <v>1.5769840772263204</v>
      </c>
      <c r="FB188" s="28">
        <f t="shared" si="45"/>
        <v>1.5374259943460942</v>
      </c>
      <c r="FC188" s="28">
        <f t="shared" si="45"/>
        <v>0</v>
      </c>
      <c r="FD188" s="28">
        <f t="shared" si="45"/>
        <v>0</v>
      </c>
      <c r="FE188" s="65"/>
      <c r="FF188" s="65"/>
      <c r="FG188" s="2" t="s">
        <v>274</v>
      </c>
      <c r="FH188">
        <v>7</v>
      </c>
      <c r="FI188" s="20">
        <v>22787</v>
      </c>
      <c r="FJ188" s="30">
        <v>15.1735505605415</v>
      </c>
      <c r="FK188" s="30">
        <v>15.1735505605415</v>
      </c>
      <c r="FL188" s="30">
        <v>15.1735505605415</v>
      </c>
      <c r="FM188" s="30">
        <v>3.3911649915626301</v>
      </c>
      <c r="FN188" s="30">
        <v>14.3667894255939</v>
      </c>
      <c r="FO188" s="30">
        <v>12.952575863220799</v>
      </c>
      <c r="FP188" s="30">
        <v>15.1735505605415</v>
      </c>
      <c r="FQ188" s="28">
        <f>AVERAGE(FJ129:FJ150,FJ152:FJ155,FJ156,FJ157,FJ159,FJ160:FJ161,FJ162:FJ163,FJ166:FJ167,FJ170:FJ171,FJ174,FJ175,FJ177:FJ178,FJ180:FJ189)</f>
        <v>16.481046768853474</v>
      </c>
      <c r="FR188" s="28">
        <f t="shared" ref="FR188:FW188" si="46">AVERAGE(FK129:FK150,FK152:FK155,FK156,FK157,FK159,FK160:FK161,FK162:FK163,FK166:FK167,FK170:FK171,FK174,FK175,FK177:FK178,FK180:FK189)</f>
        <v>16.681589206811037</v>
      </c>
      <c r="FS188" s="28">
        <f t="shared" si="46"/>
        <v>16.009065150407565</v>
      </c>
      <c r="FT188" s="28">
        <f t="shared" si="46"/>
        <v>3.8649807512816472</v>
      </c>
      <c r="FU188" s="28">
        <f t="shared" si="46"/>
        <v>13.843722861639018</v>
      </c>
      <c r="FV188" s="28">
        <f t="shared" si="46"/>
        <v>12.42750250421135</v>
      </c>
      <c r="FW188" s="28">
        <f t="shared" si="46"/>
        <v>16.272162386844052</v>
      </c>
      <c r="FX188" s="65"/>
      <c r="FY188" s="65"/>
      <c r="FZ188" s="7">
        <v>14.5</v>
      </c>
      <c r="GA188" s="7">
        <v>850.21423339844</v>
      </c>
      <c r="GB188" s="7">
        <v>6.4695615768432591</v>
      </c>
      <c r="GC188" s="7">
        <v>22.268933614095001</v>
      </c>
    </row>
    <row r="189" spans="1:185" x14ac:dyDescent="0.2">
      <c r="A189">
        <v>14</v>
      </c>
      <c r="B189" t="s">
        <v>12</v>
      </c>
      <c r="C189" t="s">
        <v>79</v>
      </c>
      <c r="D189" t="s">
        <v>77</v>
      </c>
      <c r="E189" s="20">
        <v>22829.01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0.02</v>
      </c>
      <c r="N189">
        <v>0</v>
      </c>
      <c r="O189">
        <v>0</v>
      </c>
      <c r="P189" s="71">
        <v>0.56000000000000005</v>
      </c>
      <c r="Q189">
        <v>0</v>
      </c>
      <c r="R189" s="82">
        <v>0</v>
      </c>
      <c r="S189">
        <v>0.04</v>
      </c>
      <c r="T189">
        <v>0</v>
      </c>
      <c r="U189" s="82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71">
        <v>0.04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0.01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 s="82">
        <v>0</v>
      </c>
      <c r="BO189">
        <v>0</v>
      </c>
      <c r="BP189" s="82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 s="71">
        <v>0.08</v>
      </c>
      <c r="CE189" s="71">
        <v>0</v>
      </c>
      <c r="CF189">
        <v>0</v>
      </c>
      <c r="CG189">
        <v>0</v>
      </c>
      <c r="CH189">
        <v>0.02</v>
      </c>
      <c r="CI189">
        <v>0</v>
      </c>
      <c r="CJ189">
        <v>0</v>
      </c>
      <c r="CK189" s="71">
        <v>0.12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0.01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f t="shared" si="44"/>
        <v>0</v>
      </c>
      <c r="DV189">
        <v>26</v>
      </c>
      <c r="DW189">
        <f>MAX(DU131:DU191)</f>
        <v>0</v>
      </c>
      <c r="DX189" s="2" t="s">
        <v>289</v>
      </c>
      <c r="DY189">
        <v>0</v>
      </c>
      <c r="DZ189">
        <v>2.8660755082803502</v>
      </c>
      <c r="EA189">
        <v>3.5731822894668999</v>
      </c>
      <c r="EB189">
        <v>3.5731822894668999</v>
      </c>
      <c r="EC189">
        <v>3.5731822894668999</v>
      </c>
      <c r="ED189">
        <v>3.5731822894668999</v>
      </c>
      <c r="EE189">
        <v>3.5731822894668999</v>
      </c>
      <c r="EF189">
        <v>3.5731822894668999</v>
      </c>
      <c r="EG189">
        <v>3.5731822894668999</v>
      </c>
      <c r="EH189">
        <v>3.8078865529319499</v>
      </c>
      <c r="EI189">
        <v>15.8285288521505</v>
      </c>
      <c r="EJ189">
        <v>15.8285288521505</v>
      </c>
      <c r="EK189">
        <v>2.5779354745735201</v>
      </c>
      <c r="EL189">
        <v>2.5779354745735201</v>
      </c>
      <c r="EM189">
        <v>0</v>
      </c>
      <c r="EN189">
        <v>0</v>
      </c>
      <c r="EO189" s="28">
        <f>AVERAGE(DY129:DY189)</f>
        <v>0.14976738369130943</v>
      </c>
      <c r="EP189" s="28">
        <f t="shared" ref="EP189:FD189" si="47">AVERAGE(DZ129:DZ189)</f>
        <v>4.246727704219313</v>
      </c>
      <c r="EQ189" s="28">
        <f t="shared" si="47"/>
        <v>4.4839458193497146</v>
      </c>
      <c r="ER189" s="28">
        <f t="shared" si="47"/>
        <v>4.5303134771324398</v>
      </c>
      <c r="ES189" s="28">
        <f t="shared" si="47"/>
        <v>4.5303134771324398</v>
      </c>
      <c r="ET189" s="28">
        <f t="shared" si="47"/>
        <v>4.576681134915165</v>
      </c>
      <c r="EU189" s="28">
        <f t="shared" si="47"/>
        <v>4.5303134771324398</v>
      </c>
      <c r="EV189" s="28">
        <f t="shared" si="47"/>
        <v>4.4269137512238528</v>
      </c>
      <c r="EW189" s="28">
        <f t="shared" si="47"/>
        <v>4.3341784356584041</v>
      </c>
      <c r="EX189" s="28">
        <f t="shared" si="47"/>
        <v>3.8561942753142491</v>
      </c>
      <c r="EY189" s="28">
        <f t="shared" si="47"/>
        <v>13.550622936825681</v>
      </c>
      <c r="EZ189" s="28">
        <f t="shared" si="47"/>
        <v>13.348275807122748</v>
      </c>
      <c r="FA189" s="28">
        <f t="shared" si="47"/>
        <v>1.5103221942312346</v>
      </c>
      <c r="FB189" s="28">
        <f t="shared" si="47"/>
        <v>1.4716869178178384</v>
      </c>
      <c r="FC189" s="28">
        <f t="shared" si="47"/>
        <v>0</v>
      </c>
      <c r="FD189" s="28">
        <f t="shared" si="47"/>
        <v>0</v>
      </c>
      <c r="FE189" s="65" t="s">
        <v>289</v>
      </c>
      <c r="FF189" s="65" t="s">
        <v>289</v>
      </c>
      <c r="FG189" s="2" t="s">
        <v>274</v>
      </c>
      <c r="FH189">
        <v>5</v>
      </c>
      <c r="FI189" s="20">
        <v>22829.01</v>
      </c>
      <c r="FJ189" s="30">
        <v>16.619409458571202</v>
      </c>
      <c r="FK189" s="30">
        <v>16.619409458571202</v>
      </c>
      <c r="FL189" s="30">
        <v>15.9123026773847</v>
      </c>
      <c r="FM189" s="30">
        <v>3.8078865529319499</v>
      </c>
      <c r="FN189" s="30">
        <v>16.474612674145799</v>
      </c>
      <c r="FO189" s="30">
        <v>14.542761021567699</v>
      </c>
      <c r="FP189" s="30">
        <v>17.137047548776199</v>
      </c>
      <c r="FQ189" s="28">
        <f>AVERAGE(FJ129:FJ189)</f>
        <v>16.498528086415284</v>
      </c>
      <c r="FR189" s="28">
        <f t="shared" ref="FR189:FW189" si="48">AVERAGE(FK129:FK189)</f>
        <v>16.697864414094198</v>
      </c>
      <c r="FS189" s="28">
        <f t="shared" si="48"/>
        <v>16.066038716328688</v>
      </c>
      <c r="FT189" s="28">
        <f t="shared" si="48"/>
        <v>3.8223460360797494</v>
      </c>
      <c r="FU189" s="28">
        <f t="shared" si="48"/>
        <v>13.562878915602543</v>
      </c>
      <c r="FV189" s="28">
        <f t="shared" si="48"/>
        <v>12.196461242867885</v>
      </c>
      <c r="FW189" s="28">
        <f t="shared" si="48"/>
        <v>16.317674957489974</v>
      </c>
      <c r="FX189" s="65" t="s">
        <v>271</v>
      </c>
      <c r="FY189" s="65" t="s">
        <v>271</v>
      </c>
      <c r="FZ189" s="7">
        <v>14.5</v>
      </c>
      <c r="GA189" s="7">
        <v>850.21423339844</v>
      </c>
      <c r="GB189" s="7">
        <v>6.4695615768432591</v>
      </c>
      <c r="GC189" s="7">
        <v>22.268933614095001</v>
      </c>
    </row>
    <row r="190" spans="1:185" x14ac:dyDescent="0.2">
      <c r="A190">
        <v>15</v>
      </c>
      <c r="B190" t="s">
        <v>13</v>
      </c>
      <c r="C190" t="s">
        <v>79</v>
      </c>
      <c r="D190" t="s">
        <v>77</v>
      </c>
      <c r="E190" s="20">
        <v>23200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71">
        <v>0.53</v>
      </c>
      <c r="Q190">
        <v>0.09</v>
      </c>
      <c r="R190" s="82">
        <v>0</v>
      </c>
      <c r="S190">
        <v>0</v>
      </c>
      <c r="T190">
        <v>0</v>
      </c>
      <c r="U190" s="82">
        <v>0.01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s="71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 s="82">
        <v>0</v>
      </c>
      <c r="BO190">
        <v>0</v>
      </c>
      <c r="BP190" s="82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 s="71">
        <v>0.08</v>
      </c>
      <c r="CE190" s="71">
        <v>0</v>
      </c>
      <c r="CF190">
        <v>0</v>
      </c>
      <c r="CG190">
        <v>0</v>
      </c>
      <c r="CH190">
        <v>0.02</v>
      </c>
      <c r="CI190">
        <v>0</v>
      </c>
      <c r="CJ190">
        <v>0</v>
      </c>
      <c r="CK190" s="71">
        <v>0.12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0.01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f t="shared" si="44"/>
        <v>0</v>
      </c>
      <c r="DX190" s="2" t="s">
        <v>289</v>
      </c>
      <c r="DY190">
        <v>2.41202479353317</v>
      </c>
      <c r="DZ190">
        <v>4.62344548924984</v>
      </c>
      <c r="EA190">
        <v>2.75261679586287</v>
      </c>
      <c r="EB190">
        <v>4.62344548924984</v>
      </c>
      <c r="EC190">
        <v>4.62344548924984</v>
      </c>
      <c r="ED190">
        <v>4.62344548924984</v>
      </c>
      <c r="EE190">
        <v>4.62344548924984</v>
      </c>
      <c r="EF190">
        <v>4.08224938910364</v>
      </c>
      <c r="EG190">
        <v>2.21142069571667</v>
      </c>
      <c r="EH190">
        <v>7.0488340412810198</v>
      </c>
      <c r="EI190">
        <v>15.6720701145109</v>
      </c>
      <c r="EJ190">
        <v>15.1308740143647</v>
      </c>
      <c r="EK190">
        <v>3.0824657124817798</v>
      </c>
      <c r="EL190">
        <v>2.5412696123355798</v>
      </c>
      <c r="EM190">
        <v>0</v>
      </c>
      <c r="EN190">
        <v>0</v>
      </c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G190" s="2" t="s">
        <v>271</v>
      </c>
      <c r="FH190">
        <v>5</v>
      </c>
      <c r="FI190" s="20">
        <v>23200</v>
      </c>
      <c r="FJ190" s="30">
        <v>19.9254187996351</v>
      </c>
      <c r="FK190" s="30">
        <v>20.632525580821699</v>
      </c>
      <c r="FL190" s="30">
        <v>20.632525580821699</v>
      </c>
      <c r="FM190" s="30">
        <v>4.6368092477478502</v>
      </c>
      <c r="FN190" s="30">
        <v>15.5050803494518</v>
      </c>
      <c r="FO190" s="30">
        <v>14.797973568265199</v>
      </c>
      <c r="FP190" s="30">
        <v>19.9254187996351</v>
      </c>
      <c r="FQ190" s="43"/>
      <c r="FR190" s="43"/>
      <c r="FS190" s="43"/>
      <c r="FT190" s="43"/>
      <c r="FU190" s="43"/>
      <c r="FV190" s="43"/>
      <c r="FW190" s="43"/>
      <c r="FZ190" s="7">
        <v>14.1</v>
      </c>
      <c r="GA190" s="46">
        <v>883.32646608353002</v>
      </c>
      <c r="GB190" s="7">
        <v>5.612835407257073</v>
      </c>
      <c r="GC190" s="7">
        <v>20.815818150838165</v>
      </c>
    </row>
    <row r="191" spans="1:185" x14ac:dyDescent="0.2">
      <c r="A191">
        <v>15</v>
      </c>
      <c r="B191" t="s">
        <v>13</v>
      </c>
      <c r="C191" t="s">
        <v>79</v>
      </c>
      <c r="D191" t="s">
        <v>77</v>
      </c>
      <c r="E191" s="20">
        <v>23195.32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71">
        <v>0.47</v>
      </c>
      <c r="Q191">
        <v>7.0000000000000007E-2</v>
      </c>
      <c r="R191" s="82">
        <v>0</v>
      </c>
      <c r="S191">
        <v>0</v>
      </c>
      <c r="T191">
        <v>0</v>
      </c>
      <c r="U191" s="82">
        <v>0.03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 s="7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0.01</v>
      </c>
      <c r="BJ191">
        <v>0.01</v>
      </c>
      <c r="BK191">
        <v>0</v>
      </c>
      <c r="BL191">
        <v>0</v>
      </c>
      <c r="BM191">
        <v>0</v>
      </c>
      <c r="BN191" s="82">
        <v>0.01</v>
      </c>
      <c r="BO191">
        <v>0</v>
      </c>
      <c r="BP191" s="82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 s="71">
        <v>0.11</v>
      </c>
      <c r="CE191" s="71">
        <v>0</v>
      </c>
      <c r="CF191">
        <v>0</v>
      </c>
      <c r="CG191">
        <v>0</v>
      </c>
      <c r="CH191">
        <v>0.02</v>
      </c>
      <c r="CI191">
        <v>0</v>
      </c>
      <c r="CJ191">
        <v>0</v>
      </c>
      <c r="CK191" s="71">
        <v>0.15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0.01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0.01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f t="shared" si="44"/>
        <v>0</v>
      </c>
      <c r="DX191" s="2" t="s">
        <v>289</v>
      </c>
      <c r="DY191">
        <v>3.31247993400746</v>
      </c>
      <c r="DZ191">
        <v>5.8685153791064604</v>
      </c>
      <c r="EA191">
        <v>3.7471950355468202</v>
      </c>
      <c r="EB191">
        <v>5.8685153791064604</v>
      </c>
      <c r="EC191">
        <v>5.8685153791064604</v>
      </c>
      <c r="ED191">
        <v>5.8685153791064604</v>
      </c>
      <c r="EE191">
        <v>5.8685153791064604</v>
      </c>
      <c r="EF191">
        <v>4.6773557886586401</v>
      </c>
      <c r="EG191">
        <v>2.5560354450989999</v>
      </c>
      <c r="EH191">
        <v>8.0558964242600304</v>
      </c>
      <c r="EI191">
        <v>16.170770623144701</v>
      </c>
      <c r="EJ191">
        <v>14.9796110326969</v>
      </c>
      <c r="EK191">
        <v>3.3835184130076099</v>
      </c>
      <c r="EL191">
        <v>2.1923588225597901</v>
      </c>
      <c r="EM191">
        <v>0</v>
      </c>
      <c r="EN191">
        <v>0</v>
      </c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G191" s="2" t="s">
        <v>271</v>
      </c>
      <c r="FH191">
        <v>5</v>
      </c>
      <c r="FI191" s="20">
        <v>23195.32</v>
      </c>
      <c r="FJ191" s="30">
        <v>20.3735582579158</v>
      </c>
      <c r="FK191" s="30">
        <v>21.954697088</v>
      </c>
      <c r="FL191" s="30">
        <v>21.954697088</v>
      </c>
      <c r="FM191" s="30">
        <v>4.74341649025257</v>
      </c>
      <c r="FN191" s="30">
        <v>15.3367619669335</v>
      </c>
      <c r="FO191" s="30">
        <v>14.1120170955419</v>
      </c>
      <c r="FP191" s="30">
        <v>20.7299522166084</v>
      </c>
      <c r="FQ191" s="43"/>
      <c r="FR191" s="43"/>
      <c r="FS191" s="43"/>
      <c r="FT191" s="43"/>
      <c r="FU191" s="43"/>
      <c r="FV191" s="43"/>
      <c r="FW191" s="43"/>
      <c r="FZ191" s="7">
        <v>14.1</v>
      </c>
      <c r="GA191" s="46">
        <v>883.32646608353002</v>
      </c>
      <c r="GB191" s="7">
        <v>5.612835407257073</v>
      </c>
      <c r="GC191" s="7">
        <v>20.815818150838165</v>
      </c>
    </row>
    <row r="192" spans="1:185" x14ac:dyDescent="0.2">
      <c r="A192">
        <v>15</v>
      </c>
      <c r="B192" t="s">
        <v>13</v>
      </c>
      <c r="C192" t="s">
        <v>79</v>
      </c>
      <c r="D192" t="s">
        <v>71</v>
      </c>
      <c r="E192" s="20">
        <v>20914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71">
        <v>0.45</v>
      </c>
      <c r="Q192">
        <v>0.04</v>
      </c>
      <c r="R192" s="82">
        <v>0</v>
      </c>
      <c r="S192">
        <v>0</v>
      </c>
      <c r="T192">
        <v>0</v>
      </c>
      <c r="U192" s="82">
        <v>0.06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s="71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 s="82">
        <v>0</v>
      </c>
      <c r="BO192">
        <v>0</v>
      </c>
      <c r="BP192" s="8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 s="71">
        <v>7.0000000000000007E-2</v>
      </c>
      <c r="CE192" s="71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 s="71">
        <v>0.22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0.04</v>
      </c>
      <c r="CY192">
        <v>0.01</v>
      </c>
      <c r="CZ192">
        <v>0</v>
      </c>
      <c r="DA192">
        <v>0</v>
      </c>
      <c r="DB192">
        <v>0</v>
      </c>
      <c r="DC192">
        <v>0</v>
      </c>
      <c r="DD192">
        <v>0.04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f t="shared" si="44"/>
        <v>0</v>
      </c>
      <c r="DX192" s="2" t="s">
        <v>289</v>
      </c>
      <c r="DY192">
        <v>2.6188578424098199</v>
      </c>
      <c r="DZ192">
        <v>5.6298241940189699</v>
      </c>
      <c r="EA192">
        <v>4.9227174128324203</v>
      </c>
      <c r="EB192">
        <v>5.6298241940189699</v>
      </c>
      <c r="EC192">
        <v>5.6298241940189699</v>
      </c>
      <c r="ED192">
        <v>5.6298241940189699</v>
      </c>
      <c r="EE192">
        <v>5.6298241940189699</v>
      </c>
      <c r="EF192">
        <v>3.7180731327957002</v>
      </c>
      <c r="EG192">
        <v>3.01096635160915</v>
      </c>
      <c r="EH192">
        <v>7.2556670901576696</v>
      </c>
      <c r="EI192">
        <v>16.361016067545499</v>
      </c>
      <c r="EJ192">
        <v>14.4492650063222</v>
      </c>
      <c r="EK192">
        <v>3.4722359576502599</v>
      </c>
      <c r="EL192">
        <v>1.56048489642699</v>
      </c>
      <c r="EM192">
        <v>0</v>
      </c>
      <c r="EN192">
        <v>0</v>
      </c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G192" s="2" t="s">
        <v>271</v>
      </c>
      <c r="FH192">
        <v>2</v>
      </c>
      <c r="FI192" s="20">
        <v>20914</v>
      </c>
      <c r="FJ192" s="30">
        <v>18.857880576031398</v>
      </c>
      <c r="FK192" s="30">
        <v>21.203088455943099</v>
      </c>
      <c r="FL192" s="30">
        <v>21.203088455943099</v>
      </c>
      <c r="FM192" s="30">
        <v>4.6368092477478502</v>
      </c>
      <c r="FN192" s="30">
        <v>14.7596088032822</v>
      </c>
      <c r="FO192" s="30">
        <v>13.178469973198</v>
      </c>
      <c r="FP192" s="30">
        <v>19.6219496258589</v>
      </c>
      <c r="FQ192" s="28"/>
      <c r="FR192" s="28"/>
      <c r="FS192" s="28"/>
      <c r="FT192" s="28"/>
      <c r="FU192" s="28"/>
      <c r="FV192" s="28"/>
      <c r="FW192" s="28"/>
      <c r="FZ192" s="7">
        <v>14.1</v>
      </c>
      <c r="GA192" s="46">
        <v>883.32646608353002</v>
      </c>
      <c r="GB192" s="7">
        <v>5.612835407257073</v>
      </c>
      <c r="GC192" s="7">
        <v>20.815818150838165</v>
      </c>
    </row>
    <row r="193" spans="1:185" x14ac:dyDescent="0.2">
      <c r="A193">
        <v>15</v>
      </c>
      <c r="B193" t="s">
        <v>13</v>
      </c>
      <c r="C193" t="s">
        <v>79</v>
      </c>
      <c r="D193" t="s">
        <v>71</v>
      </c>
      <c r="E193" s="20">
        <v>21374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71">
        <v>0.41</v>
      </c>
      <c r="Q193">
        <v>0.04</v>
      </c>
      <c r="R193" s="82">
        <v>0</v>
      </c>
      <c r="S193">
        <v>0</v>
      </c>
      <c r="T193">
        <v>0</v>
      </c>
      <c r="U193" s="82">
        <v>0.08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 s="71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 s="82">
        <v>0</v>
      </c>
      <c r="BO193">
        <v>0</v>
      </c>
      <c r="BP193" s="82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 s="71">
        <v>0.09</v>
      </c>
      <c r="CE193" s="71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 s="71">
        <v>0.23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0.04</v>
      </c>
      <c r="CY193">
        <v>0.02</v>
      </c>
      <c r="CZ193">
        <v>0</v>
      </c>
      <c r="DA193">
        <v>0</v>
      </c>
      <c r="DB193">
        <v>0</v>
      </c>
      <c r="DC193">
        <v>0</v>
      </c>
      <c r="DD193">
        <v>0.05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f t="shared" si="44"/>
        <v>0</v>
      </c>
      <c r="DX193" s="2" t="s">
        <v>289</v>
      </c>
      <c r="DY193">
        <v>4.4150917385495996</v>
      </c>
      <c r="DZ193">
        <v>6.62651243426627</v>
      </c>
      <c r="EA193">
        <v>4.5051920907066298</v>
      </c>
      <c r="EB193">
        <v>6.62651243426627</v>
      </c>
      <c r="EC193">
        <v>6.62651243426627</v>
      </c>
      <c r="ED193">
        <v>6.62651243426627</v>
      </c>
      <c r="EE193">
        <v>6.62651243426627</v>
      </c>
      <c r="EF193">
        <v>4.3327410392763097</v>
      </c>
      <c r="EG193">
        <v>2.21142069571667</v>
      </c>
      <c r="EH193">
        <v>9.1585082288021695</v>
      </c>
      <c r="EI193">
        <v>17.082954155908102</v>
      </c>
      <c r="EJ193">
        <v>14.7891827609181</v>
      </c>
      <c r="EK193">
        <v>3.85425629141695</v>
      </c>
      <c r="EL193">
        <v>1.56048489642699</v>
      </c>
      <c r="EM193">
        <v>0</v>
      </c>
      <c r="EN193">
        <v>0</v>
      </c>
      <c r="EO193" s="28">
        <f>AVERAGE(DY192:DY194)</f>
        <v>3.3580854765602033</v>
      </c>
      <c r="EP193" s="28">
        <f t="shared" ref="EP193:FD193" si="49">AVERAGE(DZ192:DZ194)</f>
        <v>5.7047169251320637</v>
      </c>
      <c r="EQ193" s="28">
        <f t="shared" si="49"/>
        <v>4.2348616068552696</v>
      </c>
      <c r="ER193" s="28">
        <f t="shared" si="49"/>
        <v>5.7047169251320637</v>
      </c>
      <c r="ES193" s="28">
        <f t="shared" si="49"/>
        <v>5.7047169251320637</v>
      </c>
      <c r="ET193" s="28">
        <f t="shared" si="49"/>
        <v>5.7047169251320637</v>
      </c>
      <c r="EU193" s="28">
        <f t="shared" si="49"/>
        <v>5.7047169251320637</v>
      </c>
      <c r="EV193" s="28">
        <f t="shared" si="49"/>
        <v>3.8164867668486528</v>
      </c>
      <c r="EW193" s="28">
        <f t="shared" si="49"/>
        <v>2.34663144857186</v>
      </c>
      <c r="EX193" s="28">
        <f t="shared" si="49"/>
        <v>8.168078212287357</v>
      </c>
      <c r="EY193" s="28">
        <f t="shared" si="49"/>
        <v>16.689654940591037</v>
      </c>
      <c r="EZ193" s="28">
        <f t="shared" si="49"/>
        <v>14.801424782307601</v>
      </c>
      <c r="FA193" s="28">
        <f t="shared" si="49"/>
        <v>3.7192623672038163</v>
      </c>
      <c r="FB193" s="28">
        <f t="shared" si="49"/>
        <v>1.8310322089204067</v>
      </c>
      <c r="FC193" s="28">
        <f t="shared" si="49"/>
        <v>0</v>
      </c>
      <c r="FD193" s="28">
        <f t="shared" si="49"/>
        <v>0</v>
      </c>
      <c r="FE193" s="65"/>
      <c r="FF193" s="65"/>
      <c r="FG193" s="2" t="s">
        <v>271</v>
      </c>
      <c r="FH193">
        <v>2</v>
      </c>
      <c r="FI193" s="20">
        <v>21374</v>
      </c>
      <c r="FJ193" s="30">
        <v>19.7703566582341</v>
      </c>
      <c r="FK193" s="30">
        <v>22.508969445759998</v>
      </c>
      <c r="FL193" s="30">
        <v>22.508969445759998</v>
      </c>
      <c r="FM193" s="30">
        <v>4.74341649025257</v>
      </c>
      <c r="FN193" s="30">
        <v>15.0995265578781</v>
      </c>
      <c r="FO193" s="30">
        <v>12.978206214318501</v>
      </c>
      <c r="FP193" s="30">
        <v>20.387649102200299</v>
      </c>
      <c r="FQ193" s="28">
        <f>AVERAGE(FJ192:FJ194)</f>
        <v>19.287669647070132</v>
      </c>
      <c r="FR193" s="28">
        <f t="shared" ref="FR193:FW193" si="50">AVERAGE(FK192:FK194)</f>
        <v>21.605886100678333</v>
      </c>
      <c r="FS193" s="28">
        <f t="shared" si="50"/>
        <v>21.605886100678333</v>
      </c>
      <c r="FT193" s="28">
        <f t="shared" si="50"/>
        <v>4.8099927357271532</v>
      </c>
      <c r="FU193" s="28">
        <f t="shared" si="50"/>
        <v>15.130482631487133</v>
      </c>
      <c r="FV193" s="28">
        <f t="shared" si="50"/>
        <v>13.488081283142002</v>
      </c>
      <c r="FW193" s="28">
        <f t="shared" si="50"/>
        <v>19.963484752333169</v>
      </c>
      <c r="FX193" s="65"/>
      <c r="FY193" s="65"/>
      <c r="FZ193" s="7">
        <v>14.1</v>
      </c>
      <c r="GA193" s="46">
        <v>883.32646608353002</v>
      </c>
      <c r="GB193" s="7">
        <v>5.612835407257073</v>
      </c>
      <c r="GC193" s="7">
        <v>20.815818150838165</v>
      </c>
    </row>
    <row r="194" spans="1:185" x14ac:dyDescent="0.2">
      <c r="A194">
        <v>15</v>
      </c>
      <c r="B194" t="s">
        <v>13</v>
      </c>
      <c r="C194" t="s">
        <v>79</v>
      </c>
      <c r="D194" t="s">
        <v>71</v>
      </c>
      <c r="E194" s="20">
        <v>21934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71">
        <v>0.43</v>
      </c>
      <c r="Q194">
        <v>0.08</v>
      </c>
      <c r="R194" s="82">
        <v>0</v>
      </c>
      <c r="S194">
        <v>0</v>
      </c>
      <c r="T194">
        <v>0</v>
      </c>
      <c r="U194" s="82">
        <v>0.04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s="71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 s="82">
        <v>0</v>
      </c>
      <c r="BO194">
        <v>0</v>
      </c>
      <c r="BP194" s="82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 s="71">
        <v>0.12</v>
      </c>
      <c r="CE194" s="71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 s="71">
        <v>0.22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0.06</v>
      </c>
      <c r="CY194">
        <v>0.03</v>
      </c>
      <c r="CZ194">
        <v>0</v>
      </c>
      <c r="DA194">
        <v>0</v>
      </c>
      <c r="DB194">
        <v>0</v>
      </c>
      <c r="DC194">
        <v>0</v>
      </c>
      <c r="DD194">
        <v>0.01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f t="shared" ref="DU194:DU257" si="51">COUNTIF(K194,"&gt;0")+COUNTIF(L194,"&gt;0")+COUNTIF(V194,"&gt;0")+COUNTIF(W194,"&gt;0")+COUNTIF(AW194,"&gt;0")+COUNTIF(BD194,"&gt;0")+COUNTIF(BE194,"&gt;0")+COUNTIF(CE194,"&gt;0")+COUNTIF(CF194,"&gt;0")+COUNTIF(DA194,"&gt;0")</f>
        <v>0</v>
      </c>
      <c r="DV194">
        <v>9</v>
      </c>
      <c r="DW194">
        <f>MAX(DU192:DU196)</f>
        <v>1</v>
      </c>
      <c r="DX194" s="2" t="s">
        <v>289</v>
      </c>
      <c r="DY194">
        <v>3.0403068487211899</v>
      </c>
      <c r="DZ194">
        <v>4.8578141471109504</v>
      </c>
      <c r="EA194">
        <v>3.27667531702676</v>
      </c>
      <c r="EB194">
        <v>4.8578141471109504</v>
      </c>
      <c r="EC194">
        <v>4.8578141471109504</v>
      </c>
      <c r="ED194">
        <v>4.8578141471109504</v>
      </c>
      <c r="EE194">
        <v>4.8578141471109504</v>
      </c>
      <c r="EF194">
        <v>3.39864612847395</v>
      </c>
      <c r="EG194">
        <v>1.81750729838976</v>
      </c>
      <c r="EH194">
        <v>8.0900593179022309</v>
      </c>
      <c r="EI194">
        <v>16.6249945983195</v>
      </c>
      <c r="EJ194">
        <v>15.1658265796825</v>
      </c>
      <c r="EK194">
        <v>3.8312948525442398</v>
      </c>
      <c r="EL194">
        <v>2.3721268339072399</v>
      </c>
      <c r="EM194">
        <v>0</v>
      </c>
      <c r="EN194">
        <v>0</v>
      </c>
      <c r="EO194" s="28">
        <f>AVERAGE(DY190:DY194)</f>
        <v>3.1597522314442479</v>
      </c>
      <c r="EP194" s="28">
        <f t="shared" ref="EP194:FD194" si="52">AVERAGE(DZ190:DZ194)</f>
        <v>5.5212223287504987</v>
      </c>
      <c r="EQ194" s="28">
        <f t="shared" si="52"/>
        <v>3.8408793303950999</v>
      </c>
      <c r="ER194" s="28">
        <f t="shared" si="52"/>
        <v>5.5212223287504987</v>
      </c>
      <c r="ES194" s="28">
        <f t="shared" si="52"/>
        <v>5.5212223287504987</v>
      </c>
      <c r="ET194" s="28">
        <f t="shared" si="52"/>
        <v>5.5212223287504987</v>
      </c>
      <c r="EU194" s="28">
        <f t="shared" si="52"/>
        <v>5.5212223287504987</v>
      </c>
      <c r="EV194" s="28">
        <f t="shared" si="52"/>
        <v>4.0418130956616478</v>
      </c>
      <c r="EW194" s="28">
        <f t="shared" si="52"/>
        <v>2.3614700973062499</v>
      </c>
      <c r="EX194" s="28">
        <f t="shared" si="52"/>
        <v>7.9217930204806235</v>
      </c>
      <c r="EY194" s="28">
        <f t="shared" si="52"/>
        <v>16.382361111885739</v>
      </c>
      <c r="EZ194" s="28">
        <f t="shared" si="52"/>
        <v>14.90295187879688</v>
      </c>
      <c r="FA194" s="28">
        <f t="shared" si="52"/>
        <v>3.5247542454201684</v>
      </c>
      <c r="FB194" s="28">
        <f t="shared" si="52"/>
        <v>2.0453450123313184</v>
      </c>
      <c r="FC194" s="28">
        <f t="shared" si="52"/>
        <v>0</v>
      </c>
      <c r="FD194" s="28">
        <f t="shared" si="52"/>
        <v>0</v>
      </c>
      <c r="FE194" s="65" t="s">
        <v>289</v>
      </c>
      <c r="FF194" s="65" t="s">
        <v>289</v>
      </c>
      <c r="FG194" s="2" t="s">
        <v>271</v>
      </c>
      <c r="FH194">
        <v>2</v>
      </c>
      <c r="FI194" s="20">
        <v>21934</v>
      </c>
      <c r="FJ194" s="30">
        <v>19.234771706944901</v>
      </c>
      <c r="FK194" s="30">
        <v>21.105600400331902</v>
      </c>
      <c r="FL194" s="30">
        <v>21.105600400331902</v>
      </c>
      <c r="FM194" s="30">
        <v>5.0497524691810396</v>
      </c>
      <c r="FN194" s="30">
        <v>15.5323125333011</v>
      </c>
      <c r="FO194" s="30">
        <v>14.3075676619095</v>
      </c>
      <c r="FP194" s="30">
        <v>19.880855528940302</v>
      </c>
      <c r="FQ194" s="28">
        <f>AVERAGE(FJ190:FJ194)</f>
        <v>19.632397199752258</v>
      </c>
      <c r="FR194" s="28">
        <f t="shared" ref="FR194:FW194" si="53">AVERAGE(FK190:FK194)</f>
        <v>21.48097619417134</v>
      </c>
      <c r="FS194" s="28">
        <f t="shared" si="53"/>
        <v>21.48097619417134</v>
      </c>
      <c r="FT194" s="28">
        <f t="shared" si="53"/>
        <v>4.7620407890363756</v>
      </c>
      <c r="FU194" s="28">
        <f t="shared" si="53"/>
        <v>15.24665804216934</v>
      </c>
      <c r="FV194" s="28">
        <f t="shared" si="53"/>
        <v>13.87484690264662</v>
      </c>
      <c r="FW194" s="28">
        <f t="shared" si="53"/>
        <v>20.109165054648599</v>
      </c>
      <c r="FX194" s="65" t="s">
        <v>271</v>
      </c>
      <c r="FY194" s="65" t="s">
        <v>271</v>
      </c>
      <c r="FZ194" s="7">
        <v>14.1</v>
      </c>
      <c r="GA194" s="46">
        <v>883.32646608353002</v>
      </c>
      <c r="GB194" s="7">
        <v>5.612835407257073</v>
      </c>
      <c r="GC194" s="7">
        <v>20.815818150838165</v>
      </c>
    </row>
    <row r="195" spans="1:185" x14ac:dyDescent="0.2">
      <c r="A195">
        <v>16</v>
      </c>
      <c r="B195" t="s">
        <v>14</v>
      </c>
      <c r="C195" t="s">
        <v>79</v>
      </c>
      <c r="D195" t="s">
        <v>71</v>
      </c>
      <c r="E195" s="20">
        <v>22858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71">
        <v>0.27</v>
      </c>
      <c r="Q195">
        <v>0</v>
      </c>
      <c r="R195" s="82">
        <v>0.03</v>
      </c>
      <c r="S195">
        <v>0</v>
      </c>
      <c r="T195">
        <v>0</v>
      </c>
      <c r="U195" s="82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s="71">
        <v>0.03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 s="82">
        <v>0</v>
      </c>
      <c r="BO195">
        <v>0</v>
      </c>
      <c r="BP195" s="82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 s="71">
        <v>7.0000000000000007E-2</v>
      </c>
      <c r="CE195" s="71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 s="71">
        <v>0.23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0.06</v>
      </c>
      <c r="CY195">
        <v>0.05</v>
      </c>
      <c r="CZ195">
        <v>0</v>
      </c>
      <c r="DA195">
        <v>0</v>
      </c>
      <c r="DB195">
        <v>0</v>
      </c>
      <c r="DC195">
        <v>0</v>
      </c>
      <c r="DD195">
        <v>0.05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f t="shared" si="51"/>
        <v>0</v>
      </c>
      <c r="DX195" s="2" t="s">
        <v>289</v>
      </c>
      <c r="DY195">
        <v>0</v>
      </c>
      <c r="DZ195">
        <v>4.6284831169083098</v>
      </c>
      <c r="EA195">
        <v>5.8532279882999001</v>
      </c>
      <c r="EB195">
        <v>5.8532279882999001</v>
      </c>
      <c r="EC195">
        <v>5.8532279882999001</v>
      </c>
      <c r="ED195">
        <v>5.8532279882999001</v>
      </c>
      <c r="EE195">
        <v>5.8532279882999001</v>
      </c>
      <c r="EF195">
        <v>5.8532279882999001</v>
      </c>
      <c r="EG195">
        <v>5.8532279882999001</v>
      </c>
      <c r="EH195">
        <v>5.7879184513951101</v>
      </c>
      <c r="EI195">
        <v>11.6428403030752</v>
      </c>
      <c r="EJ195">
        <v>11.6428403030752</v>
      </c>
      <c r="EK195">
        <v>1.58113883008419</v>
      </c>
      <c r="EL195">
        <v>1.58113883008419</v>
      </c>
      <c r="EM195">
        <v>0</v>
      </c>
      <c r="EN195">
        <v>0</v>
      </c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G195" s="2" t="s">
        <v>270</v>
      </c>
      <c r="FH195">
        <v>2</v>
      </c>
      <c r="FI195" s="20">
        <v>22858</v>
      </c>
      <c r="FJ195" s="30">
        <v>18.624444424834302</v>
      </c>
      <c r="FK195" s="30">
        <v>18.624444424834302</v>
      </c>
      <c r="FL195" s="30">
        <v>17.917337643647802</v>
      </c>
      <c r="FM195" s="30">
        <v>5.7879184513951101</v>
      </c>
      <c r="FN195" s="30">
        <v>13.2239791331594</v>
      </c>
      <c r="FO195" s="30">
        <v>12.5168723519728</v>
      </c>
      <c r="FP195" s="30">
        <v>17.210230862461199</v>
      </c>
      <c r="FQ195" s="43"/>
      <c r="FR195" s="43"/>
      <c r="FS195" s="43"/>
      <c r="FT195" s="43"/>
      <c r="FU195" s="43"/>
      <c r="FV195" s="43"/>
      <c r="FW195" s="43"/>
      <c r="FZ195" s="7">
        <v>15</v>
      </c>
      <c r="GA195" s="46">
        <v>1084.8121833801247</v>
      </c>
      <c r="GB195" s="7">
        <v>6.2413981755574497</v>
      </c>
      <c r="GC195" s="7">
        <v>22.796246210734001</v>
      </c>
    </row>
    <row r="196" spans="1:185" x14ac:dyDescent="0.2">
      <c r="A196">
        <v>16</v>
      </c>
      <c r="B196" t="s">
        <v>14</v>
      </c>
      <c r="C196" t="s">
        <v>79</v>
      </c>
      <c r="D196" t="s">
        <v>71</v>
      </c>
      <c r="E196" s="20">
        <v>23950</v>
      </c>
      <c r="F196">
        <v>0</v>
      </c>
      <c r="G196">
        <v>0</v>
      </c>
      <c r="H196">
        <v>0</v>
      </c>
      <c r="I196">
        <v>0</v>
      </c>
      <c r="J196">
        <v>0.01</v>
      </c>
      <c r="K196">
        <v>0</v>
      </c>
      <c r="L196">
        <v>0</v>
      </c>
      <c r="M196">
        <v>0.01</v>
      </c>
      <c r="N196">
        <v>0</v>
      </c>
      <c r="O196">
        <v>0</v>
      </c>
      <c r="P196" s="71">
        <v>0.36</v>
      </c>
      <c r="Q196">
        <v>0</v>
      </c>
      <c r="R196" s="82">
        <v>0.03</v>
      </c>
      <c r="S196">
        <v>0</v>
      </c>
      <c r="T196">
        <v>0</v>
      </c>
      <c r="U196" s="82">
        <v>0</v>
      </c>
      <c r="V196">
        <v>0</v>
      </c>
      <c r="W196">
        <v>0</v>
      </c>
      <c r="X196">
        <v>0</v>
      </c>
      <c r="Y196">
        <v>0.01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s="71">
        <v>0.03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0.01</v>
      </c>
      <c r="AS196">
        <v>0</v>
      </c>
      <c r="AT196">
        <v>0</v>
      </c>
      <c r="AU196">
        <v>0</v>
      </c>
      <c r="AV196">
        <v>0.01</v>
      </c>
      <c r="AW196">
        <v>0.01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 s="82">
        <v>0</v>
      </c>
      <c r="BO196">
        <v>0</v>
      </c>
      <c r="BP196" s="82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 s="71">
        <v>0.05</v>
      </c>
      <c r="CE196" s="71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 s="71">
        <v>0.26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0.08</v>
      </c>
      <c r="CY196">
        <v>0.02</v>
      </c>
      <c r="CZ196">
        <v>0</v>
      </c>
      <c r="DA196">
        <v>0</v>
      </c>
      <c r="DB196">
        <v>0</v>
      </c>
      <c r="DC196">
        <v>0</v>
      </c>
      <c r="DD196">
        <v>0.03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f t="shared" si="51"/>
        <v>1</v>
      </c>
      <c r="DX196" s="2" t="s">
        <v>291</v>
      </c>
      <c r="DY196">
        <v>0.67735064763665997</v>
      </c>
      <c r="DZ196">
        <v>5.5901599490655203</v>
      </c>
      <c r="EA196">
        <v>6.1375541728204501</v>
      </c>
      <c r="EB196">
        <v>6.8149048204571097</v>
      </c>
      <c r="EC196">
        <v>6.8149048204571097</v>
      </c>
      <c r="ED196">
        <v>6.8149048204571097</v>
      </c>
      <c r="EE196">
        <v>6.8149048204571097</v>
      </c>
      <c r="EF196">
        <v>6.8149048204571097</v>
      </c>
      <c r="EG196">
        <v>6.1375541728204501</v>
      </c>
      <c r="EH196">
        <v>5.0932310808005798</v>
      </c>
      <c r="EI196">
        <v>12.4953884206301</v>
      </c>
      <c r="EJ196">
        <v>13.909601983003199</v>
      </c>
      <c r="EK196">
        <v>2.2882456112707401</v>
      </c>
      <c r="EL196">
        <v>3.7024591736438399</v>
      </c>
      <c r="EM196">
        <v>0</v>
      </c>
      <c r="EN196">
        <v>0</v>
      </c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G196" s="2" t="s">
        <v>276</v>
      </c>
      <c r="FH196">
        <v>2</v>
      </c>
      <c r="FI196" s="20">
        <v>23950</v>
      </c>
      <c r="FJ196" s="30">
        <v>18.3515656368508</v>
      </c>
      <c r="FK196" s="30">
        <v>18.3515656368508</v>
      </c>
      <c r="FL196" s="30">
        <v>18.3515656368508</v>
      </c>
      <c r="FM196" s="30">
        <v>5.12298721435047</v>
      </c>
      <c r="FN196" s="30">
        <v>14.783634031900799</v>
      </c>
      <c r="FO196" s="30">
        <v>12.6623136883412</v>
      </c>
      <c r="FP196" s="30">
        <v>20.4728859804104</v>
      </c>
      <c r="FQ196" s="43"/>
      <c r="FR196" s="43"/>
      <c r="FS196" s="43"/>
      <c r="FT196" s="43"/>
      <c r="FU196" s="43"/>
      <c r="FV196" s="43"/>
      <c r="FW196" s="43"/>
      <c r="FZ196" s="7">
        <v>15</v>
      </c>
      <c r="GA196" s="46">
        <v>1084.8121833801247</v>
      </c>
      <c r="GB196" s="7">
        <v>6.2413981755574497</v>
      </c>
      <c r="GC196" s="7">
        <v>22.796246210734001</v>
      </c>
    </row>
    <row r="197" spans="1:185" x14ac:dyDescent="0.2">
      <c r="A197">
        <v>16</v>
      </c>
      <c r="B197" t="s">
        <v>14</v>
      </c>
      <c r="C197" t="s">
        <v>80</v>
      </c>
      <c r="D197" t="s">
        <v>71</v>
      </c>
      <c r="E197" s="20">
        <v>19056.900399999991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0.02</v>
      </c>
      <c r="N197">
        <v>0</v>
      </c>
      <c r="O197">
        <v>0</v>
      </c>
      <c r="P197" s="71">
        <v>0.32</v>
      </c>
      <c r="Q197">
        <v>0</v>
      </c>
      <c r="R197" s="82">
        <v>0.02</v>
      </c>
      <c r="S197">
        <v>0.01</v>
      </c>
      <c r="T197">
        <v>0</v>
      </c>
      <c r="U197" s="82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s="71">
        <v>0.03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 s="82">
        <v>0.02</v>
      </c>
      <c r="BO197">
        <v>0</v>
      </c>
      <c r="BP197" s="82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 s="71">
        <v>0.26</v>
      </c>
      <c r="CE197" s="71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 s="71">
        <v>0.34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0.01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0.01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f t="shared" si="51"/>
        <v>0</v>
      </c>
      <c r="DX197" s="2" t="s">
        <v>289</v>
      </c>
      <c r="DY197">
        <v>0</v>
      </c>
      <c r="DZ197">
        <v>5.5243966933542099</v>
      </c>
      <c r="EA197">
        <v>6.7491415647458002</v>
      </c>
      <c r="EB197">
        <v>6.7491415647458002</v>
      </c>
      <c r="EC197">
        <v>6.7491415647458002</v>
      </c>
      <c r="ED197">
        <v>6.7491415647458002</v>
      </c>
      <c r="EE197">
        <v>6.7491415647458002</v>
      </c>
      <c r="EF197">
        <v>6.7491415647458002</v>
      </c>
      <c r="EG197">
        <v>6.7491415647458002</v>
      </c>
      <c r="EH197">
        <v>4.5276925690687104</v>
      </c>
      <c r="EI197">
        <v>11.3649235206212</v>
      </c>
      <c r="EJ197">
        <v>11.3649235206212</v>
      </c>
      <c r="EK197">
        <v>1.58113883008419</v>
      </c>
      <c r="EL197">
        <v>1.58113883008419</v>
      </c>
      <c r="EM197">
        <v>0</v>
      </c>
      <c r="EN197">
        <v>0</v>
      </c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G197" s="2" t="s">
        <v>276</v>
      </c>
      <c r="FH197">
        <v>1</v>
      </c>
      <c r="FI197" s="20">
        <v>19056.900399999991</v>
      </c>
      <c r="FJ197" s="30">
        <v>18.030217945714199</v>
      </c>
      <c r="FK197" s="30">
        <v>18.030217945714199</v>
      </c>
      <c r="FL197" s="30">
        <v>17.323111164527699</v>
      </c>
      <c r="FM197" s="30">
        <v>4.5276925690687104</v>
      </c>
      <c r="FN197" s="30">
        <v>13.6531691318919</v>
      </c>
      <c r="FO197" s="30">
        <v>12.4284242605004</v>
      </c>
      <c r="FP197" s="30">
        <v>18.547856035919299</v>
      </c>
      <c r="FQ197" s="28"/>
      <c r="FR197" s="28"/>
      <c r="FS197" s="28"/>
      <c r="FT197" s="28"/>
      <c r="FU197" s="28"/>
      <c r="FV197" s="28"/>
      <c r="FW197" s="28"/>
      <c r="FZ197" s="7">
        <v>15</v>
      </c>
      <c r="GA197" s="46">
        <v>1084.8121833801247</v>
      </c>
      <c r="GB197" s="7">
        <v>6.2413981755574497</v>
      </c>
      <c r="GC197" s="7">
        <v>22.796246210734001</v>
      </c>
    </row>
    <row r="198" spans="1:185" x14ac:dyDescent="0.2">
      <c r="A198">
        <v>16</v>
      </c>
      <c r="B198" t="s">
        <v>14</v>
      </c>
      <c r="C198" t="s">
        <v>80</v>
      </c>
      <c r="D198" t="s">
        <v>71</v>
      </c>
      <c r="E198" s="20">
        <v>19508.599600000012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0.01</v>
      </c>
      <c r="N198">
        <v>0</v>
      </c>
      <c r="O198">
        <v>0</v>
      </c>
      <c r="P198" s="71">
        <v>0.31</v>
      </c>
      <c r="Q198">
        <v>0</v>
      </c>
      <c r="R198" s="82">
        <v>0.02</v>
      </c>
      <c r="S198">
        <v>0.02</v>
      </c>
      <c r="T198">
        <v>0</v>
      </c>
      <c r="U198" s="82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s="71">
        <v>7.0000000000000007E-2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0.01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 s="82">
        <v>0.02</v>
      </c>
      <c r="BO198">
        <v>0</v>
      </c>
      <c r="BP198" s="82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 s="71">
        <v>0.28999999999999998</v>
      </c>
      <c r="CE198" s="71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 s="71">
        <v>0.2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0.01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f t="shared" si="51"/>
        <v>1</v>
      </c>
      <c r="DX198" s="2" t="s">
        <v>291</v>
      </c>
      <c r="DY198">
        <v>0</v>
      </c>
      <c r="DZ198">
        <v>5.6880657637693899</v>
      </c>
      <c r="EA198">
        <v>6.9128106351609802</v>
      </c>
      <c r="EB198">
        <v>6.9128106351609802</v>
      </c>
      <c r="EC198">
        <v>6.9128106351609802</v>
      </c>
      <c r="ED198">
        <v>6.9128106351609802</v>
      </c>
      <c r="EE198">
        <v>6.9128106351609802</v>
      </c>
      <c r="EF198">
        <v>6.9128106351609802</v>
      </c>
      <c r="EG198">
        <v>6.9128106351609802</v>
      </c>
      <c r="EH198">
        <v>3.6742346141747699</v>
      </c>
      <c r="EI198">
        <v>10.6111286851415</v>
      </c>
      <c r="EJ198">
        <v>11.318235466328</v>
      </c>
      <c r="EK198">
        <v>2.54950975679639</v>
      </c>
      <c r="EL198">
        <v>3.2566165379829402</v>
      </c>
      <c r="EM198">
        <v>0</v>
      </c>
      <c r="EN198">
        <v>0</v>
      </c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G198" s="2" t="s">
        <v>276</v>
      </c>
      <c r="FH198">
        <v>7</v>
      </c>
      <c r="FI198" s="20">
        <v>19508.599600000012</v>
      </c>
      <c r="FJ198" s="30">
        <v>17.252491132304499</v>
      </c>
      <c r="FK198" s="30">
        <v>17.252491132304499</v>
      </c>
      <c r="FL198" s="30">
        <v>16.5453843511179</v>
      </c>
      <c r="FM198" s="30">
        <v>3.6742346141747699</v>
      </c>
      <c r="FN198" s="30">
        <v>13.1606384419379</v>
      </c>
      <c r="FO198" s="30">
        <v>11.746424879564801</v>
      </c>
      <c r="FP198" s="30">
        <v>17.959597913490999</v>
      </c>
      <c r="FQ198" s="28"/>
      <c r="FR198" s="28"/>
      <c r="FS198" s="28"/>
      <c r="FT198" s="28"/>
      <c r="FU198" s="28"/>
      <c r="FV198" s="28"/>
      <c r="FW198" s="28"/>
      <c r="FZ198" s="7">
        <v>15</v>
      </c>
      <c r="GA198" s="46">
        <v>1084.8121833801247</v>
      </c>
      <c r="GB198" s="7">
        <v>6.2413981755574497</v>
      </c>
      <c r="GC198" s="7">
        <v>22.796246210734001</v>
      </c>
    </row>
    <row r="199" spans="1:185" x14ac:dyDescent="0.2">
      <c r="A199">
        <v>16</v>
      </c>
      <c r="B199" t="s">
        <v>14</v>
      </c>
      <c r="C199" t="s">
        <v>80</v>
      </c>
      <c r="D199" t="s">
        <v>71</v>
      </c>
      <c r="E199" s="20">
        <v>19960.300800000008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0.01</v>
      </c>
      <c r="N199">
        <v>0</v>
      </c>
      <c r="O199">
        <v>0</v>
      </c>
      <c r="P199" s="71">
        <v>0.35</v>
      </c>
      <c r="Q199">
        <v>0</v>
      </c>
      <c r="R199" s="82">
        <v>0.02</v>
      </c>
      <c r="S199">
        <v>0.01</v>
      </c>
      <c r="T199">
        <v>0</v>
      </c>
      <c r="U199" s="82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s="71">
        <v>0.01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0.01</v>
      </c>
      <c r="BK199">
        <v>0</v>
      </c>
      <c r="BL199">
        <v>0</v>
      </c>
      <c r="BM199">
        <v>0</v>
      </c>
      <c r="BN199" s="82">
        <v>0.02</v>
      </c>
      <c r="BO199">
        <v>0</v>
      </c>
      <c r="BP199" s="82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 s="71">
        <v>0.36</v>
      </c>
      <c r="CE199" s="71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 s="71">
        <v>0.21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f t="shared" si="51"/>
        <v>0</v>
      </c>
      <c r="DX199" s="2" t="s">
        <v>289</v>
      </c>
      <c r="DY199">
        <v>0</v>
      </c>
      <c r="DZ199">
        <v>3.6610189186397899</v>
      </c>
      <c r="EA199">
        <v>4.8857637900313797</v>
      </c>
      <c r="EB199">
        <v>4.8857637900313797</v>
      </c>
      <c r="EC199">
        <v>4.8857637900313797</v>
      </c>
      <c r="ED199">
        <v>4.8857637900313797</v>
      </c>
      <c r="EE199">
        <v>4.8857637900313797</v>
      </c>
      <c r="EF199">
        <v>4.8857637900313797</v>
      </c>
      <c r="EG199">
        <v>4.8857637900313797</v>
      </c>
      <c r="EH199">
        <v>5.7879184513951101</v>
      </c>
      <c r="EI199">
        <v>14.300546947395199</v>
      </c>
      <c r="EJ199">
        <v>14.300546947395199</v>
      </c>
      <c r="EK199">
        <v>0.70710678118654802</v>
      </c>
      <c r="EL199">
        <v>0.70710678118654802</v>
      </c>
      <c r="EM199">
        <v>0</v>
      </c>
      <c r="EN199">
        <v>0</v>
      </c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G199" s="2" t="s">
        <v>270</v>
      </c>
      <c r="FH199">
        <v>7</v>
      </c>
      <c r="FI199" s="20">
        <v>19960.300800000008</v>
      </c>
      <c r="FJ199" s="30">
        <v>18.8802042399182</v>
      </c>
      <c r="FK199" s="30">
        <v>18.8802042399182</v>
      </c>
      <c r="FL199" s="30">
        <v>18.173097458731601</v>
      </c>
      <c r="FM199" s="30">
        <v>5.7879184513951101</v>
      </c>
      <c r="FN199" s="30">
        <v>14.300546947395199</v>
      </c>
      <c r="FO199" s="30">
        <v>12.368695294817</v>
      </c>
      <c r="FP199" s="30">
        <v>17.6554593685266</v>
      </c>
      <c r="FQ199" s="29"/>
      <c r="FR199" s="29"/>
      <c r="FS199" s="29"/>
      <c r="FT199" s="29"/>
      <c r="FU199" s="29"/>
      <c r="FV199" s="29"/>
      <c r="FW199" s="29"/>
      <c r="FZ199" s="7">
        <v>15</v>
      </c>
      <c r="GA199" s="46">
        <v>1084.8121833801247</v>
      </c>
      <c r="GB199" s="7">
        <v>6.2413981755574497</v>
      </c>
      <c r="GC199" s="7">
        <v>22.796246210734001</v>
      </c>
    </row>
    <row r="200" spans="1:185" x14ac:dyDescent="0.2">
      <c r="A200">
        <v>16</v>
      </c>
      <c r="B200" t="s">
        <v>14</v>
      </c>
      <c r="C200" t="s">
        <v>80</v>
      </c>
      <c r="D200" t="s">
        <v>71</v>
      </c>
      <c r="E200" s="20">
        <v>20412.099600000009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71">
        <v>0.38</v>
      </c>
      <c r="Q200">
        <v>0</v>
      </c>
      <c r="R200" s="82">
        <v>0.05</v>
      </c>
      <c r="S200">
        <v>0</v>
      </c>
      <c r="T200">
        <v>0</v>
      </c>
      <c r="U200" s="82">
        <v>0</v>
      </c>
      <c r="V200">
        <v>0</v>
      </c>
      <c r="W200">
        <v>0</v>
      </c>
      <c r="X200">
        <v>0</v>
      </c>
      <c r="Y200">
        <v>0.01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0.01</v>
      </c>
      <c r="AF200">
        <v>0</v>
      </c>
      <c r="AG200">
        <v>0</v>
      </c>
      <c r="AH200">
        <v>0</v>
      </c>
      <c r="AI200">
        <v>0</v>
      </c>
      <c r="AJ200" s="71">
        <v>0.02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0.01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 s="82">
        <v>0.02</v>
      </c>
      <c r="BO200">
        <v>0</v>
      </c>
      <c r="BP200" s="82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 s="71">
        <v>0.38</v>
      </c>
      <c r="CE200" s="71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 s="71">
        <v>0.14000000000000001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0.01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0.01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f t="shared" si="51"/>
        <v>0</v>
      </c>
      <c r="DX200" s="2" t="s">
        <v>291</v>
      </c>
      <c r="DY200">
        <v>0</v>
      </c>
      <c r="DZ200">
        <v>5.0943590112375503</v>
      </c>
      <c r="EA200">
        <v>6.3191038826291397</v>
      </c>
      <c r="EB200">
        <v>6.3191038826291397</v>
      </c>
      <c r="EC200">
        <v>6.3191038826291397</v>
      </c>
      <c r="ED200">
        <v>6.3191038826291397</v>
      </c>
      <c r="EE200">
        <v>6.3191038826291397</v>
      </c>
      <c r="EF200">
        <v>6.3191038826291397</v>
      </c>
      <c r="EG200">
        <v>6.3191038826291397</v>
      </c>
      <c r="EH200">
        <v>3.93700393700591</v>
      </c>
      <c r="EI200">
        <v>12.182048637523501</v>
      </c>
      <c r="EJ200">
        <v>12.889155418710001</v>
      </c>
      <c r="EK200">
        <v>1.93185165257814</v>
      </c>
      <c r="EL200">
        <v>2.6389584337646901</v>
      </c>
      <c r="EM200">
        <v>0</v>
      </c>
      <c r="EN200">
        <v>0</v>
      </c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G200" s="2" t="s">
        <v>270</v>
      </c>
      <c r="FH200">
        <v>7</v>
      </c>
      <c r="FI200" s="20">
        <v>20412.099600000009</v>
      </c>
      <c r="FJ200" s="30">
        <v>18.222367236322199</v>
      </c>
      <c r="FK200" s="30">
        <v>18.222367236322199</v>
      </c>
      <c r="FL200" s="30">
        <v>17.5152604551356</v>
      </c>
      <c r="FM200" s="30">
        <v>3.93700393700591</v>
      </c>
      <c r="FN200" s="30">
        <v>14.113900290101601</v>
      </c>
      <c r="FO200" s="30">
        <v>12.699686727728499</v>
      </c>
      <c r="FP200" s="30">
        <v>18.222367236322199</v>
      </c>
      <c r="FQ200" s="29"/>
      <c r="FR200" s="29"/>
      <c r="FS200" s="29"/>
      <c r="FT200" s="29"/>
      <c r="FU200" s="29"/>
      <c r="FV200" s="29"/>
      <c r="FW200" s="29"/>
      <c r="FZ200" s="7">
        <v>15</v>
      </c>
      <c r="GA200" s="46">
        <v>1084.8121833801247</v>
      </c>
      <c r="GB200" s="7">
        <v>6.2413981755574497</v>
      </c>
      <c r="GC200" s="7">
        <v>22.796246210734001</v>
      </c>
    </row>
    <row r="201" spans="1:185" x14ac:dyDescent="0.2">
      <c r="A201">
        <v>16</v>
      </c>
      <c r="B201" t="s">
        <v>14</v>
      </c>
      <c r="C201" t="s">
        <v>80</v>
      </c>
      <c r="D201" t="s">
        <v>71</v>
      </c>
      <c r="E201" s="20">
        <v>20688.900399999988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0.01</v>
      </c>
      <c r="N201">
        <v>0</v>
      </c>
      <c r="O201">
        <v>0</v>
      </c>
      <c r="P201" s="71">
        <v>0.35</v>
      </c>
      <c r="Q201">
        <v>0</v>
      </c>
      <c r="R201" s="82">
        <v>0.03</v>
      </c>
      <c r="S201">
        <v>0.01</v>
      </c>
      <c r="T201">
        <v>0</v>
      </c>
      <c r="U201" s="82">
        <v>0</v>
      </c>
      <c r="V201">
        <v>0</v>
      </c>
      <c r="W201">
        <v>0</v>
      </c>
      <c r="X201">
        <v>0</v>
      </c>
      <c r="Y201">
        <v>0.01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s="71">
        <v>0.02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0.01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 s="82">
        <v>0.02</v>
      </c>
      <c r="BO201">
        <v>0</v>
      </c>
      <c r="BP201" s="82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 s="71">
        <v>0.17</v>
      </c>
      <c r="CE201" s="71">
        <v>0</v>
      </c>
      <c r="CF201">
        <v>0</v>
      </c>
      <c r="CG201">
        <v>0</v>
      </c>
      <c r="CH201">
        <v>0.01</v>
      </c>
      <c r="CI201">
        <v>0</v>
      </c>
      <c r="CJ201">
        <v>0</v>
      </c>
      <c r="CK201" s="71">
        <v>0.34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0.01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0.02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f t="shared" si="51"/>
        <v>0</v>
      </c>
      <c r="DX201" s="2" t="s">
        <v>291</v>
      </c>
      <c r="DY201">
        <v>0</v>
      </c>
      <c r="DZ201">
        <v>4.0065355761222898</v>
      </c>
      <c r="EA201">
        <v>4.7136423573088404</v>
      </c>
      <c r="EB201">
        <v>4.7136423573088404</v>
      </c>
      <c r="EC201">
        <v>4.7136423573088404</v>
      </c>
      <c r="ED201">
        <v>4.7136423573088404</v>
      </c>
      <c r="EE201">
        <v>4.7136423573088404</v>
      </c>
      <c r="EF201">
        <v>4.7136423573088404</v>
      </c>
      <c r="EG201">
        <v>4.7136423573088404</v>
      </c>
      <c r="EH201">
        <v>5.4313902456001104</v>
      </c>
      <c r="EI201">
        <v>13.9675767515413</v>
      </c>
      <c r="EJ201">
        <v>14.674683532727901</v>
      </c>
      <c r="EK201">
        <v>1.2247448713915901</v>
      </c>
      <c r="EL201">
        <v>1.93185165257814</v>
      </c>
      <c r="EM201">
        <v>0</v>
      </c>
      <c r="EN201">
        <v>0</v>
      </c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G201" s="2" t="s">
        <v>276</v>
      </c>
      <c r="FH201">
        <v>1</v>
      </c>
      <c r="FI201" s="20">
        <v>20688.900399999988</v>
      </c>
      <c r="FJ201" s="30">
        <v>17.842261084558999</v>
      </c>
      <c r="FK201" s="30">
        <v>17.842261084558999</v>
      </c>
      <c r="FL201" s="30">
        <v>17.135154303372499</v>
      </c>
      <c r="FM201" s="30">
        <v>5.4313902456001104</v>
      </c>
      <c r="FN201" s="30">
        <v>16.065339085159799</v>
      </c>
      <c r="FO201" s="30">
        <v>12.5298051792271</v>
      </c>
      <c r="FP201" s="30">
        <v>19.256474646932102</v>
      </c>
      <c r="FQ201" s="29"/>
      <c r="FR201" s="29"/>
      <c r="FS201" s="29"/>
      <c r="FT201" s="29"/>
      <c r="FU201" s="29"/>
      <c r="FV201" s="29"/>
      <c r="FW201" s="29"/>
      <c r="FZ201" s="7">
        <v>15</v>
      </c>
      <c r="GA201" s="46">
        <v>1084.8121833801247</v>
      </c>
      <c r="GB201" s="7">
        <v>6.2413981755574497</v>
      </c>
      <c r="GC201" s="7">
        <v>22.796246210734001</v>
      </c>
    </row>
    <row r="202" spans="1:185" x14ac:dyDescent="0.2">
      <c r="A202">
        <v>16</v>
      </c>
      <c r="B202" t="s">
        <v>14</v>
      </c>
      <c r="C202" t="s">
        <v>80</v>
      </c>
      <c r="D202" t="s">
        <v>71</v>
      </c>
      <c r="E202" s="20">
        <v>20907.400399999991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0.01</v>
      </c>
      <c r="N202">
        <v>0</v>
      </c>
      <c r="O202">
        <v>0</v>
      </c>
      <c r="P202" s="71">
        <v>0.3</v>
      </c>
      <c r="Q202">
        <v>0</v>
      </c>
      <c r="R202" s="82">
        <v>0.04</v>
      </c>
      <c r="S202">
        <v>0.01</v>
      </c>
      <c r="T202">
        <v>0</v>
      </c>
      <c r="U202" s="82">
        <v>0</v>
      </c>
      <c r="V202">
        <v>0</v>
      </c>
      <c r="W202">
        <v>0</v>
      </c>
      <c r="X202">
        <v>0</v>
      </c>
      <c r="Y202">
        <v>0.01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0.01</v>
      </c>
      <c r="AF202">
        <v>0</v>
      </c>
      <c r="AG202">
        <v>0</v>
      </c>
      <c r="AH202">
        <v>0</v>
      </c>
      <c r="AI202">
        <v>0</v>
      </c>
      <c r="AJ202" s="71">
        <v>0.02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0.01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0.01</v>
      </c>
      <c r="BJ202">
        <v>0.01</v>
      </c>
      <c r="BK202">
        <v>0</v>
      </c>
      <c r="BL202">
        <v>0</v>
      </c>
      <c r="BM202">
        <v>0</v>
      </c>
      <c r="BN202" s="82">
        <v>0.02</v>
      </c>
      <c r="BO202">
        <v>0</v>
      </c>
      <c r="BP202" s="8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 s="71">
        <v>0.31</v>
      </c>
      <c r="CE202" s="71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 s="71">
        <v>0.16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0.01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f t="shared" si="51"/>
        <v>1</v>
      </c>
      <c r="DX202" s="2" t="s">
        <v>291</v>
      </c>
      <c r="DY202">
        <v>0</v>
      </c>
      <c r="DZ202">
        <v>4.8197178030015904</v>
      </c>
      <c r="EA202">
        <v>6.9410381465612296</v>
      </c>
      <c r="EB202">
        <v>6.9410381465612296</v>
      </c>
      <c r="EC202">
        <v>6.9410381465612296</v>
      </c>
      <c r="ED202">
        <v>6.9410381465612296</v>
      </c>
      <c r="EE202">
        <v>6.9410381465612296</v>
      </c>
      <c r="EF202">
        <v>6.9410381465612296</v>
      </c>
      <c r="EG202">
        <v>6.9410381465612296</v>
      </c>
      <c r="EH202">
        <v>4.94974746830583</v>
      </c>
      <c r="EI202">
        <v>11.795351276279</v>
      </c>
      <c r="EJ202">
        <v>13.209564838652099</v>
      </c>
      <c r="EK202">
        <v>1.2247448713915901</v>
      </c>
      <c r="EL202">
        <v>2.6389584337646901</v>
      </c>
      <c r="EM202">
        <v>0</v>
      </c>
      <c r="EN202">
        <v>0</v>
      </c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G202" s="2" t="s">
        <v>276</v>
      </c>
      <c r="FH202">
        <v>1</v>
      </c>
      <c r="FI202" s="20">
        <v>20907.400399999991</v>
      </c>
      <c r="FJ202" s="30">
        <v>19.1607158606894</v>
      </c>
      <c r="FK202" s="30">
        <v>19.1607158606894</v>
      </c>
      <c r="FL202" s="30">
        <v>17.746502298316301</v>
      </c>
      <c r="FM202" s="30">
        <v>4.94974746830583</v>
      </c>
      <c r="FN202" s="30">
        <v>14.434309710043699</v>
      </c>
      <c r="FO202" s="30">
        <v>12.3129893664841</v>
      </c>
      <c r="FP202" s="30">
        <v>19.867822641876</v>
      </c>
      <c r="FQ202" s="29"/>
      <c r="FR202" s="29"/>
      <c r="FS202" s="29"/>
      <c r="FT202" s="29"/>
      <c r="FU202" s="29"/>
      <c r="FV202" s="29"/>
      <c r="FW202" s="29"/>
      <c r="FZ202" s="7">
        <v>15</v>
      </c>
      <c r="GA202" s="46">
        <v>1084.8121833801247</v>
      </c>
      <c r="GB202" s="7">
        <v>6.2413981755574497</v>
      </c>
      <c r="GC202" s="7">
        <v>22.796246210734001</v>
      </c>
    </row>
    <row r="203" spans="1:185" x14ac:dyDescent="0.2">
      <c r="A203">
        <v>16</v>
      </c>
      <c r="B203" t="s">
        <v>14</v>
      </c>
      <c r="C203" t="s">
        <v>80</v>
      </c>
      <c r="D203" t="s">
        <v>71</v>
      </c>
      <c r="E203" s="20">
        <v>21125.900399999991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0.01</v>
      </c>
      <c r="N203">
        <v>0</v>
      </c>
      <c r="O203">
        <v>0</v>
      </c>
      <c r="P203" s="71">
        <v>0.37</v>
      </c>
      <c r="Q203">
        <v>0</v>
      </c>
      <c r="R203" s="82">
        <v>0.02</v>
      </c>
      <c r="S203">
        <v>0</v>
      </c>
      <c r="T203">
        <v>0</v>
      </c>
      <c r="U203" s="82">
        <v>0</v>
      </c>
      <c r="V203">
        <v>0</v>
      </c>
      <c r="W203">
        <v>0</v>
      </c>
      <c r="X203">
        <v>0</v>
      </c>
      <c r="Y203">
        <v>0.01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0.01</v>
      </c>
      <c r="AF203">
        <v>0</v>
      </c>
      <c r="AG203">
        <v>0</v>
      </c>
      <c r="AH203">
        <v>0</v>
      </c>
      <c r="AI203">
        <v>0</v>
      </c>
      <c r="AJ203" s="71">
        <v>0.02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0.01</v>
      </c>
      <c r="AS203">
        <v>0</v>
      </c>
      <c r="AT203">
        <v>0</v>
      </c>
      <c r="AU203">
        <v>0</v>
      </c>
      <c r="AV203">
        <v>0.01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 s="82">
        <v>0.01</v>
      </c>
      <c r="BO203">
        <v>0</v>
      </c>
      <c r="BP203" s="82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 s="71">
        <v>0.2</v>
      </c>
      <c r="CE203" s="71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 s="71">
        <v>0.3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0.01</v>
      </c>
      <c r="CR203">
        <v>0.01</v>
      </c>
      <c r="CS203">
        <v>0.01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0.01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f t="shared" si="51"/>
        <v>0</v>
      </c>
      <c r="DX203" s="2" t="s">
        <v>291</v>
      </c>
      <c r="DY203">
        <v>0</v>
      </c>
      <c r="DZ203">
        <v>3.8943669215488299</v>
      </c>
      <c r="EA203">
        <v>5.4755057516330199</v>
      </c>
      <c r="EB203">
        <v>5.4755057516330199</v>
      </c>
      <c r="EC203">
        <v>5.4755057516330199</v>
      </c>
      <c r="ED203">
        <v>5.4755057516330199</v>
      </c>
      <c r="EE203">
        <v>5.4755057516330199</v>
      </c>
      <c r="EF203">
        <v>5.4755057516330199</v>
      </c>
      <c r="EG203">
        <v>5.4755057516330199</v>
      </c>
      <c r="EH203">
        <v>5.7008771254956896</v>
      </c>
      <c r="EI203">
        <v>13.863720455852601</v>
      </c>
      <c r="EJ203">
        <v>14.5708272370392</v>
      </c>
      <c r="EK203">
        <v>1.93185165257814</v>
      </c>
      <c r="EL203">
        <v>2.6389584337646901</v>
      </c>
      <c r="EM203">
        <v>0</v>
      </c>
      <c r="EN203">
        <v>0</v>
      </c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29"/>
      <c r="FA203" s="29"/>
      <c r="FB203" s="29"/>
      <c r="FC203" s="29"/>
      <c r="FD203" s="29"/>
      <c r="FG203" s="2" t="s">
        <v>276</v>
      </c>
      <c r="FH203">
        <v>7</v>
      </c>
      <c r="FI203" s="20">
        <v>21125.900399999991</v>
      </c>
      <c r="FJ203" s="30">
        <v>20.263660009663202</v>
      </c>
      <c r="FK203" s="30">
        <v>20.263660009663202</v>
      </c>
      <c r="FL203" s="30">
        <v>18.331808357084999</v>
      </c>
      <c r="FM203" s="30">
        <v>6.4079839066822402</v>
      </c>
      <c r="FN203" s="30">
        <v>17.020316979822301</v>
      </c>
      <c r="FO203" s="30">
        <v>14.8989966362627</v>
      </c>
      <c r="FP203" s="30">
        <v>20.453128700644701</v>
      </c>
      <c r="FQ203" s="29"/>
      <c r="FR203" s="29"/>
      <c r="FS203" s="29"/>
      <c r="FT203" s="29"/>
      <c r="FU203" s="29"/>
      <c r="FV203" s="29"/>
      <c r="FW203" s="29"/>
      <c r="FZ203" s="7">
        <v>15</v>
      </c>
      <c r="GA203" s="46">
        <v>1084.8121833801247</v>
      </c>
      <c r="GB203" s="7">
        <v>6.2413981755574497</v>
      </c>
      <c r="GC203" s="7">
        <v>22.796246210734001</v>
      </c>
    </row>
    <row r="204" spans="1:185" x14ac:dyDescent="0.2">
      <c r="A204">
        <v>16</v>
      </c>
      <c r="B204" t="s">
        <v>14</v>
      </c>
      <c r="C204" t="s">
        <v>80</v>
      </c>
      <c r="D204" t="s">
        <v>71</v>
      </c>
      <c r="E204" s="20">
        <v>21344.400399999991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71">
        <v>0.34</v>
      </c>
      <c r="Q204">
        <v>0</v>
      </c>
      <c r="R204" s="82">
        <v>0.02</v>
      </c>
      <c r="S204">
        <v>0.04</v>
      </c>
      <c r="T204">
        <v>0</v>
      </c>
      <c r="U204" s="82">
        <v>0</v>
      </c>
      <c r="V204">
        <v>0</v>
      </c>
      <c r="W204">
        <v>0</v>
      </c>
      <c r="X204">
        <v>0</v>
      </c>
      <c r="Y204">
        <v>0.01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s="71">
        <v>0.09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0.01</v>
      </c>
      <c r="AS204">
        <v>0</v>
      </c>
      <c r="AT204">
        <v>0</v>
      </c>
      <c r="AU204">
        <v>0</v>
      </c>
      <c r="AV204">
        <v>0.01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0.01</v>
      </c>
      <c r="BK204">
        <v>0</v>
      </c>
      <c r="BL204">
        <v>0</v>
      </c>
      <c r="BM204">
        <v>0</v>
      </c>
      <c r="BN204" s="82">
        <v>0.05</v>
      </c>
      <c r="BO204">
        <v>0</v>
      </c>
      <c r="BP204" s="82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 s="71">
        <v>0.28000000000000003</v>
      </c>
      <c r="CE204" s="71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 s="71">
        <v>0.25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0.01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f t="shared" si="51"/>
        <v>0</v>
      </c>
      <c r="DX204" s="2" t="s">
        <v>291</v>
      </c>
      <c r="DY204">
        <v>0</v>
      </c>
      <c r="DZ204">
        <v>4.11599209775052</v>
      </c>
      <c r="EA204">
        <v>5.9868207911374904</v>
      </c>
      <c r="EB204">
        <v>5.9868207911374904</v>
      </c>
      <c r="EC204">
        <v>5.9868207911374904</v>
      </c>
      <c r="ED204">
        <v>5.9868207911374904</v>
      </c>
      <c r="EE204">
        <v>5.9868207911374904</v>
      </c>
      <c r="EF204">
        <v>5.9868207911374904</v>
      </c>
      <c r="EG204">
        <v>5.9868207911374904</v>
      </c>
      <c r="EH204">
        <v>4.5276925690687104</v>
      </c>
      <c r="EI204">
        <v>12.247462673042</v>
      </c>
      <c r="EJ204">
        <v>12.954569454228499</v>
      </c>
      <c r="EK204">
        <v>3.6225827286092001</v>
      </c>
      <c r="EL204">
        <v>4.3296895097957497</v>
      </c>
      <c r="EM204">
        <v>0</v>
      </c>
      <c r="EN204">
        <v>0</v>
      </c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G204" s="2" t="s">
        <v>270</v>
      </c>
      <c r="FH204">
        <v>7</v>
      </c>
      <c r="FI204" s="20">
        <v>21344.400399999991</v>
      </c>
      <c r="FJ204" s="30">
        <v>18.6459839354976</v>
      </c>
      <c r="FK204" s="30">
        <v>18.6459839354976</v>
      </c>
      <c r="FL204" s="30">
        <v>18.6459839354976</v>
      </c>
      <c r="FM204" s="30">
        <v>5.2347993502552601</v>
      </c>
      <c r="FN204" s="30">
        <v>15.8700454016512</v>
      </c>
      <c r="FO204" s="30">
        <v>13.938193749072999</v>
      </c>
      <c r="FP204" s="30">
        <v>18.1283458452926</v>
      </c>
      <c r="FQ204" s="29"/>
      <c r="FR204" s="29"/>
      <c r="FS204" s="29"/>
      <c r="FT204" s="29"/>
      <c r="FU204" s="29"/>
      <c r="FV204" s="29"/>
      <c r="FW204" s="29"/>
      <c r="FZ204" s="7">
        <v>15</v>
      </c>
      <c r="GA204" s="46">
        <v>1084.8121833801247</v>
      </c>
      <c r="GB204" s="7">
        <v>6.2413981755574497</v>
      </c>
      <c r="GC204" s="7">
        <v>22.796246210734001</v>
      </c>
    </row>
    <row r="205" spans="1:185" x14ac:dyDescent="0.2">
      <c r="A205">
        <v>16</v>
      </c>
      <c r="B205" t="s">
        <v>14</v>
      </c>
      <c r="C205" t="s">
        <v>80</v>
      </c>
      <c r="D205" t="s">
        <v>71</v>
      </c>
      <c r="E205" s="20">
        <v>21563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0.01</v>
      </c>
      <c r="N205">
        <v>0</v>
      </c>
      <c r="O205">
        <v>0</v>
      </c>
      <c r="P205" s="71">
        <v>0.17</v>
      </c>
      <c r="Q205">
        <v>0</v>
      </c>
      <c r="R205" s="82">
        <v>0.03</v>
      </c>
      <c r="S205">
        <v>0.2</v>
      </c>
      <c r="T205">
        <v>0</v>
      </c>
      <c r="U205" s="82">
        <v>0</v>
      </c>
      <c r="V205">
        <v>0</v>
      </c>
      <c r="W205">
        <v>0</v>
      </c>
      <c r="X205">
        <v>0</v>
      </c>
      <c r="Y205">
        <v>0.04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0.02</v>
      </c>
      <c r="AF205">
        <v>0</v>
      </c>
      <c r="AG205">
        <v>0</v>
      </c>
      <c r="AH205">
        <v>0</v>
      </c>
      <c r="AI205">
        <v>0</v>
      </c>
      <c r="AJ205" s="71">
        <v>0.12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0.02</v>
      </c>
      <c r="BK205">
        <v>0</v>
      </c>
      <c r="BL205">
        <v>0</v>
      </c>
      <c r="BM205">
        <v>0</v>
      </c>
      <c r="BN205" s="82">
        <v>0.03</v>
      </c>
      <c r="BO205">
        <v>0</v>
      </c>
      <c r="BP205" s="82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 s="71">
        <v>0.19</v>
      </c>
      <c r="CE205" s="71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 s="71">
        <v>0.33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0.01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f t="shared" si="51"/>
        <v>0</v>
      </c>
      <c r="DX205" s="2" t="s">
        <v>291</v>
      </c>
      <c r="DY205">
        <v>0</v>
      </c>
      <c r="DZ205">
        <v>2.5246140795763101</v>
      </c>
      <c r="EA205">
        <v>4.8698219594880197</v>
      </c>
      <c r="EB205">
        <v>4.1627151783014797</v>
      </c>
      <c r="EC205">
        <v>4.8698219594880303</v>
      </c>
      <c r="ED205">
        <v>4.1627151783014797</v>
      </c>
      <c r="EE205">
        <v>4.8698219594880303</v>
      </c>
      <c r="EF205">
        <v>4.1627151783014797</v>
      </c>
      <c r="EG205">
        <v>4.1627151783014797</v>
      </c>
      <c r="EH205">
        <v>4.1833001326703796</v>
      </c>
      <c r="EI205">
        <v>14.2539009936454</v>
      </c>
      <c r="EJ205">
        <v>15.417622905845899</v>
      </c>
      <c r="EK205">
        <v>4.0982717727491798</v>
      </c>
      <c r="EL205">
        <v>5.2619936849495996</v>
      </c>
      <c r="EM205">
        <v>0</v>
      </c>
      <c r="EN205">
        <v>0</v>
      </c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29"/>
      <c r="FA205" s="29"/>
      <c r="FB205" s="29"/>
      <c r="FC205" s="29"/>
      <c r="FD205" s="29"/>
      <c r="FG205" s="2" t="s">
        <v>274</v>
      </c>
      <c r="FH205">
        <v>1</v>
      </c>
      <c r="FI205" s="20">
        <v>21563</v>
      </c>
      <c r="FJ205" s="30">
        <v>17.928741466797899</v>
      </c>
      <c r="FK205" s="30">
        <v>18.635848247984502</v>
      </c>
      <c r="FL205" s="30">
        <v>15.540274683205901</v>
      </c>
      <c r="FM205" s="30">
        <v>4.1833001326703796</v>
      </c>
      <c r="FN205" s="30">
        <v>20.845527271835799</v>
      </c>
      <c r="FO205" s="30">
        <v>13.507313019938</v>
      </c>
      <c r="FP205" s="30">
        <v>17.928741466797899</v>
      </c>
      <c r="FQ205" s="29"/>
      <c r="FR205" s="29"/>
      <c r="FS205" s="29"/>
      <c r="FT205" s="29"/>
      <c r="FU205" s="29"/>
      <c r="FV205" s="29"/>
      <c r="FW205" s="29"/>
      <c r="FZ205" s="7">
        <v>15</v>
      </c>
      <c r="GA205" s="46">
        <v>1084.8121833801247</v>
      </c>
      <c r="GB205" s="7">
        <v>6.2413981755574497</v>
      </c>
      <c r="GC205" s="7">
        <v>22.796246210734001</v>
      </c>
    </row>
    <row r="206" spans="1:185" x14ac:dyDescent="0.2">
      <c r="A206">
        <v>16</v>
      </c>
      <c r="B206" t="s">
        <v>14</v>
      </c>
      <c r="C206" t="s">
        <v>80</v>
      </c>
      <c r="D206" t="s">
        <v>71</v>
      </c>
      <c r="E206" s="20">
        <v>21781.5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71">
        <v>0.38</v>
      </c>
      <c r="Q206">
        <v>0</v>
      </c>
      <c r="R206" s="82">
        <v>0.02</v>
      </c>
      <c r="S206">
        <v>7.0000000000000007E-2</v>
      </c>
      <c r="T206">
        <v>0</v>
      </c>
      <c r="U206" s="82">
        <v>0</v>
      </c>
      <c r="V206">
        <v>0</v>
      </c>
      <c r="W206">
        <v>0</v>
      </c>
      <c r="X206">
        <v>0</v>
      </c>
      <c r="Y206">
        <v>0.02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s="71">
        <v>0.13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0.02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 s="82">
        <v>0.04</v>
      </c>
      <c r="BO206">
        <v>0</v>
      </c>
      <c r="BP206" s="82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s="71">
        <v>0.21</v>
      </c>
      <c r="CE206" s="71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 s="71">
        <v>0.21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0.02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f t="shared" si="51"/>
        <v>1</v>
      </c>
      <c r="DX206" s="2" t="s">
        <v>291</v>
      </c>
      <c r="DY206">
        <v>0.70710678118654802</v>
      </c>
      <c r="DZ206">
        <v>3.4218499060324898</v>
      </c>
      <c r="EA206">
        <v>3.4218499060324898</v>
      </c>
      <c r="EB206">
        <v>4.1289566872190404</v>
      </c>
      <c r="EC206">
        <v>4.1289566872190404</v>
      </c>
      <c r="ED206">
        <v>4.1289566872190404</v>
      </c>
      <c r="EE206">
        <v>4.1289566872190404</v>
      </c>
      <c r="EF206">
        <v>4.1289566872190404</v>
      </c>
      <c r="EG206">
        <v>3.4218499060324898</v>
      </c>
      <c r="EH206">
        <v>5.0082694147078604</v>
      </c>
      <c r="EI206">
        <v>12.006025820563501</v>
      </c>
      <c r="EJ206">
        <v>14.4555155633466</v>
      </c>
      <c r="EK206">
        <v>3.53553390593274</v>
      </c>
      <c r="EL206">
        <v>5.9850236487159201</v>
      </c>
      <c r="EM206">
        <v>0</v>
      </c>
      <c r="EN206">
        <v>0</v>
      </c>
      <c r="EO206" s="29"/>
      <c r="EP206" s="29"/>
      <c r="EQ206" s="29"/>
      <c r="ER206" s="29"/>
      <c r="ES206" s="29"/>
      <c r="ET206" s="29"/>
      <c r="EU206" s="29"/>
      <c r="EV206" s="29"/>
      <c r="EW206" s="29"/>
      <c r="EX206" s="29"/>
      <c r="EY206" s="29"/>
      <c r="EZ206" s="29"/>
      <c r="FA206" s="29"/>
      <c r="FB206" s="29"/>
      <c r="FC206" s="29"/>
      <c r="FD206" s="29"/>
      <c r="FG206" s="2" t="s">
        <v>274</v>
      </c>
      <c r="FH206">
        <v>1</v>
      </c>
      <c r="FI206" s="20">
        <v>21781.5</v>
      </c>
      <c r="FJ206" s="30">
        <v>17.916659946794098</v>
      </c>
      <c r="FK206" s="30">
        <v>17.916659946794098</v>
      </c>
      <c r="FL206" s="30">
        <v>16.502446384420999</v>
      </c>
      <c r="FM206" s="30">
        <v>4.3011626335213098</v>
      </c>
      <c r="FN206" s="30">
        <v>17.4734113790743</v>
      </c>
      <c r="FO206" s="30">
        <v>14.6675276775985</v>
      </c>
      <c r="FP206" s="30">
        <v>16.146052425728399</v>
      </c>
      <c r="FQ206" s="29"/>
      <c r="FR206" s="29"/>
      <c r="FS206" s="29"/>
      <c r="FT206" s="29"/>
      <c r="FU206" s="29"/>
      <c r="FV206" s="29"/>
      <c r="FW206" s="29"/>
      <c r="FZ206" s="7">
        <v>15</v>
      </c>
      <c r="GA206" s="46">
        <v>1084.8121833801247</v>
      </c>
      <c r="GB206" s="7">
        <v>6.2413981755574497</v>
      </c>
      <c r="GC206" s="7">
        <v>22.796246210734001</v>
      </c>
    </row>
    <row r="207" spans="1:185" x14ac:dyDescent="0.2">
      <c r="A207">
        <v>16</v>
      </c>
      <c r="B207" t="s">
        <v>14</v>
      </c>
      <c r="C207" t="s">
        <v>80</v>
      </c>
      <c r="D207" t="s">
        <v>71</v>
      </c>
      <c r="E207" s="20">
        <v>22000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0.02</v>
      </c>
      <c r="N207">
        <v>0</v>
      </c>
      <c r="O207">
        <v>0</v>
      </c>
      <c r="P207" s="71">
        <v>0.42</v>
      </c>
      <c r="Q207">
        <v>0</v>
      </c>
      <c r="R207" s="82">
        <v>7.0000000000000007E-2</v>
      </c>
      <c r="S207">
        <v>0.01</v>
      </c>
      <c r="T207">
        <v>0</v>
      </c>
      <c r="U207" s="82">
        <v>0</v>
      </c>
      <c r="V207">
        <v>0</v>
      </c>
      <c r="W207">
        <v>0</v>
      </c>
      <c r="X207">
        <v>0</v>
      </c>
      <c r="Y207">
        <v>0.02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s="71">
        <v>0.05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0.04</v>
      </c>
      <c r="BK207">
        <v>0</v>
      </c>
      <c r="BL207">
        <v>0</v>
      </c>
      <c r="BM207">
        <v>0</v>
      </c>
      <c r="BN207" s="82">
        <v>0.06</v>
      </c>
      <c r="BO207">
        <v>0</v>
      </c>
      <c r="BP207" s="82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0.01</v>
      </c>
      <c r="CD207" s="71">
        <v>0.05</v>
      </c>
      <c r="CE207" s="71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 s="71">
        <v>0.18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0.02</v>
      </c>
      <c r="CR207">
        <v>0</v>
      </c>
      <c r="CS207">
        <v>0.01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0.05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0.01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f t="shared" si="51"/>
        <v>0</v>
      </c>
      <c r="DX207" s="2" t="s">
        <v>291</v>
      </c>
      <c r="DY207">
        <v>0</v>
      </c>
      <c r="DZ207">
        <v>2.21142069571667</v>
      </c>
      <c r="EA207">
        <v>3.79255952580086</v>
      </c>
      <c r="EB207">
        <v>3.79255952580086</v>
      </c>
      <c r="EC207">
        <v>3.79255952580086</v>
      </c>
      <c r="ED207">
        <v>3.79255952580086</v>
      </c>
      <c r="EE207">
        <v>3.79255952580086</v>
      </c>
      <c r="EF207">
        <v>3.79255952580086</v>
      </c>
      <c r="EG207">
        <v>3.79255952580086</v>
      </c>
      <c r="EH207">
        <v>5.2440442408507604</v>
      </c>
      <c r="EI207">
        <v>14.325052037978001</v>
      </c>
      <c r="EJ207">
        <v>15.549796909369601</v>
      </c>
      <c r="EK207">
        <v>2.1213203435596402</v>
      </c>
      <c r="EL207">
        <v>3.34606521495123</v>
      </c>
      <c r="EM207">
        <v>0</v>
      </c>
      <c r="EN207">
        <v>0</v>
      </c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29"/>
      <c r="FA207" s="29"/>
      <c r="FB207" s="29"/>
      <c r="FC207" s="29"/>
      <c r="FD207" s="29"/>
      <c r="FG207" s="2" t="s">
        <v>276</v>
      </c>
      <c r="FH207">
        <v>5</v>
      </c>
      <c r="FI207" s="20">
        <v>22000</v>
      </c>
      <c r="FJ207" s="30">
        <v>16.523848972280501</v>
      </c>
      <c r="FK207" s="30">
        <v>17.230955753467001</v>
      </c>
      <c r="FL207" s="30">
        <v>16.523848972280501</v>
      </c>
      <c r="FM207" s="30">
        <v>5.2440442408507604</v>
      </c>
      <c r="FN207" s="30">
        <v>17.6711172529292</v>
      </c>
      <c r="FO207" s="30">
        <v>13.807413947773</v>
      </c>
      <c r="FP207" s="30">
        <v>18.973338715063601</v>
      </c>
      <c r="FQ207" s="29"/>
      <c r="FR207" s="29"/>
      <c r="FS207" s="29"/>
      <c r="FT207" s="29"/>
      <c r="FU207" s="29"/>
      <c r="FV207" s="29"/>
      <c r="FW207" s="29"/>
      <c r="FZ207" s="7">
        <v>15</v>
      </c>
      <c r="GA207" s="46">
        <v>1084.8121833801247</v>
      </c>
      <c r="GB207" s="7">
        <v>6.2413981755574497</v>
      </c>
      <c r="GC207" s="7">
        <v>22.796246210734001</v>
      </c>
    </row>
    <row r="208" spans="1:185" x14ac:dyDescent="0.2">
      <c r="A208">
        <v>16</v>
      </c>
      <c r="B208" t="s">
        <v>14</v>
      </c>
      <c r="C208" t="s">
        <v>80</v>
      </c>
      <c r="D208" t="s">
        <v>71</v>
      </c>
      <c r="E208" s="20">
        <v>22250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0.01</v>
      </c>
      <c r="N208">
        <v>0</v>
      </c>
      <c r="O208">
        <v>0</v>
      </c>
      <c r="P208" s="71">
        <v>0.35</v>
      </c>
      <c r="Q208">
        <v>0</v>
      </c>
      <c r="R208" s="82">
        <v>0.04</v>
      </c>
      <c r="S208">
        <v>0.01</v>
      </c>
      <c r="T208">
        <v>0</v>
      </c>
      <c r="U208" s="82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s="71">
        <v>0.03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0.01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0.01</v>
      </c>
      <c r="BK208">
        <v>0</v>
      </c>
      <c r="BL208">
        <v>0</v>
      </c>
      <c r="BM208">
        <v>0</v>
      </c>
      <c r="BN208" s="82">
        <v>0.01</v>
      </c>
      <c r="BO208">
        <v>0</v>
      </c>
      <c r="BP208" s="82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 s="71">
        <v>0.1</v>
      </c>
      <c r="CE208" s="71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 s="71">
        <v>0.19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0.01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0.03</v>
      </c>
      <c r="CZ208">
        <v>0</v>
      </c>
      <c r="DA208">
        <v>0</v>
      </c>
      <c r="DB208">
        <v>0</v>
      </c>
      <c r="DC208">
        <v>0</v>
      </c>
      <c r="DD208">
        <v>0.01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f t="shared" si="51"/>
        <v>1</v>
      </c>
      <c r="DX208" s="2" t="s">
        <v>291</v>
      </c>
      <c r="DY208">
        <v>0</v>
      </c>
      <c r="DZ208">
        <v>4.8197178030015904</v>
      </c>
      <c r="EA208">
        <v>6.4008566330857803</v>
      </c>
      <c r="EB208">
        <v>6.4008566330857803</v>
      </c>
      <c r="EC208">
        <v>6.4008566330857803</v>
      </c>
      <c r="ED208">
        <v>6.4008566330857803</v>
      </c>
      <c r="EE208">
        <v>6.4008566330857803</v>
      </c>
      <c r="EF208">
        <v>6.4008566330857803</v>
      </c>
      <c r="EG208">
        <v>6.4008566330857803</v>
      </c>
      <c r="EH208">
        <v>4.3011626335213098</v>
      </c>
      <c r="EI208">
        <v>12.2961530393163</v>
      </c>
      <c r="EJ208">
        <v>13.003259820502899</v>
      </c>
      <c r="EK208">
        <v>1.58113883008419</v>
      </c>
      <c r="EL208">
        <v>2.2882456112707401</v>
      </c>
      <c r="EM208">
        <v>0</v>
      </c>
      <c r="EN208">
        <v>0</v>
      </c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G208" s="2" t="s">
        <v>270</v>
      </c>
      <c r="FH208">
        <v>5</v>
      </c>
      <c r="FI208" s="20">
        <v>22250</v>
      </c>
      <c r="FJ208" s="30">
        <v>19.6389742004563</v>
      </c>
      <c r="FK208" s="30">
        <v>19.6389742004563</v>
      </c>
      <c r="FL208" s="30">
        <v>17.7071225478782</v>
      </c>
      <c r="FM208" s="30">
        <v>4.3011626335213098</v>
      </c>
      <c r="FN208" s="30">
        <v>13.8772918694005</v>
      </c>
      <c r="FO208" s="30">
        <v>12.4630783070274</v>
      </c>
      <c r="FP208" s="30">
        <v>17.7071225478782</v>
      </c>
      <c r="FQ208" s="43"/>
      <c r="FR208" s="43"/>
      <c r="FS208" s="43"/>
      <c r="FT208" s="43"/>
      <c r="FU208" s="43"/>
      <c r="FV208" s="43"/>
      <c r="FW208" s="43"/>
      <c r="FZ208" s="7">
        <v>15</v>
      </c>
      <c r="GA208" s="46">
        <v>1084.8121833801247</v>
      </c>
      <c r="GB208" s="7">
        <v>6.2413981755574497</v>
      </c>
      <c r="GC208" s="7">
        <v>22.796246210734001</v>
      </c>
    </row>
    <row r="209" spans="1:185" x14ac:dyDescent="0.2">
      <c r="A209">
        <v>16</v>
      </c>
      <c r="B209" t="s">
        <v>14</v>
      </c>
      <c r="C209" t="s">
        <v>80</v>
      </c>
      <c r="D209" t="s">
        <v>71</v>
      </c>
      <c r="E209" s="20">
        <v>22500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0.01</v>
      </c>
      <c r="N209">
        <v>0</v>
      </c>
      <c r="O209">
        <v>0</v>
      </c>
      <c r="P209" s="71">
        <v>0.31</v>
      </c>
      <c r="Q209">
        <v>0</v>
      </c>
      <c r="R209" s="82">
        <v>0.05</v>
      </c>
      <c r="S209">
        <v>0</v>
      </c>
      <c r="T209">
        <v>0</v>
      </c>
      <c r="U209" s="82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s="71">
        <v>0.03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 s="82">
        <v>0.03</v>
      </c>
      <c r="BO209">
        <v>0.01</v>
      </c>
      <c r="BP209" s="82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 s="71">
        <v>7.0000000000000007E-2</v>
      </c>
      <c r="CE209" s="71">
        <v>0</v>
      </c>
      <c r="CF209">
        <v>0</v>
      </c>
      <c r="CG209">
        <v>0</v>
      </c>
      <c r="CH209">
        <v>0.01</v>
      </c>
      <c r="CI209">
        <v>0</v>
      </c>
      <c r="CJ209">
        <v>0</v>
      </c>
      <c r="CK209" s="71">
        <v>0.28000000000000003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0.01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f t="shared" si="51"/>
        <v>0</v>
      </c>
      <c r="DV209">
        <v>25</v>
      </c>
      <c r="DW209">
        <f>MAX(DU197:DU211)</f>
        <v>1</v>
      </c>
      <c r="DX209" s="2" t="s">
        <v>289</v>
      </c>
      <c r="DY209">
        <v>0</v>
      </c>
      <c r="DZ209">
        <v>3.8943669215488299</v>
      </c>
      <c r="EA209">
        <v>5.4755057516330199</v>
      </c>
      <c r="EB209">
        <v>5.4755057516330199</v>
      </c>
      <c r="EC209">
        <v>5.4755057516330199</v>
      </c>
      <c r="ED209">
        <v>5.4755057516330199</v>
      </c>
      <c r="EE209">
        <v>5.4755057516330199</v>
      </c>
      <c r="EF209">
        <v>5.4755057516330199</v>
      </c>
      <c r="EG209">
        <v>5.4755057516330199</v>
      </c>
      <c r="EH209">
        <v>5.7879184513951101</v>
      </c>
      <c r="EI209">
        <v>12.7248125223618</v>
      </c>
      <c r="EJ209">
        <v>12.7248125223618</v>
      </c>
      <c r="EK209">
        <v>1.58113883008419</v>
      </c>
      <c r="EL209">
        <v>1.58113883008419</v>
      </c>
      <c r="EM209">
        <v>0</v>
      </c>
      <c r="EN209">
        <v>0</v>
      </c>
      <c r="EO209" s="28">
        <f>AVERAGE(DY195:DY209)</f>
        <v>9.2297161921547188E-2</v>
      </c>
      <c r="EP209" s="28">
        <f t="shared" ref="EP209:FD209" si="54">AVERAGE(DZ195:DZ209)</f>
        <v>4.2596710171515921</v>
      </c>
      <c r="EQ209" s="28">
        <f t="shared" si="54"/>
        <v>5.5956801904245603</v>
      </c>
      <c r="ER209" s="28">
        <f t="shared" si="54"/>
        <v>5.6408369002670051</v>
      </c>
      <c r="ES209" s="28">
        <f t="shared" si="54"/>
        <v>5.6879773523461088</v>
      </c>
      <c r="ET209" s="28">
        <f t="shared" si="54"/>
        <v>5.6408369002670051</v>
      </c>
      <c r="EU209" s="28">
        <f t="shared" si="54"/>
        <v>5.6879773523461088</v>
      </c>
      <c r="EV209" s="28">
        <f t="shared" si="54"/>
        <v>5.6408369002670051</v>
      </c>
      <c r="EW209" s="28">
        <f t="shared" si="54"/>
        <v>5.5485397383454576</v>
      </c>
      <c r="EX209" s="28">
        <f t="shared" si="54"/>
        <v>4.9294934256970642</v>
      </c>
      <c r="EY209" s="28">
        <f t="shared" si="54"/>
        <v>12.671795472331105</v>
      </c>
      <c r="EZ209" s="28">
        <f t="shared" si="54"/>
        <v>13.465730428213819</v>
      </c>
      <c r="FA209" s="28">
        <f t="shared" si="54"/>
        <v>2.1040212845587103</v>
      </c>
      <c r="FB209" s="28">
        <f t="shared" si="54"/>
        <v>2.8979562404414234</v>
      </c>
      <c r="FC209" s="28">
        <f t="shared" si="54"/>
        <v>0</v>
      </c>
      <c r="FD209" s="28">
        <f t="shared" si="54"/>
        <v>0</v>
      </c>
      <c r="FE209" s="65" t="s">
        <v>291</v>
      </c>
      <c r="FF209" s="65" t="s">
        <v>291</v>
      </c>
      <c r="FG209" s="2" t="s">
        <v>270</v>
      </c>
      <c r="FH209">
        <v>7</v>
      </c>
      <c r="FI209" s="20">
        <v>22500</v>
      </c>
      <c r="FJ209" s="30">
        <v>18.607113985967299</v>
      </c>
      <c r="FK209" s="30">
        <v>18.607113985967299</v>
      </c>
      <c r="FL209" s="30">
        <v>17.900007204780799</v>
      </c>
      <c r="FM209" s="30">
        <v>5.7879184513951101</v>
      </c>
      <c r="FN209" s="30">
        <v>15.013058133632599</v>
      </c>
      <c r="FO209" s="30">
        <v>13.5988445712595</v>
      </c>
      <c r="FP209" s="30">
        <v>17.900007204780799</v>
      </c>
      <c r="FQ209" s="28">
        <f>AVERAGE(FJ195:FJ209)</f>
        <v>18.39261667190997</v>
      </c>
      <c r="FR209" s="28">
        <f t="shared" ref="FR209:FW209" si="55">AVERAGE(FK195:FK209)</f>
        <v>18.486897576068177</v>
      </c>
      <c r="FS209" s="28">
        <f t="shared" si="55"/>
        <v>17.457260359789949</v>
      </c>
      <c r="FT209" s="28">
        <f t="shared" si="55"/>
        <v>4.9786176200128267</v>
      </c>
      <c r="FU209" s="28">
        <f t="shared" si="55"/>
        <v>15.433752337329079</v>
      </c>
      <c r="FV209" s="28">
        <f t="shared" si="55"/>
        <v>13.076438643837864</v>
      </c>
      <c r="FW209" s="28">
        <f t="shared" si="55"/>
        <v>18.428628772808331</v>
      </c>
      <c r="FX209" s="65" t="s">
        <v>271</v>
      </c>
      <c r="FY209" s="65" t="s">
        <v>271</v>
      </c>
      <c r="FZ209" s="7">
        <v>15</v>
      </c>
      <c r="GA209" s="46">
        <v>1084.8121833801247</v>
      </c>
      <c r="GB209" s="7">
        <v>6.2413981755574497</v>
      </c>
      <c r="GC209" s="7">
        <v>22.796246210734001</v>
      </c>
    </row>
    <row r="210" spans="1:185" x14ac:dyDescent="0.2">
      <c r="A210">
        <v>17</v>
      </c>
      <c r="B210" t="s">
        <v>15</v>
      </c>
      <c r="C210" t="s">
        <v>80</v>
      </c>
      <c r="D210" t="s">
        <v>71</v>
      </c>
      <c r="E210" s="20">
        <v>22750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0.02</v>
      </c>
      <c r="N210">
        <v>0</v>
      </c>
      <c r="O210">
        <v>0</v>
      </c>
      <c r="P210" s="71">
        <v>0.45</v>
      </c>
      <c r="Q210">
        <v>0</v>
      </c>
      <c r="R210" s="82">
        <v>0.02</v>
      </c>
      <c r="S210">
        <v>0</v>
      </c>
      <c r="T210">
        <v>0</v>
      </c>
      <c r="U210" s="82">
        <v>0</v>
      </c>
      <c r="V210">
        <v>0</v>
      </c>
      <c r="W210">
        <v>0</v>
      </c>
      <c r="X210">
        <v>0</v>
      </c>
      <c r="Y210">
        <v>0.01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0.01</v>
      </c>
      <c r="AF210">
        <v>0</v>
      </c>
      <c r="AG210">
        <v>0</v>
      </c>
      <c r="AH210">
        <v>0</v>
      </c>
      <c r="AI210">
        <v>0</v>
      </c>
      <c r="AJ210" s="71">
        <v>0.05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0.01</v>
      </c>
      <c r="BK210">
        <v>0</v>
      </c>
      <c r="BL210">
        <v>0</v>
      </c>
      <c r="BM210">
        <v>0</v>
      </c>
      <c r="BN210" s="82">
        <v>0.03</v>
      </c>
      <c r="BO210">
        <v>0</v>
      </c>
      <c r="BP210" s="82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 s="71">
        <v>0.28000000000000003</v>
      </c>
      <c r="CE210" s="71">
        <v>0</v>
      </c>
      <c r="CF210">
        <v>0</v>
      </c>
      <c r="CG210">
        <v>0</v>
      </c>
      <c r="CH210">
        <v>0.01</v>
      </c>
      <c r="CI210">
        <v>0</v>
      </c>
      <c r="CJ210">
        <v>0</v>
      </c>
      <c r="CK210" s="71">
        <v>0.19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0.02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0.01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f t="shared" si="51"/>
        <v>0</v>
      </c>
      <c r="DX210" s="2" t="s">
        <v>291</v>
      </c>
      <c r="DY210">
        <v>0</v>
      </c>
      <c r="DZ210">
        <v>3.5393244537030601</v>
      </c>
      <c r="EA210">
        <v>5.6606447972626999</v>
      </c>
      <c r="EB210">
        <v>5.6606447972626999</v>
      </c>
      <c r="EC210">
        <v>5.6606447972626999</v>
      </c>
      <c r="ED210">
        <v>5.6606447972626999</v>
      </c>
      <c r="EE210">
        <v>5.6606447972626999</v>
      </c>
      <c r="EF210">
        <v>5.6606447972626999</v>
      </c>
      <c r="EG210">
        <v>5.6606447972626999</v>
      </c>
      <c r="EH210">
        <v>4.1833001326703796</v>
      </c>
      <c r="EI210">
        <v>14.908318747542101</v>
      </c>
      <c r="EJ210">
        <v>15.615425528728601</v>
      </c>
      <c r="EK210">
        <v>2.1213203435596402</v>
      </c>
      <c r="EL210">
        <v>2.8284271247461898</v>
      </c>
      <c r="EM210">
        <v>0</v>
      </c>
      <c r="EN210">
        <v>0</v>
      </c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G210" s="2" t="s">
        <v>276</v>
      </c>
      <c r="FH210">
        <v>1</v>
      </c>
      <c r="FI210" s="20">
        <v>22750</v>
      </c>
      <c r="FJ210" s="30">
        <v>17.619563226485599</v>
      </c>
      <c r="FK210" s="30">
        <v>17.619563226485599</v>
      </c>
      <c r="FL210" s="30">
        <v>16.9124564452991</v>
      </c>
      <c r="FM210" s="30">
        <v>4.1833001326703796</v>
      </c>
      <c r="FN210" s="30">
        <v>17.028624504431001</v>
      </c>
      <c r="FO210" s="30">
        <v>13.6825592894797</v>
      </c>
      <c r="FP210" s="30">
        <v>20.258521660250299</v>
      </c>
      <c r="FQ210" s="29"/>
      <c r="FR210" s="29"/>
      <c r="FS210" s="29"/>
      <c r="FT210" s="29"/>
      <c r="FU210" s="29"/>
      <c r="FV210" s="29"/>
      <c r="FW210" s="29"/>
      <c r="FZ210" s="7">
        <v>13.4</v>
      </c>
      <c r="GA210" s="7">
        <v>1086.2192177772499</v>
      </c>
      <c r="GB210" s="7">
        <v>5.2823066711425737</v>
      </c>
      <c r="GC210" s="7">
        <v>21.565714518229132</v>
      </c>
    </row>
    <row r="211" spans="1:185" x14ac:dyDescent="0.2">
      <c r="A211">
        <v>17</v>
      </c>
      <c r="B211" t="s">
        <v>15</v>
      </c>
      <c r="C211" t="s">
        <v>80</v>
      </c>
      <c r="D211" t="s">
        <v>71</v>
      </c>
      <c r="E211" s="20">
        <v>23000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0.01</v>
      </c>
      <c r="N211">
        <v>0</v>
      </c>
      <c r="O211">
        <v>0</v>
      </c>
      <c r="P211" s="71">
        <v>0.37</v>
      </c>
      <c r="Q211">
        <v>0</v>
      </c>
      <c r="R211" s="82">
        <v>0.01</v>
      </c>
      <c r="S211">
        <v>0</v>
      </c>
      <c r="T211">
        <v>0</v>
      </c>
      <c r="U211" s="82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s="71">
        <v>0.02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0.01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0.01</v>
      </c>
      <c r="BK211">
        <v>0</v>
      </c>
      <c r="BL211">
        <v>0</v>
      </c>
      <c r="BM211">
        <v>0</v>
      </c>
      <c r="BN211" s="82">
        <v>0.03</v>
      </c>
      <c r="BO211">
        <v>0</v>
      </c>
      <c r="BP211" s="82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 s="71">
        <v>0.19</v>
      </c>
      <c r="CE211" s="7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 s="71">
        <v>0.34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0.01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f t="shared" si="51"/>
        <v>0</v>
      </c>
      <c r="DX211" s="2" t="s">
        <v>289</v>
      </c>
      <c r="DY211">
        <v>0</v>
      </c>
      <c r="DZ211">
        <v>4.2229236062080702</v>
      </c>
      <c r="EA211">
        <v>6.7724333630044597</v>
      </c>
      <c r="EB211">
        <v>6.7724333630044597</v>
      </c>
      <c r="EC211">
        <v>6.7724333630044597</v>
      </c>
      <c r="ED211">
        <v>6.7724333630044597</v>
      </c>
      <c r="EE211">
        <v>6.7724333630044597</v>
      </c>
      <c r="EF211">
        <v>6.7724333630044597</v>
      </c>
      <c r="EG211">
        <v>6.7724333630044597</v>
      </c>
      <c r="EH211">
        <v>4.8476798574163302</v>
      </c>
      <c r="EI211">
        <v>14.424736750146399</v>
      </c>
      <c r="EJ211">
        <v>14.424736750146399</v>
      </c>
      <c r="EK211">
        <v>1.2247448713915901</v>
      </c>
      <c r="EL211">
        <v>1.2247448713915901</v>
      </c>
      <c r="EM211">
        <v>0</v>
      </c>
      <c r="EN211">
        <v>0</v>
      </c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G211" s="2" t="s">
        <v>276</v>
      </c>
      <c r="FH211">
        <v>7</v>
      </c>
      <c r="FI211" s="20">
        <v>23000</v>
      </c>
      <c r="FJ211" s="30">
        <v>19.489735411131001</v>
      </c>
      <c r="FK211" s="30">
        <v>19.489735411131001</v>
      </c>
      <c r="FL211" s="30">
        <v>19.489735411131001</v>
      </c>
      <c r="FM211" s="30">
        <v>5.5547866386028799</v>
      </c>
      <c r="FN211" s="30">
        <v>14.9423748403514</v>
      </c>
      <c r="FO211" s="30">
        <v>12.1139477156052</v>
      </c>
      <c r="FP211" s="30">
        <v>20.196842192317501</v>
      </c>
      <c r="FQ211" s="43"/>
      <c r="FR211" s="43"/>
      <c r="FS211" s="43"/>
      <c r="FT211" s="43"/>
      <c r="FU211" s="43"/>
      <c r="FV211" s="43"/>
      <c r="FW211" s="43"/>
      <c r="FZ211" s="7">
        <v>13.4</v>
      </c>
      <c r="GA211" s="7">
        <v>1086.2192177772499</v>
      </c>
      <c r="GB211" s="7">
        <v>5.2823066711425737</v>
      </c>
      <c r="GC211" s="7">
        <v>21.565714518229132</v>
      </c>
    </row>
    <row r="212" spans="1:185" x14ac:dyDescent="0.2">
      <c r="A212">
        <v>17</v>
      </c>
      <c r="B212" t="s">
        <v>15</v>
      </c>
      <c r="C212" t="s">
        <v>79</v>
      </c>
      <c r="D212" t="s">
        <v>74</v>
      </c>
      <c r="E212" s="20">
        <v>21000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71">
        <v>0.44</v>
      </c>
      <c r="Q212">
        <v>0</v>
      </c>
      <c r="R212" s="82">
        <v>0.1</v>
      </c>
      <c r="S212">
        <v>0.01</v>
      </c>
      <c r="T212">
        <v>0</v>
      </c>
      <c r="U212" s="8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0.02</v>
      </c>
      <c r="AF212">
        <v>0</v>
      </c>
      <c r="AG212">
        <v>0</v>
      </c>
      <c r="AH212">
        <v>0</v>
      </c>
      <c r="AI212">
        <v>0</v>
      </c>
      <c r="AJ212" s="71">
        <v>0.05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0.01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0.01</v>
      </c>
      <c r="BK212">
        <v>0</v>
      </c>
      <c r="BL212">
        <v>0</v>
      </c>
      <c r="BM212">
        <v>0</v>
      </c>
      <c r="BN212" s="82">
        <v>0.05</v>
      </c>
      <c r="BO212">
        <v>0</v>
      </c>
      <c r="BP212" s="8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 s="71">
        <v>0.16</v>
      </c>
      <c r="CE212" s="71">
        <v>0</v>
      </c>
      <c r="CF212">
        <v>0</v>
      </c>
      <c r="CG212">
        <v>0</v>
      </c>
      <c r="CH212">
        <v>0.03</v>
      </c>
      <c r="CI212">
        <v>0</v>
      </c>
      <c r="CJ212">
        <v>0</v>
      </c>
      <c r="CK212" s="71">
        <v>0.18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0.01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f t="shared" si="51"/>
        <v>0</v>
      </c>
      <c r="DX212" s="2" t="s">
        <v>289</v>
      </c>
      <c r="DY212">
        <v>0</v>
      </c>
      <c r="DZ212">
        <v>2.7147431248459402</v>
      </c>
      <c r="EA212">
        <v>3.93948799623753</v>
      </c>
      <c r="EB212">
        <v>3.93948799623753</v>
      </c>
      <c r="EC212">
        <v>3.93948799623753</v>
      </c>
      <c r="ED212">
        <v>3.93948799623753</v>
      </c>
      <c r="EE212">
        <v>3.93948799623753</v>
      </c>
      <c r="EF212">
        <v>3.93948799623753</v>
      </c>
      <c r="EG212">
        <v>3.93948799623753</v>
      </c>
      <c r="EH212">
        <v>4.5276925690687104</v>
      </c>
      <c r="EI212">
        <v>13.0549972007833</v>
      </c>
      <c r="EJ212">
        <v>13.0549972007833</v>
      </c>
      <c r="EK212">
        <v>2.8284271247461898</v>
      </c>
      <c r="EL212">
        <v>2.8284271247461898</v>
      </c>
      <c r="EM212">
        <v>0</v>
      </c>
      <c r="EN212">
        <v>0</v>
      </c>
      <c r="EO212" s="29"/>
      <c r="EP212" s="29"/>
      <c r="EQ212" s="29"/>
      <c r="ER212" s="29"/>
      <c r="ES212" s="29"/>
      <c r="ET212" s="29"/>
      <c r="EU212" s="29"/>
      <c r="EV212" s="29"/>
      <c r="EW212" s="29"/>
      <c r="EX212" s="29"/>
      <c r="EY212" s="29"/>
      <c r="EZ212" s="29"/>
      <c r="FA212" s="29"/>
      <c r="FB212" s="29"/>
      <c r="FC212" s="29"/>
      <c r="FD212" s="29"/>
      <c r="FG212" s="2" t="s">
        <v>276</v>
      </c>
      <c r="FH212">
        <v>7</v>
      </c>
      <c r="FI212" s="20">
        <v>21000</v>
      </c>
      <c r="FJ212" s="30">
        <v>16.844310983454299</v>
      </c>
      <c r="FK212" s="30">
        <v>16.844310983454299</v>
      </c>
      <c r="FL212" s="30">
        <v>16.1372042022678</v>
      </c>
      <c r="FM212" s="30">
        <v>5.2347993502552601</v>
      </c>
      <c r="FN212" s="30">
        <v>15.8834243255295</v>
      </c>
      <c r="FO212" s="30">
        <v>14.6586794541379</v>
      </c>
      <c r="FP212" s="30">
        <v>17.3619490736594</v>
      </c>
      <c r="FQ212" s="29"/>
      <c r="FR212" s="29"/>
      <c r="FS212" s="29"/>
      <c r="FT212" s="29"/>
      <c r="FU212" s="29"/>
      <c r="FV212" s="29"/>
      <c r="FW212" s="29"/>
      <c r="FZ212" s="7">
        <v>13.4</v>
      </c>
      <c r="GA212" s="7">
        <v>1086.2192177772499</v>
      </c>
      <c r="GB212" s="7">
        <v>5.2823066711425737</v>
      </c>
      <c r="GC212" s="7">
        <v>21.565714518229132</v>
      </c>
    </row>
    <row r="213" spans="1:185" x14ac:dyDescent="0.2">
      <c r="A213">
        <v>17</v>
      </c>
      <c r="B213" t="s">
        <v>15</v>
      </c>
      <c r="C213" t="s">
        <v>79</v>
      </c>
      <c r="D213" t="s">
        <v>74</v>
      </c>
      <c r="E213" s="20">
        <v>21000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71">
        <v>0.37</v>
      </c>
      <c r="Q213">
        <v>0</v>
      </c>
      <c r="R213" s="82">
        <v>0.08</v>
      </c>
      <c r="S213">
        <v>0</v>
      </c>
      <c r="T213">
        <v>0</v>
      </c>
      <c r="U213" s="82">
        <v>0</v>
      </c>
      <c r="V213">
        <v>0</v>
      </c>
      <c r="W213">
        <v>0</v>
      </c>
      <c r="X213">
        <v>0</v>
      </c>
      <c r="Y213">
        <v>0.01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0.01</v>
      </c>
      <c r="AF213">
        <v>0</v>
      </c>
      <c r="AG213">
        <v>0</v>
      </c>
      <c r="AH213">
        <v>0</v>
      </c>
      <c r="AI213">
        <v>0</v>
      </c>
      <c r="AJ213" s="71">
        <v>0.01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0.01</v>
      </c>
      <c r="BJ213">
        <v>0</v>
      </c>
      <c r="BK213">
        <v>0</v>
      </c>
      <c r="BL213">
        <v>0</v>
      </c>
      <c r="BM213">
        <v>0</v>
      </c>
      <c r="BN213" s="82">
        <v>7.0000000000000007E-2</v>
      </c>
      <c r="BO213">
        <v>0</v>
      </c>
      <c r="BP213" s="82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 s="71">
        <v>0.22</v>
      </c>
      <c r="CE213" s="71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 s="71">
        <v>0.24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0.01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0.01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f t="shared" si="51"/>
        <v>0</v>
      </c>
      <c r="DX213" s="2" t="s">
        <v>291</v>
      </c>
      <c r="DY213">
        <v>0</v>
      </c>
      <c r="DZ213">
        <v>3.77927477551138</v>
      </c>
      <c r="EA213">
        <v>6.1244826554230896</v>
      </c>
      <c r="EB213">
        <v>6.1244826554231002</v>
      </c>
      <c r="EC213">
        <v>6.1244826554231002</v>
      </c>
      <c r="ED213">
        <v>6.1244826554231002</v>
      </c>
      <c r="EE213">
        <v>6.1244826554231002</v>
      </c>
      <c r="EF213">
        <v>6.1244826554231002</v>
      </c>
      <c r="EG213">
        <v>6.1244826554231002</v>
      </c>
      <c r="EH213">
        <v>4.74341649025257</v>
      </c>
      <c r="EI213">
        <v>13.613366601796001</v>
      </c>
      <c r="EJ213">
        <v>14.3204733829826</v>
      </c>
      <c r="EK213">
        <v>0.70710678118654802</v>
      </c>
      <c r="EL213">
        <v>1.4142135623731</v>
      </c>
      <c r="EM213">
        <v>0</v>
      </c>
      <c r="EN213">
        <v>0</v>
      </c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29"/>
      <c r="FA213" s="29"/>
      <c r="FB213" s="29"/>
      <c r="FC213" s="29"/>
      <c r="FD213" s="29"/>
      <c r="FG213" s="2" t="s">
        <v>276</v>
      </c>
      <c r="FH213">
        <v>7</v>
      </c>
      <c r="FI213" s="20">
        <v>21000</v>
      </c>
      <c r="FJ213" s="30">
        <v>18.727661052005001</v>
      </c>
      <c r="FK213" s="30">
        <v>18.727661052005001</v>
      </c>
      <c r="FL213" s="30">
        <v>18.020554270818501</v>
      </c>
      <c r="FM213" s="30">
        <v>4.74341649025257</v>
      </c>
      <c r="FN213" s="30">
        <v>15.0275801641691</v>
      </c>
      <c r="FO213" s="30">
        <v>12.199153039423001</v>
      </c>
      <c r="FP213" s="30">
        <v>19.4347678331916</v>
      </c>
      <c r="FQ213" s="29"/>
      <c r="FR213" s="29"/>
      <c r="FS213" s="29"/>
      <c r="FT213" s="29"/>
      <c r="FU213" s="29"/>
      <c r="FV213" s="29"/>
      <c r="FW213" s="29"/>
      <c r="FZ213" s="7">
        <v>13.4</v>
      </c>
      <c r="GA213" s="7">
        <v>1086.2192177772499</v>
      </c>
      <c r="GB213" s="7">
        <v>5.2823066711425737</v>
      </c>
      <c r="GC213" s="7">
        <v>21.565714518229132</v>
      </c>
    </row>
    <row r="214" spans="1:185" x14ac:dyDescent="0.2">
      <c r="A214">
        <v>17</v>
      </c>
      <c r="B214" t="s">
        <v>15</v>
      </c>
      <c r="C214" t="s">
        <v>79</v>
      </c>
      <c r="D214" t="s">
        <v>74</v>
      </c>
      <c r="E214" s="20">
        <v>21000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0.01</v>
      </c>
      <c r="N214">
        <v>0</v>
      </c>
      <c r="O214">
        <v>0</v>
      </c>
      <c r="P214" s="71">
        <v>0.41</v>
      </c>
      <c r="Q214">
        <v>0</v>
      </c>
      <c r="R214" s="82">
        <v>0.02</v>
      </c>
      <c r="S214">
        <v>0</v>
      </c>
      <c r="T214">
        <v>0</v>
      </c>
      <c r="U214" s="82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0.01</v>
      </c>
      <c r="AF214">
        <v>0</v>
      </c>
      <c r="AG214">
        <v>0</v>
      </c>
      <c r="AH214">
        <v>0</v>
      </c>
      <c r="AI214">
        <v>0</v>
      </c>
      <c r="AJ214" s="71">
        <v>0.05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0.01</v>
      </c>
      <c r="BK214">
        <v>0</v>
      </c>
      <c r="BL214">
        <v>0</v>
      </c>
      <c r="BM214">
        <v>0</v>
      </c>
      <c r="BN214" s="82">
        <v>0.02</v>
      </c>
      <c r="BO214">
        <v>0</v>
      </c>
      <c r="BP214" s="82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 s="71">
        <v>0.1</v>
      </c>
      <c r="CE214" s="71">
        <v>0</v>
      </c>
      <c r="CF214">
        <v>0</v>
      </c>
      <c r="CG214">
        <v>0</v>
      </c>
      <c r="CH214">
        <v>0.01</v>
      </c>
      <c r="CI214">
        <v>0</v>
      </c>
      <c r="CJ214">
        <v>0</v>
      </c>
      <c r="CK214" s="71">
        <v>0.21</v>
      </c>
      <c r="CL214">
        <v>0</v>
      </c>
      <c r="CM214">
        <v>0.01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f t="shared" si="51"/>
        <v>0</v>
      </c>
      <c r="DX214" s="2" t="s">
        <v>289</v>
      </c>
      <c r="DY214">
        <v>0</v>
      </c>
      <c r="DZ214">
        <v>4.0065355761222898</v>
      </c>
      <c r="EA214">
        <v>5.8773642695092603</v>
      </c>
      <c r="EB214">
        <v>5.8773642695092603</v>
      </c>
      <c r="EC214">
        <v>5.8773642695092603</v>
      </c>
      <c r="ED214">
        <v>5.8773642695092603</v>
      </c>
      <c r="EE214">
        <v>5.8773642695092603</v>
      </c>
      <c r="EF214">
        <v>5.8773642695092603</v>
      </c>
      <c r="EG214">
        <v>5.8773642695092603</v>
      </c>
      <c r="EH214">
        <v>4.6368092477478502</v>
      </c>
      <c r="EI214">
        <v>13.829197403173</v>
      </c>
      <c r="EJ214">
        <v>13.829197403173</v>
      </c>
      <c r="EK214">
        <v>2.1213203435596402</v>
      </c>
      <c r="EL214">
        <v>2.1213203435596402</v>
      </c>
      <c r="EM214">
        <v>0</v>
      </c>
      <c r="EN214">
        <v>0</v>
      </c>
      <c r="EO214" s="29"/>
      <c r="EP214" s="29"/>
      <c r="EQ214" s="29"/>
      <c r="ER214" s="29"/>
      <c r="ES214" s="29"/>
      <c r="ET214" s="29"/>
      <c r="EU214" s="29"/>
      <c r="EV214" s="29"/>
      <c r="EW214" s="29"/>
      <c r="EX214" s="29"/>
      <c r="EY214" s="29"/>
      <c r="EZ214" s="29"/>
      <c r="FA214" s="29"/>
      <c r="FB214" s="29"/>
      <c r="FC214" s="29"/>
      <c r="FD214" s="29"/>
      <c r="FG214" s="2" t="s">
        <v>270</v>
      </c>
      <c r="FH214">
        <v>7</v>
      </c>
      <c r="FI214" s="20">
        <v>21000</v>
      </c>
      <c r="FJ214" s="30">
        <v>18.701692967350802</v>
      </c>
      <c r="FK214" s="30">
        <v>18.701692967350802</v>
      </c>
      <c r="FL214" s="30">
        <v>17.994586186164199</v>
      </c>
      <c r="FM214" s="30">
        <v>4.6368092477478502</v>
      </c>
      <c r="FN214" s="30">
        <v>15.950517746732601</v>
      </c>
      <c r="FO214" s="30">
        <v>13.829197403173</v>
      </c>
      <c r="FP214" s="30">
        <v>18.701692967350802</v>
      </c>
      <c r="FQ214" s="29"/>
      <c r="FR214" s="29"/>
      <c r="FS214" s="29"/>
      <c r="FT214" s="29"/>
      <c r="FU214" s="29"/>
      <c r="FV214" s="29"/>
      <c r="FW214" s="29"/>
      <c r="FZ214" s="7">
        <v>13.4</v>
      </c>
      <c r="GA214" s="7">
        <v>1086.2192177772499</v>
      </c>
      <c r="GB214" s="7">
        <v>5.2823066711425737</v>
      </c>
      <c r="GC214" s="7">
        <v>21.565714518229132</v>
      </c>
    </row>
    <row r="215" spans="1:185" x14ac:dyDescent="0.2">
      <c r="A215">
        <v>17</v>
      </c>
      <c r="B215" t="s">
        <v>15</v>
      </c>
      <c r="C215" t="s">
        <v>79</v>
      </c>
      <c r="D215" t="s">
        <v>74</v>
      </c>
      <c r="E215" s="20">
        <v>21000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0.02</v>
      </c>
      <c r="N215">
        <v>0</v>
      </c>
      <c r="O215">
        <v>0</v>
      </c>
      <c r="P215" s="71">
        <v>0.4</v>
      </c>
      <c r="Q215">
        <v>0</v>
      </c>
      <c r="R215" s="82">
        <v>0.04</v>
      </c>
      <c r="S215">
        <v>0.01</v>
      </c>
      <c r="T215">
        <v>0</v>
      </c>
      <c r="U215" s="82">
        <v>0</v>
      </c>
      <c r="V215">
        <v>0</v>
      </c>
      <c r="W215">
        <v>0</v>
      </c>
      <c r="X215">
        <v>0</v>
      </c>
      <c r="Y215">
        <v>0.01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0.01</v>
      </c>
      <c r="AF215">
        <v>0</v>
      </c>
      <c r="AG215">
        <v>0</v>
      </c>
      <c r="AH215">
        <v>0</v>
      </c>
      <c r="AI215">
        <v>0</v>
      </c>
      <c r="AJ215" s="71">
        <v>0.03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0.01</v>
      </c>
      <c r="AS215">
        <v>0</v>
      </c>
      <c r="AT215">
        <v>0</v>
      </c>
      <c r="AU215">
        <v>0</v>
      </c>
      <c r="AV215">
        <v>0.01</v>
      </c>
      <c r="AW215">
        <v>0.01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0.01</v>
      </c>
      <c r="BJ215">
        <v>0.01</v>
      </c>
      <c r="BK215">
        <v>0</v>
      </c>
      <c r="BL215">
        <v>0</v>
      </c>
      <c r="BM215">
        <v>0</v>
      </c>
      <c r="BN215" s="82">
        <v>0.06</v>
      </c>
      <c r="BO215">
        <v>0</v>
      </c>
      <c r="BP215" s="82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 s="71">
        <v>0.18</v>
      </c>
      <c r="CE215" s="71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 s="71">
        <v>0.23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0.01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0.01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f t="shared" si="51"/>
        <v>1</v>
      </c>
      <c r="DX215" s="2" t="s">
        <v>291</v>
      </c>
      <c r="DY215">
        <v>0</v>
      </c>
      <c r="DZ215">
        <v>3.1501686874846202</v>
      </c>
      <c r="EA215">
        <v>6.2024833485828799</v>
      </c>
      <c r="EB215">
        <v>5.4953765673963302</v>
      </c>
      <c r="EC215">
        <v>5.4953765673963302</v>
      </c>
      <c r="ED215">
        <v>5.4953765673963302</v>
      </c>
      <c r="EE215">
        <v>5.4953765673963302</v>
      </c>
      <c r="EF215">
        <v>5.4953765673963302</v>
      </c>
      <c r="EG215">
        <v>5.4953765673963302</v>
      </c>
      <c r="EH215">
        <v>4.6368092477478502</v>
      </c>
      <c r="EI215">
        <v>16.930293451393201</v>
      </c>
      <c r="EJ215">
        <v>17.6374002325798</v>
      </c>
      <c r="EK215">
        <v>2.2882456112707401</v>
      </c>
      <c r="EL215">
        <v>3.7024591736438399</v>
      </c>
      <c r="EM215">
        <v>0</v>
      </c>
      <c r="EN215">
        <v>0</v>
      </c>
      <c r="EO215" s="29"/>
      <c r="EP215" s="29"/>
      <c r="EQ215" s="29"/>
      <c r="ER215" s="29"/>
      <c r="ES215" s="29"/>
      <c r="ET215" s="29"/>
      <c r="EU215" s="29"/>
      <c r="EV215" s="29"/>
      <c r="EW215" s="29"/>
      <c r="EX215" s="29"/>
      <c r="EY215" s="29"/>
      <c r="EZ215" s="29"/>
      <c r="FA215" s="29"/>
      <c r="FB215" s="29"/>
      <c r="FC215" s="29"/>
      <c r="FD215" s="29"/>
      <c r="FG215" s="2" t="s">
        <v>276</v>
      </c>
      <c r="FH215">
        <v>7</v>
      </c>
      <c r="FI215" s="20">
        <v>21000</v>
      </c>
      <c r="FJ215" s="30">
        <v>18.2166671409537</v>
      </c>
      <c r="FK215" s="30">
        <v>18.2166671409537</v>
      </c>
      <c r="FL215" s="30">
        <v>18.2166671409537</v>
      </c>
      <c r="FM215" s="30">
        <v>5.3439160289343999</v>
      </c>
      <c r="FN215" s="30">
        <v>17.970236181331199</v>
      </c>
      <c r="FO215" s="30">
        <v>13.2099574040069</v>
      </c>
      <c r="FP215" s="30">
        <v>21.562732355904899</v>
      </c>
      <c r="FQ215" s="29"/>
      <c r="FR215" s="29"/>
      <c r="FS215" s="29"/>
      <c r="FT215" s="29"/>
      <c r="FU215" s="29"/>
      <c r="FV215" s="29"/>
      <c r="FW215" s="29"/>
      <c r="FZ215" s="7">
        <v>13.4</v>
      </c>
      <c r="GA215" s="7">
        <v>1086.2192177772499</v>
      </c>
      <c r="GB215" s="7">
        <v>5.2823066711425737</v>
      </c>
      <c r="GC215" s="7">
        <v>21.565714518229132</v>
      </c>
    </row>
    <row r="216" spans="1:185" x14ac:dyDescent="0.2">
      <c r="A216">
        <v>17</v>
      </c>
      <c r="B216" t="s">
        <v>15</v>
      </c>
      <c r="C216" t="s">
        <v>79</v>
      </c>
      <c r="D216" t="s">
        <v>74</v>
      </c>
      <c r="E216" s="20">
        <v>21000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0.02</v>
      </c>
      <c r="N216">
        <v>0</v>
      </c>
      <c r="O216">
        <v>0</v>
      </c>
      <c r="P216" s="71">
        <v>0.3</v>
      </c>
      <c r="Q216">
        <v>0</v>
      </c>
      <c r="R216" s="82">
        <v>0.03</v>
      </c>
      <c r="S216">
        <v>0</v>
      </c>
      <c r="T216">
        <v>0</v>
      </c>
      <c r="U216" s="82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0.01</v>
      </c>
      <c r="AF216">
        <v>0</v>
      </c>
      <c r="AG216">
        <v>0</v>
      </c>
      <c r="AH216">
        <v>0</v>
      </c>
      <c r="AI216">
        <v>0</v>
      </c>
      <c r="AJ216" s="71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0.01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0.01</v>
      </c>
      <c r="BK216">
        <v>0</v>
      </c>
      <c r="BL216">
        <v>0</v>
      </c>
      <c r="BM216">
        <v>0</v>
      </c>
      <c r="BN216" s="82">
        <v>0.04</v>
      </c>
      <c r="BO216">
        <v>0</v>
      </c>
      <c r="BP216" s="82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 s="71">
        <v>0.2</v>
      </c>
      <c r="CE216" s="71">
        <v>0</v>
      </c>
      <c r="CF216">
        <v>0</v>
      </c>
      <c r="CG216">
        <v>0</v>
      </c>
      <c r="CH216">
        <v>0.01</v>
      </c>
      <c r="CI216">
        <v>0</v>
      </c>
      <c r="CJ216">
        <v>0</v>
      </c>
      <c r="CK216" s="71">
        <v>0.22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0.01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f t="shared" si="51"/>
        <v>0</v>
      </c>
      <c r="DV216">
        <v>23</v>
      </c>
      <c r="DW216">
        <f>MAX(DU212:DU218)</f>
        <v>1</v>
      </c>
      <c r="DX216" s="2" t="s">
        <v>289</v>
      </c>
      <c r="DY216">
        <v>0</v>
      </c>
      <c r="DZ216">
        <v>4.2229236062080702</v>
      </c>
      <c r="EA216">
        <v>6.0937522995950397</v>
      </c>
      <c r="EB216">
        <v>6.0937522995950397</v>
      </c>
      <c r="EC216">
        <v>6.0937522995950397</v>
      </c>
      <c r="ED216">
        <v>6.0937522995950397</v>
      </c>
      <c r="EE216">
        <v>6.0937522995950397</v>
      </c>
      <c r="EF216">
        <v>6.0937522995950397</v>
      </c>
      <c r="EG216">
        <v>6.0937522995950397</v>
      </c>
      <c r="EH216">
        <v>5.3385391260156601</v>
      </c>
      <c r="EI216">
        <v>15.8819355581048</v>
      </c>
      <c r="EJ216">
        <v>15.8819355581048</v>
      </c>
      <c r="EK216">
        <v>0</v>
      </c>
      <c r="EL216">
        <v>0</v>
      </c>
      <c r="EM216">
        <v>0</v>
      </c>
      <c r="EN216">
        <v>0</v>
      </c>
      <c r="EO216" s="28">
        <f>AVERAGE(DY210:DY216)</f>
        <v>0</v>
      </c>
      <c r="EP216" s="28">
        <f t="shared" ref="EP216:FD216" si="56">AVERAGE(DZ210:DZ216)</f>
        <v>3.6622705471547756</v>
      </c>
      <c r="EQ216" s="28">
        <f t="shared" si="56"/>
        <v>5.8100926756592797</v>
      </c>
      <c r="ER216" s="28">
        <f t="shared" si="56"/>
        <v>5.7090774212040598</v>
      </c>
      <c r="ES216" s="28">
        <f t="shared" si="56"/>
        <v>5.7090774212040598</v>
      </c>
      <c r="ET216" s="28">
        <f t="shared" si="56"/>
        <v>5.7090774212040598</v>
      </c>
      <c r="EU216" s="28">
        <f t="shared" si="56"/>
        <v>5.7090774212040598</v>
      </c>
      <c r="EV216" s="28">
        <f t="shared" si="56"/>
        <v>5.7090774212040598</v>
      </c>
      <c r="EW216" s="28">
        <f t="shared" si="56"/>
        <v>5.7090774212040598</v>
      </c>
      <c r="EX216" s="28">
        <f t="shared" si="56"/>
        <v>4.7020352387027637</v>
      </c>
      <c r="EY216" s="28">
        <f t="shared" si="56"/>
        <v>14.663263673276971</v>
      </c>
      <c r="EZ216" s="28">
        <f t="shared" si="56"/>
        <v>14.966309436642645</v>
      </c>
      <c r="FA216" s="28">
        <f t="shared" si="56"/>
        <v>1.6130235822449068</v>
      </c>
      <c r="FB216" s="28">
        <f t="shared" si="56"/>
        <v>2.0170846000657927</v>
      </c>
      <c r="FC216" s="28">
        <f t="shared" si="56"/>
        <v>0</v>
      </c>
      <c r="FD216" s="28">
        <f t="shared" si="56"/>
        <v>0</v>
      </c>
      <c r="FE216" s="65" t="s">
        <v>291</v>
      </c>
      <c r="FF216" s="65" t="s">
        <v>289</v>
      </c>
      <c r="FG216" s="2" t="s">
        <v>276</v>
      </c>
      <c r="FH216">
        <v>1</v>
      </c>
      <c r="FI216" s="20">
        <v>21000</v>
      </c>
      <c r="FJ216" s="30">
        <v>18.691780875123701</v>
      </c>
      <c r="FK216" s="30">
        <v>18.691780875123701</v>
      </c>
      <c r="FL216" s="30">
        <v>17.984674093937102</v>
      </c>
      <c r="FM216" s="30">
        <v>6.0456459072022</v>
      </c>
      <c r="FN216" s="30">
        <v>14.8231013677535</v>
      </c>
      <c r="FO216" s="30">
        <v>11.477036152802301</v>
      </c>
      <c r="FP216" s="30">
        <v>20.623632527701801</v>
      </c>
      <c r="FQ216" s="28">
        <f>AVERAGE(FJ210:FJ216)</f>
        <v>18.32734452235773</v>
      </c>
      <c r="FR216" s="28">
        <f t="shared" ref="FR216:FW216" si="57">AVERAGE(FK210:FK216)</f>
        <v>18.32734452235773</v>
      </c>
      <c r="FS216" s="28">
        <f t="shared" si="57"/>
        <v>17.822268250081628</v>
      </c>
      <c r="FT216" s="28">
        <f t="shared" si="57"/>
        <v>5.1060962565236485</v>
      </c>
      <c r="FU216" s="28">
        <f t="shared" si="57"/>
        <v>15.946551304328327</v>
      </c>
      <c r="FV216" s="28">
        <f t="shared" si="57"/>
        <v>13.024361494089716</v>
      </c>
      <c r="FW216" s="28">
        <f t="shared" si="57"/>
        <v>19.734305515768046</v>
      </c>
      <c r="FX216" s="65" t="s">
        <v>276</v>
      </c>
      <c r="FY216" s="65" t="s">
        <v>276</v>
      </c>
      <c r="FZ216" s="7">
        <v>13.4</v>
      </c>
      <c r="GA216" s="7">
        <v>1086.2192177772499</v>
      </c>
      <c r="GB216" s="7">
        <v>5.2823066711425737</v>
      </c>
      <c r="GC216" s="7">
        <v>21.565714518229132</v>
      </c>
    </row>
    <row r="217" spans="1:185" x14ac:dyDescent="0.2">
      <c r="A217">
        <v>18</v>
      </c>
      <c r="B217" t="s">
        <v>16</v>
      </c>
      <c r="C217" t="s">
        <v>79</v>
      </c>
      <c r="D217" t="s">
        <v>74</v>
      </c>
      <c r="E217" s="20">
        <v>21000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71">
        <v>0.28999999999999998</v>
      </c>
      <c r="Q217">
        <v>0.01</v>
      </c>
      <c r="R217" s="82">
        <v>0.03</v>
      </c>
      <c r="S217">
        <v>0.01</v>
      </c>
      <c r="T217">
        <v>0</v>
      </c>
      <c r="U217" s="82">
        <v>0.01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s="71">
        <v>0.05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0.05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 s="82">
        <v>0.06</v>
      </c>
      <c r="BO217">
        <v>0</v>
      </c>
      <c r="BP217" s="82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 s="71">
        <v>0.13</v>
      </c>
      <c r="CE217" s="71">
        <v>0</v>
      </c>
      <c r="CF217">
        <v>0</v>
      </c>
      <c r="CG217">
        <v>0</v>
      </c>
      <c r="CH217">
        <v>0.01</v>
      </c>
      <c r="CI217">
        <v>0</v>
      </c>
      <c r="CJ217">
        <v>0</v>
      </c>
      <c r="CK217" s="71">
        <v>0.22</v>
      </c>
      <c r="CL217">
        <v>0</v>
      </c>
      <c r="CM217">
        <v>0</v>
      </c>
      <c r="CN217">
        <v>0.01</v>
      </c>
      <c r="CO217">
        <v>0</v>
      </c>
      <c r="CP217">
        <v>0</v>
      </c>
      <c r="CQ217">
        <v>0</v>
      </c>
      <c r="CR217">
        <v>0</v>
      </c>
      <c r="CS217">
        <v>0.01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0.01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0.01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f t="shared" si="51"/>
        <v>0</v>
      </c>
      <c r="DX217" s="2" t="s">
        <v>289</v>
      </c>
      <c r="DY217">
        <v>0.54119610014619701</v>
      </c>
      <c r="DZ217">
        <v>4.9710565512644296</v>
      </c>
      <c r="EA217">
        <v>6.5521953813486196</v>
      </c>
      <c r="EB217">
        <v>6.5521953813486196</v>
      </c>
      <c r="EC217">
        <v>6.5521953813486196</v>
      </c>
      <c r="ED217">
        <v>6.5521953813486196</v>
      </c>
      <c r="EE217">
        <v>6.5521953813486196</v>
      </c>
      <c r="EF217">
        <v>6.0109992812024204</v>
      </c>
      <c r="EG217">
        <v>6.0109992812024204</v>
      </c>
      <c r="EH217">
        <v>4.4782000371521002</v>
      </c>
      <c r="EI217">
        <v>13.9377215366576</v>
      </c>
      <c r="EJ217">
        <v>13.3965254365114</v>
      </c>
      <c r="EK217">
        <v>3.2479649112629501</v>
      </c>
      <c r="EL217">
        <v>2.7067688111167501</v>
      </c>
      <c r="EM217">
        <v>0</v>
      </c>
      <c r="EN217">
        <v>0</v>
      </c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G217" s="2" t="s">
        <v>271</v>
      </c>
      <c r="FH217">
        <v>7</v>
      </c>
      <c r="FI217" s="20">
        <v>21000</v>
      </c>
      <c r="FJ217" s="30">
        <v>20.821034486538998</v>
      </c>
      <c r="FK217" s="30">
        <v>22.235248048912101</v>
      </c>
      <c r="FL217" s="30">
        <v>19.947002437641402</v>
      </c>
      <c r="FM217" s="30">
        <v>6.0583242805655502</v>
      </c>
      <c r="FN217" s="30">
        <v>15.6395040937005</v>
      </c>
      <c r="FO217" s="30">
        <v>12.1039701877678</v>
      </c>
      <c r="FP217" s="30">
        <v>19.947002437641402</v>
      </c>
      <c r="FQ217" s="29"/>
      <c r="FR217" s="29"/>
      <c r="FS217" s="29"/>
      <c r="FT217" s="29"/>
      <c r="FU217" s="29"/>
      <c r="FV217" s="29"/>
      <c r="FW217" s="29"/>
      <c r="FZ217" s="7">
        <v>14.1</v>
      </c>
      <c r="GA217" s="46">
        <v>867.90929079055604</v>
      </c>
      <c r="GB217" s="7">
        <v>5.4573836326599077</v>
      </c>
      <c r="GC217" s="7">
        <v>21.639019648234029</v>
      </c>
    </row>
    <row r="218" spans="1:185" x14ac:dyDescent="0.2">
      <c r="A218">
        <v>18</v>
      </c>
      <c r="B218" t="s">
        <v>16</v>
      </c>
      <c r="C218" t="s">
        <v>79</v>
      </c>
      <c r="D218" t="s">
        <v>74</v>
      </c>
      <c r="E218" s="20">
        <v>21000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71">
        <v>0.36</v>
      </c>
      <c r="Q218">
        <v>0.01</v>
      </c>
      <c r="R218" s="82">
        <v>0.04</v>
      </c>
      <c r="S218">
        <v>0.01</v>
      </c>
      <c r="T218">
        <v>0</v>
      </c>
      <c r="U218" s="82">
        <v>0.01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 s="71">
        <v>0.06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0.03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0.01</v>
      </c>
      <c r="BK218">
        <v>0</v>
      </c>
      <c r="BL218">
        <v>0</v>
      </c>
      <c r="BM218">
        <v>0</v>
      </c>
      <c r="BN218" s="82">
        <v>0.04</v>
      </c>
      <c r="BO218">
        <v>0</v>
      </c>
      <c r="BP218" s="82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 s="71">
        <v>0.22</v>
      </c>
      <c r="CE218" s="71">
        <v>0</v>
      </c>
      <c r="CF218">
        <v>0</v>
      </c>
      <c r="CG218">
        <v>0</v>
      </c>
      <c r="CH218">
        <v>0.02</v>
      </c>
      <c r="CI218">
        <v>0</v>
      </c>
      <c r="CJ218">
        <v>0</v>
      </c>
      <c r="CK218" s="71">
        <v>0.28999999999999998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0.01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0.01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f t="shared" si="51"/>
        <v>0</v>
      </c>
      <c r="DX218" s="2" t="s">
        <v>289</v>
      </c>
      <c r="DY218">
        <v>0.54119610014619701</v>
      </c>
      <c r="DZ218">
        <v>4.3204708756575796</v>
      </c>
      <c r="EA218">
        <v>8.0229300493014097</v>
      </c>
      <c r="EB218">
        <v>5.9016097057417696</v>
      </c>
      <c r="EC218">
        <v>5.9016097057417696</v>
      </c>
      <c r="ED218">
        <v>5.9016097057417696</v>
      </c>
      <c r="EE218">
        <v>5.9016097057417696</v>
      </c>
      <c r="EF218">
        <v>5.3604136055955696</v>
      </c>
      <c r="EG218">
        <v>5.3604136055955696</v>
      </c>
      <c r="EH218">
        <v>4.2154307143209602</v>
      </c>
      <c r="EI218">
        <v>14.4615259994284</v>
      </c>
      <c r="EJ218">
        <v>11.799009555722501</v>
      </c>
      <c r="EK218">
        <v>3.4718524476150199</v>
      </c>
      <c r="EL218">
        <v>2.9306563474688199</v>
      </c>
      <c r="EM218">
        <v>0</v>
      </c>
      <c r="EN218">
        <v>0</v>
      </c>
      <c r="EP218" s="43"/>
      <c r="EQ218" s="43"/>
      <c r="ER218" s="43"/>
      <c r="ES218" s="43"/>
      <c r="ET218" s="43"/>
      <c r="EU218" s="43"/>
      <c r="EV218" s="43"/>
      <c r="EW218" s="43"/>
      <c r="EX218" s="43"/>
      <c r="EY218" s="43"/>
      <c r="EZ218" s="43"/>
      <c r="FA218" s="43"/>
      <c r="FB218" s="43"/>
      <c r="FC218" s="43"/>
      <c r="FD218" s="43"/>
      <c r="FG218" s="2" t="s">
        <v>271</v>
      </c>
      <c r="FH218">
        <v>7</v>
      </c>
      <c r="FI218" s="20">
        <v>21000</v>
      </c>
      <c r="FJ218" s="30">
        <v>18.909851703498202</v>
      </c>
      <c r="FK218" s="30">
        <v>20.324065265871301</v>
      </c>
      <c r="FL218" s="30">
        <v>18.392213613293102</v>
      </c>
      <c r="FM218" s="30">
        <v>5.2553734442589599</v>
      </c>
      <c r="FN218" s="30">
        <v>14.972982530450301</v>
      </c>
      <c r="FO218" s="30">
        <v>12.6847369191795</v>
      </c>
      <c r="FP218" s="30">
        <v>19.099320394479701</v>
      </c>
      <c r="FQ218" s="43"/>
      <c r="FR218" s="43"/>
      <c r="FS218" s="43"/>
      <c r="FT218" s="43"/>
      <c r="FU218" s="43"/>
      <c r="FV218" s="43"/>
      <c r="FW218" s="43"/>
      <c r="FZ218" s="7">
        <v>14.1</v>
      </c>
      <c r="GA218" s="46">
        <v>867.90929079055604</v>
      </c>
      <c r="GB218" s="7">
        <v>5.4573836326599077</v>
      </c>
      <c r="GC218" s="7">
        <v>21.639019648234029</v>
      </c>
    </row>
    <row r="219" spans="1:185" x14ac:dyDescent="0.2">
      <c r="A219">
        <v>18</v>
      </c>
      <c r="B219" t="s">
        <v>16</v>
      </c>
      <c r="C219" t="s">
        <v>79</v>
      </c>
      <c r="D219" t="s">
        <v>71</v>
      </c>
      <c r="E219" s="20">
        <v>19933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71">
        <v>0.27</v>
      </c>
      <c r="Q219">
        <v>0.01</v>
      </c>
      <c r="R219" s="82">
        <v>0.04</v>
      </c>
      <c r="S219">
        <v>0.01</v>
      </c>
      <c r="T219">
        <v>0</v>
      </c>
      <c r="U219" s="82">
        <v>0.01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s="71">
        <v>0.08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7.0000000000000007E-2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 s="82">
        <v>0.03</v>
      </c>
      <c r="BO219">
        <v>0.01</v>
      </c>
      <c r="BP219" s="82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 s="71">
        <v>0.24</v>
      </c>
      <c r="CE219" s="71">
        <v>0</v>
      </c>
      <c r="CF219">
        <v>0</v>
      </c>
      <c r="CG219">
        <v>0</v>
      </c>
      <c r="CH219">
        <v>0.01</v>
      </c>
      <c r="CI219">
        <v>0</v>
      </c>
      <c r="CJ219">
        <v>0</v>
      </c>
      <c r="CK219" s="71">
        <v>0.16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0.03</v>
      </c>
      <c r="CR219">
        <v>0</v>
      </c>
      <c r="CS219">
        <v>0</v>
      </c>
      <c r="CT219">
        <v>0.03</v>
      </c>
      <c r="CU219">
        <v>0</v>
      </c>
      <c r="CV219">
        <v>0</v>
      </c>
      <c r="CW219">
        <v>0</v>
      </c>
      <c r="CX219">
        <v>0</v>
      </c>
      <c r="CY219">
        <v>0.01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f t="shared" si="51"/>
        <v>0</v>
      </c>
      <c r="DV219">
        <v>23</v>
      </c>
      <c r="DW219">
        <f>MAX(DU219:DU221)</f>
        <v>0</v>
      </c>
      <c r="DX219" s="2" t="s">
        <v>289</v>
      </c>
      <c r="DY219">
        <v>0.54119610014619701</v>
      </c>
      <c r="DZ219">
        <v>4.4355630216950299</v>
      </c>
      <c r="EA219">
        <v>8.0055157729983293</v>
      </c>
      <c r="EB219">
        <v>5.6603078930866202</v>
      </c>
      <c r="EC219">
        <v>5.6603078930866202</v>
      </c>
      <c r="ED219">
        <v>5.6603078930866202</v>
      </c>
      <c r="EE219">
        <v>5.6603078930866202</v>
      </c>
      <c r="EF219">
        <v>5.1191117929404202</v>
      </c>
      <c r="EG219">
        <v>5.1191117929404202</v>
      </c>
      <c r="EH219">
        <v>3.9978681477150402</v>
      </c>
      <c r="EI219">
        <v>14.625849322473799</v>
      </c>
      <c r="EJ219">
        <v>11.198249242269601</v>
      </c>
      <c r="EK219">
        <v>4.4064534553753303</v>
      </c>
      <c r="EL219">
        <v>3.32406125508294</v>
      </c>
      <c r="EM219">
        <v>0</v>
      </c>
      <c r="EN219">
        <v>0</v>
      </c>
      <c r="EO219" s="28">
        <f>AVERAGE(DY217:DY218)</f>
        <v>0.54119610014619701</v>
      </c>
      <c r="EP219" s="28">
        <f t="shared" ref="EP219:FD219" si="58">AVERAGE(DZ217:DZ218)</f>
        <v>4.6457637134610046</v>
      </c>
      <c r="EQ219" s="28">
        <f t="shared" si="58"/>
        <v>7.2875627153250147</v>
      </c>
      <c r="ER219" s="28">
        <f t="shared" si="58"/>
        <v>6.2269025435451946</v>
      </c>
      <c r="ES219" s="28">
        <f t="shared" si="58"/>
        <v>6.2269025435451946</v>
      </c>
      <c r="ET219" s="28">
        <f t="shared" si="58"/>
        <v>6.2269025435451946</v>
      </c>
      <c r="EU219" s="28">
        <f t="shared" si="58"/>
        <v>6.2269025435451946</v>
      </c>
      <c r="EV219" s="28">
        <f t="shared" si="58"/>
        <v>5.6857064433989954</v>
      </c>
      <c r="EW219" s="28">
        <f t="shared" si="58"/>
        <v>5.6857064433989954</v>
      </c>
      <c r="EX219" s="28">
        <f t="shared" si="58"/>
        <v>4.3468153757365302</v>
      </c>
      <c r="EY219" s="28">
        <f t="shared" si="58"/>
        <v>14.199623768043001</v>
      </c>
      <c r="EZ219" s="28">
        <f t="shared" si="58"/>
        <v>12.597767496116951</v>
      </c>
      <c r="FA219" s="28">
        <f t="shared" si="58"/>
        <v>3.359908679438985</v>
      </c>
      <c r="FB219" s="28">
        <f t="shared" si="58"/>
        <v>2.818712579292785</v>
      </c>
      <c r="FC219" s="28">
        <f t="shared" si="58"/>
        <v>0</v>
      </c>
      <c r="FD219" s="28">
        <f t="shared" si="58"/>
        <v>0</v>
      </c>
      <c r="FE219" s="65" t="s">
        <v>289</v>
      </c>
      <c r="FF219" s="65" t="s">
        <v>289</v>
      </c>
      <c r="FG219" s="2" t="s">
        <v>271</v>
      </c>
      <c r="FH219">
        <v>2</v>
      </c>
      <c r="FI219" s="20">
        <v>19933</v>
      </c>
      <c r="FJ219" s="30">
        <v>18.070559932203601</v>
      </c>
      <c r="FK219" s="30">
        <v>20.1918802757632</v>
      </c>
      <c r="FL219" s="30">
        <v>18.2600286231851</v>
      </c>
      <c r="FM219" s="30">
        <v>5.46498570421904</v>
      </c>
      <c r="FN219" s="30">
        <v>16.179840686984601</v>
      </c>
      <c r="FO219" s="30">
        <v>11.5090105866285</v>
      </c>
      <c r="FP219" s="30">
        <v>19.674242185558199</v>
      </c>
      <c r="FQ219" s="28">
        <f>AVERAGE(FJ217:FJ218)</f>
        <v>19.865443095018598</v>
      </c>
      <c r="FR219" s="28">
        <f t="shared" ref="FR219:FW219" si="59">AVERAGE(FK217:FK218)</f>
        <v>21.279656657391701</v>
      </c>
      <c r="FS219" s="28">
        <f t="shared" si="59"/>
        <v>19.169608025467252</v>
      </c>
      <c r="FT219" s="28">
        <f t="shared" si="59"/>
        <v>5.6568488624122555</v>
      </c>
      <c r="FU219" s="28">
        <f t="shared" si="59"/>
        <v>15.3062433120754</v>
      </c>
      <c r="FV219" s="28">
        <f t="shared" si="59"/>
        <v>12.39435355347365</v>
      </c>
      <c r="FW219" s="28">
        <f t="shared" si="59"/>
        <v>19.523161416060553</v>
      </c>
      <c r="FX219" s="65" t="s">
        <v>271</v>
      </c>
      <c r="FY219" s="65" t="s">
        <v>271</v>
      </c>
      <c r="FZ219" s="7">
        <v>14.1</v>
      </c>
      <c r="GA219" s="46">
        <v>867.90929079055604</v>
      </c>
      <c r="GB219" s="7">
        <v>5.4573836326599077</v>
      </c>
      <c r="GC219" s="7">
        <v>21.639019648234029</v>
      </c>
    </row>
    <row r="220" spans="1:185" x14ac:dyDescent="0.2">
      <c r="A220">
        <v>19</v>
      </c>
      <c r="B220" t="s">
        <v>17</v>
      </c>
      <c r="C220" t="s">
        <v>79</v>
      </c>
      <c r="D220" t="s">
        <v>71</v>
      </c>
      <c r="E220" s="20">
        <v>20998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71">
        <v>0.5</v>
      </c>
      <c r="Q220">
        <v>0</v>
      </c>
      <c r="R220" s="82">
        <v>0.02</v>
      </c>
      <c r="S220">
        <v>0.01</v>
      </c>
      <c r="T220">
        <v>0</v>
      </c>
      <c r="U220" s="82">
        <v>0.04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s="71">
        <v>0.08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0.01</v>
      </c>
      <c r="AQ220">
        <v>0</v>
      </c>
      <c r="AR220">
        <v>0.05</v>
      </c>
      <c r="AS220">
        <v>0</v>
      </c>
      <c r="AT220">
        <v>0</v>
      </c>
      <c r="AU220">
        <v>0</v>
      </c>
      <c r="AV220">
        <v>0.01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 s="82">
        <v>0.03</v>
      </c>
      <c r="BO220">
        <v>0.01</v>
      </c>
      <c r="BP220" s="82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 s="71">
        <v>0.18</v>
      </c>
      <c r="CE220" s="71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 s="71">
        <v>0.14000000000000001</v>
      </c>
      <c r="CL220">
        <v>0</v>
      </c>
      <c r="CM220">
        <v>0</v>
      </c>
      <c r="CN220">
        <v>0.05</v>
      </c>
      <c r="CO220">
        <v>0</v>
      </c>
      <c r="CP220">
        <v>0</v>
      </c>
      <c r="CQ220">
        <v>0.02</v>
      </c>
      <c r="CR220">
        <v>0</v>
      </c>
      <c r="CS220">
        <v>0</v>
      </c>
      <c r="CT220">
        <v>0.04</v>
      </c>
      <c r="CU220">
        <v>0</v>
      </c>
      <c r="CV220">
        <v>0</v>
      </c>
      <c r="CW220">
        <v>0</v>
      </c>
      <c r="CX220">
        <v>0.02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f t="shared" si="51"/>
        <v>0</v>
      </c>
      <c r="DX220" s="2" t="s">
        <v>289</v>
      </c>
      <c r="DY220">
        <v>1.459168018637</v>
      </c>
      <c r="DZ220">
        <v>4.0152034637360003</v>
      </c>
      <c r="EA220">
        <v>4.0152034637360003</v>
      </c>
      <c r="EB220">
        <v>4.72231024492255</v>
      </c>
      <c r="EC220">
        <v>4.72231024492255</v>
      </c>
      <c r="ED220">
        <v>4.72231024492255</v>
      </c>
      <c r="EE220">
        <v>4.72231024492255</v>
      </c>
      <c r="EF220">
        <v>3.2631422262855501</v>
      </c>
      <c r="EG220">
        <v>2.5560354450989999</v>
      </c>
      <c r="EH220">
        <v>5.5211872209549799</v>
      </c>
      <c r="EI220">
        <v>16.609982856827902</v>
      </c>
      <c r="EJ220">
        <v>14.4437080570044</v>
      </c>
      <c r="EK220">
        <v>4.9048875873493802</v>
      </c>
      <c r="EL220">
        <v>3.4457195687123798</v>
      </c>
      <c r="EM220">
        <v>0</v>
      </c>
      <c r="EN220">
        <v>0</v>
      </c>
      <c r="EO220" s="29"/>
      <c r="EP220" s="29"/>
      <c r="EQ220" s="29"/>
      <c r="ER220" s="29"/>
      <c r="ES220" s="29"/>
      <c r="ET220" s="29"/>
      <c r="EU220" s="29"/>
      <c r="EV220" s="29"/>
      <c r="EW220" s="29"/>
      <c r="EX220" s="29"/>
      <c r="EY220" s="29"/>
      <c r="EZ220" s="29"/>
      <c r="FA220" s="29"/>
      <c r="FB220" s="29"/>
      <c r="FC220" s="29"/>
      <c r="FD220" s="29"/>
      <c r="FG220" s="2" t="s">
        <v>276</v>
      </c>
      <c r="FH220">
        <v>2</v>
      </c>
      <c r="FI220" s="20">
        <v>20998</v>
      </c>
      <c r="FJ220" s="30">
        <v>16.841545914221999</v>
      </c>
      <c r="FK220" s="30">
        <v>18.712374607608901</v>
      </c>
      <c r="FL220" s="30">
        <v>18.712374607608901</v>
      </c>
      <c r="FM220" s="30">
        <v>6.1833395458776197</v>
      </c>
      <c r="FN220" s="30">
        <v>17.182320844530199</v>
      </c>
      <c r="FO220" s="30">
        <v>14.5433624107655</v>
      </c>
      <c r="FP220" s="30">
        <v>19.230012697814001</v>
      </c>
      <c r="FQ220" s="29"/>
      <c r="FR220" s="29"/>
      <c r="FS220" s="29"/>
      <c r="FT220" s="29"/>
      <c r="FU220" s="29"/>
      <c r="FV220" s="29"/>
      <c r="FW220" s="29"/>
      <c r="FZ220" s="7">
        <v>12.399999999999999</v>
      </c>
      <c r="GA220" s="7">
        <v>626.69540047645432</v>
      </c>
      <c r="GB220" s="7">
        <v>2.2724430958429931</v>
      </c>
      <c r="GC220" s="7">
        <v>21.785138448079397</v>
      </c>
    </row>
    <row r="221" spans="1:185" ht="17" customHeight="1" x14ac:dyDescent="0.2">
      <c r="A221">
        <v>19</v>
      </c>
      <c r="B221" t="s">
        <v>17</v>
      </c>
      <c r="C221" t="s">
        <v>79</v>
      </c>
      <c r="D221" t="s">
        <v>71</v>
      </c>
      <c r="E221" s="20">
        <v>22063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71">
        <v>0.48</v>
      </c>
      <c r="Q221">
        <v>0</v>
      </c>
      <c r="R221" s="82">
        <v>0.03</v>
      </c>
      <c r="S221">
        <v>0.01</v>
      </c>
      <c r="T221">
        <v>0</v>
      </c>
      <c r="U221" s="82">
        <v>0.04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0.01</v>
      </c>
      <c r="AF221">
        <v>0</v>
      </c>
      <c r="AG221">
        <v>0</v>
      </c>
      <c r="AH221">
        <v>0</v>
      </c>
      <c r="AI221">
        <v>0</v>
      </c>
      <c r="AJ221" s="71">
        <v>0.08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0.01</v>
      </c>
      <c r="AQ221">
        <v>0</v>
      </c>
      <c r="AR221">
        <v>0.02</v>
      </c>
      <c r="AS221">
        <v>0</v>
      </c>
      <c r="AT221">
        <v>0</v>
      </c>
      <c r="AU221">
        <v>0</v>
      </c>
      <c r="AV221">
        <v>0.02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0.01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 s="82">
        <v>0.02</v>
      </c>
      <c r="BO221">
        <v>0.01</v>
      </c>
      <c r="BP221" s="82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 s="71">
        <v>0.19</v>
      </c>
      <c r="CE221" s="7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 s="71">
        <v>0.09</v>
      </c>
      <c r="CL221">
        <v>0</v>
      </c>
      <c r="CM221">
        <v>0</v>
      </c>
      <c r="CN221">
        <v>0.06</v>
      </c>
      <c r="CO221">
        <v>0</v>
      </c>
      <c r="CP221">
        <v>0</v>
      </c>
      <c r="CQ221">
        <v>0.02</v>
      </c>
      <c r="CR221">
        <v>0</v>
      </c>
      <c r="CS221">
        <v>0</v>
      </c>
      <c r="CT221">
        <v>7.0000000000000007E-2</v>
      </c>
      <c r="CU221">
        <v>0</v>
      </c>
      <c r="CV221">
        <v>0</v>
      </c>
      <c r="CW221">
        <v>0</v>
      </c>
      <c r="CX221">
        <v>0.02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0.01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f t="shared" si="51"/>
        <v>0</v>
      </c>
      <c r="DV221">
        <v>15</v>
      </c>
      <c r="DW221">
        <f>MAX(DU222:DU223)</f>
        <v>0</v>
      </c>
      <c r="DX221" s="2" t="s">
        <v>289</v>
      </c>
      <c r="DY221">
        <v>1.459168018637</v>
      </c>
      <c r="DZ221">
        <v>3.84793937751797</v>
      </c>
      <c r="EA221">
        <v>3.84793937751797</v>
      </c>
      <c r="EB221">
        <v>4.5550461587045197</v>
      </c>
      <c r="EC221">
        <v>4.5550461587045197</v>
      </c>
      <c r="ED221">
        <v>5.2621529398910702</v>
      </c>
      <c r="EE221">
        <v>5.2621529398910702</v>
      </c>
      <c r="EF221">
        <v>3.8029849212540698</v>
      </c>
      <c r="EG221">
        <v>2.38877135888097</v>
      </c>
      <c r="EH221">
        <v>5.5211872209549799</v>
      </c>
      <c r="EI221">
        <v>17.340415642035499</v>
      </c>
      <c r="EJ221">
        <v>14.4670340610254</v>
      </c>
      <c r="EK221">
        <v>5.4225256775544199</v>
      </c>
      <c r="EL221">
        <v>3.96335765891742</v>
      </c>
      <c r="EM221">
        <v>0</v>
      </c>
      <c r="EN221">
        <v>0</v>
      </c>
      <c r="EO221" s="28">
        <f>AVERAGE(DY220:DY221)</f>
        <v>1.459168018637</v>
      </c>
      <c r="EP221" s="28">
        <f t="shared" ref="EP221:FD221" si="60">AVERAGE(DZ220:DZ221)</f>
        <v>3.9315714206269852</v>
      </c>
      <c r="EQ221" s="28">
        <f t="shared" si="60"/>
        <v>3.9315714206269852</v>
      </c>
      <c r="ER221" s="28">
        <f t="shared" si="60"/>
        <v>4.6386782018135353</v>
      </c>
      <c r="ES221" s="28">
        <f t="shared" si="60"/>
        <v>4.6386782018135353</v>
      </c>
      <c r="ET221" s="28">
        <f t="shared" si="60"/>
        <v>4.9922315924068101</v>
      </c>
      <c r="EU221" s="28">
        <f t="shared" si="60"/>
        <v>4.9922315924068101</v>
      </c>
      <c r="EV221" s="28">
        <f t="shared" si="60"/>
        <v>3.5330635737698097</v>
      </c>
      <c r="EW221" s="28">
        <f t="shared" si="60"/>
        <v>2.4724034019899852</v>
      </c>
      <c r="EX221" s="28">
        <f t="shared" si="60"/>
        <v>5.5211872209549799</v>
      </c>
      <c r="EY221" s="28">
        <f t="shared" si="60"/>
        <v>16.9751992494317</v>
      </c>
      <c r="EZ221" s="28">
        <f t="shared" si="60"/>
        <v>14.455371059014901</v>
      </c>
      <c r="FA221" s="28">
        <f t="shared" si="60"/>
        <v>5.1637066324519001</v>
      </c>
      <c r="FB221" s="28">
        <f t="shared" si="60"/>
        <v>3.7045386138148997</v>
      </c>
      <c r="FC221" s="28">
        <f t="shared" si="60"/>
        <v>0</v>
      </c>
      <c r="FD221" s="28">
        <f t="shared" si="60"/>
        <v>0</v>
      </c>
      <c r="FE221" s="65" t="s">
        <v>289</v>
      </c>
      <c r="FF221" s="65" t="s">
        <v>276</v>
      </c>
      <c r="FG221" s="2" t="s">
        <v>276</v>
      </c>
      <c r="FH221">
        <v>2</v>
      </c>
      <c r="FI221" s="20">
        <v>22063</v>
      </c>
      <c r="FJ221" s="30">
        <v>17.0387215808402</v>
      </c>
      <c r="FK221" s="30">
        <v>18.909550274227101</v>
      </c>
      <c r="FL221" s="30">
        <v>17.495336711854002</v>
      </c>
      <c r="FM221" s="30">
        <v>5.2867640737095698</v>
      </c>
      <c r="FN221" s="30">
        <v>17.9127536297378</v>
      </c>
      <c r="FO221" s="30">
        <v>15.6245080184671</v>
      </c>
      <c r="FP221" s="30">
        <v>19.076475541938201</v>
      </c>
      <c r="FQ221" s="28">
        <f>AVERAGE(FJ220:FJ221)</f>
        <v>16.9401337475311</v>
      </c>
      <c r="FR221" s="28">
        <f t="shared" ref="FR221:FW221" si="61">AVERAGE(FK220:FK221)</f>
        <v>18.810962440918001</v>
      </c>
      <c r="FS221" s="28">
        <f t="shared" si="61"/>
        <v>18.103855659731451</v>
      </c>
      <c r="FT221" s="28">
        <f t="shared" si="61"/>
        <v>5.7350518097935943</v>
      </c>
      <c r="FU221" s="28">
        <f t="shared" si="61"/>
        <v>17.547537237134001</v>
      </c>
      <c r="FV221" s="28">
        <f t="shared" si="61"/>
        <v>15.0839352146163</v>
      </c>
      <c r="FW221" s="28">
        <f t="shared" si="61"/>
        <v>19.153244119876099</v>
      </c>
      <c r="FX221" s="65" t="s">
        <v>276</v>
      </c>
      <c r="FY221" s="65" t="s">
        <v>276</v>
      </c>
      <c r="FZ221" s="7">
        <v>12.399999999999999</v>
      </c>
      <c r="GA221" s="7">
        <v>626.69540047645432</v>
      </c>
      <c r="GB221" s="7">
        <v>2.2724430958429931</v>
      </c>
      <c r="GC221" s="7">
        <v>21.785138448079397</v>
      </c>
    </row>
    <row r="222" spans="1:185" s="58" customFormat="1" x14ac:dyDescent="0.2">
      <c r="A222">
        <v>20</v>
      </c>
      <c r="B222" t="s">
        <v>203</v>
      </c>
      <c r="C222" t="s">
        <v>80</v>
      </c>
      <c r="D222" t="s">
        <v>71</v>
      </c>
      <c r="E222" s="20">
        <v>19468</v>
      </c>
      <c r="F222">
        <v>0.03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71">
        <v>0.03</v>
      </c>
      <c r="Q222">
        <v>0</v>
      </c>
      <c r="R222" s="82">
        <v>0</v>
      </c>
      <c r="S222">
        <v>0</v>
      </c>
      <c r="T222">
        <v>0</v>
      </c>
      <c r="U222" s="82">
        <v>0.01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s="71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0.01</v>
      </c>
      <c r="AS222">
        <v>0</v>
      </c>
      <c r="AT222">
        <v>0</v>
      </c>
      <c r="AU222">
        <v>0</v>
      </c>
      <c r="AV222">
        <v>0.02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 s="82">
        <v>0</v>
      </c>
      <c r="BO222">
        <v>0</v>
      </c>
      <c r="BP222" s="8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 s="71">
        <v>0.09</v>
      </c>
      <c r="CE222" s="71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 s="71">
        <v>0.17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0.02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 s="58">
        <f t="shared" si="51"/>
        <v>0</v>
      </c>
      <c r="DV222">
        <f>COUNTIF(F224:DU224,"&gt;0")</f>
        <v>11</v>
      </c>
      <c r="DW222">
        <f>DU224</f>
        <v>0</v>
      </c>
      <c r="DX222" s="2" t="s">
        <v>295</v>
      </c>
      <c r="DY222">
        <v>0.54119610014619701</v>
      </c>
      <c r="DZ222">
        <v>10.910912711572101</v>
      </c>
      <c r="EA222">
        <v>9.3297738814879008</v>
      </c>
      <c r="EB222">
        <v>12.135657582963701</v>
      </c>
      <c r="EC222">
        <v>12.135657582963701</v>
      </c>
      <c r="ED222">
        <v>12.135657582963701</v>
      </c>
      <c r="EE222">
        <v>12.135657582963701</v>
      </c>
      <c r="EF222">
        <v>10.013322652733301</v>
      </c>
      <c r="EG222">
        <v>8.7885777813417008</v>
      </c>
      <c r="EH222">
        <v>1.2483028813327399</v>
      </c>
      <c r="EI222">
        <v>4.7612933639950796</v>
      </c>
      <c r="EJ222">
        <v>2.9953523924572898</v>
      </c>
      <c r="EK222">
        <v>1.7659409715377901</v>
      </c>
      <c r="EL222">
        <v>1.2247448713915901</v>
      </c>
      <c r="EM222">
        <v>0</v>
      </c>
      <c r="EN222">
        <v>0</v>
      </c>
      <c r="EO222" s="28">
        <f>DY222</f>
        <v>0.54119610014619701</v>
      </c>
      <c r="EP222" s="28">
        <f t="shared" ref="EP222:FD222" si="62">DZ222</f>
        <v>10.910912711572101</v>
      </c>
      <c r="EQ222" s="28">
        <f t="shared" si="62"/>
        <v>9.3297738814879008</v>
      </c>
      <c r="ER222" s="28">
        <f t="shared" si="62"/>
        <v>12.135657582963701</v>
      </c>
      <c r="ES222" s="28">
        <f t="shared" si="62"/>
        <v>12.135657582963701</v>
      </c>
      <c r="ET222" s="28">
        <f t="shared" si="62"/>
        <v>12.135657582963701</v>
      </c>
      <c r="EU222" s="28">
        <f t="shared" si="62"/>
        <v>12.135657582963701</v>
      </c>
      <c r="EV222" s="28">
        <f t="shared" si="62"/>
        <v>10.013322652733301</v>
      </c>
      <c r="EW222" s="28">
        <f t="shared" si="62"/>
        <v>8.7885777813417008</v>
      </c>
      <c r="EX222" s="28">
        <f t="shared" si="62"/>
        <v>1.2483028813327399</v>
      </c>
      <c r="EY222" s="28">
        <f t="shared" si="62"/>
        <v>4.7612933639950796</v>
      </c>
      <c r="EZ222" s="28">
        <f t="shared" si="62"/>
        <v>2.9953523924572898</v>
      </c>
      <c r="FA222" s="28">
        <f t="shared" si="62"/>
        <v>1.7659409715377901</v>
      </c>
      <c r="FB222" s="28">
        <f t="shared" si="62"/>
        <v>1.2247448713915901</v>
      </c>
      <c r="FC222" s="28">
        <f t="shared" si="62"/>
        <v>0</v>
      </c>
      <c r="FD222" s="28">
        <f t="shared" si="62"/>
        <v>0</v>
      </c>
      <c r="FE222" s="65" t="s">
        <v>295</v>
      </c>
      <c r="FF222" s="65" t="s">
        <v>295</v>
      </c>
      <c r="FG222" s="2" t="s">
        <v>271</v>
      </c>
      <c r="FH222" s="58">
        <v>5</v>
      </c>
      <c r="FI222" s="20">
        <v>19468</v>
      </c>
      <c r="FJ222" s="30">
        <v>14.173825049488901</v>
      </c>
      <c r="FK222" s="30">
        <v>15.998965819425299</v>
      </c>
      <c r="FL222" s="30">
        <v>14.067114166847199</v>
      </c>
      <c r="FM222" s="30">
        <v>1.4142135623731</v>
      </c>
      <c r="FN222" s="30">
        <v>3.7024591736438301</v>
      </c>
      <c r="FO222" s="30">
        <v>4.2200972638488699</v>
      </c>
      <c r="FP222" s="30">
        <v>14.067114166847199</v>
      </c>
      <c r="FQ222" s="28">
        <f>FJ222</f>
        <v>14.173825049488901</v>
      </c>
      <c r="FR222" s="28">
        <f t="shared" ref="FR222:FW222" si="63">FK222</f>
        <v>15.998965819425299</v>
      </c>
      <c r="FS222" s="28">
        <f t="shared" si="63"/>
        <v>14.067114166847199</v>
      </c>
      <c r="FT222" s="28">
        <f t="shared" si="63"/>
        <v>1.4142135623731</v>
      </c>
      <c r="FU222" s="28">
        <f t="shared" si="63"/>
        <v>3.7024591736438301</v>
      </c>
      <c r="FV222" s="28">
        <f t="shared" si="63"/>
        <v>4.2200972638488699</v>
      </c>
      <c r="FW222" s="28">
        <f t="shared" si="63"/>
        <v>14.067114166847199</v>
      </c>
      <c r="FX222" s="65" t="s">
        <v>271</v>
      </c>
      <c r="FY222" s="65" t="s">
        <v>271</v>
      </c>
      <c r="FZ222" s="7">
        <v>11</v>
      </c>
      <c r="GA222" s="46">
        <v>1302.7185320854201</v>
      </c>
      <c r="GB222" s="7">
        <v>-1.0669146180152851</v>
      </c>
      <c r="GC222" s="7">
        <v>13.562080701192132</v>
      </c>
    </row>
    <row r="223" spans="1:185" s="58" customFormat="1" x14ac:dyDescent="0.2">
      <c r="A223">
        <v>21</v>
      </c>
      <c r="B223" t="s">
        <v>19</v>
      </c>
      <c r="C223" t="s">
        <v>80</v>
      </c>
      <c r="D223" t="s">
        <v>71</v>
      </c>
      <c r="E223" s="20">
        <v>21000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0.01</v>
      </c>
      <c r="N223">
        <v>0</v>
      </c>
      <c r="O223">
        <v>0</v>
      </c>
      <c r="P223" s="71">
        <v>0.11</v>
      </c>
      <c r="Q223">
        <v>0</v>
      </c>
      <c r="R223" s="82">
        <v>0.01</v>
      </c>
      <c r="S223">
        <v>0.01</v>
      </c>
      <c r="T223">
        <v>0</v>
      </c>
      <c r="U223" s="82">
        <v>0</v>
      </c>
      <c r="V223">
        <v>0</v>
      </c>
      <c r="W223">
        <v>0</v>
      </c>
      <c r="X223">
        <v>0</v>
      </c>
      <c r="Y223">
        <v>0.03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s="71">
        <v>0.02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7.0000000000000007E-2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0.01</v>
      </c>
      <c r="BK223">
        <v>0</v>
      </c>
      <c r="BL223">
        <v>0</v>
      </c>
      <c r="BM223">
        <v>0</v>
      </c>
      <c r="BN223" s="82">
        <v>0</v>
      </c>
      <c r="BO223">
        <v>0</v>
      </c>
      <c r="BP223" s="82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 s="71">
        <v>0.08</v>
      </c>
      <c r="CE223" s="71">
        <v>0</v>
      </c>
      <c r="CF223">
        <v>0</v>
      </c>
      <c r="CG223">
        <v>0</v>
      </c>
      <c r="CH223">
        <v>0</v>
      </c>
      <c r="CI223">
        <v>0.01</v>
      </c>
      <c r="CJ223">
        <v>0</v>
      </c>
      <c r="CK223" s="71">
        <v>0.17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0.03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 s="58">
        <f t="shared" si="51"/>
        <v>0</v>
      </c>
      <c r="DV223"/>
      <c r="DW223"/>
      <c r="DX223" s="2" t="s">
        <v>291</v>
      </c>
      <c r="DY223">
        <v>0</v>
      </c>
      <c r="DZ223">
        <v>2.8660755082803502</v>
      </c>
      <c r="EA223">
        <v>3.5731822894668999</v>
      </c>
      <c r="EB223">
        <v>3.5731822894668999</v>
      </c>
      <c r="EC223">
        <v>3.5731822894668999</v>
      </c>
      <c r="ED223">
        <v>3.5731822894668999</v>
      </c>
      <c r="EE223">
        <v>3.5731822894668999</v>
      </c>
      <c r="EF223">
        <v>3.5731822894668999</v>
      </c>
      <c r="EG223">
        <v>3.5731822894668999</v>
      </c>
      <c r="EH223">
        <v>7.0356236397351397</v>
      </c>
      <c r="EI223">
        <v>17.2068451410967</v>
      </c>
      <c r="EJ223">
        <v>18.7879839711809</v>
      </c>
      <c r="EK223">
        <v>1.2247448713915901</v>
      </c>
      <c r="EL223">
        <v>2.8058837014757798</v>
      </c>
      <c r="EM223">
        <v>0</v>
      </c>
      <c r="EN223">
        <v>0</v>
      </c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/>
      <c r="FF223"/>
      <c r="FG223" s="2" t="s">
        <v>276</v>
      </c>
      <c r="FH223" s="58">
        <v>7</v>
      </c>
      <c r="FI223" s="20">
        <v>21000</v>
      </c>
      <c r="FJ223" s="30">
        <v>19.222470618909099</v>
      </c>
      <c r="FK223" s="30">
        <v>19.222470618909099</v>
      </c>
      <c r="FL223" s="30">
        <v>19.222470618909099</v>
      </c>
      <c r="FM223" s="30">
        <v>10.8098782679231</v>
      </c>
      <c r="FN223" s="30">
        <v>20.012728842572599</v>
      </c>
      <c r="FO223" s="30">
        <v>11.500738860330699</v>
      </c>
      <c r="FP223" s="30">
        <v>21.510716230179899</v>
      </c>
      <c r="FQ223" s="28"/>
      <c r="FR223" s="28"/>
      <c r="FS223" s="28"/>
      <c r="FT223" s="28"/>
      <c r="FU223" s="28"/>
      <c r="FV223" s="28"/>
      <c r="FW223" s="28"/>
      <c r="FX223"/>
      <c r="FY223"/>
      <c r="FZ223" s="7">
        <v>14</v>
      </c>
      <c r="GA223" s="7">
        <v>1619.1779279708846</v>
      </c>
      <c r="GB223" s="7">
        <v>5.6677323977152403</v>
      </c>
      <c r="GC223" s="7">
        <v>21.0280036926269</v>
      </c>
    </row>
    <row r="224" spans="1:185" x14ac:dyDescent="0.2">
      <c r="A224">
        <v>21</v>
      </c>
      <c r="B224" t="s">
        <v>19</v>
      </c>
      <c r="C224" t="s">
        <v>80</v>
      </c>
      <c r="D224" t="s">
        <v>71</v>
      </c>
      <c r="E224" s="20">
        <v>21000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0.01</v>
      </c>
      <c r="N224">
        <v>0</v>
      </c>
      <c r="O224">
        <v>0</v>
      </c>
      <c r="P224" s="71">
        <v>7.0000000000000007E-2</v>
      </c>
      <c r="Q224">
        <v>0</v>
      </c>
      <c r="R224" s="82">
        <v>0.02</v>
      </c>
      <c r="S224">
        <v>0.01</v>
      </c>
      <c r="T224">
        <v>0</v>
      </c>
      <c r="U224" s="82">
        <v>0</v>
      </c>
      <c r="V224">
        <v>0</v>
      </c>
      <c r="W224">
        <v>0</v>
      </c>
      <c r="X224">
        <v>0</v>
      </c>
      <c r="Y224">
        <v>0.02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s="71">
        <v>0.02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0.1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0.02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0.01</v>
      </c>
      <c r="BK224">
        <v>0</v>
      </c>
      <c r="BL224">
        <v>0</v>
      </c>
      <c r="BM224">
        <v>0</v>
      </c>
      <c r="BN224" s="82">
        <v>0</v>
      </c>
      <c r="BO224">
        <v>0</v>
      </c>
      <c r="BP224" s="82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 s="71">
        <v>0.86</v>
      </c>
      <c r="CE224" s="71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 s="71">
        <v>0.01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f t="shared" si="51"/>
        <v>0</v>
      </c>
      <c r="DX224" s="2" t="s">
        <v>291</v>
      </c>
      <c r="DY224">
        <v>0</v>
      </c>
      <c r="DZ224">
        <v>2.5560354450989999</v>
      </c>
      <c r="EA224">
        <v>3.2631422262855501</v>
      </c>
      <c r="EB224">
        <v>3.2631422262855501</v>
      </c>
      <c r="EC224">
        <v>3.2631422262855501</v>
      </c>
      <c r="ED224">
        <v>3.2631422262855501</v>
      </c>
      <c r="EE224">
        <v>3.2631422262855501</v>
      </c>
      <c r="EF224">
        <v>3.2631422262855501</v>
      </c>
      <c r="EG224">
        <v>3.2631422262855501</v>
      </c>
      <c r="EH224">
        <v>7.3143694191639002</v>
      </c>
      <c r="EI224">
        <v>17.327427572806101</v>
      </c>
      <c r="EJ224">
        <v>18.552172444197701</v>
      </c>
      <c r="EK224">
        <v>1.2247448713915901</v>
      </c>
      <c r="EL224">
        <v>2.4494897427831801</v>
      </c>
      <c r="EM224">
        <v>0</v>
      </c>
      <c r="EN224">
        <v>0</v>
      </c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G224" s="2" t="s">
        <v>276</v>
      </c>
      <c r="FH224">
        <v>2</v>
      </c>
      <c r="FI224" s="20">
        <v>21000</v>
      </c>
      <c r="FJ224" s="30">
        <v>19.3745526075298</v>
      </c>
      <c r="FK224" s="30">
        <v>19.3745526075298</v>
      </c>
      <c r="FL224" s="30">
        <v>19.3745526075298</v>
      </c>
      <c r="FM224" s="30">
        <v>11.977715250732601</v>
      </c>
      <c r="FN224" s="30">
        <v>20.133311274281901</v>
      </c>
      <c r="FO224" s="30">
        <v>11.0886240473519</v>
      </c>
      <c r="FP224" s="30">
        <v>21.3064042601079</v>
      </c>
      <c r="FQ224" s="28"/>
      <c r="FR224" s="28"/>
      <c r="FS224" s="28"/>
      <c r="FT224" s="28"/>
      <c r="FU224" s="28"/>
      <c r="FV224" s="28"/>
      <c r="FW224" s="28"/>
      <c r="FZ224" s="7">
        <v>14</v>
      </c>
      <c r="GA224" s="7">
        <v>1619.1779279708846</v>
      </c>
      <c r="GB224" s="7">
        <v>5.6677323977152403</v>
      </c>
      <c r="GC224" s="7">
        <v>21.0280036926269</v>
      </c>
    </row>
    <row r="225" spans="1:185" x14ac:dyDescent="0.2">
      <c r="A225">
        <v>21</v>
      </c>
      <c r="B225" t="s">
        <v>19</v>
      </c>
      <c r="C225" t="s">
        <v>80</v>
      </c>
      <c r="D225" t="s">
        <v>71</v>
      </c>
      <c r="E225" s="20">
        <v>19254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0.03</v>
      </c>
      <c r="N225">
        <v>0</v>
      </c>
      <c r="O225">
        <v>0</v>
      </c>
      <c r="P225" s="71">
        <v>7.0000000000000007E-2</v>
      </c>
      <c r="Q225">
        <v>0</v>
      </c>
      <c r="R225" s="82">
        <v>0</v>
      </c>
      <c r="S225">
        <v>0.01</v>
      </c>
      <c r="T225">
        <v>0</v>
      </c>
      <c r="U225" s="82">
        <v>0</v>
      </c>
      <c r="V225">
        <v>0</v>
      </c>
      <c r="W225">
        <v>0</v>
      </c>
      <c r="X225">
        <v>0</v>
      </c>
      <c r="Y225">
        <v>0.01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s="71">
        <v>0.02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0.08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 s="82">
        <v>0.01</v>
      </c>
      <c r="BO225">
        <v>0</v>
      </c>
      <c r="BP225" s="82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 s="71">
        <v>0.11</v>
      </c>
      <c r="CE225" s="71">
        <v>0</v>
      </c>
      <c r="CF225">
        <v>0</v>
      </c>
      <c r="CG225">
        <v>0</v>
      </c>
      <c r="CH225">
        <v>0.02</v>
      </c>
      <c r="CI225">
        <v>0</v>
      </c>
      <c r="CJ225">
        <v>0</v>
      </c>
      <c r="CK225" s="71">
        <v>0.5</v>
      </c>
      <c r="CL225">
        <v>0</v>
      </c>
      <c r="CM225">
        <v>0.02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0.02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0.02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f t="shared" si="51"/>
        <v>0</v>
      </c>
      <c r="DX225" s="2" t="s">
        <v>291</v>
      </c>
      <c r="DY225">
        <v>0</v>
      </c>
      <c r="DZ225">
        <v>2.38877135888097</v>
      </c>
      <c r="EA225">
        <v>3.0958781400675202</v>
      </c>
      <c r="EB225">
        <v>3.0958781400675202</v>
      </c>
      <c r="EC225">
        <v>3.0958781400675202</v>
      </c>
      <c r="ED225">
        <v>3.0958781400675202</v>
      </c>
      <c r="EE225">
        <v>3.0958781400675202</v>
      </c>
      <c r="EF225">
        <v>3.0958781400675202</v>
      </c>
      <c r="EG225">
        <v>3.0958781400675202</v>
      </c>
      <c r="EH225">
        <v>7.5828754440515498</v>
      </c>
      <c r="EI225">
        <v>17.798202033409201</v>
      </c>
      <c r="EJ225">
        <v>18.5053088145958</v>
      </c>
      <c r="EK225">
        <v>1.2247448713915901</v>
      </c>
      <c r="EL225">
        <v>1.93185165257814</v>
      </c>
      <c r="EM225">
        <v>0</v>
      </c>
      <c r="EN225">
        <v>0</v>
      </c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G225" s="2" t="s">
        <v>276</v>
      </c>
      <c r="FH225">
        <v>7</v>
      </c>
      <c r="FI225" s="20">
        <v>19254</v>
      </c>
      <c r="FJ225" s="30">
        <v>17.7309311194592</v>
      </c>
      <c r="FK225" s="30">
        <v>17.7309311194592</v>
      </c>
      <c r="FL225" s="30">
        <v>17.7309311194592</v>
      </c>
      <c r="FM225" s="30">
        <v>11.028595012763899</v>
      </c>
      <c r="FN225" s="30">
        <v>18.505308814595701</v>
      </c>
      <c r="FO225" s="30">
        <v>11.357130072239499</v>
      </c>
      <c r="FP225" s="30">
        <v>20.019176730729999</v>
      </c>
      <c r="FQ225" s="28"/>
      <c r="FR225" s="28"/>
      <c r="FS225" s="28"/>
      <c r="FT225" s="28"/>
      <c r="FU225" s="28"/>
      <c r="FV225" s="28"/>
      <c r="FW225" s="28"/>
      <c r="FZ225" s="7">
        <v>14</v>
      </c>
      <c r="GA225" s="7">
        <v>1619.1779279708846</v>
      </c>
      <c r="GB225" s="7">
        <v>5.6677323977152403</v>
      </c>
      <c r="GC225" s="7">
        <v>21.0280036926269</v>
      </c>
    </row>
    <row r="226" spans="1:185" x14ac:dyDescent="0.2">
      <c r="A226">
        <v>21</v>
      </c>
      <c r="B226" t="s">
        <v>19</v>
      </c>
      <c r="C226" t="s">
        <v>80</v>
      </c>
      <c r="D226" t="s">
        <v>71</v>
      </c>
      <c r="E226" s="20">
        <v>19475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0.04</v>
      </c>
      <c r="N226">
        <v>0</v>
      </c>
      <c r="O226">
        <v>0</v>
      </c>
      <c r="P226" s="71">
        <v>0.09</v>
      </c>
      <c r="Q226">
        <v>0</v>
      </c>
      <c r="R226" s="82">
        <v>0.01</v>
      </c>
      <c r="S226">
        <v>0.01</v>
      </c>
      <c r="T226">
        <v>0</v>
      </c>
      <c r="U226" s="82">
        <v>0</v>
      </c>
      <c r="V226">
        <v>0</v>
      </c>
      <c r="W226">
        <v>0</v>
      </c>
      <c r="X226">
        <v>0</v>
      </c>
      <c r="Y226">
        <v>0.01</v>
      </c>
      <c r="Z226">
        <v>0</v>
      </c>
      <c r="AA226">
        <v>0.01</v>
      </c>
      <c r="AB226">
        <v>0</v>
      </c>
      <c r="AC226">
        <v>0</v>
      </c>
      <c r="AD226">
        <v>0</v>
      </c>
      <c r="AE226">
        <v>0.01</v>
      </c>
      <c r="AF226">
        <v>0</v>
      </c>
      <c r="AG226">
        <v>0</v>
      </c>
      <c r="AH226">
        <v>0</v>
      </c>
      <c r="AI226">
        <v>0</v>
      </c>
      <c r="AJ226" s="71">
        <v>0.02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0.08</v>
      </c>
      <c r="AS226">
        <v>0.01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 s="82">
        <v>0.01</v>
      </c>
      <c r="BO226">
        <v>0</v>
      </c>
      <c r="BP226" s="82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 s="71">
        <v>0.09</v>
      </c>
      <c r="CE226" s="71">
        <v>0</v>
      </c>
      <c r="CF226">
        <v>0</v>
      </c>
      <c r="CG226">
        <v>0</v>
      </c>
      <c r="CH226">
        <v>0.02</v>
      </c>
      <c r="CI226">
        <v>0</v>
      </c>
      <c r="CJ226">
        <v>0</v>
      </c>
      <c r="CK226" s="71">
        <v>0.54</v>
      </c>
      <c r="CL226">
        <v>0</v>
      </c>
      <c r="CM226">
        <v>0.03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0.02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0.02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f t="shared" si="51"/>
        <v>0</v>
      </c>
      <c r="DX226" s="2" t="s">
        <v>289</v>
      </c>
      <c r="DY226">
        <v>0.56802231678283499</v>
      </c>
      <c r="DZ226">
        <v>2.3855296151726</v>
      </c>
      <c r="EA226">
        <v>3.7997431775456998</v>
      </c>
      <c r="EB226">
        <v>3.0926363963591501</v>
      </c>
      <c r="EC226">
        <v>3.0926363963591501</v>
      </c>
      <c r="ED226">
        <v>3.0926363963591501</v>
      </c>
      <c r="EE226">
        <v>3.0926363963591501</v>
      </c>
      <c r="EF226">
        <v>2.5246140795763101</v>
      </c>
      <c r="EG226">
        <v>2.5246140795763101</v>
      </c>
      <c r="EH226">
        <v>8.6258666061154798</v>
      </c>
      <c r="EI226">
        <v>21.780812067306702</v>
      </c>
      <c r="EJ226">
        <v>21.2396159671605</v>
      </c>
      <c r="EK226">
        <v>1.7659409715377901</v>
      </c>
      <c r="EL226">
        <v>1.93185165257814</v>
      </c>
      <c r="EM226">
        <v>0</v>
      </c>
      <c r="EN226">
        <v>0</v>
      </c>
      <c r="EO226" s="29"/>
      <c r="EP226" s="29"/>
      <c r="EQ226" s="29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G226" s="2" t="s">
        <v>274</v>
      </c>
      <c r="FH226">
        <v>7</v>
      </c>
      <c r="FI226" s="20">
        <v>19475</v>
      </c>
      <c r="FJ226" s="30">
        <v>18.827591173627301</v>
      </c>
      <c r="FK226" s="30">
        <v>18.827591173627301</v>
      </c>
      <c r="FL226" s="30">
        <v>18.120484392440801</v>
      </c>
      <c r="FM226" s="30">
        <v>10.9623677578988</v>
      </c>
      <c r="FN226" s="30">
        <v>23.337378300779001</v>
      </c>
      <c r="FO226" s="30">
        <v>12.363975789187201</v>
      </c>
      <c r="FP226" s="30">
        <v>23.5268469917605</v>
      </c>
      <c r="FQ226" s="29"/>
      <c r="FR226" s="29"/>
      <c r="FS226" s="29"/>
      <c r="FT226" s="29"/>
      <c r="FU226" s="29"/>
      <c r="FV226" s="29"/>
      <c r="FW226" s="29"/>
      <c r="FZ226" s="7">
        <v>14</v>
      </c>
      <c r="GA226" s="7">
        <v>1619.1779279708846</v>
      </c>
      <c r="GB226" s="7">
        <v>5.6677323977152403</v>
      </c>
      <c r="GC226" s="7">
        <v>21.0280036926269</v>
      </c>
    </row>
    <row r="227" spans="1:185" x14ac:dyDescent="0.2">
      <c r="A227">
        <v>21</v>
      </c>
      <c r="B227" t="s">
        <v>19</v>
      </c>
      <c r="C227" t="s">
        <v>80</v>
      </c>
      <c r="D227" t="s">
        <v>71</v>
      </c>
      <c r="E227" s="20">
        <v>19582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0.04</v>
      </c>
      <c r="N227">
        <v>0</v>
      </c>
      <c r="O227">
        <v>0</v>
      </c>
      <c r="P227" s="71">
        <v>7.0000000000000007E-2</v>
      </c>
      <c r="Q227">
        <v>0</v>
      </c>
      <c r="R227" s="82">
        <v>0.01</v>
      </c>
      <c r="S227">
        <v>0.01</v>
      </c>
      <c r="T227">
        <v>0</v>
      </c>
      <c r="U227" s="82">
        <v>0</v>
      </c>
      <c r="V227">
        <v>0</v>
      </c>
      <c r="W227">
        <v>0</v>
      </c>
      <c r="X227">
        <v>0</v>
      </c>
      <c r="Y227">
        <v>0.01</v>
      </c>
      <c r="Z227">
        <v>0</v>
      </c>
      <c r="AA227">
        <v>0.01</v>
      </c>
      <c r="AB227">
        <v>0</v>
      </c>
      <c r="AC227">
        <v>0</v>
      </c>
      <c r="AD227">
        <v>0</v>
      </c>
      <c r="AE227">
        <v>0.01</v>
      </c>
      <c r="AF227">
        <v>0</v>
      </c>
      <c r="AG227">
        <v>0</v>
      </c>
      <c r="AH227">
        <v>0</v>
      </c>
      <c r="AI227">
        <v>0</v>
      </c>
      <c r="AJ227" s="71">
        <v>0.02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0.1</v>
      </c>
      <c r="AS227">
        <v>0</v>
      </c>
      <c r="AT227">
        <v>0</v>
      </c>
      <c r="AU227">
        <v>0</v>
      </c>
      <c r="AV227">
        <v>0.01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 s="82">
        <v>0.01</v>
      </c>
      <c r="BO227">
        <v>0</v>
      </c>
      <c r="BP227" s="82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s="71">
        <v>0.08</v>
      </c>
      <c r="CE227" s="71">
        <v>0</v>
      </c>
      <c r="CF227">
        <v>0</v>
      </c>
      <c r="CG227">
        <v>0</v>
      </c>
      <c r="CH227">
        <v>0.02</v>
      </c>
      <c r="CI227">
        <v>0</v>
      </c>
      <c r="CJ227">
        <v>0</v>
      </c>
      <c r="CK227" s="71">
        <v>0.57999999999999996</v>
      </c>
      <c r="CL227">
        <v>0</v>
      </c>
      <c r="CM227">
        <v>0.01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0.01</v>
      </c>
      <c r="CY227">
        <v>0.01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0.01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0.01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f t="shared" si="51"/>
        <v>0</v>
      </c>
      <c r="DX227" s="2" t="s">
        <v>291</v>
      </c>
      <c r="DY227">
        <v>0.56802231678283499</v>
      </c>
      <c r="DZ227">
        <v>2.5899641900266599</v>
      </c>
      <c r="EA227">
        <v>3.2970709712131998</v>
      </c>
      <c r="EB227">
        <v>3.2970709712131998</v>
      </c>
      <c r="EC227">
        <v>3.2970709712131998</v>
      </c>
      <c r="ED227">
        <v>3.2970709712131998</v>
      </c>
      <c r="EE227">
        <v>3.2970709712131998</v>
      </c>
      <c r="EF227">
        <v>2.72904865443037</v>
      </c>
      <c r="EG227">
        <v>2.72904865443037</v>
      </c>
      <c r="EH227">
        <v>8.8873930099810501</v>
      </c>
      <c r="EI227">
        <v>20.605752932131502</v>
      </c>
      <c r="EJ227">
        <v>20.771663613171899</v>
      </c>
      <c r="EK227">
        <v>2.47304775272434</v>
      </c>
      <c r="EL227">
        <v>2.6389584337646901</v>
      </c>
      <c r="EM227">
        <v>0</v>
      </c>
      <c r="EN227">
        <v>0</v>
      </c>
      <c r="EO227" s="29"/>
      <c r="EP227" s="29"/>
      <c r="EQ227" s="29"/>
      <c r="ER227" s="29"/>
      <c r="ES227" s="29"/>
      <c r="ET227" s="29"/>
      <c r="EU227" s="29"/>
      <c r="EV227" s="29"/>
      <c r="EW227" s="29"/>
      <c r="EX227" s="29"/>
      <c r="EY227" s="29"/>
      <c r="EZ227" s="29"/>
      <c r="FA227" s="29"/>
      <c r="FB227" s="29"/>
      <c r="FC227" s="29"/>
      <c r="FD227" s="29"/>
      <c r="FG227" s="2" t="s">
        <v>274</v>
      </c>
      <c r="FH227">
        <v>7</v>
      </c>
      <c r="FI227" s="20">
        <v>19582</v>
      </c>
      <c r="FJ227" s="30">
        <v>19.290633137177402</v>
      </c>
      <c r="FK227" s="30">
        <v>19.290633137177402</v>
      </c>
      <c r="FL227" s="30">
        <v>18.583526355990799</v>
      </c>
      <c r="FM227" s="30">
        <v>11.5674883757231</v>
      </c>
      <c r="FN227" s="30">
        <v>23.5765327279769</v>
      </c>
      <c r="FO227" s="30">
        <v>12.9666427836131</v>
      </c>
      <c r="FP227" s="30">
        <v>23.989888955310501</v>
      </c>
      <c r="FQ227" s="29"/>
      <c r="FR227" s="29"/>
      <c r="FS227" s="29"/>
      <c r="FT227" s="29"/>
      <c r="FU227" s="29"/>
      <c r="FV227" s="29"/>
      <c r="FW227" s="29"/>
      <c r="FZ227" s="7">
        <v>14</v>
      </c>
      <c r="GA227" s="7">
        <v>1619.1779279708846</v>
      </c>
      <c r="GB227" s="7">
        <v>5.6677323977152403</v>
      </c>
      <c r="GC227" s="7">
        <v>21.0280036926269</v>
      </c>
    </row>
    <row r="228" spans="1:185" x14ac:dyDescent="0.2">
      <c r="A228">
        <v>21</v>
      </c>
      <c r="B228" t="s">
        <v>19</v>
      </c>
      <c r="C228" t="s">
        <v>80</v>
      </c>
      <c r="D228" t="s">
        <v>71</v>
      </c>
      <c r="E228" s="20">
        <v>19762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0.02</v>
      </c>
      <c r="N228">
        <v>0</v>
      </c>
      <c r="O228">
        <v>0</v>
      </c>
      <c r="P228" s="71">
        <v>0.08</v>
      </c>
      <c r="Q228">
        <v>0</v>
      </c>
      <c r="R228" s="82">
        <v>0</v>
      </c>
      <c r="S228">
        <v>0.01</v>
      </c>
      <c r="T228">
        <v>0</v>
      </c>
      <c r="U228" s="82">
        <v>0</v>
      </c>
      <c r="V228">
        <v>0</v>
      </c>
      <c r="W228">
        <v>0</v>
      </c>
      <c r="X228">
        <v>0</v>
      </c>
      <c r="Y228">
        <v>0.01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s="71">
        <v>0.01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0.08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0.01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</v>
      </c>
      <c r="BK228">
        <v>0</v>
      </c>
      <c r="BL228">
        <v>0</v>
      </c>
      <c r="BM228">
        <v>0</v>
      </c>
      <c r="BN228" s="82">
        <v>0.01</v>
      </c>
      <c r="BO228">
        <v>0</v>
      </c>
      <c r="BP228" s="82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s="71">
        <v>0.05</v>
      </c>
      <c r="CE228" s="71">
        <v>0</v>
      </c>
      <c r="CF228">
        <v>0</v>
      </c>
      <c r="CG228">
        <v>0</v>
      </c>
      <c r="CH228">
        <v>0.01</v>
      </c>
      <c r="CI228">
        <v>0</v>
      </c>
      <c r="CJ228">
        <v>0</v>
      </c>
      <c r="CK228" s="71">
        <v>0.56999999999999995</v>
      </c>
      <c r="CL228">
        <v>0</v>
      </c>
      <c r="CM228">
        <v>0.01</v>
      </c>
      <c r="CN228">
        <v>0.01</v>
      </c>
      <c r="CO228">
        <v>0</v>
      </c>
      <c r="CP228">
        <v>0</v>
      </c>
      <c r="CQ228">
        <v>0</v>
      </c>
      <c r="CR228">
        <v>0</v>
      </c>
      <c r="CS228">
        <v>0.01</v>
      </c>
      <c r="CT228">
        <v>0</v>
      </c>
      <c r="CU228">
        <v>0</v>
      </c>
      <c r="CV228">
        <v>0</v>
      </c>
      <c r="CW228">
        <v>0</v>
      </c>
      <c r="CX228">
        <v>0.01</v>
      </c>
      <c r="CY228">
        <v>0.01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0.01</v>
      </c>
      <c r="DG228">
        <v>0.01</v>
      </c>
      <c r="DH228">
        <v>0</v>
      </c>
      <c r="DI228">
        <v>0</v>
      </c>
      <c r="DJ228">
        <v>0</v>
      </c>
      <c r="DK228">
        <v>0</v>
      </c>
      <c r="DL228">
        <v>0.01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f t="shared" si="51"/>
        <v>0</v>
      </c>
      <c r="DX228" s="2" t="s">
        <v>291</v>
      </c>
      <c r="DY228">
        <v>0</v>
      </c>
      <c r="DZ228">
        <v>2.38877135888097</v>
      </c>
      <c r="EA228">
        <v>3.0958781400675202</v>
      </c>
      <c r="EB228">
        <v>3.0958781400675202</v>
      </c>
      <c r="EC228">
        <v>3.0958781400675202</v>
      </c>
      <c r="ED228">
        <v>3.0958781400675202</v>
      </c>
      <c r="EE228">
        <v>3.0958781400675202</v>
      </c>
      <c r="EF228">
        <v>3.0958781400675202</v>
      </c>
      <c r="EG228">
        <v>3.0958781400675202</v>
      </c>
      <c r="EH228">
        <v>7.6485292703891803</v>
      </c>
      <c r="EI228">
        <v>17.696564931783701</v>
      </c>
      <c r="EJ228">
        <v>18.403671712970201</v>
      </c>
      <c r="EK228">
        <v>0.70710678118654802</v>
      </c>
      <c r="EL228">
        <v>1.4142135623731</v>
      </c>
      <c r="EM228">
        <v>0</v>
      </c>
      <c r="EN228">
        <v>0</v>
      </c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G228" s="2" t="s">
        <v>276</v>
      </c>
      <c r="FH228">
        <v>5</v>
      </c>
      <c r="FI228" s="20">
        <v>19762</v>
      </c>
      <c r="FJ228" s="30">
        <v>18.5033260667314</v>
      </c>
      <c r="FK228" s="30">
        <v>18.5033260667314</v>
      </c>
      <c r="FL228" s="30">
        <v>18.5033260667314</v>
      </c>
      <c r="FM228" s="30">
        <v>11.6118869293066</v>
      </c>
      <c r="FN228" s="30">
        <v>18.921309803175198</v>
      </c>
      <c r="FO228" s="30">
        <v>11.094248839101599</v>
      </c>
      <c r="FP228" s="30">
        <v>20.952815809514501</v>
      </c>
      <c r="FQ228" s="29"/>
      <c r="FR228" s="29"/>
      <c r="FS228" s="29"/>
      <c r="FT228" s="29"/>
      <c r="FU228" s="29"/>
      <c r="FV228" s="29"/>
      <c r="FW228" s="29"/>
      <c r="FZ228" s="7">
        <v>14</v>
      </c>
      <c r="GA228" s="7">
        <v>1619.1779279708846</v>
      </c>
      <c r="GB228" s="7">
        <v>5.6677323977152403</v>
      </c>
      <c r="GC228" s="7">
        <v>21.0280036926269</v>
      </c>
    </row>
    <row r="229" spans="1:185" x14ac:dyDescent="0.2">
      <c r="A229">
        <v>21</v>
      </c>
      <c r="B229" t="s">
        <v>19</v>
      </c>
      <c r="C229" t="s">
        <v>80</v>
      </c>
      <c r="D229" t="s">
        <v>71</v>
      </c>
      <c r="E229" s="20">
        <v>20012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0.02</v>
      </c>
      <c r="N229">
        <v>0</v>
      </c>
      <c r="O229">
        <v>0</v>
      </c>
      <c r="P229" s="71">
        <v>0.1</v>
      </c>
      <c r="Q229">
        <v>0</v>
      </c>
      <c r="R229" s="82">
        <v>0.01</v>
      </c>
      <c r="S229">
        <v>0.01</v>
      </c>
      <c r="T229">
        <v>0</v>
      </c>
      <c r="U229" s="82">
        <v>0.01</v>
      </c>
      <c r="V229">
        <v>0</v>
      </c>
      <c r="W229">
        <v>0</v>
      </c>
      <c r="X229">
        <v>0</v>
      </c>
      <c r="Y229">
        <v>0.01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0.01</v>
      </c>
      <c r="AF229">
        <v>0</v>
      </c>
      <c r="AG229">
        <v>0</v>
      </c>
      <c r="AH229">
        <v>0</v>
      </c>
      <c r="AI229">
        <v>0</v>
      </c>
      <c r="AJ229" s="71">
        <v>0.02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0.04</v>
      </c>
      <c r="AS229">
        <v>0</v>
      </c>
      <c r="AT229">
        <v>0</v>
      </c>
      <c r="AU229">
        <v>0</v>
      </c>
      <c r="AV229">
        <v>0.01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 s="82">
        <v>0.01</v>
      </c>
      <c r="BO229">
        <v>0</v>
      </c>
      <c r="BP229" s="82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s="71">
        <v>0.06</v>
      </c>
      <c r="CE229" s="71">
        <v>0</v>
      </c>
      <c r="CF229">
        <v>0</v>
      </c>
      <c r="CG229">
        <v>0</v>
      </c>
      <c r="CH229">
        <v>0.01</v>
      </c>
      <c r="CI229">
        <v>0</v>
      </c>
      <c r="CJ229">
        <v>0</v>
      </c>
      <c r="CK229" s="71">
        <v>0.61</v>
      </c>
      <c r="CL229">
        <v>0</v>
      </c>
      <c r="CM229">
        <v>0.01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0.01</v>
      </c>
      <c r="CT229">
        <v>0</v>
      </c>
      <c r="CU229">
        <v>0</v>
      </c>
      <c r="CV229">
        <v>0</v>
      </c>
      <c r="CW229">
        <v>0</v>
      </c>
      <c r="CX229">
        <v>0.01</v>
      </c>
      <c r="CY229">
        <v>0.01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0.01</v>
      </c>
      <c r="DG229">
        <v>0.01</v>
      </c>
      <c r="DH229">
        <v>0</v>
      </c>
      <c r="DI229">
        <v>0</v>
      </c>
      <c r="DJ229">
        <v>0</v>
      </c>
      <c r="DK229">
        <v>0</v>
      </c>
      <c r="DL229">
        <v>0.01</v>
      </c>
      <c r="DM229">
        <v>0</v>
      </c>
      <c r="DN229">
        <v>0</v>
      </c>
      <c r="DO229">
        <v>0</v>
      </c>
      <c r="DP229">
        <v>0</v>
      </c>
      <c r="DQ229">
        <v>0.01</v>
      </c>
      <c r="DR229">
        <v>0</v>
      </c>
      <c r="DS229">
        <v>0</v>
      </c>
      <c r="DT229">
        <v>0</v>
      </c>
      <c r="DU229">
        <f t="shared" si="51"/>
        <v>0</v>
      </c>
      <c r="DX229" s="2" t="s">
        <v>289</v>
      </c>
      <c r="DY229">
        <v>0.54119610014619701</v>
      </c>
      <c r="DZ229">
        <v>2.92996745902717</v>
      </c>
      <c r="EA229">
        <v>4.3441810214002601</v>
      </c>
      <c r="EB229">
        <v>3.6370742402137202</v>
      </c>
      <c r="EC229">
        <v>3.6370742402137202</v>
      </c>
      <c r="ED229">
        <v>3.6370742402137202</v>
      </c>
      <c r="EE229">
        <v>3.6370742402137202</v>
      </c>
      <c r="EF229">
        <v>3.0958781400675202</v>
      </c>
      <c r="EG229">
        <v>3.0958781400675202</v>
      </c>
      <c r="EH229">
        <v>8.3193706931982199</v>
      </c>
      <c r="EI229">
        <v>21.379764967016001</v>
      </c>
      <c r="EJ229">
        <v>20.838568866869799</v>
      </c>
      <c r="EK229">
        <v>2.47304775272434</v>
      </c>
      <c r="EL229">
        <v>2.6389584337646901</v>
      </c>
      <c r="EM229">
        <v>0</v>
      </c>
      <c r="EN229">
        <v>0</v>
      </c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29"/>
      <c r="FA229" s="29"/>
      <c r="FB229" s="29"/>
      <c r="FC229" s="29"/>
      <c r="FD229" s="29"/>
      <c r="FG229" s="2" t="s">
        <v>274</v>
      </c>
      <c r="FH229">
        <v>5</v>
      </c>
      <c r="FI229" s="20">
        <v>20012</v>
      </c>
      <c r="FJ229" s="30">
        <v>19.689920339298201</v>
      </c>
      <c r="FK229" s="30">
        <v>20.397027120484701</v>
      </c>
      <c r="FL229" s="30">
        <v>19.689920339298201</v>
      </c>
      <c r="FM229" s="30">
        <v>10.873748157830599</v>
      </c>
      <c r="FN229" s="30">
        <v>21.522117638115201</v>
      </c>
      <c r="FO229" s="30">
        <v>13.4993400283012</v>
      </c>
      <c r="FP229" s="30">
        <v>22.1619535053518</v>
      </c>
      <c r="FQ229" s="29"/>
      <c r="FR229" s="29"/>
      <c r="FS229" s="29"/>
      <c r="FT229" s="29"/>
      <c r="FU229" s="29"/>
      <c r="FV229" s="29"/>
      <c r="FW229" s="29"/>
      <c r="FZ229" s="7">
        <v>14</v>
      </c>
      <c r="GA229" s="7">
        <v>1619.1779279708846</v>
      </c>
      <c r="GB229" s="7">
        <v>5.6677323977152403</v>
      </c>
      <c r="GC229" s="7">
        <v>21.0280036926269</v>
      </c>
    </row>
    <row r="230" spans="1:185" x14ac:dyDescent="0.2">
      <c r="A230">
        <v>21</v>
      </c>
      <c r="B230" t="s">
        <v>19</v>
      </c>
      <c r="C230" t="s">
        <v>80</v>
      </c>
      <c r="D230" t="s">
        <v>71</v>
      </c>
      <c r="E230" s="20">
        <v>20192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0.01</v>
      </c>
      <c r="N230">
        <v>0</v>
      </c>
      <c r="O230">
        <v>0</v>
      </c>
      <c r="P230" s="71">
        <v>7.0000000000000007E-2</v>
      </c>
      <c r="Q230">
        <v>0</v>
      </c>
      <c r="R230" s="82">
        <v>0.03</v>
      </c>
      <c r="S230">
        <v>0.01</v>
      </c>
      <c r="T230">
        <v>0</v>
      </c>
      <c r="U230" s="82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s="71">
        <v>0.02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7.0000000000000007E-2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 s="82">
        <v>0.01</v>
      </c>
      <c r="BO230">
        <v>0</v>
      </c>
      <c r="BP230" s="82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 s="71">
        <v>0.08</v>
      </c>
      <c r="CE230" s="71">
        <v>0</v>
      </c>
      <c r="CF230">
        <v>0</v>
      </c>
      <c r="CG230">
        <v>0</v>
      </c>
      <c r="CH230">
        <v>0.01</v>
      </c>
      <c r="CI230">
        <v>0</v>
      </c>
      <c r="CJ230">
        <v>0</v>
      </c>
      <c r="CK230" s="71">
        <v>0.59</v>
      </c>
      <c r="CL230">
        <v>0</v>
      </c>
      <c r="CM230">
        <v>0.02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0.01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0.01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0.02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f t="shared" si="51"/>
        <v>0</v>
      </c>
      <c r="DX230" s="2" t="s">
        <v>289</v>
      </c>
      <c r="DY230">
        <v>0</v>
      </c>
      <c r="DZ230">
        <v>2.5560354450989999</v>
      </c>
      <c r="EA230">
        <v>3.2631422262855501</v>
      </c>
      <c r="EB230">
        <v>3.2631422262855501</v>
      </c>
      <c r="EC230">
        <v>3.2631422262855501</v>
      </c>
      <c r="ED230">
        <v>3.2631422262855501</v>
      </c>
      <c r="EE230">
        <v>3.2631422262855501</v>
      </c>
      <c r="EF230">
        <v>3.2631422262855501</v>
      </c>
      <c r="EG230">
        <v>3.2631422262855501</v>
      </c>
      <c r="EH230">
        <v>7.6485292703891803</v>
      </c>
      <c r="EI230">
        <v>15.904145307951699</v>
      </c>
      <c r="EJ230">
        <v>15.904145307951699</v>
      </c>
      <c r="EK230">
        <v>1.2247448713915901</v>
      </c>
      <c r="EL230">
        <v>1.2247448713915901</v>
      </c>
      <c r="EM230">
        <v>0</v>
      </c>
      <c r="EN230">
        <v>0</v>
      </c>
      <c r="EO230" s="29"/>
      <c r="EP230" s="29"/>
      <c r="EQ230" s="29"/>
      <c r="ER230" s="29"/>
      <c r="ES230" s="29"/>
      <c r="ET230" s="29"/>
      <c r="EU230" s="29"/>
      <c r="EV230" s="29"/>
      <c r="EW230" s="29"/>
      <c r="EX230" s="29"/>
      <c r="EY230" s="29"/>
      <c r="EZ230" s="29"/>
      <c r="FA230" s="29"/>
      <c r="FB230" s="29"/>
      <c r="FC230" s="29"/>
      <c r="FD230" s="29"/>
      <c r="FG230" s="2" t="s">
        <v>276</v>
      </c>
      <c r="FH230">
        <v>7</v>
      </c>
      <c r="FI230" s="20">
        <v>20192</v>
      </c>
      <c r="FJ230" s="30">
        <v>17.5948763839828</v>
      </c>
      <c r="FK230" s="30">
        <v>17.5948763839828</v>
      </c>
      <c r="FL230" s="30">
        <v>17.5948763839828</v>
      </c>
      <c r="FM230" s="30">
        <v>11.422783898577199</v>
      </c>
      <c r="FN230" s="30">
        <v>17.128890179343301</v>
      </c>
      <c r="FO230" s="30">
        <v>11.422783898577199</v>
      </c>
      <c r="FP230" s="30">
        <v>19.5267280365609</v>
      </c>
      <c r="FQ230" s="29"/>
      <c r="FR230" s="29"/>
      <c r="FS230" s="29"/>
      <c r="FT230" s="29"/>
      <c r="FU230" s="29"/>
      <c r="FV230" s="29"/>
      <c r="FW230" s="29"/>
      <c r="FZ230" s="7">
        <v>14</v>
      </c>
      <c r="GA230" s="7">
        <v>1619.1779279708846</v>
      </c>
      <c r="GB230" s="7">
        <v>5.6677323977152403</v>
      </c>
      <c r="GC230" s="7">
        <v>21.0280036926269</v>
      </c>
    </row>
    <row r="231" spans="1:185" x14ac:dyDescent="0.2">
      <c r="A231">
        <v>21</v>
      </c>
      <c r="B231" t="s">
        <v>19</v>
      </c>
      <c r="C231" t="s">
        <v>80</v>
      </c>
      <c r="D231" t="s">
        <v>71</v>
      </c>
      <c r="E231" s="20">
        <v>20290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0.01</v>
      </c>
      <c r="N231">
        <v>0</v>
      </c>
      <c r="O231">
        <v>0</v>
      </c>
      <c r="P231" s="71">
        <v>0.08</v>
      </c>
      <c r="Q231">
        <v>0</v>
      </c>
      <c r="R231" s="82">
        <v>0.01</v>
      </c>
      <c r="S231">
        <v>0.01</v>
      </c>
      <c r="T231">
        <v>0</v>
      </c>
      <c r="U231" s="82">
        <v>0.01</v>
      </c>
      <c r="V231">
        <v>0</v>
      </c>
      <c r="W231">
        <v>0</v>
      </c>
      <c r="X231">
        <v>0</v>
      </c>
      <c r="Y231">
        <v>0.01</v>
      </c>
      <c r="Z231">
        <v>0</v>
      </c>
      <c r="AA231">
        <v>0.01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s="71">
        <v>0.01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0.04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0.01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0.01</v>
      </c>
      <c r="BJ231">
        <v>0</v>
      </c>
      <c r="BK231">
        <v>0</v>
      </c>
      <c r="BL231">
        <v>0</v>
      </c>
      <c r="BM231">
        <v>0</v>
      </c>
      <c r="BN231" s="82">
        <v>0.01</v>
      </c>
      <c r="BO231">
        <v>0</v>
      </c>
      <c r="BP231" s="82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 s="71">
        <v>0.08</v>
      </c>
      <c r="CE231" s="71">
        <v>0</v>
      </c>
      <c r="CF231">
        <v>0</v>
      </c>
      <c r="CG231">
        <v>0</v>
      </c>
      <c r="CH231">
        <v>0.02</v>
      </c>
      <c r="CI231">
        <v>0</v>
      </c>
      <c r="CJ231">
        <v>0</v>
      </c>
      <c r="CK231" s="71">
        <v>0.61</v>
      </c>
      <c r="CL231">
        <v>0</v>
      </c>
      <c r="CM231">
        <v>0.02</v>
      </c>
      <c r="CN231">
        <v>0.01</v>
      </c>
      <c r="CO231">
        <v>0</v>
      </c>
      <c r="CP231">
        <v>0</v>
      </c>
      <c r="CQ231">
        <v>0</v>
      </c>
      <c r="CR231">
        <v>0</v>
      </c>
      <c r="CS231">
        <v>0.01</v>
      </c>
      <c r="CT231">
        <v>0</v>
      </c>
      <c r="CU231">
        <v>0</v>
      </c>
      <c r="CV231">
        <v>0</v>
      </c>
      <c r="CW231">
        <v>0</v>
      </c>
      <c r="CX231">
        <v>0.01</v>
      </c>
      <c r="CY231">
        <v>0.03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0.01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0.01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f t="shared" si="51"/>
        <v>0</v>
      </c>
      <c r="DX231" s="2" t="s">
        <v>291</v>
      </c>
      <c r="DY231">
        <v>1.10921841692903</v>
      </c>
      <c r="DZ231">
        <v>3.8239615417749699</v>
      </c>
      <c r="EA231">
        <v>3.8239615417749699</v>
      </c>
      <c r="EB231">
        <v>3.8239615417749699</v>
      </c>
      <c r="EC231">
        <v>3.8239615417749699</v>
      </c>
      <c r="ED231">
        <v>3.8239615417749699</v>
      </c>
      <c r="EE231">
        <v>3.8239615417749699</v>
      </c>
      <c r="EF231">
        <v>2.7147431248459402</v>
      </c>
      <c r="EG231">
        <v>2.7147431248459402</v>
      </c>
      <c r="EH231">
        <v>8.9514119876080898</v>
      </c>
      <c r="EI231">
        <v>18.294306029208599</v>
      </c>
      <c r="EJ231">
        <v>18.460216710249</v>
      </c>
      <c r="EK231">
        <v>1.2483028813327499</v>
      </c>
      <c r="EL231">
        <v>1.4142135623731</v>
      </c>
      <c r="EM231">
        <v>0</v>
      </c>
      <c r="EN231">
        <v>0</v>
      </c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29"/>
      <c r="FA231" s="29"/>
      <c r="FB231" s="29"/>
      <c r="FC231" s="29"/>
      <c r="FD231" s="29"/>
      <c r="FG231" s="2" t="s">
        <v>276</v>
      </c>
      <c r="FH231">
        <v>5</v>
      </c>
      <c r="FI231" s="20">
        <v>20290</v>
      </c>
      <c r="FJ231" s="30">
        <v>18.690438577046098</v>
      </c>
      <c r="FK231" s="30">
        <v>19.397545358232598</v>
      </c>
      <c r="FL231" s="30">
        <v>19.397545358232598</v>
      </c>
      <c r="FM231" s="30">
        <v>10.9377671354576</v>
      </c>
      <c r="FN231" s="30">
        <v>19.143765481494299</v>
      </c>
      <c r="FO231" s="30">
        <v>11.287913139391399</v>
      </c>
      <c r="FP231" s="30">
        <v>21.001227611587201</v>
      </c>
      <c r="FQ231" s="29"/>
      <c r="FR231" s="29"/>
      <c r="FS231" s="29"/>
      <c r="FT231" s="29"/>
      <c r="FU231" s="29"/>
      <c r="FV231" s="29"/>
      <c r="FW231" s="29"/>
      <c r="FZ231" s="7">
        <v>14</v>
      </c>
      <c r="GA231" s="7">
        <v>1619.1779279708846</v>
      </c>
      <c r="GB231" s="7">
        <v>5.6677323977152403</v>
      </c>
      <c r="GC231" s="7">
        <v>21.0280036926269</v>
      </c>
    </row>
    <row r="232" spans="1:185" x14ac:dyDescent="0.2">
      <c r="A232">
        <v>21</v>
      </c>
      <c r="B232" t="s">
        <v>19</v>
      </c>
      <c r="C232" t="s">
        <v>80</v>
      </c>
      <c r="D232" t="s">
        <v>71</v>
      </c>
      <c r="E232" s="20">
        <v>20381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0.01</v>
      </c>
      <c r="N232">
        <v>0</v>
      </c>
      <c r="O232">
        <v>0</v>
      </c>
      <c r="P232" s="71">
        <v>7.0000000000000007E-2</v>
      </c>
      <c r="Q232">
        <v>0</v>
      </c>
      <c r="R232" s="82">
        <v>0.01</v>
      </c>
      <c r="S232">
        <v>0.01</v>
      </c>
      <c r="T232">
        <v>0</v>
      </c>
      <c r="U232" s="82">
        <v>0</v>
      </c>
      <c r="V232">
        <v>0</v>
      </c>
      <c r="W232">
        <v>0</v>
      </c>
      <c r="X232">
        <v>0</v>
      </c>
      <c r="Y232">
        <v>0.01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s="71">
        <v>0.01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0.06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 s="82">
        <v>0.01</v>
      </c>
      <c r="BO232">
        <v>0</v>
      </c>
      <c r="BP232" s="8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 s="71">
        <v>0.09</v>
      </c>
      <c r="CE232" s="71">
        <v>0</v>
      </c>
      <c r="CF232">
        <v>0</v>
      </c>
      <c r="CG232">
        <v>0</v>
      </c>
      <c r="CH232">
        <v>0.02</v>
      </c>
      <c r="CI232">
        <v>0</v>
      </c>
      <c r="CJ232">
        <v>0</v>
      </c>
      <c r="CK232" s="71">
        <v>0.59</v>
      </c>
      <c r="CL232">
        <v>0</v>
      </c>
      <c r="CM232">
        <v>0.02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0.02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f t="shared" si="51"/>
        <v>0</v>
      </c>
      <c r="DX232" s="2" t="s">
        <v>291</v>
      </c>
      <c r="DY232">
        <v>0</v>
      </c>
      <c r="DZ232">
        <v>2.0219418732438199</v>
      </c>
      <c r="EA232">
        <v>3.8927705666307899</v>
      </c>
      <c r="EB232">
        <v>3.8927705666307899</v>
      </c>
      <c r="EC232">
        <v>3.8927705666307899</v>
      </c>
      <c r="ED232">
        <v>3.8927705666307899</v>
      </c>
      <c r="EE232">
        <v>3.8927705666307899</v>
      </c>
      <c r="EF232">
        <v>3.8927705666307899</v>
      </c>
      <c r="EG232">
        <v>3.8927705666307899</v>
      </c>
      <c r="EH232">
        <v>7.9056941504209499</v>
      </c>
      <c r="EI232">
        <v>18.101886664599501</v>
      </c>
      <c r="EJ232">
        <v>18.808993445786101</v>
      </c>
      <c r="EK232">
        <v>0.70710678118654802</v>
      </c>
      <c r="EL232">
        <v>1.4142135623731</v>
      </c>
      <c r="EM232">
        <v>0</v>
      </c>
      <c r="EN232">
        <v>0</v>
      </c>
      <c r="EO232" s="29"/>
      <c r="EP232" s="29"/>
      <c r="EQ232" s="29"/>
      <c r="ER232" s="29"/>
      <c r="ES232" s="29"/>
      <c r="ET232" s="29"/>
      <c r="EU232" s="29"/>
      <c r="EV232" s="29"/>
      <c r="EW232" s="29"/>
      <c r="EX232" s="29"/>
      <c r="EY232" s="29"/>
      <c r="EZ232" s="29"/>
      <c r="FA232" s="29"/>
      <c r="FB232" s="29"/>
      <c r="FC232" s="29"/>
      <c r="FD232" s="29"/>
      <c r="FG232" s="2" t="s">
        <v>276</v>
      </c>
      <c r="FH232">
        <v>7</v>
      </c>
      <c r="FI232" s="20">
        <v>20381</v>
      </c>
      <c r="FJ232" s="30">
        <v>18.948300013005898</v>
      </c>
      <c r="FK232" s="30">
        <v>18.948300013005898</v>
      </c>
      <c r="FL232" s="30">
        <v>18.948300013005898</v>
      </c>
      <c r="FM232" s="30">
        <v>11.4756469017243</v>
      </c>
      <c r="FN232" s="30">
        <v>18.267797345639899</v>
      </c>
      <c r="FO232" s="30">
        <v>11.162310688403901</v>
      </c>
      <c r="FP232" s="30">
        <v>21.069620356565501</v>
      </c>
      <c r="FQ232" s="29"/>
      <c r="FR232" s="29"/>
      <c r="FS232" s="29"/>
      <c r="FT232" s="29"/>
      <c r="FU232" s="29"/>
      <c r="FV232" s="29"/>
      <c r="FW232" s="29"/>
      <c r="FZ232" s="7">
        <v>14</v>
      </c>
      <c r="GA232" s="7">
        <v>1619.1779279708846</v>
      </c>
      <c r="GB232" s="7">
        <v>5.6677323977152403</v>
      </c>
      <c r="GC232" s="7">
        <v>21.0280036926269</v>
      </c>
    </row>
    <row r="233" spans="1:185" x14ac:dyDescent="0.2">
      <c r="A233">
        <v>21</v>
      </c>
      <c r="B233" t="s">
        <v>19</v>
      </c>
      <c r="C233" t="s">
        <v>80</v>
      </c>
      <c r="D233" t="s">
        <v>71</v>
      </c>
      <c r="E233" s="20">
        <v>20538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0.01</v>
      </c>
      <c r="N233">
        <v>0</v>
      </c>
      <c r="O233">
        <v>0</v>
      </c>
      <c r="P233" s="71">
        <v>7.0000000000000007E-2</v>
      </c>
      <c r="Q233">
        <v>0</v>
      </c>
      <c r="R233" s="82">
        <v>0.01</v>
      </c>
      <c r="S233">
        <v>0</v>
      </c>
      <c r="T233">
        <v>0</v>
      </c>
      <c r="U233" s="82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s="71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0.04</v>
      </c>
      <c r="AS233">
        <v>0</v>
      </c>
      <c r="AT233">
        <v>0</v>
      </c>
      <c r="AU233">
        <v>0</v>
      </c>
      <c r="AV233">
        <v>0.01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0.01</v>
      </c>
      <c r="BJ233">
        <v>0</v>
      </c>
      <c r="BK233">
        <v>0</v>
      </c>
      <c r="BL233">
        <v>0</v>
      </c>
      <c r="BM233">
        <v>0</v>
      </c>
      <c r="BN233" s="82">
        <v>0</v>
      </c>
      <c r="BO233">
        <v>0</v>
      </c>
      <c r="BP233" s="82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 s="71">
        <v>0.1</v>
      </c>
      <c r="CE233" s="71">
        <v>0</v>
      </c>
      <c r="CF233">
        <v>0</v>
      </c>
      <c r="CG233">
        <v>0</v>
      </c>
      <c r="CH233">
        <v>0.01</v>
      </c>
      <c r="CI233">
        <v>0</v>
      </c>
      <c r="CJ233">
        <v>0</v>
      </c>
      <c r="CK233" s="71">
        <v>0.62</v>
      </c>
      <c r="CL233">
        <v>0</v>
      </c>
      <c r="CM233">
        <v>0.02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0.01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0.02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0.01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0.01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f t="shared" si="51"/>
        <v>0</v>
      </c>
      <c r="DX233" s="2" t="s">
        <v>289</v>
      </c>
      <c r="DY233">
        <v>0</v>
      </c>
      <c r="DZ233">
        <v>2.5560354450989999</v>
      </c>
      <c r="EA233">
        <v>3.2631422262855501</v>
      </c>
      <c r="EB233">
        <v>3.2631422262855501</v>
      </c>
      <c r="EC233">
        <v>3.2631422262855501</v>
      </c>
      <c r="ED233">
        <v>3.2631422262855501</v>
      </c>
      <c r="EE233">
        <v>3.2631422262855501</v>
      </c>
      <c r="EF233">
        <v>3.2631422262855501</v>
      </c>
      <c r="EG233">
        <v>3.2631422262855501</v>
      </c>
      <c r="EH233">
        <v>8.0932070281193198</v>
      </c>
      <c r="EI233">
        <v>16.566717474440502</v>
      </c>
      <c r="EJ233">
        <v>16.566717474440502</v>
      </c>
      <c r="EK233">
        <v>0.70710678118654802</v>
      </c>
      <c r="EL233">
        <v>0.70710678118654802</v>
      </c>
      <c r="EM233">
        <v>0</v>
      </c>
      <c r="EN233">
        <v>0</v>
      </c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29"/>
      <c r="FA233" s="29"/>
      <c r="FB233" s="29"/>
      <c r="FC233" s="29"/>
      <c r="FD233" s="29"/>
      <c r="FG233" s="2" t="s">
        <v>276</v>
      </c>
      <c r="FH233">
        <v>7</v>
      </c>
      <c r="FI233" s="20">
        <v>20538</v>
      </c>
      <c r="FJ233" s="30">
        <v>18.067979859489999</v>
      </c>
      <c r="FK233" s="30">
        <v>18.067979859489999</v>
      </c>
      <c r="FL233" s="30">
        <v>18.067979859489999</v>
      </c>
      <c r="FM233" s="30">
        <v>11.188780592897899</v>
      </c>
      <c r="FN233" s="30">
        <v>15.8596106932539</v>
      </c>
      <c r="FO233" s="30">
        <v>11.3498235661023</v>
      </c>
      <c r="FP233" s="30">
        <v>18.775086640676601</v>
      </c>
      <c r="FQ233" s="29"/>
      <c r="FR233" s="29"/>
      <c r="FS233" s="29"/>
      <c r="FT233" s="29"/>
      <c r="FU233" s="29"/>
      <c r="FV233" s="29"/>
      <c r="FW233" s="29"/>
      <c r="FZ233" s="7">
        <v>14</v>
      </c>
      <c r="GA233" s="7">
        <v>1619.1779279708846</v>
      </c>
      <c r="GB233" s="7">
        <v>5.6677323977152403</v>
      </c>
      <c r="GC233" s="7">
        <v>21.0280036926269</v>
      </c>
    </row>
    <row r="234" spans="1:185" x14ac:dyDescent="0.2">
      <c r="A234">
        <v>21</v>
      </c>
      <c r="B234" t="s">
        <v>19</v>
      </c>
      <c r="C234" t="s">
        <v>80</v>
      </c>
      <c r="D234" t="s">
        <v>71</v>
      </c>
      <c r="E234" s="20">
        <v>21142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0.02</v>
      </c>
      <c r="N234">
        <v>0</v>
      </c>
      <c r="O234">
        <v>0</v>
      </c>
      <c r="P234" s="71">
        <v>0.04</v>
      </c>
      <c r="Q234">
        <v>0</v>
      </c>
      <c r="R234" s="82">
        <v>0.03</v>
      </c>
      <c r="S234">
        <v>0.02</v>
      </c>
      <c r="T234">
        <v>0</v>
      </c>
      <c r="U234" s="82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s="71">
        <v>0.01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0.02</v>
      </c>
      <c r="BJ234">
        <v>0</v>
      </c>
      <c r="BK234">
        <v>0</v>
      </c>
      <c r="BL234">
        <v>0</v>
      </c>
      <c r="BM234">
        <v>0</v>
      </c>
      <c r="BN234" s="82">
        <v>0.04</v>
      </c>
      <c r="BO234">
        <v>0</v>
      </c>
      <c r="BP234" s="82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 s="71">
        <v>0.06</v>
      </c>
      <c r="CE234" s="71">
        <v>0</v>
      </c>
      <c r="CF234">
        <v>0</v>
      </c>
      <c r="CG234">
        <v>0</v>
      </c>
      <c r="CH234">
        <v>0.01</v>
      </c>
      <c r="CI234">
        <v>0</v>
      </c>
      <c r="CJ234">
        <v>0</v>
      </c>
      <c r="CK234" s="71">
        <v>0.63</v>
      </c>
      <c r="CL234">
        <v>0</v>
      </c>
      <c r="CM234">
        <v>0.02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0.01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0.01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0.01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0.01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f t="shared" si="51"/>
        <v>0</v>
      </c>
      <c r="DX234" s="2" t="s">
        <v>289</v>
      </c>
      <c r="DY234">
        <v>0</v>
      </c>
      <c r="DZ234">
        <v>3.01096635160915</v>
      </c>
      <c r="EA234">
        <v>3.01096635160915</v>
      </c>
      <c r="EB234">
        <v>3.01096635160915</v>
      </c>
      <c r="EC234">
        <v>3.01096635160915</v>
      </c>
      <c r="ED234">
        <v>3.01096635160915</v>
      </c>
      <c r="EE234">
        <v>3.01096635160915</v>
      </c>
      <c r="EF234">
        <v>3.01096635160915</v>
      </c>
      <c r="EG234">
        <v>3.01096635160915</v>
      </c>
      <c r="EH234">
        <v>8.0932070281193198</v>
      </c>
      <c r="EI234">
        <v>15.4088778567468</v>
      </c>
      <c r="EJ234">
        <v>15.4088778567468</v>
      </c>
      <c r="EK234">
        <v>0.70710678118654802</v>
      </c>
      <c r="EL234">
        <v>0.70710678118654802</v>
      </c>
      <c r="EM234">
        <v>0</v>
      </c>
      <c r="EN234">
        <v>0</v>
      </c>
      <c r="EO234" s="29"/>
      <c r="EP234" s="29"/>
      <c r="EQ234" s="29"/>
      <c r="ER234" s="29"/>
      <c r="ES234" s="29"/>
      <c r="ET234" s="29"/>
      <c r="EU234" s="29"/>
      <c r="EV234" s="29"/>
      <c r="EW234" s="29"/>
      <c r="EX234" s="29"/>
      <c r="EY234" s="29"/>
      <c r="EZ234" s="29"/>
      <c r="FA234" s="29"/>
      <c r="FB234" s="29"/>
      <c r="FC234" s="29"/>
      <c r="FD234" s="29"/>
      <c r="FG234" s="2" t="s">
        <v>276</v>
      </c>
      <c r="FH234">
        <v>7</v>
      </c>
      <c r="FI234" s="20">
        <v>21142</v>
      </c>
      <c r="FJ234" s="30">
        <v>14.062307494255499</v>
      </c>
      <c r="FK234" s="30">
        <v>14.062307494255499</v>
      </c>
      <c r="FL234" s="30">
        <v>14.062307494255499</v>
      </c>
      <c r="FM234" s="30">
        <v>8.0932070281193198</v>
      </c>
      <c r="FN234" s="30">
        <v>13.3101009364575</v>
      </c>
      <c r="FO234" s="30">
        <v>10.671142502692801</v>
      </c>
      <c r="FP234" s="30">
        <v>15.287052365647099</v>
      </c>
      <c r="FQ234" s="29"/>
      <c r="FR234" s="29"/>
      <c r="FS234" s="29"/>
      <c r="FT234" s="29"/>
      <c r="FU234" s="29"/>
      <c r="FV234" s="29"/>
      <c r="FW234" s="29"/>
      <c r="FZ234" s="7">
        <v>14</v>
      </c>
      <c r="GA234" s="7">
        <v>1619.1779279708846</v>
      </c>
      <c r="GB234" s="7">
        <v>5.6677323977152403</v>
      </c>
      <c r="GC234" s="7">
        <v>21.0280036926269</v>
      </c>
    </row>
    <row r="235" spans="1:185" x14ac:dyDescent="0.2">
      <c r="A235">
        <v>21</v>
      </c>
      <c r="B235" t="s">
        <v>19</v>
      </c>
      <c r="C235" t="s">
        <v>80</v>
      </c>
      <c r="D235" t="s">
        <v>71</v>
      </c>
      <c r="E235" s="20">
        <v>21393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0.01</v>
      </c>
      <c r="N235">
        <v>0</v>
      </c>
      <c r="O235">
        <v>0</v>
      </c>
      <c r="P235" s="71">
        <v>0.04</v>
      </c>
      <c r="Q235">
        <v>0</v>
      </c>
      <c r="R235" s="82">
        <v>0.01</v>
      </c>
      <c r="S235">
        <v>0.01</v>
      </c>
      <c r="T235">
        <v>0</v>
      </c>
      <c r="U235" s="82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s="71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0.01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0.01</v>
      </c>
      <c r="BJ235">
        <v>0</v>
      </c>
      <c r="BK235">
        <v>0</v>
      </c>
      <c r="BL235">
        <v>0</v>
      </c>
      <c r="BM235">
        <v>0</v>
      </c>
      <c r="BN235" s="82">
        <v>0.01</v>
      </c>
      <c r="BO235">
        <v>0</v>
      </c>
      <c r="BP235" s="82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 s="71">
        <v>0.09</v>
      </c>
      <c r="CE235" s="71">
        <v>0</v>
      </c>
      <c r="CF235">
        <v>0</v>
      </c>
      <c r="CG235">
        <v>0</v>
      </c>
      <c r="CH235">
        <v>0.02</v>
      </c>
      <c r="CI235">
        <v>0</v>
      </c>
      <c r="CJ235">
        <v>0</v>
      </c>
      <c r="CK235" s="71">
        <v>0.66</v>
      </c>
      <c r="CL235">
        <v>0</v>
      </c>
      <c r="CM235">
        <v>0.02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0.01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0.01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f t="shared" si="51"/>
        <v>0</v>
      </c>
      <c r="DX235" s="2" t="s">
        <v>289</v>
      </c>
      <c r="DY235">
        <v>0</v>
      </c>
      <c r="DZ235">
        <v>3.77927477551138</v>
      </c>
      <c r="EA235">
        <v>5.1934883378844798</v>
      </c>
      <c r="EB235">
        <v>4.4863815566979302</v>
      </c>
      <c r="EC235">
        <v>4.4863815566979302</v>
      </c>
      <c r="ED235">
        <v>4.4863815566979302</v>
      </c>
      <c r="EE235">
        <v>4.4863815566979302</v>
      </c>
      <c r="EF235">
        <v>4.4863815566979302</v>
      </c>
      <c r="EG235">
        <v>4.4863815566979302</v>
      </c>
      <c r="EH235">
        <v>7.9056941504209499</v>
      </c>
      <c r="EI235">
        <v>15.2674664122599</v>
      </c>
      <c r="EJ235">
        <v>14.5603596310734</v>
      </c>
      <c r="EK235">
        <v>0</v>
      </c>
      <c r="EL235">
        <v>0</v>
      </c>
      <c r="EM235">
        <v>0</v>
      </c>
      <c r="EN235">
        <v>0</v>
      </c>
      <c r="EO235" s="29"/>
      <c r="EP235" s="29"/>
      <c r="EQ235" s="29"/>
      <c r="ER235" s="29"/>
      <c r="ES235" s="29"/>
      <c r="ET235" s="29"/>
      <c r="EU235" s="29"/>
      <c r="EV235" s="29"/>
      <c r="EW235" s="29"/>
      <c r="EX235" s="29"/>
      <c r="EY235" s="29"/>
      <c r="EZ235" s="29"/>
      <c r="FA235" s="29"/>
      <c r="FB235" s="29"/>
      <c r="FC235" s="29"/>
      <c r="FD235" s="29"/>
      <c r="FG235" s="2" t="s">
        <v>276</v>
      </c>
      <c r="FH235">
        <v>7</v>
      </c>
      <c r="FI235" s="20">
        <v>21393</v>
      </c>
      <c r="FJ235" s="30">
        <v>16.788250101224499</v>
      </c>
      <c r="FK235" s="30">
        <v>16.788250101224499</v>
      </c>
      <c r="FL235" s="30">
        <v>16.788250101224499</v>
      </c>
      <c r="FM235" s="30">
        <v>9.3199077127940395</v>
      </c>
      <c r="FN235" s="30">
        <v>14.0191635309272</v>
      </c>
      <c r="FO235" s="30">
        <v>9.7765228438079195</v>
      </c>
      <c r="FP235" s="30">
        <v>18.202463663597602</v>
      </c>
      <c r="FQ235" s="29"/>
      <c r="FR235" s="29"/>
      <c r="FS235" s="29"/>
      <c r="FT235" s="29"/>
      <c r="FU235" s="29"/>
      <c r="FV235" s="29"/>
      <c r="FW235" s="29"/>
      <c r="FZ235" s="7">
        <v>14</v>
      </c>
      <c r="GA235" s="7">
        <v>1619.1779279708846</v>
      </c>
      <c r="GB235" s="7">
        <v>5.6677323977152403</v>
      </c>
      <c r="GC235" s="7">
        <v>21.0280036926269</v>
      </c>
    </row>
    <row r="236" spans="1:185" x14ac:dyDescent="0.2">
      <c r="A236">
        <v>21</v>
      </c>
      <c r="B236" t="s">
        <v>19</v>
      </c>
      <c r="C236" t="s">
        <v>80</v>
      </c>
      <c r="D236" t="s">
        <v>71</v>
      </c>
      <c r="E236" s="20">
        <v>21589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0.01</v>
      </c>
      <c r="N236">
        <v>0</v>
      </c>
      <c r="O236">
        <v>0</v>
      </c>
      <c r="P236" s="71">
        <v>7.0000000000000007E-2</v>
      </c>
      <c r="Q236">
        <v>0</v>
      </c>
      <c r="R236" s="82">
        <v>0.01</v>
      </c>
      <c r="S236">
        <v>0.01</v>
      </c>
      <c r="T236">
        <v>0</v>
      </c>
      <c r="U236" s="82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0.01</v>
      </c>
      <c r="AB236">
        <v>0</v>
      </c>
      <c r="AC236">
        <v>0</v>
      </c>
      <c r="AD236">
        <v>0</v>
      </c>
      <c r="AE236">
        <v>0.01</v>
      </c>
      <c r="AF236">
        <v>0</v>
      </c>
      <c r="AG236">
        <v>0</v>
      </c>
      <c r="AH236">
        <v>0</v>
      </c>
      <c r="AI236">
        <v>0</v>
      </c>
      <c r="AJ236" s="71">
        <v>0.01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7.0000000000000007E-2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0.02</v>
      </c>
      <c r="BJ236">
        <v>0</v>
      </c>
      <c r="BK236">
        <v>0</v>
      </c>
      <c r="BL236">
        <v>0</v>
      </c>
      <c r="BM236">
        <v>0</v>
      </c>
      <c r="BN236" s="82">
        <v>0</v>
      </c>
      <c r="BO236">
        <v>0</v>
      </c>
      <c r="BP236" s="82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 s="71">
        <v>0.12</v>
      </c>
      <c r="CE236" s="71">
        <v>0</v>
      </c>
      <c r="CF236">
        <v>0</v>
      </c>
      <c r="CG236">
        <v>0</v>
      </c>
      <c r="CH236">
        <v>0.03</v>
      </c>
      <c r="CI236">
        <v>0</v>
      </c>
      <c r="CJ236">
        <v>0</v>
      </c>
      <c r="CK236" s="71">
        <v>0.66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0.01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0.01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f t="shared" si="51"/>
        <v>0</v>
      </c>
      <c r="DX236" s="2" t="s">
        <v>289</v>
      </c>
      <c r="DY236">
        <v>0.56802231678283499</v>
      </c>
      <c r="DZ236">
        <v>3.57898866839199</v>
      </c>
      <c r="EA236">
        <v>4.2860954495785304</v>
      </c>
      <c r="EB236">
        <v>4.2860954495785304</v>
      </c>
      <c r="EC236">
        <v>4.2860954495785304</v>
      </c>
      <c r="ED236">
        <v>4.2860954495785304</v>
      </c>
      <c r="EE236">
        <v>4.2860954495785304</v>
      </c>
      <c r="EF236">
        <v>3.7180731327957002</v>
      </c>
      <c r="EG236">
        <v>3.7180731327957002</v>
      </c>
      <c r="EH236">
        <v>7.8823917359467304</v>
      </c>
      <c r="EI236">
        <v>19.2960026403114</v>
      </c>
      <c r="EJ236">
        <v>19.2960026403114</v>
      </c>
      <c r="EK236">
        <v>0.70710678118654802</v>
      </c>
      <c r="EL236">
        <v>0.70710678118654802</v>
      </c>
      <c r="EM236">
        <v>0</v>
      </c>
      <c r="EN236">
        <v>0</v>
      </c>
      <c r="EO236" s="28">
        <f>EO237</f>
        <v>0.2236320978282488</v>
      </c>
      <c r="EP236" s="28">
        <f t="shared" ref="EP236:FD236" si="64">EP237</f>
        <v>2.7762493154542467</v>
      </c>
      <c r="EQ236" s="28">
        <f t="shared" si="64"/>
        <v>3.6552184616123626</v>
      </c>
      <c r="ER236" s="28">
        <f t="shared" si="64"/>
        <v>3.4666566532959502</v>
      </c>
      <c r="ES236" s="28">
        <f t="shared" si="64"/>
        <v>3.4666566532959502</v>
      </c>
      <c r="ET236" s="28">
        <f t="shared" si="64"/>
        <v>3.4666566532959502</v>
      </c>
      <c r="EU236" s="28">
        <f t="shared" si="64"/>
        <v>3.4666566532959502</v>
      </c>
      <c r="EV236" s="28">
        <f t="shared" si="64"/>
        <v>3.2430245554677013</v>
      </c>
      <c r="EW236" s="28">
        <f t="shared" si="64"/>
        <v>3.2430245554677013</v>
      </c>
      <c r="EX236" s="28">
        <f t="shared" si="64"/>
        <v>7.95626637643565</v>
      </c>
      <c r="EY236" s="28">
        <f t="shared" si="64"/>
        <v>18.233034012129842</v>
      </c>
      <c r="EZ236" s="28">
        <f t="shared" si="64"/>
        <v>18.417195321759898</v>
      </c>
      <c r="FA236" s="28">
        <f t="shared" si="64"/>
        <v>1.1401306354003247</v>
      </c>
      <c r="FB236" s="28">
        <f t="shared" si="64"/>
        <v>1.5128537533467805</v>
      </c>
      <c r="FC236" s="28">
        <f t="shared" si="64"/>
        <v>0</v>
      </c>
      <c r="FD236" s="28">
        <f t="shared" si="64"/>
        <v>0</v>
      </c>
      <c r="FG236" s="2" t="s">
        <v>276</v>
      </c>
      <c r="FH236">
        <v>7</v>
      </c>
      <c r="FI236" s="20">
        <v>21589</v>
      </c>
      <c r="FJ236" s="30">
        <v>18.632981049065499</v>
      </c>
      <c r="FK236" s="30">
        <v>18.632981049065499</v>
      </c>
      <c r="FL236" s="30">
        <v>18.632981049065499</v>
      </c>
      <c r="FM236" s="30">
        <v>10.570985957146799</v>
      </c>
      <c r="FN236" s="30">
        <v>18.587881272454101</v>
      </c>
      <c r="FO236" s="30">
        <v>10.570985957146799</v>
      </c>
      <c r="FP236" s="30">
        <v>21.271939482830199</v>
      </c>
      <c r="FQ236" s="28">
        <f>FQ237</f>
        <v>18.246305046834689</v>
      </c>
      <c r="FR236" s="28">
        <f t="shared" ref="FR236:FW236" si="65">FR237</f>
        <v>18.340585950992885</v>
      </c>
      <c r="FS236" s="28">
        <f t="shared" si="65"/>
        <v>18.199164594755583</v>
      </c>
      <c r="FT236" s="28">
        <f t="shared" si="65"/>
        <v>10.870989721330638</v>
      </c>
      <c r="FU236" s="28">
        <f t="shared" si="65"/>
        <v>18.736117109229681</v>
      </c>
      <c r="FV236" s="28">
        <f t="shared" si="65"/>
        <v>11.423421934119613</v>
      </c>
      <c r="FW236" s="28">
        <f t="shared" si="65"/>
        <v>20.610678894227242</v>
      </c>
      <c r="FZ236" s="7">
        <v>14</v>
      </c>
      <c r="GA236" s="7">
        <v>1619.1779279708846</v>
      </c>
      <c r="GB236" s="7">
        <v>5.6677323977152403</v>
      </c>
      <c r="GC236" s="7">
        <v>21.0280036926269</v>
      </c>
    </row>
    <row r="237" spans="1:185" x14ac:dyDescent="0.2">
      <c r="A237">
        <v>21</v>
      </c>
      <c r="B237" t="s">
        <v>19</v>
      </c>
      <c r="C237" t="s">
        <v>80</v>
      </c>
      <c r="D237" t="s">
        <v>71</v>
      </c>
      <c r="E237" s="20">
        <v>22128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0.03</v>
      </c>
      <c r="N237">
        <v>0</v>
      </c>
      <c r="O237">
        <v>0</v>
      </c>
      <c r="P237" s="71">
        <v>0.1</v>
      </c>
      <c r="Q237">
        <v>0</v>
      </c>
      <c r="R237" s="82">
        <v>0.01</v>
      </c>
      <c r="S237">
        <v>0</v>
      </c>
      <c r="T237">
        <v>0</v>
      </c>
      <c r="U237" s="82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s="71">
        <v>0.01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7.0000000000000007E-2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 s="82">
        <v>0.01</v>
      </c>
      <c r="BO237">
        <v>0</v>
      </c>
      <c r="BP237" s="82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 s="71">
        <v>0.18</v>
      </c>
      <c r="CE237" s="71">
        <v>0</v>
      </c>
      <c r="CF237">
        <v>0</v>
      </c>
      <c r="CG237">
        <v>0</v>
      </c>
      <c r="CH237">
        <v>0.01</v>
      </c>
      <c r="CI237">
        <v>0</v>
      </c>
      <c r="CJ237">
        <v>0</v>
      </c>
      <c r="CK237" s="71">
        <v>0.63</v>
      </c>
      <c r="CL237">
        <v>0</v>
      </c>
      <c r="CM237">
        <v>0.01</v>
      </c>
      <c r="CN237">
        <v>0.01</v>
      </c>
      <c r="CO237">
        <v>0</v>
      </c>
      <c r="CP237">
        <v>0</v>
      </c>
      <c r="CQ237">
        <v>0</v>
      </c>
      <c r="CR237">
        <v>0</v>
      </c>
      <c r="CS237">
        <v>0.01</v>
      </c>
      <c r="CT237">
        <v>0</v>
      </c>
      <c r="CU237">
        <v>0</v>
      </c>
      <c r="CV237">
        <v>0</v>
      </c>
      <c r="CW237">
        <v>0</v>
      </c>
      <c r="CX237">
        <v>0.01</v>
      </c>
      <c r="CY237">
        <v>0.01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0.01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0.01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f t="shared" si="51"/>
        <v>0</v>
      </c>
      <c r="DV237">
        <v>30</v>
      </c>
      <c r="DW237">
        <f>MAX(DU225:DU239)</f>
        <v>0</v>
      </c>
      <c r="DX237" s="2" t="s">
        <v>289</v>
      </c>
      <c r="DY237">
        <v>0</v>
      </c>
      <c r="DZ237">
        <v>2.21142069571667</v>
      </c>
      <c r="EA237">
        <v>3.6256342580897698</v>
      </c>
      <c r="EB237">
        <v>2.9185274769032201</v>
      </c>
      <c r="EC237">
        <v>2.9185274769032201</v>
      </c>
      <c r="ED237">
        <v>2.9185274769032201</v>
      </c>
      <c r="EE237">
        <v>2.9185274769032201</v>
      </c>
      <c r="EF237">
        <v>2.9185274769032201</v>
      </c>
      <c r="EG237">
        <v>2.9185274769032201</v>
      </c>
      <c r="EH237">
        <v>7.4498322128756698</v>
      </c>
      <c r="EI237">
        <v>20.8607381508793</v>
      </c>
      <c r="EJ237">
        <v>20.1536313696928</v>
      </c>
      <c r="EK237">
        <v>0.70710678118654802</v>
      </c>
      <c r="EL237">
        <v>0.70710678118654802</v>
      </c>
      <c r="EM237">
        <v>0</v>
      </c>
      <c r="EN237">
        <v>0</v>
      </c>
      <c r="EO237" s="28">
        <f>AVERAGE(DY223:DY237)</f>
        <v>0.2236320978282488</v>
      </c>
      <c r="EP237" s="28">
        <f t="shared" ref="EP237:FD237" si="66">AVERAGE(DZ223:DZ237)</f>
        <v>2.7762493154542467</v>
      </c>
      <c r="EQ237" s="28">
        <f t="shared" si="66"/>
        <v>3.6552184616123626</v>
      </c>
      <c r="ER237" s="28">
        <f t="shared" si="66"/>
        <v>3.4666566532959502</v>
      </c>
      <c r="ES237" s="28">
        <f t="shared" si="66"/>
        <v>3.4666566532959502</v>
      </c>
      <c r="ET237" s="28">
        <f t="shared" si="66"/>
        <v>3.4666566532959502</v>
      </c>
      <c r="EU237" s="28">
        <f t="shared" si="66"/>
        <v>3.4666566532959502</v>
      </c>
      <c r="EV237" s="28">
        <f t="shared" si="66"/>
        <v>3.2430245554677013</v>
      </c>
      <c r="EW237" s="28">
        <f t="shared" si="66"/>
        <v>3.2430245554677013</v>
      </c>
      <c r="EX237" s="28">
        <f t="shared" si="66"/>
        <v>7.95626637643565</v>
      </c>
      <c r="EY237" s="28">
        <f t="shared" si="66"/>
        <v>18.233034012129842</v>
      </c>
      <c r="EZ237" s="28">
        <f t="shared" si="66"/>
        <v>18.417195321759898</v>
      </c>
      <c r="FA237" s="28">
        <f t="shared" si="66"/>
        <v>1.1401306354003247</v>
      </c>
      <c r="FB237" s="28">
        <f t="shared" si="66"/>
        <v>1.5128537533467805</v>
      </c>
      <c r="FC237" s="28">
        <f t="shared" si="66"/>
        <v>0</v>
      </c>
      <c r="FD237" s="28">
        <f t="shared" si="66"/>
        <v>0</v>
      </c>
      <c r="FE237" s="65" t="s">
        <v>291</v>
      </c>
      <c r="FF237" s="65" t="s">
        <v>291</v>
      </c>
      <c r="FG237" s="2" t="s">
        <v>276</v>
      </c>
      <c r="FH237">
        <v>7</v>
      </c>
      <c r="FI237" s="20">
        <v>22128</v>
      </c>
      <c r="FJ237" s="30">
        <v>18.2700171617176</v>
      </c>
      <c r="FK237" s="30">
        <v>18.2700171617176</v>
      </c>
      <c r="FL237" s="30">
        <v>18.2700171617176</v>
      </c>
      <c r="FM237" s="30">
        <v>11.2240868410637</v>
      </c>
      <c r="FN237" s="30">
        <v>18.715859797378499</v>
      </c>
      <c r="FO237" s="30">
        <v>11.2391459955467</v>
      </c>
      <c r="FP237" s="30">
        <v>20.5582627729884</v>
      </c>
      <c r="FQ237" s="28">
        <f>AVERAGE(FJ223:FJ237)</f>
        <v>18.246305046834689</v>
      </c>
      <c r="FR237" s="28">
        <f t="shared" ref="FR237:FW237" si="67">AVERAGE(FK223:FK237)</f>
        <v>18.340585950992885</v>
      </c>
      <c r="FS237" s="28">
        <f t="shared" si="67"/>
        <v>18.199164594755583</v>
      </c>
      <c r="FT237" s="28">
        <f t="shared" si="67"/>
        <v>10.870989721330638</v>
      </c>
      <c r="FU237" s="28">
        <f t="shared" si="67"/>
        <v>18.736117109229681</v>
      </c>
      <c r="FV237" s="28">
        <f t="shared" si="67"/>
        <v>11.423421934119613</v>
      </c>
      <c r="FW237" s="28">
        <f t="shared" si="67"/>
        <v>20.610678894227242</v>
      </c>
      <c r="FX237" s="65" t="s">
        <v>276</v>
      </c>
      <c r="FY237" s="65" t="s">
        <v>276</v>
      </c>
      <c r="FZ237" s="7">
        <v>14</v>
      </c>
      <c r="GA237" s="7">
        <v>1619.1779279708846</v>
      </c>
      <c r="GB237" s="7">
        <v>5.6677323977152403</v>
      </c>
      <c r="GC237" s="7">
        <v>21.0280036926269</v>
      </c>
    </row>
    <row r="238" spans="1:185" x14ac:dyDescent="0.2">
      <c r="A238">
        <v>22</v>
      </c>
      <c r="B238" t="s">
        <v>204</v>
      </c>
      <c r="C238" t="s">
        <v>80</v>
      </c>
      <c r="D238" t="s">
        <v>71</v>
      </c>
      <c r="E238" s="20">
        <v>22315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0.01</v>
      </c>
      <c r="N238">
        <v>0</v>
      </c>
      <c r="O238">
        <v>0</v>
      </c>
      <c r="P238" s="71">
        <v>0.06</v>
      </c>
      <c r="Q238">
        <v>0</v>
      </c>
      <c r="R238" s="82">
        <v>0.02</v>
      </c>
      <c r="S238">
        <v>0.01</v>
      </c>
      <c r="T238">
        <v>0</v>
      </c>
      <c r="U238" s="82">
        <v>0.02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0.01</v>
      </c>
      <c r="AF238">
        <v>0</v>
      </c>
      <c r="AG238">
        <v>0</v>
      </c>
      <c r="AH238">
        <v>0</v>
      </c>
      <c r="AI238">
        <v>0</v>
      </c>
      <c r="AJ238" s="71">
        <v>0.02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0.01</v>
      </c>
      <c r="AQ238">
        <v>0</v>
      </c>
      <c r="AR238">
        <v>0.04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0.01</v>
      </c>
      <c r="BJ238">
        <v>0</v>
      </c>
      <c r="BK238">
        <v>0</v>
      </c>
      <c r="BL238">
        <v>0</v>
      </c>
      <c r="BM238">
        <v>0</v>
      </c>
      <c r="BN238" s="82">
        <v>0.01</v>
      </c>
      <c r="BO238">
        <v>0</v>
      </c>
      <c r="BP238" s="82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 s="71">
        <v>0.12</v>
      </c>
      <c r="CE238" s="71">
        <v>0</v>
      </c>
      <c r="CF238">
        <v>0</v>
      </c>
      <c r="CG238">
        <v>0</v>
      </c>
      <c r="CH238">
        <v>0.03</v>
      </c>
      <c r="CI238">
        <v>0</v>
      </c>
      <c r="CJ238">
        <v>0</v>
      </c>
      <c r="CK238" s="71">
        <v>0.54</v>
      </c>
      <c r="CL238">
        <v>0</v>
      </c>
      <c r="CM238">
        <v>0.01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0.01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0.01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0.01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0.02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f t="shared" si="51"/>
        <v>0</v>
      </c>
      <c r="DV238">
        <v>20</v>
      </c>
      <c r="DW238">
        <f>MAX(DU240)</f>
        <v>0</v>
      </c>
      <c r="DX238" s="2" t="s">
        <v>289</v>
      </c>
      <c r="DY238">
        <v>0.88048573447183698</v>
      </c>
      <c r="DZ238">
        <v>4.7748526560206699</v>
      </c>
      <c r="EA238">
        <v>5.9995975274122602</v>
      </c>
      <c r="EB238">
        <v>6.7067043085988001</v>
      </c>
      <c r="EC238">
        <v>6.7067043085988001</v>
      </c>
      <c r="ED238">
        <v>6.7067043085988001</v>
      </c>
      <c r="EE238">
        <v>6.7067043085988001</v>
      </c>
      <c r="EF238">
        <v>5.8262185741269699</v>
      </c>
      <c r="EG238">
        <v>5.1191117929404202</v>
      </c>
      <c r="EH238">
        <v>7.6258545160878599</v>
      </c>
      <c r="EI238">
        <v>18.5179317815928</v>
      </c>
      <c r="EJ238">
        <v>16.9303392659344</v>
      </c>
      <c r="EK238">
        <v>2.1052306058634298</v>
      </c>
      <c r="EL238">
        <v>1.2247448713915901</v>
      </c>
      <c r="EM238">
        <v>0</v>
      </c>
      <c r="EN238">
        <v>0</v>
      </c>
      <c r="EO238" s="28">
        <f>DY238</f>
        <v>0.88048573447183698</v>
      </c>
      <c r="EP238" s="28">
        <f t="shared" ref="EP238:FD238" si="68">DZ238</f>
        <v>4.7748526560206699</v>
      </c>
      <c r="EQ238" s="28">
        <f t="shared" si="68"/>
        <v>5.9995975274122602</v>
      </c>
      <c r="ER238" s="28">
        <f t="shared" si="68"/>
        <v>6.7067043085988001</v>
      </c>
      <c r="ES238" s="28">
        <f t="shared" si="68"/>
        <v>6.7067043085988001</v>
      </c>
      <c r="ET238" s="28">
        <f t="shared" si="68"/>
        <v>6.7067043085988001</v>
      </c>
      <c r="EU238" s="28">
        <f t="shared" si="68"/>
        <v>6.7067043085988001</v>
      </c>
      <c r="EV238" s="28">
        <f t="shared" si="68"/>
        <v>5.8262185741269699</v>
      </c>
      <c r="EW238" s="28">
        <f t="shared" si="68"/>
        <v>5.1191117929404202</v>
      </c>
      <c r="EX238" s="28">
        <f t="shared" si="68"/>
        <v>7.6258545160878599</v>
      </c>
      <c r="EY238" s="28">
        <f t="shared" si="68"/>
        <v>18.5179317815928</v>
      </c>
      <c r="EZ238" s="28">
        <f t="shared" si="68"/>
        <v>16.9303392659344</v>
      </c>
      <c r="FA238" s="28">
        <f t="shared" si="68"/>
        <v>2.1052306058634298</v>
      </c>
      <c r="FB238" s="28">
        <f t="shared" si="68"/>
        <v>1.2247448713915901</v>
      </c>
      <c r="FC238" s="28">
        <f t="shared" si="68"/>
        <v>0</v>
      </c>
      <c r="FD238" s="28">
        <f t="shared" si="68"/>
        <v>0</v>
      </c>
      <c r="FE238" s="65" t="s">
        <v>289</v>
      </c>
      <c r="FF238" s="65" t="s">
        <v>289</v>
      </c>
      <c r="FG238" s="2" t="s">
        <v>271</v>
      </c>
      <c r="FH238">
        <v>7</v>
      </c>
      <c r="FI238" s="20">
        <v>22315</v>
      </c>
      <c r="FJ238" s="30">
        <v>20.3510161649839</v>
      </c>
      <c r="FK238" s="30">
        <v>21.5757610363755</v>
      </c>
      <c r="FL238" s="30">
        <v>19.6439093837973</v>
      </c>
      <c r="FM238" s="30">
        <v>8.6161974750029895</v>
      </c>
      <c r="FN238" s="30">
        <v>17.981705184040699</v>
      </c>
      <c r="FO238" s="30">
        <v>11.0224283141059</v>
      </c>
      <c r="FP238" s="30">
        <v>21.5757610363755</v>
      </c>
      <c r="FQ238" s="28">
        <f>FJ238</f>
        <v>20.3510161649839</v>
      </c>
      <c r="FR238" s="28">
        <f t="shared" ref="FR238:FW238" si="69">FK238</f>
        <v>21.5757610363755</v>
      </c>
      <c r="FS238" s="28">
        <f t="shared" si="69"/>
        <v>19.6439093837973</v>
      </c>
      <c r="FT238" s="28">
        <f t="shared" si="69"/>
        <v>8.6161974750029895</v>
      </c>
      <c r="FU238" s="28">
        <f t="shared" si="69"/>
        <v>17.981705184040699</v>
      </c>
      <c r="FV238" s="28">
        <f t="shared" si="69"/>
        <v>11.0224283141059</v>
      </c>
      <c r="FW238" s="28">
        <f t="shared" si="69"/>
        <v>21.5757610363755</v>
      </c>
      <c r="FX238" s="65" t="s">
        <v>271</v>
      </c>
      <c r="FY238" s="65" t="s">
        <v>271</v>
      </c>
      <c r="FZ238" s="7">
        <v>12.5</v>
      </c>
      <c r="GA238" s="46">
        <v>1078.9438867568899</v>
      </c>
      <c r="GB238" s="7">
        <v>4.4230566620826703</v>
      </c>
      <c r="GC238" s="7">
        <v>18.221327463785801</v>
      </c>
    </row>
    <row r="239" spans="1:185" x14ac:dyDescent="0.2">
      <c r="A239">
        <v>23</v>
      </c>
      <c r="B239" t="s">
        <v>21</v>
      </c>
      <c r="C239" t="s">
        <v>80</v>
      </c>
      <c r="D239" t="s">
        <v>71</v>
      </c>
      <c r="E239" s="20">
        <v>22429</v>
      </c>
      <c r="F239">
        <v>0.03</v>
      </c>
      <c r="G239">
        <v>0</v>
      </c>
      <c r="H239">
        <v>0</v>
      </c>
      <c r="I239">
        <v>0</v>
      </c>
      <c r="J239">
        <v>0.01</v>
      </c>
      <c r="K239">
        <v>0</v>
      </c>
      <c r="L239">
        <v>0</v>
      </c>
      <c r="M239">
        <v>0</v>
      </c>
      <c r="N239">
        <v>0</v>
      </c>
      <c r="O239">
        <v>0</v>
      </c>
      <c r="P239" s="71">
        <v>7.0000000000000007E-2</v>
      </c>
      <c r="Q239">
        <v>0</v>
      </c>
      <c r="R239" s="82">
        <v>0.01</v>
      </c>
      <c r="S239">
        <v>0.01</v>
      </c>
      <c r="T239">
        <v>0</v>
      </c>
      <c r="U239" s="82">
        <v>0.03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0.01</v>
      </c>
      <c r="AF239">
        <v>0</v>
      </c>
      <c r="AG239">
        <v>0</v>
      </c>
      <c r="AH239">
        <v>0</v>
      </c>
      <c r="AI239">
        <v>0</v>
      </c>
      <c r="AJ239" s="71">
        <v>0.01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0.01</v>
      </c>
      <c r="BJ239">
        <v>0</v>
      </c>
      <c r="BK239">
        <v>0</v>
      </c>
      <c r="BL239">
        <v>0</v>
      </c>
      <c r="BM239">
        <v>0</v>
      </c>
      <c r="BN239" s="82">
        <v>0.01</v>
      </c>
      <c r="BO239">
        <v>0</v>
      </c>
      <c r="BP239" s="82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 s="71">
        <v>7.0000000000000007E-2</v>
      </c>
      <c r="CE239" s="71">
        <v>0</v>
      </c>
      <c r="CF239">
        <v>0</v>
      </c>
      <c r="CG239">
        <v>0</v>
      </c>
      <c r="CH239">
        <v>0.05</v>
      </c>
      <c r="CI239">
        <v>0</v>
      </c>
      <c r="CJ239">
        <v>0</v>
      </c>
      <c r="CK239" s="71">
        <v>0.56000000000000005</v>
      </c>
      <c r="CL239">
        <v>0</v>
      </c>
      <c r="CM239">
        <v>0.02</v>
      </c>
      <c r="CN239">
        <v>0.01</v>
      </c>
      <c r="CO239">
        <v>0</v>
      </c>
      <c r="CP239">
        <v>0</v>
      </c>
      <c r="CQ239">
        <v>0</v>
      </c>
      <c r="CR239">
        <v>0</v>
      </c>
      <c r="CS239">
        <v>0.01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0.01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0.01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0.01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f t="shared" si="51"/>
        <v>0</v>
      </c>
      <c r="DX239" s="2" t="s">
        <v>299</v>
      </c>
      <c r="DY239">
        <v>2.5756170192710202</v>
      </c>
      <c r="DZ239">
        <v>11.953355456728801</v>
      </c>
      <c r="EA239">
        <v>8.9877591978214006</v>
      </c>
      <c r="EB239">
        <v>10.7896335445284</v>
      </c>
      <c r="EC239">
        <v>12.660462237915301</v>
      </c>
      <c r="ED239">
        <v>10.7896335445284</v>
      </c>
      <c r="EE239">
        <v>12.660462237915301</v>
      </c>
      <c r="EF239">
        <v>7.3102283428098298</v>
      </c>
      <c r="EG239">
        <v>5.9257709139866197</v>
      </c>
      <c r="EH239">
        <v>5.6763967910164297</v>
      </c>
      <c r="EI239">
        <v>11.540704937122801</v>
      </c>
      <c r="EJ239">
        <v>7.0645030909148998</v>
      </c>
      <c r="EK239">
        <v>4.4762018462078901</v>
      </c>
      <c r="EL239">
        <v>0.70710678118654802</v>
      </c>
      <c r="EM239">
        <v>0</v>
      </c>
      <c r="EN239">
        <v>0</v>
      </c>
      <c r="EP239" s="43"/>
      <c r="EQ239" s="43"/>
      <c r="ER239" s="43"/>
      <c r="ES239" s="43"/>
      <c r="ET239" s="43"/>
      <c r="EU239" s="43"/>
      <c r="EV239" s="43"/>
      <c r="EW239" s="43"/>
      <c r="EX239" s="43"/>
      <c r="EY239" s="43"/>
      <c r="EZ239" s="43"/>
      <c r="FA239" s="43"/>
      <c r="FB239" s="43"/>
      <c r="FC239" s="43"/>
      <c r="FD239" s="43"/>
      <c r="FG239" s="2" t="s">
        <v>271</v>
      </c>
      <c r="FH239">
        <v>7</v>
      </c>
      <c r="FI239" s="20">
        <v>22429</v>
      </c>
      <c r="FJ239" s="30">
        <v>14.842677683966899</v>
      </c>
      <c r="FK239" s="30">
        <v>19.412679196188002</v>
      </c>
      <c r="FL239" s="30">
        <v>18.705572415001399</v>
      </c>
      <c r="FM239" s="30">
        <v>3.8078865529319499</v>
      </c>
      <c r="FN239" s="30">
        <v>7.7716098721014397</v>
      </c>
      <c r="FO239" s="30">
        <v>7.0645030909148998</v>
      </c>
      <c r="FP239" s="30">
        <v>16.834743721614501</v>
      </c>
      <c r="FQ239" s="43"/>
      <c r="FR239" s="43"/>
      <c r="FS239" s="43"/>
      <c r="FT239" s="43"/>
      <c r="FU239" s="43"/>
      <c r="FV239" s="43"/>
      <c r="FW239" s="43"/>
      <c r="FZ239" s="7">
        <v>12.9</v>
      </c>
      <c r="GA239" s="46">
        <v>1034.29456233978</v>
      </c>
      <c r="GB239" s="7">
        <v>3.9061385790506926</v>
      </c>
      <c r="GC239" s="7">
        <v>18.5960645675659</v>
      </c>
    </row>
    <row r="240" spans="1:185" x14ac:dyDescent="0.2">
      <c r="A240">
        <v>23</v>
      </c>
      <c r="B240" t="s">
        <v>21</v>
      </c>
      <c r="C240" t="s">
        <v>80</v>
      </c>
      <c r="D240" t="s">
        <v>71</v>
      </c>
      <c r="E240" s="20">
        <v>21000</v>
      </c>
      <c r="F240">
        <v>0.06</v>
      </c>
      <c r="G240">
        <v>0</v>
      </c>
      <c r="H240">
        <v>0</v>
      </c>
      <c r="I240">
        <v>0</v>
      </c>
      <c r="J240">
        <v>0.01</v>
      </c>
      <c r="K240">
        <v>0</v>
      </c>
      <c r="L240">
        <v>0</v>
      </c>
      <c r="M240">
        <v>0</v>
      </c>
      <c r="N240">
        <v>0</v>
      </c>
      <c r="O240">
        <v>0</v>
      </c>
      <c r="P240" s="71">
        <v>0.08</v>
      </c>
      <c r="Q240">
        <v>0</v>
      </c>
      <c r="R240" s="82">
        <v>0.02</v>
      </c>
      <c r="S240">
        <v>0.01</v>
      </c>
      <c r="T240">
        <v>0</v>
      </c>
      <c r="U240" s="82">
        <v>0.02</v>
      </c>
      <c r="V240">
        <v>0</v>
      </c>
      <c r="W240">
        <v>0</v>
      </c>
      <c r="X240">
        <v>0</v>
      </c>
      <c r="Y240">
        <v>0</v>
      </c>
      <c r="Z240">
        <v>0.01</v>
      </c>
      <c r="AA240">
        <v>0</v>
      </c>
      <c r="AB240">
        <v>0</v>
      </c>
      <c r="AC240">
        <v>0</v>
      </c>
      <c r="AD240">
        <v>0</v>
      </c>
      <c r="AE240">
        <v>0.01</v>
      </c>
      <c r="AF240">
        <v>0</v>
      </c>
      <c r="AG240">
        <v>0</v>
      </c>
      <c r="AH240">
        <v>0</v>
      </c>
      <c r="AI240">
        <v>0</v>
      </c>
      <c r="AJ240" s="71">
        <v>0.02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0.01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0.01</v>
      </c>
      <c r="BK240">
        <v>0</v>
      </c>
      <c r="BL240">
        <v>0</v>
      </c>
      <c r="BM240">
        <v>0</v>
      </c>
      <c r="BN240" s="82">
        <v>0.02</v>
      </c>
      <c r="BO240">
        <v>0</v>
      </c>
      <c r="BP240" s="82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 s="71">
        <v>0.19</v>
      </c>
      <c r="CE240" s="71">
        <v>0</v>
      </c>
      <c r="CF240">
        <v>0</v>
      </c>
      <c r="CG240">
        <v>0</v>
      </c>
      <c r="CH240">
        <v>0.02</v>
      </c>
      <c r="CI240">
        <v>0</v>
      </c>
      <c r="CJ240">
        <v>0</v>
      </c>
      <c r="CK240" s="71">
        <v>0.46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0.02</v>
      </c>
      <c r="CR240">
        <v>0</v>
      </c>
      <c r="CS240">
        <v>0.02</v>
      </c>
      <c r="CT240">
        <v>0</v>
      </c>
      <c r="CU240">
        <v>0</v>
      </c>
      <c r="CV240">
        <v>0</v>
      </c>
      <c r="CW240">
        <v>0</v>
      </c>
      <c r="CX240">
        <v>0.02</v>
      </c>
      <c r="CY240">
        <v>0.02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0.02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f t="shared" si="51"/>
        <v>0</v>
      </c>
      <c r="DX240" s="2" t="s">
        <v>299</v>
      </c>
      <c r="DY240">
        <v>5.1804191107176996</v>
      </c>
      <c r="DZ240">
        <v>14.0205847368529</v>
      </c>
      <c r="EA240">
        <v>8.0825502618818703</v>
      </c>
      <c r="EB240">
        <v>14.210053427834399</v>
      </c>
      <c r="EC240">
        <v>15.434798299225999</v>
      </c>
      <c r="ED240">
        <v>14.917160209021</v>
      </c>
      <c r="EE240">
        <v>15.434798299225999</v>
      </c>
      <c r="EF240">
        <v>8.7759906472147602</v>
      </c>
      <c r="EG240">
        <v>5.9773196560184498</v>
      </c>
      <c r="EH240">
        <v>6.072829716227</v>
      </c>
      <c r="EI240">
        <v>13.688526237303501</v>
      </c>
      <c r="EJ240">
        <v>7.2536061216443297</v>
      </c>
      <c r="EK240">
        <v>6.9525582058642197</v>
      </c>
      <c r="EL240">
        <v>1.93185165257814</v>
      </c>
      <c r="EM240">
        <v>0</v>
      </c>
      <c r="EN240">
        <v>0</v>
      </c>
      <c r="EP240" s="43"/>
      <c r="EQ240" s="43"/>
      <c r="ER240" s="43"/>
      <c r="ES240" s="43"/>
      <c r="ET240" s="43"/>
      <c r="EU240" s="43"/>
      <c r="EV240" s="43"/>
      <c r="EW240" s="43"/>
      <c r="EX240" s="43"/>
      <c r="EY240" s="43"/>
      <c r="EZ240" s="43"/>
      <c r="FA240" s="43"/>
      <c r="FB240" s="43"/>
      <c r="FC240" s="43"/>
      <c r="FD240" s="43"/>
      <c r="FG240" s="2" t="s">
        <v>272</v>
      </c>
      <c r="FH240">
        <v>2</v>
      </c>
      <c r="FI240" s="20">
        <v>21000</v>
      </c>
      <c r="FJ240" s="30">
        <v>16.490017153072799</v>
      </c>
      <c r="FK240" s="30">
        <v>20.597819291033598</v>
      </c>
      <c r="FL240" s="30">
        <v>21.391974894896599</v>
      </c>
      <c r="FM240" s="30">
        <v>3.8078865529319499</v>
      </c>
      <c r="FN240" s="30">
        <v>9.1854577742224706</v>
      </c>
      <c r="FO240" s="30">
        <v>8.4783509930359209</v>
      </c>
      <c r="FP240" s="30">
        <v>17.958860857268999</v>
      </c>
      <c r="FQ240" s="43"/>
      <c r="FR240" s="43"/>
      <c r="FS240" s="43"/>
      <c r="FT240" s="43"/>
      <c r="FU240" s="43"/>
      <c r="FV240" s="43"/>
      <c r="FW240" s="43"/>
      <c r="FZ240" s="7">
        <v>12.9</v>
      </c>
      <c r="GA240" s="46">
        <v>1034.29456233978</v>
      </c>
      <c r="GB240" s="7">
        <v>3.9061385790506926</v>
      </c>
      <c r="GC240" s="7">
        <v>18.5960645675659</v>
      </c>
    </row>
    <row r="241" spans="1:185" s="58" customFormat="1" x14ac:dyDescent="0.2">
      <c r="A241">
        <v>23</v>
      </c>
      <c r="B241" t="s">
        <v>21</v>
      </c>
      <c r="C241" t="s">
        <v>80</v>
      </c>
      <c r="D241" t="s">
        <v>71</v>
      </c>
      <c r="E241" s="20">
        <v>20648</v>
      </c>
      <c r="F241">
        <v>7.0000000000000007E-2</v>
      </c>
      <c r="G241">
        <v>0</v>
      </c>
      <c r="H241">
        <v>0</v>
      </c>
      <c r="I241">
        <v>0</v>
      </c>
      <c r="J241">
        <v>0.03</v>
      </c>
      <c r="K241">
        <v>0</v>
      </c>
      <c r="L241">
        <v>0</v>
      </c>
      <c r="M241">
        <v>0</v>
      </c>
      <c r="N241">
        <v>0</v>
      </c>
      <c r="O241">
        <v>0</v>
      </c>
      <c r="P241" s="71">
        <v>0.1</v>
      </c>
      <c r="Q241">
        <v>0</v>
      </c>
      <c r="R241" s="82">
        <v>0.01</v>
      </c>
      <c r="S241">
        <v>0</v>
      </c>
      <c r="T241">
        <v>0</v>
      </c>
      <c r="U241" s="82">
        <v>0.03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s="71">
        <v>0.03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0.01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 s="82">
        <v>0</v>
      </c>
      <c r="BO241">
        <v>0</v>
      </c>
      <c r="BP241" s="82">
        <v>0.01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0.04</v>
      </c>
      <c r="CD241" s="71">
        <v>0.41</v>
      </c>
      <c r="CE241" s="71">
        <v>0.15</v>
      </c>
      <c r="CF241">
        <v>0</v>
      </c>
      <c r="CG241">
        <v>0</v>
      </c>
      <c r="CH241">
        <v>0</v>
      </c>
      <c r="CI241">
        <v>0</v>
      </c>
      <c r="CJ241">
        <v>0</v>
      </c>
      <c r="CK241" s="71">
        <v>0.15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0.01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 s="58">
        <f t="shared" si="51"/>
        <v>1</v>
      </c>
      <c r="DV241"/>
      <c r="DW241"/>
      <c r="DX241" s="2" t="s">
        <v>299</v>
      </c>
      <c r="DY241">
        <v>5.88215618266414</v>
      </c>
      <c r="DZ241">
        <v>13.1453082967694</v>
      </c>
      <c r="EA241">
        <v>6.6119087289432104</v>
      </c>
      <c r="EB241">
        <v>14.7264471268536</v>
      </c>
      <c r="EC241">
        <v>15.4335539080401</v>
      </c>
      <c r="ED241">
        <v>14.7264471268536</v>
      </c>
      <c r="EE241">
        <v>15.4335539080401</v>
      </c>
      <c r="EF241">
        <v>8.8644574360497099</v>
      </c>
      <c r="EG241">
        <v>4.7136423573088404</v>
      </c>
      <c r="EH241">
        <v>7.8228550414224802</v>
      </c>
      <c r="EI241">
        <v>12.7449517490807</v>
      </c>
      <c r="EJ241">
        <v>7.1442262038024698</v>
      </c>
      <c r="EK241">
        <v>5.6007255452782001</v>
      </c>
      <c r="EL241">
        <v>1.58113883008419</v>
      </c>
      <c r="EM241">
        <v>0</v>
      </c>
      <c r="EN241">
        <v>0</v>
      </c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/>
      <c r="FF241"/>
      <c r="FG241" s="2" t="s">
        <v>271</v>
      </c>
      <c r="FH241" s="58">
        <v>3</v>
      </c>
      <c r="FI241" s="20">
        <v>20648</v>
      </c>
      <c r="FJ241" s="30">
        <v>18.235374779797102</v>
      </c>
      <c r="FK241" s="30">
        <v>22.326396028799799</v>
      </c>
      <c r="FL241" s="30">
        <v>21.285438712191102</v>
      </c>
      <c r="FM241" s="30">
        <v>4.0620192023179804</v>
      </c>
      <c r="FN241" s="30">
        <v>8.7253650338866606</v>
      </c>
      <c r="FO241" s="30">
        <v>8.7253650338866606</v>
      </c>
      <c r="FP241" s="30">
        <v>18.457011587444899</v>
      </c>
      <c r="FQ241" s="28"/>
      <c r="FR241" s="28"/>
      <c r="FS241" s="28"/>
      <c r="FT241" s="28"/>
      <c r="FU241" s="28"/>
      <c r="FV241" s="28"/>
      <c r="FW241" s="28"/>
      <c r="FX241"/>
      <c r="FY241"/>
      <c r="FZ241" s="7">
        <v>12.9</v>
      </c>
      <c r="GA241" s="46">
        <v>1034.29456233978</v>
      </c>
      <c r="GB241" s="7">
        <v>3.9061385790506926</v>
      </c>
      <c r="GC241" s="7">
        <v>18.5960645675659</v>
      </c>
    </row>
    <row r="242" spans="1:185" s="58" customFormat="1" x14ac:dyDescent="0.2">
      <c r="A242">
        <v>23</v>
      </c>
      <c r="B242" t="s">
        <v>21</v>
      </c>
      <c r="C242" t="s">
        <v>80</v>
      </c>
      <c r="D242" t="s">
        <v>71</v>
      </c>
      <c r="E242" s="20">
        <v>21260</v>
      </c>
      <c r="F242">
        <v>0.1</v>
      </c>
      <c r="G242">
        <v>0</v>
      </c>
      <c r="H242">
        <v>0</v>
      </c>
      <c r="I242">
        <v>0</v>
      </c>
      <c r="J242">
        <v>0.04</v>
      </c>
      <c r="K242">
        <v>0</v>
      </c>
      <c r="L242">
        <v>0</v>
      </c>
      <c r="M242">
        <v>0</v>
      </c>
      <c r="N242">
        <v>0</v>
      </c>
      <c r="O242">
        <v>0</v>
      </c>
      <c r="P242" s="71">
        <v>0.08</v>
      </c>
      <c r="Q242">
        <v>0</v>
      </c>
      <c r="R242" s="82">
        <v>0.01</v>
      </c>
      <c r="S242">
        <v>0</v>
      </c>
      <c r="T242">
        <v>0</v>
      </c>
      <c r="U242" s="82">
        <v>0.05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0.01</v>
      </c>
      <c r="AF242">
        <v>0</v>
      </c>
      <c r="AG242">
        <v>0</v>
      </c>
      <c r="AH242">
        <v>0</v>
      </c>
      <c r="AI242">
        <v>0</v>
      </c>
      <c r="AJ242" s="71">
        <v>0.02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0.01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 s="82">
        <v>0.01</v>
      </c>
      <c r="BO242">
        <v>0</v>
      </c>
      <c r="BP242" s="82">
        <v>0.09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0.02</v>
      </c>
      <c r="CD242" s="71">
        <v>0.33</v>
      </c>
      <c r="CE242" s="71">
        <v>0.12</v>
      </c>
      <c r="CF242">
        <v>0</v>
      </c>
      <c r="CG242">
        <v>0</v>
      </c>
      <c r="CH242">
        <v>0</v>
      </c>
      <c r="CI242">
        <v>0</v>
      </c>
      <c r="CJ242">
        <v>0</v>
      </c>
      <c r="CK242" s="71">
        <v>0.15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0.01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0.01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 s="58">
        <f t="shared" si="51"/>
        <v>1</v>
      </c>
      <c r="DV242"/>
      <c r="DW242"/>
      <c r="DX242" s="2" t="s">
        <v>299</v>
      </c>
      <c r="DY242">
        <v>6.3862395245268804</v>
      </c>
      <c r="DZ242">
        <v>15.165577453846099</v>
      </c>
      <c r="EA242">
        <v>8.6185430195262498</v>
      </c>
      <c r="EB242">
        <v>17.387118969726998</v>
      </c>
      <c r="EC242">
        <v>18.968257799811202</v>
      </c>
      <c r="ED242">
        <v>17.387118969726998</v>
      </c>
      <c r="EE242">
        <v>18.968257799811202</v>
      </c>
      <c r="EF242">
        <v>10.737416054555601</v>
      </c>
      <c r="EG242">
        <v>5.3407369691421103</v>
      </c>
      <c r="EH242">
        <v>8.4524147681458093</v>
      </c>
      <c r="EI242">
        <v>15.109293724062899</v>
      </c>
      <c r="EJ242">
        <v>7.3827235057182898</v>
      </c>
      <c r="EK242">
        <v>6.3733796151627002</v>
      </c>
      <c r="EL242">
        <v>1.2247448713915901</v>
      </c>
      <c r="EM242">
        <v>0</v>
      </c>
      <c r="EN242">
        <v>0</v>
      </c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/>
      <c r="FF242"/>
      <c r="FG242" s="2" t="s">
        <v>271</v>
      </c>
      <c r="FH242" s="58">
        <v>2</v>
      </c>
      <c r="FI242" s="20">
        <v>21260</v>
      </c>
      <c r="FJ242" s="30">
        <v>19.3263080757357</v>
      </c>
      <c r="FK242" s="30">
        <v>25.915323502336399</v>
      </c>
      <c r="FL242" s="30">
        <v>23.983471849758299</v>
      </c>
      <c r="FM242" s="30">
        <v>3.93700393700591</v>
      </c>
      <c r="FN242" s="30">
        <v>9.3145751582964191</v>
      </c>
      <c r="FO242" s="30">
        <v>7.9003615959233304</v>
      </c>
      <c r="FP242" s="30">
        <v>21.238611107473702</v>
      </c>
      <c r="FQ242" s="28"/>
      <c r="FR242" s="28"/>
      <c r="FS242" s="28"/>
      <c r="FT242" s="28"/>
      <c r="FU242" s="28"/>
      <c r="FV242" s="28"/>
      <c r="FW242" s="28"/>
      <c r="FX242"/>
      <c r="FY242"/>
      <c r="FZ242" s="7">
        <v>12.9</v>
      </c>
      <c r="GA242" s="46">
        <v>1034.29456233978</v>
      </c>
      <c r="GB242" s="7">
        <v>3.9061385790506926</v>
      </c>
      <c r="GC242" s="7">
        <v>18.5960645675659</v>
      </c>
    </row>
    <row r="243" spans="1:185" s="58" customFormat="1" x14ac:dyDescent="0.2">
      <c r="A243">
        <v>23</v>
      </c>
      <c r="B243" t="s">
        <v>21</v>
      </c>
      <c r="C243" t="s">
        <v>80</v>
      </c>
      <c r="D243" t="s">
        <v>71</v>
      </c>
      <c r="E243" s="20">
        <v>22364</v>
      </c>
      <c r="F243">
        <v>0.13</v>
      </c>
      <c r="G243">
        <v>0</v>
      </c>
      <c r="H243">
        <v>0</v>
      </c>
      <c r="I243">
        <v>0</v>
      </c>
      <c r="J243">
        <v>0.03</v>
      </c>
      <c r="K243">
        <v>0</v>
      </c>
      <c r="L243">
        <v>0</v>
      </c>
      <c r="M243">
        <v>0</v>
      </c>
      <c r="N243">
        <v>0</v>
      </c>
      <c r="O243">
        <v>0</v>
      </c>
      <c r="P243" s="71">
        <v>0.08</v>
      </c>
      <c r="Q243">
        <v>0</v>
      </c>
      <c r="R243" s="82">
        <v>0.01</v>
      </c>
      <c r="S243">
        <v>0.01</v>
      </c>
      <c r="T243">
        <v>0</v>
      </c>
      <c r="U243" s="82">
        <v>0.03</v>
      </c>
      <c r="V243">
        <v>0</v>
      </c>
      <c r="W243">
        <v>0</v>
      </c>
      <c r="X243">
        <v>0</v>
      </c>
      <c r="Y243">
        <v>0</v>
      </c>
      <c r="Z243">
        <v>0.01</v>
      </c>
      <c r="AA243">
        <v>0</v>
      </c>
      <c r="AB243">
        <v>0</v>
      </c>
      <c r="AC243">
        <v>0</v>
      </c>
      <c r="AD243">
        <v>0</v>
      </c>
      <c r="AE243">
        <v>0.01</v>
      </c>
      <c r="AF243">
        <v>0</v>
      </c>
      <c r="AG243">
        <v>0</v>
      </c>
      <c r="AH243">
        <v>0</v>
      </c>
      <c r="AI243">
        <v>0</v>
      </c>
      <c r="AJ243" s="71">
        <v>0.02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0.03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 s="82">
        <v>0.01</v>
      </c>
      <c r="BO243">
        <v>0</v>
      </c>
      <c r="BP243" s="82">
        <v>0.05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0.01</v>
      </c>
      <c r="CD243" s="71">
        <v>0.2</v>
      </c>
      <c r="CE243" s="71">
        <v>0.15</v>
      </c>
      <c r="CF243">
        <v>0</v>
      </c>
      <c r="CG243">
        <v>0</v>
      </c>
      <c r="CH243">
        <v>0</v>
      </c>
      <c r="CI243">
        <v>0</v>
      </c>
      <c r="CJ243">
        <v>0</v>
      </c>
      <c r="CK243" s="71">
        <v>0.17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0.03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0.02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 s="58">
        <f t="shared" si="51"/>
        <v>1</v>
      </c>
      <c r="DV243"/>
      <c r="DW243"/>
      <c r="DX243" s="2" t="s">
        <v>299</v>
      </c>
      <c r="DY243">
        <v>4.8243365789836501</v>
      </c>
      <c r="DZ243">
        <v>14.5694924319089</v>
      </c>
      <c r="EA243">
        <v>8.6255264088319095</v>
      </c>
      <c r="EB243">
        <v>16.791033947789799</v>
      </c>
      <c r="EC243">
        <v>18.372172777873999</v>
      </c>
      <c r="ED243">
        <v>17.498140728976399</v>
      </c>
      <c r="EE243">
        <v>18.372172777873999</v>
      </c>
      <c r="EF243">
        <v>11.190308402511601</v>
      </c>
      <c r="EG243">
        <v>5.8532279882999001</v>
      </c>
      <c r="EH243">
        <v>7.4264978815698397</v>
      </c>
      <c r="EI243">
        <v>15.267499207759</v>
      </c>
      <c r="EJ243">
        <v>7.6290197013827603</v>
      </c>
      <c r="EK243">
        <v>5.5781821220077896</v>
      </c>
      <c r="EL243">
        <v>1.2247448713915901</v>
      </c>
      <c r="EM243">
        <v>0</v>
      </c>
      <c r="EN243">
        <v>0</v>
      </c>
      <c r="EO243" s="28">
        <f>AVERAGE(DY239:DY243)</f>
        <v>4.9697536832326783</v>
      </c>
      <c r="EP243" s="28">
        <f t="shared" ref="EP243:FD243" si="70">AVERAGE(DZ239:DZ243)</f>
        <v>13.770863675221218</v>
      </c>
      <c r="EQ243" s="28">
        <f t="shared" si="70"/>
        <v>8.1852575234009279</v>
      </c>
      <c r="ER243" s="28">
        <f t="shared" si="70"/>
        <v>14.780857403346639</v>
      </c>
      <c r="ES243" s="28">
        <f t="shared" si="70"/>
        <v>16.17384900457332</v>
      </c>
      <c r="ET243" s="28">
        <f t="shared" si="70"/>
        <v>15.06370011582128</v>
      </c>
      <c r="EU243" s="28">
        <f t="shared" si="70"/>
        <v>16.17384900457332</v>
      </c>
      <c r="EV243" s="28">
        <f t="shared" si="70"/>
        <v>9.3756801766283022</v>
      </c>
      <c r="EW243" s="28">
        <f t="shared" si="70"/>
        <v>5.5621395769511839</v>
      </c>
      <c r="EX243" s="28">
        <f t="shared" si="70"/>
        <v>7.0901988396763116</v>
      </c>
      <c r="EY243" s="28">
        <f t="shared" si="70"/>
        <v>13.67019517106578</v>
      </c>
      <c r="EZ243" s="28">
        <f t="shared" si="70"/>
        <v>7.2948157246925494</v>
      </c>
      <c r="FA243" s="28">
        <f t="shared" si="70"/>
        <v>5.7962094669041599</v>
      </c>
      <c r="FB243" s="28">
        <f t="shared" si="70"/>
        <v>1.3339174013264117</v>
      </c>
      <c r="FC243" s="28">
        <f t="shared" si="70"/>
        <v>0</v>
      </c>
      <c r="FD243" s="28">
        <f t="shared" si="70"/>
        <v>0</v>
      </c>
      <c r="FE243"/>
      <c r="FF243"/>
      <c r="FG243" s="2" t="s">
        <v>271</v>
      </c>
      <c r="FH243" s="58">
        <v>2</v>
      </c>
      <c r="FI243" s="20">
        <v>22364</v>
      </c>
      <c r="FJ243" s="30">
        <v>19.9944429991912</v>
      </c>
      <c r="FK243" s="30">
        <v>25.6567206593596</v>
      </c>
      <c r="FL243" s="30">
        <v>23.435179143478699</v>
      </c>
      <c r="FM243" s="30">
        <v>4.1833001326703796</v>
      </c>
      <c r="FN243" s="30">
        <v>9.5608713539608896</v>
      </c>
      <c r="FO243" s="30">
        <v>8.1466577915877991</v>
      </c>
      <c r="FP243" s="30">
        <v>20.272901483310299</v>
      </c>
      <c r="FQ243" s="28">
        <f>AVERAGE(FJ239:FJ243)</f>
        <v>17.77776413835274</v>
      </c>
      <c r="FR243" s="28">
        <f t="shared" ref="FR243:FW243" si="71">AVERAGE(FK239:FK243)</f>
        <v>22.781787735543482</v>
      </c>
      <c r="FS243" s="28">
        <f t="shared" si="71"/>
        <v>21.760327403065219</v>
      </c>
      <c r="FT243" s="28">
        <f t="shared" si="71"/>
        <v>3.959619275571634</v>
      </c>
      <c r="FU243" s="28">
        <f t="shared" si="71"/>
        <v>8.9115758384935759</v>
      </c>
      <c r="FV243" s="28">
        <f t="shared" si="71"/>
        <v>8.0630477010697224</v>
      </c>
      <c r="FW243" s="28">
        <f t="shared" si="71"/>
        <v>18.952425751422481</v>
      </c>
      <c r="FX243"/>
      <c r="FY243"/>
      <c r="FZ243" s="7">
        <v>12.9</v>
      </c>
      <c r="GA243" s="46">
        <v>1034.29456233978</v>
      </c>
      <c r="GB243" s="7">
        <v>3.9061385790506926</v>
      </c>
      <c r="GC243" s="7">
        <v>18.5960645675659</v>
      </c>
    </row>
    <row r="244" spans="1:185" s="58" customFormat="1" x14ac:dyDescent="0.2">
      <c r="A244">
        <v>23</v>
      </c>
      <c r="B244" t="s">
        <v>21</v>
      </c>
      <c r="C244" t="s">
        <v>80</v>
      </c>
      <c r="D244" t="s">
        <v>71</v>
      </c>
      <c r="E244" s="20">
        <v>23794</v>
      </c>
      <c r="F244">
        <v>0.11</v>
      </c>
      <c r="G244">
        <v>0</v>
      </c>
      <c r="H244">
        <v>0</v>
      </c>
      <c r="I244">
        <v>0</v>
      </c>
      <c r="J244">
        <v>0.03</v>
      </c>
      <c r="K244">
        <v>0</v>
      </c>
      <c r="L244">
        <v>0</v>
      </c>
      <c r="M244">
        <v>0</v>
      </c>
      <c r="N244">
        <v>0</v>
      </c>
      <c r="O244">
        <v>0</v>
      </c>
      <c r="P244" s="71">
        <v>0.1</v>
      </c>
      <c r="Q244">
        <v>0</v>
      </c>
      <c r="R244" s="82">
        <v>0</v>
      </c>
      <c r="S244">
        <v>0.01</v>
      </c>
      <c r="T244">
        <v>0</v>
      </c>
      <c r="U244" s="82">
        <v>0.03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0.01</v>
      </c>
      <c r="AF244">
        <v>0</v>
      </c>
      <c r="AG244">
        <v>0</v>
      </c>
      <c r="AH244">
        <v>0</v>
      </c>
      <c r="AI244">
        <v>0</v>
      </c>
      <c r="AJ244" s="71">
        <v>0.01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0.04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 s="82">
        <v>0.02</v>
      </c>
      <c r="BO244">
        <v>0.01</v>
      </c>
      <c r="BP244" s="82">
        <v>0.04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0.03</v>
      </c>
      <c r="CD244" s="71">
        <v>0.21</v>
      </c>
      <c r="CE244" s="71">
        <v>0.1</v>
      </c>
      <c r="CF244">
        <v>0</v>
      </c>
      <c r="CG244">
        <v>0</v>
      </c>
      <c r="CH244">
        <v>0</v>
      </c>
      <c r="CI244">
        <v>0</v>
      </c>
      <c r="CJ244">
        <v>0</v>
      </c>
      <c r="CK244" s="71">
        <v>0.16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0.02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0.02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 s="58">
        <f t="shared" si="51"/>
        <v>1</v>
      </c>
      <c r="DV244">
        <v>25</v>
      </c>
      <c r="DW244">
        <f>MAX(DU241:DU246)</f>
        <v>1</v>
      </c>
      <c r="DX244" s="2" t="s">
        <v>299</v>
      </c>
      <c r="DY244">
        <v>5.3419746691886898</v>
      </c>
      <c r="DZ244">
        <v>14.114192630419399</v>
      </c>
      <c r="EA244">
        <v>7.4301139836611299</v>
      </c>
      <c r="EB244">
        <v>14.1752155896106</v>
      </c>
      <c r="EC244">
        <v>16.046044282997499</v>
      </c>
      <c r="ED244">
        <v>14.1752155896106</v>
      </c>
      <c r="EE244">
        <v>16.046044282997499</v>
      </c>
      <c r="EF244">
        <v>8.5189407785672095</v>
      </c>
      <c r="EG244">
        <v>4.36812569982634</v>
      </c>
      <c r="EH244">
        <v>8.7540390455449497</v>
      </c>
      <c r="EI244">
        <v>13.9376010570369</v>
      </c>
      <c r="EJ244">
        <v>8.4261230304188892</v>
      </c>
      <c r="EK244">
        <v>4.9938399364129298</v>
      </c>
      <c r="EL244">
        <v>0.70710678118654802</v>
      </c>
      <c r="EM244">
        <v>0</v>
      </c>
      <c r="EN244">
        <v>0</v>
      </c>
      <c r="EO244" s="28">
        <f>AVERAGE(DY239:DY244)</f>
        <v>5.0317905142253467</v>
      </c>
      <c r="EP244" s="28">
        <f t="shared" ref="EP244:FD244" si="72">AVERAGE(DZ239:DZ244)</f>
        <v>13.828085167754248</v>
      </c>
      <c r="EQ244" s="28">
        <f t="shared" si="72"/>
        <v>8.0594002667776277</v>
      </c>
      <c r="ER244" s="28">
        <f t="shared" si="72"/>
        <v>14.679917101057299</v>
      </c>
      <c r="ES244" s="28">
        <f t="shared" si="72"/>
        <v>16.152548217644014</v>
      </c>
      <c r="ET244" s="28">
        <f t="shared" si="72"/>
        <v>14.915619361452833</v>
      </c>
      <c r="EU244" s="28">
        <f t="shared" si="72"/>
        <v>16.152548217644014</v>
      </c>
      <c r="EV244" s="28">
        <f t="shared" si="72"/>
        <v>9.2328902769514531</v>
      </c>
      <c r="EW244" s="28">
        <f t="shared" si="72"/>
        <v>5.3631372640970438</v>
      </c>
      <c r="EX244" s="28">
        <f t="shared" si="72"/>
        <v>7.3675055406544177</v>
      </c>
      <c r="EY244" s="28">
        <f t="shared" si="72"/>
        <v>13.714762818727634</v>
      </c>
      <c r="EZ244" s="28">
        <f t="shared" si="72"/>
        <v>7.483366942313606</v>
      </c>
      <c r="FA244" s="28">
        <f t="shared" si="72"/>
        <v>5.6624812118222883</v>
      </c>
      <c r="FB244" s="28">
        <f t="shared" si="72"/>
        <v>1.2294489646364344</v>
      </c>
      <c r="FC244" s="28">
        <f t="shared" si="72"/>
        <v>0</v>
      </c>
      <c r="FD244" s="28">
        <f t="shared" si="72"/>
        <v>0</v>
      </c>
      <c r="FE244" s="65" t="s">
        <v>296</v>
      </c>
      <c r="FF244" s="65" t="s">
        <v>296</v>
      </c>
      <c r="FG244" s="2" t="s">
        <v>271</v>
      </c>
      <c r="FH244" s="58">
        <v>2</v>
      </c>
      <c r="FI244" s="20">
        <v>23794</v>
      </c>
      <c r="FJ244" s="30">
        <v>17.582271545483401</v>
      </c>
      <c r="FK244" s="30">
        <v>23.325526916432501</v>
      </c>
      <c r="FL244" s="30">
        <v>22.618420135245898</v>
      </c>
      <c r="FM244" s="30">
        <v>4.6368092477478502</v>
      </c>
      <c r="FN244" s="30">
        <v>9.1332298116054407</v>
      </c>
      <c r="FO244" s="30">
        <v>8.4261230304188892</v>
      </c>
      <c r="FP244" s="30">
        <v>20.229953351653901</v>
      </c>
      <c r="FQ244" s="28">
        <f>AVERAGE(FJ239:FJ244)</f>
        <v>17.745182039541181</v>
      </c>
      <c r="FR244" s="28">
        <f t="shared" ref="FR244:FW244" si="73">AVERAGE(FK239:FK244)</f>
        <v>22.872410932358317</v>
      </c>
      <c r="FS244" s="28">
        <f t="shared" si="73"/>
        <v>21.903342858428669</v>
      </c>
      <c r="FT244" s="28">
        <f t="shared" si="73"/>
        <v>4.0724842709343365</v>
      </c>
      <c r="FU244" s="28">
        <f t="shared" si="73"/>
        <v>8.9485181673455525</v>
      </c>
      <c r="FV244" s="28">
        <f t="shared" si="73"/>
        <v>8.1235602559612499</v>
      </c>
      <c r="FW244" s="28">
        <f t="shared" si="73"/>
        <v>19.165347018127719</v>
      </c>
      <c r="FX244" s="65" t="s">
        <v>271</v>
      </c>
      <c r="FY244" s="65" t="s">
        <v>271</v>
      </c>
      <c r="FZ244" s="7">
        <v>12.9</v>
      </c>
      <c r="GA244" s="46">
        <v>1034.29456233978</v>
      </c>
      <c r="GB244" s="7">
        <v>3.9061385790506926</v>
      </c>
      <c r="GC244" s="7">
        <v>18.5960645675659</v>
      </c>
    </row>
    <row r="245" spans="1:185" s="58" customFormat="1" x14ac:dyDescent="0.2">
      <c r="A245">
        <v>24</v>
      </c>
      <c r="B245" t="s">
        <v>205</v>
      </c>
      <c r="C245" t="s">
        <v>80</v>
      </c>
      <c r="D245" t="s">
        <v>71</v>
      </c>
      <c r="E245" s="20">
        <v>23947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71">
        <v>0.22</v>
      </c>
      <c r="Q245">
        <v>0</v>
      </c>
      <c r="R245" s="82">
        <v>0</v>
      </c>
      <c r="S245">
        <v>0</v>
      </c>
      <c r="T245">
        <v>0</v>
      </c>
      <c r="U245" s="82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0.05</v>
      </c>
      <c r="AF245">
        <v>0</v>
      </c>
      <c r="AG245">
        <v>0</v>
      </c>
      <c r="AH245">
        <v>0</v>
      </c>
      <c r="AI245">
        <v>0</v>
      </c>
      <c r="AJ245" s="71">
        <v>0.03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0.04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 s="82">
        <v>0.02</v>
      </c>
      <c r="BO245">
        <v>0</v>
      </c>
      <c r="BP245" s="82">
        <v>0.03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0.03</v>
      </c>
      <c r="CD245" s="71">
        <v>0.26</v>
      </c>
      <c r="CE245" s="71">
        <v>0.06</v>
      </c>
      <c r="CF245">
        <v>0</v>
      </c>
      <c r="CG245">
        <v>0</v>
      </c>
      <c r="CH245">
        <v>0</v>
      </c>
      <c r="CI245">
        <v>0</v>
      </c>
      <c r="CJ245">
        <v>0</v>
      </c>
      <c r="CK245" s="71">
        <v>0.18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0.02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0.01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 s="58">
        <f t="shared" si="51"/>
        <v>1</v>
      </c>
      <c r="DV245"/>
      <c r="DW245"/>
      <c r="DX245" s="2" t="s">
        <v>289</v>
      </c>
      <c r="DY245">
        <v>0</v>
      </c>
      <c r="DZ245">
        <v>5.9257709139866197</v>
      </c>
      <c r="EA245">
        <v>5.9257709139866197</v>
      </c>
      <c r="EB245">
        <v>7.5069097440708097</v>
      </c>
      <c r="EC245">
        <v>7.5069097440708097</v>
      </c>
      <c r="ED245">
        <v>7.5069097440708097</v>
      </c>
      <c r="EE245">
        <v>7.5069097440708097</v>
      </c>
      <c r="EF245">
        <v>7.5069097440708097</v>
      </c>
      <c r="EG245">
        <v>5.9257709139866197</v>
      </c>
      <c r="EH245">
        <v>4.8476798574163302</v>
      </c>
      <c r="EI245">
        <v>14.601161841181099</v>
      </c>
      <c r="EJ245">
        <v>13.0200230110969</v>
      </c>
      <c r="EK245">
        <v>1.58113883008419</v>
      </c>
      <c r="EL245">
        <v>1.58113883008419</v>
      </c>
      <c r="EM245">
        <v>0</v>
      </c>
      <c r="EN245">
        <v>0</v>
      </c>
      <c r="EO245" s="43"/>
      <c r="EP245" s="43"/>
      <c r="EQ245" s="43"/>
      <c r="ER245" s="43"/>
      <c r="ES245" s="43"/>
      <c r="ET245" s="43"/>
      <c r="EU245" s="43"/>
      <c r="EV245" s="43"/>
      <c r="EW245" s="43"/>
      <c r="EX245" s="43"/>
      <c r="EY245" s="43"/>
      <c r="EZ245" s="43"/>
      <c r="FA245" s="43"/>
      <c r="FB245" s="43"/>
      <c r="FC245" s="43"/>
      <c r="FD245" s="43"/>
      <c r="FE245"/>
      <c r="FF245"/>
      <c r="FG245" s="2" t="s">
        <v>276</v>
      </c>
      <c r="FH245" s="58">
        <v>2</v>
      </c>
      <c r="FI245" s="20">
        <v>23947</v>
      </c>
      <c r="FJ245" s="30">
        <v>18.136695747113802</v>
      </c>
      <c r="FK245" s="30">
        <v>18.136695747113802</v>
      </c>
      <c r="FL245" s="30">
        <v>18.136695747113802</v>
      </c>
      <c r="FM245" s="30">
        <v>4.8476798574163302</v>
      </c>
      <c r="FN245" s="30">
        <v>14.601161841181099</v>
      </c>
      <c r="FO245" s="30">
        <v>11.065627935248401</v>
      </c>
      <c r="FP245" s="30">
        <v>18.676877260589301</v>
      </c>
      <c r="FQ245" s="43"/>
      <c r="FR245" s="43"/>
      <c r="FS245" s="43"/>
      <c r="FT245" s="43"/>
      <c r="FU245" s="43"/>
      <c r="FV245" s="43"/>
      <c r="FW245" s="43"/>
      <c r="FX245"/>
      <c r="FY245"/>
      <c r="FZ245" s="7">
        <v>8.3000000000000007</v>
      </c>
      <c r="GA245" s="46">
        <v>1001.7451715469348</v>
      </c>
      <c r="GB245" s="7">
        <v>0.22043556968371036</v>
      </c>
      <c r="GC245" s="7">
        <v>15.407846768697064</v>
      </c>
    </row>
    <row r="246" spans="1:185" s="58" customFormat="1" x14ac:dyDescent="0.2">
      <c r="A246">
        <v>24</v>
      </c>
      <c r="B246" t="s">
        <v>205</v>
      </c>
      <c r="C246" t="s">
        <v>80</v>
      </c>
      <c r="D246" t="s">
        <v>71</v>
      </c>
      <c r="E246" s="20">
        <v>24758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s="71">
        <v>0.2</v>
      </c>
      <c r="Q246">
        <v>0</v>
      </c>
      <c r="R246" s="82">
        <v>0</v>
      </c>
      <c r="S246">
        <v>0</v>
      </c>
      <c r="T246">
        <v>0</v>
      </c>
      <c r="U246" s="82">
        <v>0.01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0.04</v>
      </c>
      <c r="AF246">
        <v>0</v>
      </c>
      <c r="AG246">
        <v>0</v>
      </c>
      <c r="AH246">
        <v>0</v>
      </c>
      <c r="AI246">
        <v>0</v>
      </c>
      <c r="AJ246" s="71">
        <v>0.03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0.03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0.01</v>
      </c>
      <c r="AW246">
        <v>0</v>
      </c>
      <c r="AX246">
        <v>0</v>
      </c>
      <c r="AY246">
        <v>0</v>
      </c>
      <c r="AZ246">
        <v>0</v>
      </c>
      <c r="BA246">
        <v>0.02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 s="82">
        <v>0.01</v>
      </c>
      <c r="BO246">
        <v>0</v>
      </c>
      <c r="BP246" s="82">
        <v>0.02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0.04</v>
      </c>
      <c r="CD246" s="71">
        <v>0.17</v>
      </c>
      <c r="CE246" s="71">
        <v>0.11</v>
      </c>
      <c r="CF246">
        <v>0</v>
      </c>
      <c r="CG246">
        <v>0</v>
      </c>
      <c r="CH246">
        <v>0</v>
      </c>
      <c r="CI246">
        <v>0</v>
      </c>
      <c r="CJ246">
        <v>0</v>
      </c>
      <c r="CK246" s="71">
        <v>0.22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0.01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0.03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 s="58">
        <f t="shared" si="51"/>
        <v>1</v>
      </c>
      <c r="DV246"/>
      <c r="DW246"/>
      <c r="DX246" s="2" t="s">
        <v>289</v>
      </c>
      <c r="DY246">
        <v>0.54119610014619701</v>
      </c>
      <c r="DZ246">
        <v>7.1324993336179796</v>
      </c>
      <c r="EA246">
        <v>7.1324993336179796</v>
      </c>
      <c r="EB246">
        <v>8.7136381637021696</v>
      </c>
      <c r="EC246">
        <v>8.7136381637021696</v>
      </c>
      <c r="ED246">
        <v>8.7136381637021696</v>
      </c>
      <c r="EE246">
        <v>8.7136381637021696</v>
      </c>
      <c r="EF246">
        <v>8.1724420635559696</v>
      </c>
      <c r="EG246">
        <v>6.5913032334717796</v>
      </c>
      <c r="EH246">
        <v>4.6032153024641804</v>
      </c>
      <c r="EI246">
        <v>13.695808130490899</v>
      </c>
      <c r="EJ246">
        <v>11.5734732002605</v>
      </c>
      <c r="EK246">
        <v>2.8294417114169401</v>
      </c>
      <c r="EL246">
        <v>2.2882456112707401</v>
      </c>
      <c r="EM246">
        <v>0</v>
      </c>
      <c r="EN246">
        <v>0</v>
      </c>
      <c r="EO246" s="43"/>
      <c r="EP246" s="43"/>
      <c r="EQ246" s="43"/>
      <c r="ER246" s="43"/>
      <c r="ES246" s="43"/>
      <c r="ET246" s="43"/>
      <c r="EU246" s="43"/>
      <c r="EV246" s="43"/>
      <c r="EW246" s="43"/>
      <c r="EX246" s="43"/>
      <c r="EY246" s="43"/>
      <c r="EZ246" s="43"/>
      <c r="FA246" s="43"/>
      <c r="FB246" s="43"/>
      <c r="FC246" s="43"/>
      <c r="FD246" s="43"/>
      <c r="FE246"/>
      <c r="FF246"/>
      <c r="FG246" s="2" t="s">
        <v>276</v>
      </c>
      <c r="FH246" s="58">
        <v>2</v>
      </c>
      <c r="FI246" s="20">
        <v>24758</v>
      </c>
      <c r="FJ246" s="30">
        <v>17.0946621053012</v>
      </c>
      <c r="FK246" s="30">
        <v>17.8017688864878</v>
      </c>
      <c r="FL246" s="30">
        <v>17.8017688864878</v>
      </c>
      <c r="FM246" s="30">
        <v>4.0620192023179804</v>
      </c>
      <c r="FN246" s="30">
        <v>13.154612030344699</v>
      </c>
      <c r="FO246" s="30">
        <v>10.7661452467526</v>
      </c>
      <c r="FP246" s="30">
        <v>19.316203621182201</v>
      </c>
      <c r="FQ246" s="43"/>
      <c r="FR246" s="43"/>
      <c r="FS246" s="43"/>
      <c r="FT246" s="43"/>
      <c r="FU246" s="43"/>
      <c r="FV246" s="43"/>
      <c r="FW246" s="43"/>
      <c r="FX246"/>
      <c r="FY246"/>
      <c r="FZ246" s="7">
        <v>8.3000000000000007</v>
      </c>
      <c r="GA246" s="46">
        <v>1001.7451715469348</v>
      </c>
      <c r="GB246" s="7">
        <v>0.22043556968371036</v>
      </c>
      <c r="GC246" s="7">
        <v>15.407846768697064</v>
      </c>
    </row>
    <row r="247" spans="1:185" x14ac:dyDescent="0.2">
      <c r="A247">
        <v>24</v>
      </c>
      <c r="B247" t="s">
        <v>205</v>
      </c>
      <c r="C247" t="s">
        <v>79</v>
      </c>
      <c r="D247" t="s">
        <v>71</v>
      </c>
      <c r="E247" s="20">
        <v>19092.68216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71">
        <v>0.19</v>
      </c>
      <c r="Q247">
        <v>0</v>
      </c>
      <c r="R247" s="82">
        <v>0</v>
      </c>
      <c r="S247">
        <v>0.02</v>
      </c>
      <c r="T247">
        <v>0</v>
      </c>
      <c r="U247" s="82">
        <v>0.01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0.04</v>
      </c>
      <c r="AF247">
        <v>0</v>
      </c>
      <c r="AG247">
        <v>0</v>
      </c>
      <c r="AH247">
        <v>0</v>
      </c>
      <c r="AI247">
        <v>0</v>
      </c>
      <c r="AJ247" s="71">
        <v>0.02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0.03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0.03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 s="82">
        <v>0</v>
      </c>
      <c r="BO247">
        <v>0</v>
      </c>
      <c r="BP247" s="82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 s="71">
        <v>0.41</v>
      </c>
      <c r="CE247" s="71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 s="71">
        <v>0.24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0.01</v>
      </c>
      <c r="CZ247">
        <v>0</v>
      </c>
      <c r="DA247">
        <v>0</v>
      </c>
      <c r="DB247">
        <v>0.01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f t="shared" si="51"/>
        <v>0</v>
      </c>
      <c r="DX247" s="2" t="s">
        <v>289</v>
      </c>
      <c r="DY247">
        <v>0.54119610014619701</v>
      </c>
      <c r="DZ247">
        <v>6.77087863772958</v>
      </c>
      <c r="EA247">
        <v>7.4779854189161199</v>
      </c>
      <c r="EB247">
        <v>9.0591242490003197</v>
      </c>
      <c r="EC247">
        <v>9.0591242490003197</v>
      </c>
      <c r="ED247">
        <v>9.0591242490003197</v>
      </c>
      <c r="EE247">
        <v>9.0591242490003197</v>
      </c>
      <c r="EF247">
        <v>8.5179281488541196</v>
      </c>
      <c r="EG247">
        <v>6.9367893187699297</v>
      </c>
      <c r="EH247">
        <v>4.6032153024641804</v>
      </c>
      <c r="EI247">
        <v>13.604648340789399</v>
      </c>
      <c r="EJ247">
        <v>11.482313410559</v>
      </c>
      <c r="EK247">
        <v>3.3470798016219798</v>
      </c>
      <c r="EL247">
        <v>2.8058837014757798</v>
      </c>
      <c r="EM247">
        <v>0</v>
      </c>
      <c r="EN247">
        <v>0</v>
      </c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G247" s="2" t="s">
        <v>271</v>
      </c>
      <c r="FH247">
        <v>7</v>
      </c>
      <c r="FI247" s="20">
        <v>19092.68216</v>
      </c>
      <c r="FJ247" s="30">
        <v>18.736473041546301</v>
      </c>
      <c r="FK247" s="30">
        <v>19.443579822732801</v>
      </c>
      <c r="FL247" s="30">
        <v>18.029366260359701</v>
      </c>
      <c r="FM247" s="30">
        <v>4.0620192023179804</v>
      </c>
      <c r="FN247" s="30">
        <v>12.872968962990999</v>
      </c>
      <c r="FO247" s="30">
        <v>11.876172318501601</v>
      </c>
      <c r="FP247" s="30">
        <v>19.026162904849102</v>
      </c>
      <c r="FQ247" s="28"/>
      <c r="FR247" s="28"/>
      <c r="FS247" s="28"/>
      <c r="FT247" s="28"/>
      <c r="FU247" s="28"/>
      <c r="FV247" s="28"/>
      <c r="FW247" s="28"/>
      <c r="FZ247" s="7">
        <v>8.3000000000000007</v>
      </c>
      <c r="GA247" s="46">
        <v>1001.7451715469348</v>
      </c>
      <c r="GB247" s="7">
        <v>0.22043556968371036</v>
      </c>
      <c r="GC247" s="7">
        <v>15.407846768697064</v>
      </c>
    </row>
    <row r="248" spans="1:185" x14ac:dyDescent="0.2">
      <c r="A248">
        <v>24</v>
      </c>
      <c r="B248" t="s">
        <v>205</v>
      </c>
      <c r="C248" t="s">
        <v>79</v>
      </c>
      <c r="D248" t="s">
        <v>71</v>
      </c>
      <c r="E248" s="20">
        <v>19242.736250000002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71">
        <v>0.21</v>
      </c>
      <c r="Q248">
        <v>0</v>
      </c>
      <c r="R248" s="82">
        <v>0</v>
      </c>
      <c r="S248">
        <v>0</v>
      </c>
      <c r="T248">
        <v>0</v>
      </c>
      <c r="U248" s="82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0.04</v>
      </c>
      <c r="AF248">
        <v>0</v>
      </c>
      <c r="AG248">
        <v>0</v>
      </c>
      <c r="AH248">
        <v>0</v>
      </c>
      <c r="AI248">
        <v>0</v>
      </c>
      <c r="AJ248" s="71">
        <v>0.02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0.03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0.03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 s="82">
        <v>0</v>
      </c>
      <c r="BO248">
        <v>0</v>
      </c>
      <c r="BP248" s="82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 s="71">
        <v>0.5</v>
      </c>
      <c r="CE248" s="71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 s="71">
        <v>0.17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0.02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f t="shared" si="51"/>
        <v>0</v>
      </c>
      <c r="DX248" s="2" t="s">
        <v>289</v>
      </c>
      <c r="DY248">
        <v>0</v>
      </c>
      <c r="DZ248">
        <v>6.3035425243561498</v>
      </c>
      <c r="EA248">
        <v>6.3035425243561498</v>
      </c>
      <c r="EB248">
        <v>7.8846813544403398</v>
      </c>
      <c r="EC248">
        <v>7.8846813544403398</v>
      </c>
      <c r="ED248">
        <v>7.8846813544403398</v>
      </c>
      <c r="EE248">
        <v>7.8846813544403398</v>
      </c>
      <c r="EF248">
        <v>7.8846813544403398</v>
      </c>
      <c r="EG248">
        <v>6.3035425243561498</v>
      </c>
      <c r="EH248">
        <v>4.4158804331639203</v>
      </c>
      <c r="EI248">
        <v>13.1026473068904</v>
      </c>
      <c r="EJ248">
        <v>11.521508476806201</v>
      </c>
      <c r="EK248">
        <v>2.8058837014757798</v>
      </c>
      <c r="EL248">
        <v>2.8058837014757798</v>
      </c>
      <c r="EM248">
        <v>0</v>
      </c>
      <c r="EN248">
        <v>0</v>
      </c>
      <c r="EO248" s="29"/>
      <c r="EP248" s="29"/>
      <c r="EQ248" s="29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G248" s="2" t="s">
        <v>270</v>
      </c>
      <c r="FH248">
        <v>7</v>
      </c>
      <c r="FI248" s="20">
        <v>19242.736250000002</v>
      </c>
      <c r="FJ248" s="30">
        <v>17.977187395119401</v>
      </c>
      <c r="FK248" s="30">
        <v>17.977187395119401</v>
      </c>
      <c r="FL248" s="30">
        <v>17.977187395119401</v>
      </c>
      <c r="FM248" s="30">
        <v>4.4158804331639203</v>
      </c>
      <c r="FN248" s="30">
        <v>12.746253348197699</v>
      </c>
      <c r="FO248" s="30">
        <v>11.7494567037084</v>
      </c>
      <c r="FP248" s="30">
        <v>17.559770477235599</v>
      </c>
      <c r="FQ248" s="29"/>
      <c r="FR248" s="29"/>
      <c r="FS248" s="29"/>
      <c r="FT248" s="29"/>
      <c r="FU248" s="29"/>
      <c r="FV248" s="29"/>
      <c r="FW248" s="29"/>
      <c r="FZ248" s="7">
        <v>8.3000000000000007</v>
      </c>
      <c r="GA248" s="46">
        <v>1001.7451715469348</v>
      </c>
      <c r="GB248" s="7">
        <v>0.22043556968371036</v>
      </c>
      <c r="GC248" s="7">
        <v>15.407846768697064</v>
      </c>
    </row>
    <row r="249" spans="1:185" x14ac:dyDescent="0.2">
      <c r="A249">
        <v>24</v>
      </c>
      <c r="B249" t="s">
        <v>205</v>
      </c>
      <c r="C249" t="s">
        <v>79</v>
      </c>
      <c r="D249" t="s">
        <v>71</v>
      </c>
      <c r="E249" s="20">
        <v>19392.732650000002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71">
        <v>0.22</v>
      </c>
      <c r="Q249">
        <v>0</v>
      </c>
      <c r="R249" s="82">
        <v>0</v>
      </c>
      <c r="S249">
        <v>0</v>
      </c>
      <c r="T249">
        <v>0</v>
      </c>
      <c r="U249" s="82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0.05</v>
      </c>
      <c r="AF249">
        <v>0</v>
      </c>
      <c r="AG249">
        <v>0</v>
      </c>
      <c r="AH249">
        <v>0</v>
      </c>
      <c r="AI249">
        <v>0</v>
      </c>
      <c r="AJ249" s="71">
        <v>0.02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0.03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0.02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0.01</v>
      </c>
      <c r="BK249">
        <v>0</v>
      </c>
      <c r="BL249">
        <v>0</v>
      </c>
      <c r="BM249">
        <v>0</v>
      </c>
      <c r="BN249" s="82">
        <v>0.01</v>
      </c>
      <c r="BO249">
        <v>0</v>
      </c>
      <c r="BP249" s="82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 s="71">
        <v>0.45</v>
      </c>
      <c r="CE249" s="71">
        <v>0</v>
      </c>
      <c r="CF249">
        <v>0</v>
      </c>
      <c r="CG249">
        <v>0</v>
      </c>
      <c r="CH249">
        <v>0.01</v>
      </c>
      <c r="CI249">
        <v>0</v>
      </c>
      <c r="CJ249">
        <v>0</v>
      </c>
      <c r="CK249" s="71">
        <v>0.17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0.01</v>
      </c>
      <c r="CR249">
        <v>0</v>
      </c>
      <c r="CS249">
        <v>0.01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f t="shared" si="51"/>
        <v>0</v>
      </c>
      <c r="DX249" s="2" t="s">
        <v>289</v>
      </c>
      <c r="DY249">
        <v>0</v>
      </c>
      <c r="DZ249">
        <v>6.1550040058494204</v>
      </c>
      <c r="EA249">
        <v>6.1550040058494204</v>
      </c>
      <c r="EB249">
        <v>7.7361428359336104</v>
      </c>
      <c r="EC249">
        <v>7.7361428359336104</v>
      </c>
      <c r="ED249">
        <v>7.7361428359336104</v>
      </c>
      <c r="EE249">
        <v>7.7361428359336104</v>
      </c>
      <c r="EF249">
        <v>7.7361428359336104</v>
      </c>
      <c r="EG249">
        <v>6.1550040058494204</v>
      </c>
      <c r="EH249">
        <v>4.6368092477478502</v>
      </c>
      <c r="EI249">
        <v>12.976077669139499</v>
      </c>
      <c r="EJ249">
        <v>11.3949388390553</v>
      </c>
      <c r="EK249">
        <v>2.4494897427831801</v>
      </c>
      <c r="EL249">
        <v>2.4494897427831801</v>
      </c>
      <c r="EM249">
        <v>0</v>
      </c>
      <c r="EN249">
        <v>0</v>
      </c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29"/>
      <c r="FA249" s="29"/>
      <c r="FB249" s="29"/>
      <c r="FC249" s="29"/>
      <c r="FD249" s="29"/>
      <c r="FG249" s="2" t="s">
        <v>276</v>
      </c>
      <c r="FH249">
        <v>2</v>
      </c>
      <c r="FI249" s="20">
        <v>19392.732650000002</v>
      </c>
      <c r="FJ249" s="30">
        <v>17.4502103047164</v>
      </c>
      <c r="FK249" s="30">
        <v>17.4502103047164</v>
      </c>
      <c r="FL249" s="30">
        <v>17.4502103047164</v>
      </c>
      <c r="FM249" s="30">
        <v>4.6368092477478502</v>
      </c>
      <c r="FN249" s="30">
        <v>12.6196837104469</v>
      </c>
      <c r="FO249" s="30">
        <v>11.7231082382789</v>
      </c>
      <c r="FP249" s="30">
        <v>17.990391818191799</v>
      </c>
      <c r="FQ249" s="29"/>
      <c r="FR249" s="29"/>
      <c r="FS249" s="29"/>
      <c r="FT249" s="29"/>
      <c r="FU249" s="29"/>
      <c r="FV249" s="29"/>
      <c r="FW249" s="29"/>
      <c r="FZ249" s="7">
        <v>8.3000000000000007</v>
      </c>
      <c r="GA249" s="46">
        <v>1001.7451715469348</v>
      </c>
      <c r="GB249" s="7">
        <v>0.22043556968371036</v>
      </c>
      <c r="GC249" s="7">
        <v>15.407846768697064</v>
      </c>
    </row>
    <row r="250" spans="1:185" x14ac:dyDescent="0.2">
      <c r="A250">
        <v>24</v>
      </c>
      <c r="B250" t="s">
        <v>205</v>
      </c>
      <c r="C250" t="s">
        <v>79</v>
      </c>
      <c r="D250" t="s">
        <v>71</v>
      </c>
      <c r="E250" s="20">
        <v>19578.365300000001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s="71">
        <v>0.23</v>
      </c>
      <c r="Q250">
        <v>0</v>
      </c>
      <c r="R250" s="82">
        <v>0</v>
      </c>
      <c r="S250">
        <v>0</v>
      </c>
      <c r="T250">
        <v>0</v>
      </c>
      <c r="U250" s="82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0.05</v>
      </c>
      <c r="AF250">
        <v>0</v>
      </c>
      <c r="AG250">
        <v>0</v>
      </c>
      <c r="AH250">
        <v>0</v>
      </c>
      <c r="AI250">
        <v>0</v>
      </c>
      <c r="AJ250" s="71">
        <v>0.02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0.03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0.01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 s="82">
        <v>0</v>
      </c>
      <c r="BO250">
        <v>0</v>
      </c>
      <c r="BP250" s="82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 s="71">
        <v>0.46</v>
      </c>
      <c r="CE250" s="71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 s="71">
        <v>0.2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0.01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f t="shared" si="51"/>
        <v>0</v>
      </c>
      <c r="DX250" s="2" t="s">
        <v>289</v>
      </c>
      <c r="DY250">
        <v>0</v>
      </c>
      <c r="DZ250">
        <v>6.0030784793910899</v>
      </c>
      <c r="EA250">
        <v>6.0030784793910899</v>
      </c>
      <c r="EB250">
        <v>7.5842173094752798</v>
      </c>
      <c r="EC250">
        <v>7.5842173094752798</v>
      </c>
      <c r="ED250">
        <v>7.5842173094752798</v>
      </c>
      <c r="EE250">
        <v>7.5842173094752798</v>
      </c>
      <c r="EF250">
        <v>7.5842173094752798</v>
      </c>
      <c r="EG250">
        <v>6.0030784793910899</v>
      </c>
      <c r="EH250">
        <v>4.74341649025257</v>
      </c>
      <c r="EI250">
        <v>13.189292154148999</v>
      </c>
      <c r="EJ250">
        <v>11.6081533240648</v>
      </c>
      <c r="EK250">
        <v>1.93185165257814</v>
      </c>
      <c r="EL250">
        <v>1.93185165257814</v>
      </c>
      <c r="EM250">
        <v>0</v>
      </c>
      <c r="EN250">
        <v>0</v>
      </c>
      <c r="EO250" s="29"/>
      <c r="EP250" s="29"/>
      <c r="EQ250" s="29"/>
      <c r="ER250" s="29"/>
      <c r="ES250" s="29"/>
      <c r="ET250" s="29"/>
      <c r="EU250" s="29"/>
      <c r="EV250" s="29"/>
      <c r="EW250" s="29"/>
      <c r="EX250" s="29"/>
      <c r="EY250" s="29"/>
      <c r="EZ250" s="29"/>
      <c r="FA250" s="29"/>
      <c r="FB250" s="29"/>
      <c r="FC250" s="29"/>
      <c r="FD250" s="29"/>
      <c r="FG250" s="2" t="s">
        <v>276</v>
      </c>
      <c r="FH250">
        <v>1</v>
      </c>
      <c r="FI250" s="20">
        <v>19578.365300000001</v>
      </c>
      <c r="FJ250" s="30">
        <v>17.510021173951898</v>
      </c>
      <c r="FK250" s="30">
        <v>17.510021173951898</v>
      </c>
      <c r="FL250" s="30">
        <v>17.510021173951898</v>
      </c>
      <c r="FM250" s="30">
        <v>4.74341649025257</v>
      </c>
      <c r="FN250" s="30">
        <v>12.8328981954564</v>
      </c>
      <c r="FO250" s="30">
        <v>11.4186846330833</v>
      </c>
      <c r="FP250" s="30">
        <v>18.050202687427301</v>
      </c>
      <c r="FQ250" s="29"/>
      <c r="FR250" s="29"/>
      <c r="FS250" s="29"/>
      <c r="FT250" s="29"/>
      <c r="FU250" s="29"/>
      <c r="FV250" s="29"/>
      <c r="FW250" s="29"/>
      <c r="FZ250" s="7">
        <v>8.3000000000000007</v>
      </c>
      <c r="GA250" s="46">
        <v>1001.7451715469348</v>
      </c>
      <c r="GB250" s="7">
        <v>0.22043556968371036</v>
      </c>
      <c r="GC250" s="7">
        <v>15.407846768697064</v>
      </c>
    </row>
    <row r="251" spans="1:185" x14ac:dyDescent="0.2">
      <c r="A251">
        <v>24</v>
      </c>
      <c r="B251" t="s">
        <v>205</v>
      </c>
      <c r="C251" t="s">
        <v>79</v>
      </c>
      <c r="D251" t="s">
        <v>71</v>
      </c>
      <c r="E251" s="20">
        <v>19727.60529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71">
        <v>0.23</v>
      </c>
      <c r="Q251">
        <v>0</v>
      </c>
      <c r="R251" s="82">
        <v>0</v>
      </c>
      <c r="S251">
        <v>0</v>
      </c>
      <c r="T251">
        <v>0</v>
      </c>
      <c r="U251" s="82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0.05</v>
      </c>
      <c r="AF251">
        <v>0</v>
      </c>
      <c r="AG251">
        <v>0</v>
      </c>
      <c r="AH251">
        <v>0</v>
      </c>
      <c r="AI251">
        <v>0</v>
      </c>
      <c r="AJ251" s="71">
        <v>0.02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0.03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 s="82">
        <v>0</v>
      </c>
      <c r="BO251">
        <v>0</v>
      </c>
      <c r="BP251" s="82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 s="71">
        <v>0.44</v>
      </c>
      <c r="CE251" s="7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 s="71">
        <v>0.22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f t="shared" si="51"/>
        <v>0</v>
      </c>
      <c r="DX251" s="2" t="s">
        <v>289</v>
      </c>
      <c r="DY251">
        <v>0</v>
      </c>
      <c r="DZ251">
        <v>5.9257709139866197</v>
      </c>
      <c r="EA251">
        <v>5.9257709139866197</v>
      </c>
      <c r="EB251">
        <v>7.5069097440708097</v>
      </c>
      <c r="EC251">
        <v>7.5069097440708097</v>
      </c>
      <c r="ED251">
        <v>7.5069097440708097</v>
      </c>
      <c r="EE251">
        <v>7.5069097440708097</v>
      </c>
      <c r="EF251">
        <v>7.5069097440708097</v>
      </c>
      <c r="EG251">
        <v>5.9257709139866197</v>
      </c>
      <c r="EH251">
        <v>5.0497524691810396</v>
      </c>
      <c r="EI251">
        <v>13.4956281330774</v>
      </c>
      <c r="EJ251">
        <v>11.9144893029932</v>
      </c>
      <c r="EK251">
        <v>1.2247448713915901</v>
      </c>
      <c r="EL251">
        <v>1.2247448713915901</v>
      </c>
      <c r="EM251">
        <v>0</v>
      </c>
      <c r="EN251">
        <v>0</v>
      </c>
      <c r="EO251" s="29"/>
      <c r="EP251" s="29"/>
      <c r="EQ251" s="29"/>
      <c r="ER251" s="29"/>
      <c r="ES251" s="29"/>
      <c r="ET251" s="29"/>
      <c r="EU251" s="29"/>
      <c r="EV251" s="29"/>
      <c r="EW251" s="29"/>
      <c r="EX251" s="29"/>
      <c r="EY251" s="29"/>
      <c r="EZ251" s="29"/>
      <c r="FA251" s="29"/>
      <c r="FB251" s="29"/>
      <c r="FC251" s="29"/>
      <c r="FD251" s="29"/>
      <c r="FG251" s="2" t="s">
        <v>276</v>
      </c>
      <c r="FH251">
        <v>7</v>
      </c>
      <c r="FI251" s="20">
        <v>19727.60529</v>
      </c>
      <c r="FJ251" s="30">
        <v>17.738268820196701</v>
      </c>
      <c r="FK251" s="30">
        <v>17.738268820196701</v>
      </c>
      <c r="FL251" s="30">
        <v>17.738268820196701</v>
      </c>
      <c r="FM251" s="30">
        <v>5.0497524691810396</v>
      </c>
      <c r="FN251" s="30">
        <v>13.1392341743848</v>
      </c>
      <c r="FO251" s="30">
        <v>11.017913830825201</v>
      </c>
      <c r="FP251" s="30">
        <v>18.2784503336722</v>
      </c>
      <c r="FQ251" s="29"/>
      <c r="FR251" s="29"/>
      <c r="FS251" s="29"/>
      <c r="FT251" s="29"/>
      <c r="FU251" s="29"/>
      <c r="FV251" s="29"/>
      <c r="FW251" s="29"/>
      <c r="FZ251" s="7">
        <v>8.3000000000000007</v>
      </c>
      <c r="GA251" s="46">
        <v>1001.7451715469348</v>
      </c>
      <c r="GB251" s="7">
        <v>0.22043556968371036</v>
      </c>
      <c r="GC251" s="7">
        <v>15.407846768697064</v>
      </c>
    </row>
    <row r="252" spans="1:185" x14ac:dyDescent="0.2">
      <c r="A252">
        <v>24</v>
      </c>
      <c r="B252" t="s">
        <v>205</v>
      </c>
      <c r="C252" t="s">
        <v>79</v>
      </c>
      <c r="D252" t="s">
        <v>71</v>
      </c>
      <c r="E252" s="20">
        <v>19900.698850000001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s="71">
        <v>0.24</v>
      </c>
      <c r="Q252">
        <v>0</v>
      </c>
      <c r="R252" s="82">
        <v>0</v>
      </c>
      <c r="S252">
        <v>0</v>
      </c>
      <c r="T252">
        <v>0</v>
      </c>
      <c r="U252" s="8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0.05</v>
      </c>
      <c r="AF252">
        <v>0</v>
      </c>
      <c r="AG252">
        <v>0</v>
      </c>
      <c r="AH252">
        <v>0</v>
      </c>
      <c r="AI252">
        <v>0</v>
      </c>
      <c r="AJ252" s="71">
        <v>0.02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0.03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 s="82">
        <v>0</v>
      </c>
      <c r="BO252">
        <v>0</v>
      </c>
      <c r="BP252" s="8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 s="71">
        <v>0.42</v>
      </c>
      <c r="CE252" s="71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 s="71">
        <v>0.23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f t="shared" si="51"/>
        <v>0</v>
      </c>
      <c r="DX252" s="2" t="s">
        <v>289</v>
      </c>
      <c r="DY252">
        <v>0</v>
      </c>
      <c r="DZ252">
        <v>5.6880657637693899</v>
      </c>
      <c r="EA252">
        <v>5.6880657637693899</v>
      </c>
      <c r="EB252">
        <v>7.2692045938535799</v>
      </c>
      <c r="EC252">
        <v>7.2692045938535799</v>
      </c>
      <c r="ED252">
        <v>7.2692045938535799</v>
      </c>
      <c r="EE252">
        <v>7.2692045938535799</v>
      </c>
      <c r="EF252">
        <v>7.2692045938535799</v>
      </c>
      <c r="EG252">
        <v>5.6880657637693899</v>
      </c>
      <c r="EH252">
        <v>5.1478150704935004</v>
      </c>
      <c r="EI252">
        <v>13.6979541015537</v>
      </c>
      <c r="EJ252">
        <v>12.1168152714695</v>
      </c>
      <c r="EK252">
        <v>1.2247448713915901</v>
      </c>
      <c r="EL252">
        <v>1.2247448713915901</v>
      </c>
      <c r="EM252">
        <v>0</v>
      </c>
      <c r="EN252">
        <v>0</v>
      </c>
      <c r="EO252" s="29"/>
      <c r="EP252" s="29"/>
      <c r="EQ252" s="29"/>
      <c r="ER252" s="29"/>
      <c r="ES252" s="29"/>
      <c r="ET252" s="29"/>
      <c r="EU252" s="29"/>
      <c r="EV252" s="29"/>
      <c r="EW252" s="29"/>
      <c r="EX252" s="29"/>
      <c r="EY252" s="29"/>
      <c r="EZ252" s="29"/>
      <c r="FA252" s="29"/>
      <c r="FB252" s="29"/>
      <c r="FC252" s="29"/>
      <c r="FD252" s="29"/>
      <c r="FG252" s="2" t="s">
        <v>276</v>
      </c>
      <c r="FH252">
        <v>7</v>
      </c>
      <c r="FI252" s="20">
        <v>19900.698850000001</v>
      </c>
      <c r="FJ252" s="30">
        <v>17.700358114952</v>
      </c>
      <c r="FK252" s="30">
        <v>17.700358114952</v>
      </c>
      <c r="FL252" s="30">
        <v>17.700358114952</v>
      </c>
      <c r="FM252" s="30">
        <v>5.1478150704935004</v>
      </c>
      <c r="FN252" s="30">
        <v>13.3415601428611</v>
      </c>
      <c r="FO252" s="30">
        <v>11.2202397993014</v>
      </c>
      <c r="FP252" s="30">
        <v>18.240539628427399</v>
      </c>
      <c r="FQ252" s="29"/>
      <c r="FR252" s="29"/>
      <c r="FS252" s="29"/>
      <c r="FT252" s="29"/>
      <c r="FU252" s="29"/>
      <c r="FV252" s="29"/>
      <c r="FW252" s="29"/>
      <c r="FZ252" s="7">
        <v>8.3000000000000007</v>
      </c>
      <c r="GA252" s="46">
        <v>1001.7451715469348</v>
      </c>
      <c r="GB252" s="7">
        <v>0.22043556968371036</v>
      </c>
      <c r="GC252" s="7">
        <v>15.407846768697064</v>
      </c>
    </row>
    <row r="253" spans="1:185" x14ac:dyDescent="0.2">
      <c r="A253">
        <v>24</v>
      </c>
      <c r="B253" t="s">
        <v>205</v>
      </c>
      <c r="C253" t="s">
        <v>79</v>
      </c>
      <c r="D253" t="s">
        <v>71</v>
      </c>
      <c r="E253" s="20">
        <v>20070.605930000002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s="71">
        <v>0.24</v>
      </c>
      <c r="Q253">
        <v>0</v>
      </c>
      <c r="R253" s="82">
        <v>0</v>
      </c>
      <c r="S253">
        <v>0</v>
      </c>
      <c r="T253">
        <v>0</v>
      </c>
      <c r="U253" s="82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0.05</v>
      </c>
      <c r="AF253">
        <v>0</v>
      </c>
      <c r="AG253">
        <v>0</v>
      </c>
      <c r="AH253">
        <v>0</v>
      </c>
      <c r="AI253">
        <v>0</v>
      </c>
      <c r="AJ253" s="71">
        <v>0.02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 s="82">
        <v>0</v>
      </c>
      <c r="BO253">
        <v>0</v>
      </c>
      <c r="BP253" s="82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 s="71">
        <v>0.41</v>
      </c>
      <c r="CE253" s="71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 s="71">
        <v>0.26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f t="shared" si="51"/>
        <v>0</v>
      </c>
      <c r="DX253" s="2" t="s">
        <v>289</v>
      </c>
      <c r="DY253">
        <v>0</v>
      </c>
      <c r="DZ253">
        <v>5.60677855465691</v>
      </c>
      <c r="EA253">
        <v>5.60677855465691</v>
      </c>
      <c r="EB253">
        <v>7.1879173847411</v>
      </c>
      <c r="EC253">
        <v>7.1879173847411</v>
      </c>
      <c r="ED253">
        <v>7.1879173847411</v>
      </c>
      <c r="EE253">
        <v>7.1879173847411</v>
      </c>
      <c r="EF253">
        <v>7.1879173847411</v>
      </c>
      <c r="EG253">
        <v>5.60677855465691</v>
      </c>
      <c r="EH253">
        <v>5.3385391260156601</v>
      </c>
      <c r="EI253">
        <v>13.8886781570758</v>
      </c>
      <c r="EJ253">
        <v>12.3075393269916</v>
      </c>
      <c r="EK253">
        <v>1.2247448713915901</v>
      </c>
      <c r="EL253">
        <v>1.2247448713915901</v>
      </c>
      <c r="EM253">
        <v>0</v>
      </c>
      <c r="EN253">
        <v>0</v>
      </c>
      <c r="EO253" s="29"/>
      <c r="EP253" s="29"/>
      <c r="EQ253" s="29"/>
      <c r="ER253" s="29"/>
      <c r="ES253" s="29"/>
      <c r="ET253" s="29"/>
      <c r="EU253" s="29"/>
      <c r="EV253" s="29"/>
      <c r="EW253" s="29"/>
      <c r="EX253" s="29"/>
      <c r="EY253" s="29"/>
      <c r="EZ253" s="29"/>
      <c r="FA253" s="29"/>
      <c r="FB253" s="29"/>
      <c r="FC253" s="29"/>
      <c r="FD253" s="29"/>
      <c r="FG253" s="2" t="s">
        <v>276</v>
      </c>
      <c r="FH253">
        <v>7</v>
      </c>
      <c r="FI253" s="20">
        <v>20070.605930000002</v>
      </c>
      <c r="FJ253" s="30">
        <v>17.808880800313499</v>
      </c>
      <c r="FK253" s="30">
        <v>17.808880800313499</v>
      </c>
      <c r="FL253" s="30">
        <v>17.808880800313499</v>
      </c>
      <c r="FM253" s="30">
        <v>5.3385391260156601</v>
      </c>
      <c r="FN253" s="30">
        <v>13.5322841983832</v>
      </c>
      <c r="FO253" s="30">
        <v>11.410963854823599</v>
      </c>
      <c r="FP253" s="30">
        <v>18.349062313788899</v>
      </c>
      <c r="FQ253" s="29"/>
      <c r="FR253" s="29"/>
      <c r="FS253" s="29"/>
      <c r="FT253" s="29"/>
      <c r="FU253" s="29"/>
      <c r="FV253" s="29"/>
      <c r="FW253" s="29"/>
      <c r="FZ253" s="7">
        <v>8.3000000000000007</v>
      </c>
      <c r="GA253" s="46">
        <v>1001.7451715469348</v>
      </c>
      <c r="GB253" s="7">
        <v>0.22043556968371036</v>
      </c>
      <c r="GC253" s="7">
        <v>15.407846768697064</v>
      </c>
    </row>
    <row r="254" spans="1:185" x14ac:dyDescent="0.2">
      <c r="A254">
        <v>24</v>
      </c>
      <c r="B254" t="s">
        <v>205</v>
      </c>
      <c r="C254" t="s">
        <v>79</v>
      </c>
      <c r="D254" t="s">
        <v>71</v>
      </c>
      <c r="E254" s="20">
        <v>20202.840250000001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s="71">
        <v>0.26</v>
      </c>
      <c r="Q254">
        <v>0</v>
      </c>
      <c r="R254" s="82">
        <v>0</v>
      </c>
      <c r="S254">
        <v>0</v>
      </c>
      <c r="T254">
        <v>0</v>
      </c>
      <c r="U254" s="82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0.05</v>
      </c>
      <c r="AF254">
        <v>0</v>
      </c>
      <c r="AG254">
        <v>0</v>
      </c>
      <c r="AH254">
        <v>0</v>
      </c>
      <c r="AI254">
        <v>0</v>
      </c>
      <c r="AJ254" s="71">
        <v>0.02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0.03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 s="82">
        <v>0</v>
      </c>
      <c r="BO254">
        <v>0</v>
      </c>
      <c r="BP254" s="82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 s="71">
        <v>0.38</v>
      </c>
      <c r="CE254" s="71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 s="71">
        <v>0.27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f t="shared" si="51"/>
        <v>0</v>
      </c>
      <c r="DX254" s="2" t="s">
        <v>289</v>
      </c>
      <c r="DY254">
        <v>0</v>
      </c>
      <c r="DZ254">
        <v>5.4408747916875804</v>
      </c>
      <c r="EA254">
        <v>5.4408747916875804</v>
      </c>
      <c r="EB254">
        <v>7.0220136217717704</v>
      </c>
      <c r="EC254">
        <v>7.0220136217717704</v>
      </c>
      <c r="ED254">
        <v>7.0220136217717704</v>
      </c>
      <c r="EE254">
        <v>7.0220136217717704</v>
      </c>
      <c r="EF254">
        <v>7.0220136217717704</v>
      </c>
      <c r="EG254">
        <v>5.4408747916875804</v>
      </c>
      <c r="EH254">
        <v>5.4313902456001104</v>
      </c>
      <c r="EI254">
        <v>14.183601888425001</v>
      </c>
      <c r="EJ254">
        <v>12.602463058340801</v>
      </c>
      <c r="EK254">
        <v>1.2247448713915901</v>
      </c>
      <c r="EL254">
        <v>1.2247448713915901</v>
      </c>
      <c r="EM254">
        <v>0</v>
      </c>
      <c r="EN254">
        <v>0</v>
      </c>
      <c r="EO254" s="29"/>
      <c r="EP254" s="29"/>
      <c r="EQ254" s="29"/>
      <c r="ER254" s="29"/>
      <c r="ES254" s="29"/>
      <c r="ET254" s="29"/>
      <c r="EU254" s="29"/>
      <c r="EV254" s="29"/>
      <c r="EW254" s="29"/>
      <c r="EX254" s="29"/>
      <c r="EY254" s="29"/>
      <c r="EZ254" s="29"/>
      <c r="FA254" s="29"/>
      <c r="FB254" s="29"/>
      <c r="FC254" s="29"/>
      <c r="FD254" s="29"/>
      <c r="FG254" s="2" t="s">
        <v>276</v>
      </c>
      <c r="FH254">
        <v>7</v>
      </c>
      <c r="FI254" s="20">
        <v>20202.840250000001</v>
      </c>
      <c r="FJ254" s="30">
        <v>17.935951607100701</v>
      </c>
      <c r="FK254" s="30">
        <v>17.935951607100701</v>
      </c>
      <c r="FL254" s="30">
        <v>17.935951607100701</v>
      </c>
      <c r="FM254" s="30">
        <v>5.4313902456001104</v>
      </c>
      <c r="FN254" s="30">
        <v>13.827207929732401</v>
      </c>
      <c r="FO254" s="30">
        <v>11.7058875861727</v>
      </c>
      <c r="FP254" s="30">
        <v>18.4761331205762</v>
      </c>
      <c r="FQ254" s="29"/>
      <c r="FR254" s="29"/>
      <c r="FS254" s="29"/>
      <c r="FT254" s="29"/>
      <c r="FU254" s="29"/>
      <c r="FV254" s="29"/>
      <c r="FW254" s="29"/>
      <c r="FZ254" s="7">
        <v>8.3000000000000007</v>
      </c>
      <c r="GA254" s="46">
        <v>1001.7451715469348</v>
      </c>
      <c r="GB254" s="7">
        <v>0.22043556968371036</v>
      </c>
      <c r="GC254" s="7">
        <v>15.407846768697064</v>
      </c>
    </row>
    <row r="255" spans="1:185" x14ac:dyDescent="0.2">
      <c r="A255">
        <v>24</v>
      </c>
      <c r="B255" t="s">
        <v>205</v>
      </c>
      <c r="C255" t="s">
        <v>79</v>
      </c>
      <c r="D255" t="s">
        <v>71</v>
      </c>
      <c r="E255" s="20">
        <v>20352.707920000001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71">
        <v>0.26</v>
      </c>
      <c r="Q255">
        <v>0</v>
      </c>
      <c r="R255" s="82">
        <v>0</v>
      </c>
      <c r="S255">
        <v>0</v>
      </c>
      <c r="T255">
        <v>0</v>
      </c>
      <c r="U255" s="82">
        <v>0.01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0.05</v>
      </c>
      <c r="AF255">
        <v>0</v>
      </c>
      <c r="AG255">
        <v>0</v>
      </c>
      <c r="AH255">
        <v>0</v>
      </c>
      <c r="AI255">
        <v>0</v>
      </c>
      <c r="AJ255" s="71">
        <v>0.02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0.03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 s="82">
        <v>0</v>
      </c>
      <c r="BO255">
        <v>0</v>
      </c>
      <c r="BP255" s="82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 s="71">
        <v>0.37</v>
      </c>
      <c r="CE255" s="71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 s="71">
        <v>0.28999999999999998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f t="shared" si="51"/>
        <v>0</v>
      </c>
      <c r="DX255" s="2" t="s">
        <v>289</v>
      </c>
      <c r="DY255">
        <v>0.54119610014619701</v>
      </c>
      <c r="DZ255">
        <v>5.8114089749781002</v>
      </c>
      <c r="EA255">
        <v>5.8114089749781002</v>
      </c>
      <c r="EB255">
        <v>7.3925478050622901</v>
      </c>
      <c r="EC255">
        <v>7.3925478050622901</v>
      </c>
      <c r="ED255">
        <v>7.3925478050622901</v>
      </c>
      <c r="EE255">
        <v>7.3925478050622901</v>
      </c>
      <c r="EF255">
        <v>6.8513517049160901</v>
      </c>
      <c r="EG255">
        <v>5.2702128748319002</v>
      </c>
      <c r="EH255">
        <v>6.0638766087398297</v>
      </c>
      <c r="EI255">
        <v>14.8160882515647</v>
      </c>
      <c r="EJ255">
        <v>12.693753321334301</v>
      </c>
      <c r="EK255">
        <v>1.7659409715377901</v>
      </c>
      <c r="EL255">
        <v>1.2247448713915901</v>
      </c>
      <c r="EM255">
        <v>0</v>
      </c>
      <c r="EN255">
        <v>0</v>
      </c>
      <c r="EO255" s="29"/>
      <c r="EP255" s="29"/>
      <c r="EQ255" s="29"/>
      <c r="ER255" s="29"/>
      <c r="ES255" s="29"/>
      <c r="ET255" s="29"/>
      <c r="EU255" s="29"/>
      <c r="EV255" s="29"/>
      <c r="EW255" s="29"/>
      <c r="EX255" s="29"/>
      <c r="EY255" s="29"/>
      <c r="EZ255" s="29"/>
      <c r="FA255" s="29"/>
      <c r="FB255" s="29"/>
      <c r="FC255" s="29"/>
      <c r="FD255" s="29"/>
      <c r="FG255" s="2" t="s">
        <v>276</v>
      </c>
      <c r="FH255">
        <v>7</v>
      </c>
      <c r="FI255" s="20">
        <v>20352.707920000001</v>
      </c>
      <c r="FJ255" s="30">
        <v>17.854448933354501</v>
      </c>
      <c r="FK255" s="30">
        <v>18.5615557145411</v>
      </c>
      <c r="FL255" s="30">
        <v>18.5615557145411</v>
      </c>
      <c r="FM255" s="30">
        <v>5.5226805085936297</v>
      </c>
      <c r="FN255" s="30">
        <v>13.918498192725901</v>
      </c>
      <c r="FO255" s="30">
        <v>11.7971778491663</v>
      </c>
      <c r="FP255" s="30">
        <v>19.1017372280165</v>
      </c>
      <c r="FQ255" s="29"/>
      <c r="FR255" s="29"/>
      <c r="FS255" s="29"/>
      <c r="FT255" s="29"/>
      <c r="FU255" s="29"/>
      <c r="FV255" s="29"/>
      <c r="FW255" s="29"/>
      <c r="FZ255" s="7">
        <v>8.3000000000000007</v>
      </c>
      <c r="GA255" s="46">
        <v>1001.7451715469348</v>
      </c>
      <c r="GB255" s="7">
        <v>0.22043556968371036</v>
      </c>
      <c r="GC255" s="7">
        <v>15.407846768697064</v>
      </c>
    </row>
    <row r="256" spans="1:185" x14ac:dyDescent="0.2">
      <c r="A256">
        <v>24</v>
      </c>
      <c r="B256" t="s">
        <v>205</v>
      </c>
      <c r="C256" t="s">
        <v>79</v>
      </c>
      <c r="D256" t="s">
        <v>71</v>
      </c>
      <c r="E256" s="20">
        <v>20524.32375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s="71">
        <v>0.21</v>
      </c>
      <c r="Q256">
        <v>0</v>
      </c>
      <c r="R256" s="82">
        <v>0</v>
      </c>
      <c r="S256">
        <v>0.02</v>
      </c>
      <c r="T256">
        <v>0</v>
      </c>
      <c r="U256" s="82">
        <v>0.01</v>
      </c>
      <c r="V256">
        <v>0</v>
      </c>
      <c r="W256">
        <v>0</v>
      </c>
      <c r="X256">
        <v>0</v>
      </c>
      <c r="Y256">
        <v>0.01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0.04</v>
      </c>
      <c r="AF256">
        <v>0</v>
      </c>
      <c r="AG256">
        <v>0</v>
      </c>
      <c r="AH256">
        <v>0</v>
      </c>
      <c r="AI256">
        <v>0</v>
      </c>
      <c r="AJ256" s="71">
        <v>0.02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0.02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0.02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 s="82">
        <v>0</v>
      </c>
      <c r="BO256">
        <v>0</v>
      </c>
      <c r="BP256" s="82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 s="71">
        <v>0.35</v>
      </c>
      <c r="CE256" s="71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 s="71">
        <v>0.3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f t="shared" si="51"/>
        <v>0</v>
      </c>
      <c r="DX256" s="2" t="s">
        <v>289</v>
      </c>
      <c r="DY256">
        <v>0.54119610014619701</v>
      </c>
      <c r="DZ256">
        <v>5.4540054015750599</v>
      </c>
      <c r="EA256">
        <v>6.1611121827615998</v>
      </c>
      <c r="EB256">
        <v>7.3858570541531998</v>
      </c>
      <c r="EC256">
        <v>7.3858570541531998</v>
      </c>
      <c r="ED256">
        <v>7.3858570541531998</v>
      </c>
      <c r="EE256">
        <v>7.3858570541531998</v>
      </c>
      <c r="EF256">
        <v>6.8446609540069998</v>
      </c>
      <c r="EG256">
        <v>5.6199160826154104</v>
      </c>
      <c r="EH256">
        <v>5.6890111706397004</v>
      </c>
      <c r="EI256">
        <v>16.831721472723501</v>
      </c>
      <c r="EJ256">
        <v>16.479994063558799</v>
      </c>
      <c r="EK256">
        <v>2.9906858429293801</v>
      </c>
      <c r="EL256">
        <v>3.8637033051562799</v>
      </c>
      <c r="EM256">
        <v>0</v>
      </c>
      <c r="EN256">
        <v>0</v>
      </c>
      <c r="EO256" s="29"/>
      <c r="EP256" s="29"/>
      <c r="EQ256" s="29"/>
      <c r="ER256" s="29"/>
      <c r="ES256" s="29"/>
      <c r="ET256" s="29"/>
      <c r="EU256" s="29"/>
      <c r="EV256" s="29"/>
      <c r="EW256" s="29"/>
      <c r="EX256" s="29"/>
      <c r="EY256" s="29"/>
      <c r="EZ256" s="29"/>
      <c r="FA256" s="29"/>
      <c r="FB256" s="29"/>
      <c r="FC256" s="29"/>
      <c r="FD256" s="29"/>
      <c r="FG256" s="2" t="s">
        <v>276</v>
      </c>
      <c r="FH256">
        <v>7</v>
      </c>
      <c r="FI256" s="20">
        <v>20524.32375</v>
      </c>
      <c r="FJ256" s="30">
        <v>17.653005199342498</v>
      </c>
      <c r="FK256" s="30">
        <v>19.584856851920701</v>
      </c>
      <c r="FL256" s="30">
        <v>17.653005199342601</v>
      </c>
      <c r="FM256" s="30">
        <v>5.1478150704935004</v>
      </c>
      <c r="FN256" s="30">
        <v>17.341891290683598</v>
      </c>
      <c r="FO256" s="30">
        <v>12.1249973823454</v>
      </c>
      <c r="FP256" s="30">
        <v>22.869899107680698</v>
      </c>
      <c r="FQ256" s="29"/>
      <c r="FR256" s="29"/>
      <c r="FS256" s="29"/>
      <c r="FT256" s="29"/>
      <c r="FU256" s="29"/>
      <c r="FV256" s="29"/>
      <c r="FW256" s="29"/>
      <c r="FZ256" s="7">
        <v>8.3000000000000007</v>
      </c>
      <c r="GA256" s="46">
        <v>1001.7451715469348</v>
      </c>
      <c r="GB256" s="7">
        <v>0.22043556968371036</v>
      </c>
      <c r="GC256" s="7">
        <v>15.407846768697064</v>
      </c>
    </row>
    <row r="257" spans="1:185" x14ac:dyDescent="0.2">
      <c r="A257">
        <v>24</v>
      </c>
      <c r="B257" t="s">
        <v>205</v>
      </c>
      <c r="C257" t="s">
        <v>79</v>
      </c>
      <c r="D257" t="s">
        <v>71</v>
      </c>
      <c r="E257" s="20">
        <v>20718.998739999999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s="71">
        <v>0.22</v>
      </c>
      <c r="Q257">
        <v>0</v>
      </c>
      <c r="R257" s="82">
        <v>0</v>
      </c>
      <c r="S257">
        <v>0</v>
      </c>
      <c r="T257">
        <v>0</v>
      </c>
      <c r="U257" s="82">
        <v>0</v>
      </c>
      <c r="V257">
        <v>0</v>
      </c>
      <c r="W257">
        <v>0</v>
      </c>
      <c r="X257">
        <v>0</v>
      </c>
      <c r="Y257">
        <v>0.01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0.05</v>
      </c>
      <c r="AF257">
        <v>0</v>
      </c>
      <c r="AG257">
        <v>0</v>
      </c>
      <c r="AH257">
        <v>0</v>
      </c>
      <c r="AI257">
        <v>0</v>
      </c>
      <c r="AJ257" s="71">
        <v>0.03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0.01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 s="82">
        <v>0</v>
      </c>
      <c r="BO257">
        <v>0</v>
      </c>
      <c r="BP257" s="82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 s="71">
        <v>0.33</v>
      </c>
      <c r="CE257" s="71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 s="71">
        <v>0.31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f t="shared" si="51"/>
        <v>0</v>
      </c>
      <c r="DX257" s="2" t="s">
        <v>291</v>
      </c>
      <c r="DY257">
        <v>0</v>
      </c>
      <c r="DZ257">
        <v>5.60677855465691</v>
      </c>
      <c r="EA257">
        <v>5.60677855465691</v>
      </c>
      <c r="EB257">
        <v>6.3138853358434597</v>
      </c>
      <c r="EC257">
        <v>6.3138853358434597</v>
      </c>
      <c r="ED257">
        <v>6.3138853358434597</v>
      </c>
      <c r="EE257">
        <v>6.3138853358434597</v>
      </c>
      <c r="EF257">
        <v>6.3138853358434597</v>
      </c>
      <c r="EG257">
        <v>5.60677855465691</v>
      </c>
      <c r="EH257">
        <v>5.5226805085936297</v>
      </c>
      <c r="EI257">
        <v>12.9879168810876</v>
      </c>
      <c r="EJ257">
        <v>12.987916881087701</v>
      </c>
      <c r="EK257">
        <v>1.58113883008419</v>
      </c>
      <c r="EL257">
        <v>2.2882456112707401</v>
      </c>
      <c r="EM257">
        <v>0</v>
      </c>
      <c r="EN257">
        <v>0</v>
      </c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29"/>
      <c r="FA257" s="29"/>
      <c r="FB257" s="29"/>
      <c r="FC257" s="29"/>
      <c r="FD257" s="29"/>
      <c r="FG257" s="2" t="s">
        <v>276</v>
      </c>
      <c r="FH257">
        <v>7</v>
      </c>
      <c r="FI257" s="20">
        <v>20718.998739999999</v>
      </c>
      <c r="FJ257" s="30">
        <v>16.908119524325301</v>
      </c>
      <c r="FK257" s="30">
        <v>16.908119524325301</v>
      </c>
      <c r="FL257" s="30">
        <v>16.908119524325301</v>
      </c>
      <c r="FM257" s="30">
        <v>5.5226805085936297</v>
      </c>
      <c r="FN257" s="30">
        <v>14.569055711171901</v>
      </c>
      <c r="FO257" s="30">
        <v>11.7406285864257</v>
      </c>
      <c r="FP257" s="30">
        <v>19.029439867884999</v>
      </c>
      <c r="FQ257" s="29"/>
      <c r="FR257" s="29"/>
      <c r="FS257" s="29"/>
      <c r="FT257" s="29"/>
      <c r="FU257" s="29"/>
      <c r="FV257" s="29"/>
      <c r="FW257" s="29"/>
      <c r="FZ257" s="7">
        <v>8.3000000000000007</v>
      </c>
      <c r="GA257" s="46">
        <v>1001.7451715469348</v>
      </c>
      <c r="GB257" s="7">
        <v>0.22043556968371036</v>
      </c>
      <c r="GC257" s="7">
        <v>15.407846768697064</v>
      </c>
    </row>
    <row r="258" spans="1:185" x14ac:dyDescent="0.2">
      <c r="A258">
        <v>24</v>
      </c>
      <c r="B258" t="s">
        <v>205</v>
      </c>
      <c r="C258" t="s">
        <v>79</v>
      </c>
      <c r="D258" t="s">
        <v>71</v>
      </c>
      <c r="E258" s="20">
        <v>20833.79233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71">
        <v>0.2</v>
      </c>
      <c r="Q258">
        <v>0</v>
      </c>
      <c r="R258" s="82">
        <v>0</v>
      </c>
      <c r="S258">
        <v>0</v>
      </c>
      <c r="T258">
        <v>0</v>
      </c>
      <c r="U258" s="82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0.04</v>
      </c>
      <c r="AF258">
        <v>0</v>
      </c>
      <c r="AG258">
        <v>0</v>
      </c>
      <c r="AH258">
        <v>0</v>
      </c>
      <c r="AI258">
        <v>0</v>
      </c>
      <c r="AJ258" s="71">
        <v>0.04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0.01</v>
      </c>
      <c r="BJ258">
        <v>0</v>
      </c>
      <c r="BK258">
        <v>0</v>
      </c>
      <c r="BL258">
        <v>0</v>
      </c>
      <c r="BM258">
        <v>0</v>
      </c>
      <c r="BN258" s="82">
        <v>0.01</v>
      </c>
      <c r="BO258">
        <v>0.02</v>
      </c>
      <c r="BP258" s="82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 s="71">
        <v>0.28999999999999998</v>
      </c>
      <c r="CE258" s="71">
        <v>0</v>
      </c>
      <c r="CF258">
        <v>0</v>
      </c>
      <c r="CG258">
        <v>0</v>
      </c>
      <c r="CH258">
        <v>0.02</v>
      </c>
      <c r="CI258">
        <v>0</v>
      </c>
      <c r="CJ258">
        <v>0</v>
      </c>
      <c r="CK258" s="71">
        <v>0.27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0.02</v>
      </c>
      <c r="CT258">
        <v>0</v>
      </c>
      <c r="CU258">
        <v>0</v>
      </c>
      <c r="CV258">
        <v>0</v>
      </c>
      <c r="CW258">
        <v>0</v>
      </c>
      <c r="CX258">
        <v>0.01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0.01</v>
      </c>
      <c r="DJ258">
        <v>0</v>
      </c>
      <c r="DK258">
        <v>0</v>
      </c>
      <c r="DL258">
        <v>0.01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f t="shared" ref="DU258:DU321" si="74">COUNTIF(K258,"&gt;0")+COUNTIF(L258,"&gt;0")+COUNTIF(V258,"&gt;0")+COUNTIF(W258,"&gt;0")+COUNTIF(AW258,"&gt;0")+COUNTIF(BD258,"&gt;0")+COUNTIF(BE258,"&gt;0")+COUNTIF(CE258,"&gt;0")+COUNTIF(CF258,"&gt;0")+COUNTIF(DA258,"&gt;0")</f>
        <v>0</v>
      </c>
      <c r="DX258" s="2" t="s">
        <v>289</v>
      </c>
      <c r="DY258">
        <v>0</v>
      </c>
      <c r="DZ258">
        <v>5.9257709139866197</v>
      </c>
      <c r="EA258">
        <v>5.9257709139866197</v>
      </c>
      <c r="EB258">
        <v>6.6328776951731703</v>
      </c>
      <c r="EC258">
        <v>6.6328776951731703</v>
      </c>
      <c r="ED258">
        <v>6.6328776951731703</v>
      </c>
      <c r="EE258">
        <v>6.6328776951731703</v>
      </c>
      <c r="EF258">
        <v>6.6328776951731703</v>
      </c>
      <c r="EG258">
        <v>5.9257709139866197</v>
      </c>
      <c r="EH258">
        <v>5.4313902456001104</v>
      </c>
      <c r="EI258">
        <v>12.4252061533375</v>
      </c>
      <c r="EJ258">
        <v>11.718099372151</v>
      </c>
      <c r="EK258">
        <v>1.87082869338697</v>
      </c>
      <c r="EL258">
        <v>1.87082869338697</v>
      </c>
      <c r="EM258">
        <v>0</v>
      </c>
      <c r="EN258">
        <v>0</v>
      </c>
      <c r="EO258" s="29"/>
      <c r="EP258" s="29"/>
      <c r="EQ258" s="29"/>
      <c r="ER258" s="29"/>
      <c r="ES258" s="29"/>
      <c r="ET258" s="29"/>
      <c r="EU258" s="29"/>
      <c r="EV258" s="29"/>
      <c r="EW258" s="29"/>
      <c r="EX258" s="29"/>
      <c r="EY258" s="29"/>
      <c r="EZ258" s="29"/>
      <c r="FA258" s="29"/>
      <c r="FB258" s="29"/>
      <c r="FC258" s="29"/>
      <c r="FD258" s="29"/>
      <c r="FG258" s="2" t="s">
        <v>276</v>
      </c>
      <c r="FH258">
        <v>7</v>
      </c>
      <c r="FI258" s="20">
        <v>20833.79233</v>
      </c>
      <c r="FJ258" s="30">
        <v>16.918338490629498</v>
      </c>
      <c r="FK258" s="30">
        <v>16.918338490629498</v>
      </c>
      <c r="FL258" s="30">
        <v>16.211231709442998</v>
      </c>
      <c r="FM258" s="30">
        <v>5.4313902456001104</v>
      </c>
      <c r="FN258" s="30">
        <v>13.588928065537999</v>
      </c>
      <c r="FO258" s="30">
        <v>11.718099372151</v>
      </c>
      <c r="FP258" s="30">
        <v>18.082060402829899</v>
      </c>
      <c r="FQ258" s="29"/>
      <c r="FR258" s="29"/>
      <c r="FS258" s="29"/>
      <c r="FT258" s="29"/>
      <c r="FU258" s="29"/>
      <c r="FV258" s="29"/>
      <c r="FW258" s="29"/>
      <c r="FZ258" s="7">
        <v>8.3000000000000007</v>
      </c>
      <c r="GA258" s="46">
        <v>1001.7451715469348</v>
      </c>
      <c r="GB258" s="7">
        <v>0.22043556968371036</v>
      </c>
      <c r="GC258" s="7">
        <v>15.407846768697064</v>
      </c>
    </row>
    <row r="259" spans="1:185" x14ac:dyDescent="0.2">
      <c r="A259">
        <v>24</v>
      </c>
      <c r="B259" t="s">
        <v>205</v>
      </c>
      <c r="C259" t="s">
        <v>79</v>
      </c>
      <c r="D259" t="s">
        <v>71</v>
      </c>
      <c r="E259" s="20">
        <v>21005.559600000001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0.01</v>
      </c>
      <c r="N259">
        <v>0</v>
      </c>
      <c r="O259">
        <v>0</v>
      </c>
      <c r="P259" s="71">
        <v>0.26</v>
      </c>
      <c r="Q259">
        <v>0</v>
      </c>
      <c r="R259" s="82">
        <v>0</v>
      </c>
      <c r="S259">
        <v>0.03</v>
      </c>
      <c r="T259">
        <v>0</v>
      </c>
      <c r="U259" s="82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0.03</v>
      </c>
      <c r="AF259">
        <v>0</v>
      </c>
      <c r="AG259">
        <v>0</v>
      </c>
      <c r="AH259">
        <v>0</v>
      </c>
      <c r="AI259">
        <v>0</v>
      </c>
      <c r="AJ259" s="71">
        <v>0.05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0.02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 s="82">
        <v>0</v>
      </c>
      <c r="BO259">
        <v>0</v>
      </c>
      <c r="BP259" s="82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 s="71">
        <v>0.37</v>
      </c>
      <c r="CE259" s="71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 s="71">
        <v>0.31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f t="shared" si="74"/>
        <v>0</v>
      </c>
      <c r="DX259" s="2" t="s">
        <v>289</v>
      </c>
      <c r="DY259">
        <v>0</v>
      </c>
      <c r="DZ259">
        <v>5.0043307989425898</v>
      </c>
      <c r="EA259">
        <v>5.7114375801291404</v>
      </c>
      <c r="EB259">
        <v>5.0043307989425898</v>
      </c>
      <c r="EC259">
        <v>5.0043307989425898</v>
      </c>
      <c r="ED259">
        <v>5.0043307989425898</v>
      </c>
      <c r="EE259">
        <v>5.0043307989425898</v>
      </c>
      <c r="EF259">
        <v>5.0043307989425898</v>
      </c>
      <c r="EG259">
        <v>5.0043307989425898</v>
      </c>
      <c r="EH259">
        <v>5.3888759575625302</v>
      </c>
      <c r="EI259">
        <v>17.1317734433167</v>
      </c>
      <c r="EJ259">
        <v>15.883470561984</v>
      </c>
      <c r="EK259">
        <v>3.88726131509743</v>
      </c>
      <c r="EL259">
        <v>3.34606521495123</v>
      </c>
      <c r="EM259">
        <v>0</v>
      </c>
      <c r="EN259">
        <v>0</v>
      </c>
      <c r="EO259" s="29"/>
      <c r="EP259" s="29"/>
      <c r="EQ259" s="29"/>
      <c r="ER259" s="29"/>
      <c r="ES259" s="29"/>
      <c r="ET259" s="29"/>
      <c r="EU259" s="29"/>
      <c r="EV259" s="29"/>
      <c r="EW259" s="29"/>
      <c r="EX259" s="29"/>
      <c r="EY259" s="29"/>
      <c r="EZ259" s="29"/>
      <c r="FA259" s="29"/>
      <c r="FB259" s="29"/>
      <c r="FC259" s="29"/>
      <c r="FD259" s="29"/>
      <c r="FG259" s="2" t="s">
        <v>276</v>
      </c>
      <c r="FH259">
        <v>7</v>
      </c>
      <c r="FI259" s="20">
        <v>21005.559600000001</v>
      </c>
      <c r="FJ259" s="30">
        <v>15.328822572197501</v>
      </c>
      <c r="FK259" s="30">
        <v>15.328822572197501</v>
      </c>
      <c r="FL259" s="30">
        <v>15.328822572197501</v>
      </c>
      <c r="FM259" s="30">
        <v>4.8476798574163302</v>
      </c>
      <c r="FN259" s="30">
        <v>16.945956715192398</v>
      </c>
      <c r="FO259" s="30">
        <v>13.243497541548599</v>
      </c>
      <c r="FP259" s="30">
        <v>20.256026617232902</v>
      </c>
      <c r="FQ259" s="29"/>
      <c r="FR259" s="29"/>
      <c r="FS259" s="29"/>
      <c r="FT259" s="29"/>
      <c r="FU259" s="29"/>
      <c r="FV259" s="29"/>
      <c r="FW259" s="29"/>
      <c r="FZ259" s="7">
        <v>8.3000000000000007</v>
      </c>
      <c r="GA259" s="46">
        <v>1001.7451715469348</v>
      </c>
      <c r="GB259" s="7">
        <v>0.22043556968371036</v>
      </c>
      <c r="GC259" s="7">
        <v>15.407846768697064</v>
      </c>
    </row>
    <row r="260" spans="1:185" x14ac:dyDescent="0.2">
      <c r="A260">
        <v>24</v>
      </c>
      <c r="B260" t="s">
        <v>205</v>
      </c>
      <c r="C260" t="s">
        <v>79</v>
      </c>
      <c r="D260" t="s">
        <v>71</v>
      </c>
      <c r="E260" s="20">
        <v>21174.568009999999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0.01</v>
      </c>
      <c r="N260">
        <v>0</v>
      </c>
      <c r="O260">
        <v>0</v>
      </c>
      <c r="P260" s="71">
        <v>0.39</v>
      </c>
      <c r="Q260">
        <v>0</v>
      </c>
      <c r="R260" s="82">
        <v>0</v>
      </c>
      <c r="S260">
        <v>0</v>
      </c>
      <c r="T260">
        <v>0</v>
      </c>
      <c r="U260" s="82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0.03</v>
      </c>
      <c r="AF260">
        <v>0</v>
      </c>
      <c r="AG260">
        <v>0</v>
      </c>
      <c r="AH260">
        <v>0</v>
      </c>
      <c r="AI260">
        <v>0</v>
      </c>
      <c r="AJ260" s="71">
        <v>0.04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0.01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 s="82">
        <v>0</v>
      </c>
      <c r="BO260">
        <v>0</v>
      </c>
      <c r="BP260" s="82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 s="71">
        <v>0.41</v>
      </c>
      <c r="CE260" s="71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 s="71">
        <v>0.3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f t="shared" si="74"/>
        <v>0</v>
      </c>
      <c r="DX260" s="2" t="s">
        <v>289</v>
      </c>
      <c r="DY260">
        <v>0</v>
      </c>
      <c r="DZ260">
        <v>4.6284831169083098</v>
      </c>
      <c r="EA260">
        <v>4.6284831169083098</v>
      </c>
      <c r="EB260">
        <v>4.6284831169083098</v>
      </c>
      <c r="EC260">
        <v>4.6284831169083098</v>
      </c>
      <c r="ED260">
        <v>4.6284831169083098</v>
      </c>
      <c r="EE260">
        <v>4.6284831169083098</v>
      </c>
      <c r="EF260">
        <v>4.6284831169083098</v>
      </c>
      <c r="EG260">
        <v>4.6284831169083098</v>
      </c>
      <c r="EH260">
        <v>5.0497524691810396</v>
      </c>
      <c r="EI260">
        <v>14.249941684633701</v>
      </c>
      <c r="EJ260">
        <v>14.249941684633701</v>
      </c>
      <c r="EK260">
        <v>1.87082869338697</v>
      </c>
      <c r="EL260">
        <v>1.87082869338697</v>
      </c>
      <c r="EM260">
        <v>0</v>
      </c>
      <c r="EN260">
        <v>0</v>
      </c>
      <c r="EO260" s="29"/>
      <c r="EP260" s="29"/>
      <c r="EQ260" s="29"/>
      <c r="ER260" s="29"/>
      <c r="ES260" s="29"/>
      <c r="ET260" s="29"/>
      <c r="EU260" s="29"/>
      <c r="EV260" s="29"/>
      <c r="EW260" s="29"/>
      <c r="EX260" s="29"/>
      <c r="EY260" s="29"/>
      <c r="EZ260" s="29"/>
      <c r="FA260" s="29"/>
      <c r="FB260" s="29"/>
      <c r="FC260" s="29"/>
      <c r="FD260" s="29"/>
      <c r="FG260" s="2" t="s">
        <v>276</v>
      </c>
      <c r="FH260">
        <v>7</v>
      </c>
      <c r="FI260" s="20">
        <v>21174.568009999999</v>
      </c>
      <c r="FJ260" s="30">
        <v>16.304341761357499</v>
      </c>
      <c r="FK260" s="30">
        <v>16.304341761357499</v>
      </c>
      <c r="FL260" s="30">
        <v>16.304341761357499</v>
      </c>
      <c r="FM260" s="30">
        <v>5.0497524691810396</v>
      </c>
      <c r="FN260" s="30">
        <v>15.4136635968342</v>
      </c>
      <c r="FO260" s="30">
        <v>13.1254179855634</v>
      </c>
      <c r="FP260" s="30">
        <v>18.592587372628198</v>
      </c>
      <c r="FQ260" s="29"/>
      <c r="FR260" s="29"/>
      <c r="FS260" s="29"/>
      <c r="FT260" s="29"/>
      <c r="FU260" s="29"/>
      <c r="FV260" s="29"/>
      <c r="FW260" s="29"/>
      <c r="FZ260" s="7">
        <v>8.3000000000000007</v>
      </c>
      <c r="GA260" s="46">
        <v>1001.7451715469348</v>
      </c>
      <c r="GB260" s="7">
        <v>0.22043556968371036</v>
      </c>
      <c r="GC260" s="7">
        <v>15.407846768697064</v>
      </c>
    </row>
    <row r="261" spans="1:185" x14ac:dyDescent="0.2">
      <c r="A261">
        <v>24</v>
      </c>
      <c r="B261" t="s">
        <v>205</v>
      </c>
      <c r="C261" t="s">
        <v>79</v>
      </c>
      <c r="D261" t="s">
        <v>71</v>
      </c>
      <c r="E261" s="20">
        <v>21345.991559999999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s="71">
        <v>0.51</v>
      </c>
      <c r="Q261">
        <v>0</v>
      </c>
      <c r="R261" s="82">
        <v>0</v>
      </c>
      <c r="S261">
        <v>0</v>
      </c>
      <c r="T261">
        <v>0</v>
      </c>
      <c r="U261" s="82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0.03</v>
      </c>
      <c r="AF261">
        <v>0</v>
      </c>
      <c r="AG261">
        <v>0</v>
      </c>
      <c r="AH261">
        <v>0</v>
      </c>
      <c r="AI261">
        <v>0</v>
      </c>
      <c r="AJ261" s="71">
        <v>0.04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0.02</v>
      </c>
      <c r="BJ261">
        <v>0</v>
      </c>
      <c r="BK261">
        <v>0</v>
      </c>
      <c r="BL261">
        <v>0</v>
      </c>
      <c r="BM261">
        <v>0</v>
      </c>
      <c r="BN261" s="82">
        <v>0</v>
      </c>
      <c r="BO261">
        <v>0</v>
      </c>
      <c r="BP261" s="82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 s="71">
        <v>0.3</v>
      </c>
      <c r="CE261" s="7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 s="71">
        <v>0.24</v>
      </c>
      <c r="CL261">
        <v>0</v>
      </c>
      <c r="CM261">
        <v>0</v>
      </c>
      <c r="CN261">
        <v>0.01</v>
      </c>
      <c r="CO261">
        <v>0</v>
      </c>
      <c r="CP261">
        <v>0</v>
      </c>
      <c r="CQ261">
        <v>0</v>
      </c>
      <c r="CR261">
        <v>0</v>
      </c>
      <c r="CS261">
        <v>0.01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0.01</v>
      </c>
      <c r="DH261">
        <v>0</v>
      </c>
      <c r="DI261">
        <v>0</v>
      </c>
      <c r="DJ261">
        <v>0</v>
      </c>
      <c r="DK261">
        <v>0</v>
      </c>
      <c r="DL261">
        <v>0.02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f t="shared" si="74"/>
        <v>0</v>
      </c>
      <c r="DX261" s="2" t="s">
        <v>289</v>
      </c>
      <c r="DY261">
        <v>0</v>
      </c>
      <c r="DZ261">
        <v>3.5393244537030601</v>
      </c>
      <c r="EA261">
        <v>3.5393244537030601</v>
      </c>
      <c r="EB261">
        <v>3.5393244537030601</v>
      </c>
      <c r="EC261">
        <v>3.5393244537030601</v>
      </c>
      <c r="ED261">
        <v>3.5393244537030601</v>
      </c>
      <c r="EE261">
        <v>3.5393244537030601</v>
      </c>
      <c r="EF261">
        <v>3.5393244537030601</v>
      </c>
      <c r="EG261">
        <v>3.5393244537030601</v>
      </c>
      <c r="EH261">
        <v>4.94974746830583</v>
      </c>
      <c r="EI261">
        <v>14.344328281352499</v>
      </c>
      <c r="EJ261">
        <v>14.344328281352499</v>
      </c>
      <c r="EK261">
        <v>1.87082869338697</v>
      </c>
      <c r="EL261">
        <v>1.87082869338697</v>
      </c>
      <c r="EM261">
        <v>0</v>
      </c>
      <c r="EN261">
        <v>0</v>
      </c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29"/>
      <c r="FA261" s="29"/>
      <c r="FB261" s="29"/>
      <c r="FC261" s="29"/>
      <c r="FD261" s="29"/>
      <c r="FG261" s="2" t="s">
        <v>276</v>
      </c>
      <c r="FH261">
        <v>7</v>
      </c>
      <c r="FI261" s="20">
        <v>21345.991559999999</v>
      </c>
      <c r="FJ261" s="30">
        <v>15.993086607087699</v>
      </c>
      <c r="FK261" s="30">
        <v>15.993086607087699</v>
      </c>
      <c r="FL261" s="30">
        <v>15.993086607087699</v>
      </c>
      <c r="FM261" s="30">
        <v>4.94974746830583</v>
      </c>
      <c r="FN261" s="30">
        <v>15.508050193552901</v>
      </c>
      <c r="FO261" s="30">
        <v>13.9269113634688</v>
      </c>
      <c r="FP261" s="30">
        <v>17.574225437171901</v>
      </c>
      <c r="FQ261" s="29"/>
      <c r="FR261" s="29"/>
      <c r="FS261" s="29"/>
      <c r="FT261" s="29"/>
      <c r="FU261" s="29"/>
      <c r="FV261" s="29"/>
      <c r="FW261" s="29"/>
      <c r="FZ261" s="7">
        <v>8.3000000000000007</v>
      </c>
      <c r="GA261" s="46">
        <v>1001.7451715469348</v>
      </c>
      <c r="GB261" s="7">
        <v>0.22043556968371036</v>
      </c>
      <c r="GC261" s="7">
        <v>15.407846768697064</v>
      </c>
    </row>
    <row r="262" spans="1:185" x14ac:dyDescent="0.2">
      <c r="A262">
        <v>24</v>
      </c>
      <c r="B262" t="s">
        <v>205</v>
      </c>
      <c r="C262" t="s">
        <v>79</v>
      </c>
      <c r="D262" t="s">
        <v>71</v>
      </c>
      <c r="E262" s="20">
        <v>21519.981179999999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71">
        <v>0.47</v>
      </c>
      <c r="Q262">
        <v>0</v>
      </c>
      <c r="R262" s="82">
        <v>0</v>
      </c>
      <c r="S262">
        <v>0</v>
      </c>
      <c r="T262">
        <v>0</v>
      </c>
      <c r="U262" s="8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0.04</v>
      </c>
      <c r="AF262">
        <v>0</v>
      </c>
      <c r="AG262">
        <v>0</v>
      </c>
      <c r="AH262">
        <v>0</v>
      </c>
      <c r="AI262">
        <v>0</v>
      </c>
      <c r="AJ262" s="71">
        <v>0.03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 s="82">
        <v>0</v>
      </c>
      <c r="BO262">
        <v>0</v>
      </c>
      <c r="BP262" s="8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 s="71">
        <v>0.26</v>
      </c>
      <c r="CE262" s="71">
        <v>0</v>
      </c>
      <c r="CF262">
        <v>0</v>
      </c>
      <c r="CG262">
        <v>0</v>
      </c>
      <c r="CH262">
        <v>0.01</v>
      </c>
      <c r="CI262">
        <v>0</v>
      </c>
      <c r="CJ262">
        <v>0</v>
      </c>
      <c r="CK262" s="71">
        <v>0.26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f t="shared" si="74"/>
        <v>0</v>
      </c>
      <c r="DX262" s="2" t="s">
        <v>289</v>
      </c>
      <c r="DY262">
        <v>0</v>
      </c>
      <c r="DZ262">
        <v>2.8660755082803502</v>
      </c>
      <c r="EA262">
        <v>2.8660755082803502</v>
      </c>
      <c r="EB262">
        <v>2.8660755082803502</v>
      </c>
      <c r="EC262">
        <v>2.8660755082803502</v>
      </c>
      <c r="ED262">
        <v>2.8660755082803502</v>
      </c>
      <c r="EE262">
        <v>2.8660755082803502</v>
      </c>
      <c r="EF262">
        <v>2.8660755082803502</v>
      </c>
      <c r="EG262">
        <v>2.8660755082803502</v>
      </c>
      <c r="EH262">
        <v>6.4089154869428304</v>
      </c>
      <c r="EI262">
        <v>18.550802552293899</v>
      </c>
      <c r="EJ262">
        <v>17.091634533656901</v>
      </c>
      <c r="EK262">
        <v>3.0403068487211899</v>
      </c>
      <c r="EL262">
        <v>1.58113883008419</v>
      </c>
      <c r="EM262">
        <v>0</v>
      </c>
      <c r="EN262">
        <v>0</v>
      </c>
      <c r="EO262" s="29"/>
      <c r="EP262" s="29"/>
      <c r="EQ262" s="29"/>
      <c r="ER262" s="29"/>
      <c r="ES262" s="29"/>
      <c r="ET262" s="29"/>
      <c r="EU262" s="29"/>
      <c r="EV262" s="29"/>
      <c r="EW262" s="29"/>
      <c r="EX262" s="29"/>
      <c r="EY262" s="29"/>
      <c r="EZ262" s="29"/>
      <c r="FA262" s="29"/>
      <c r="FB262" s="29"/>
      <c r="FC262" s="29"/>
      <c r="FD262" s="29"/>
      <c r="FG262" s="2" t="s">
        <v>276</v>
      </c>
      <c r="FH262">
        <v>7</v>
      </c>
      <c r="FI262" s="20">
        <v>21519.981179999999</v>
      </c>
      <c r="FJ262" s="30">
        <v>15.009208666002699</v>
      </c>
      <c r="FK262" s="30">
        <v>15.009208666002699</v>
      </c>
      <c r="FL262" s="30">
        <v>15.009208666002699</v>
      </c>
      <c r="FM262" s="30">
        <v>4.94974746830583</v>
      </c>
      <c r="FN262" s="30">
        <v>18.672773363741101</v>
      </c>
      <c r="FO262" s="30">
        <v>13.349977146883001</v>
      </c>
      <c r="FP262" s="30">
        <v>20.332004882860801</v>
      </c>
      <c r="FQ262" s="29"/>
      <c r="FR262" s="29"/>
      <c r="FS262" s="29"/>
      <c r="FT262" s="29"/>
      <c r="FU262" s="29"/>
      <c r="FV262" s="29"/>
      <c r="FW262" s="29"/>
      <c r="FZ262" s="7">
        <v>8.3000000000000007</v>
      </c>
      <c r="GA262" s="46">
        <v>1001.7451715469348</v>
      </c>
      <c r="GB262" s="7">
        <v>0.22043556968371036</v>
      </c>
      <c r="GC262" s="7">
        <v>15.407846768697064</v>
      </c>
    </row>
    <row r="263" spans="1:185" x14ac:dyDescent="0.2">
      <c r="A263">
        <v>24</v>
      </c>
      <c r="B263" t="s">
        <v>205</v>
      </c>
      <c r="C263" t="s">
        <v>79</v>
      </c>
      <c r="D263" t="s">
        <v>71</v>
      </c>
      <c r="E263" s="20">
        <v>21655.042130000002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71">
        <v>0.47</v>
      </c>
      <c r="Q263">
        <v>0</v>
      </c>
      <c r="R263" s="82">
        <v>0</v>
      </c>
      <c r="S263">
        <v>0</v>
      </c>
      <c r="T263">
        <v>0</v>
      </c>
      <c r="U263" s="82">
        <v>0.01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0.04</v>
      </c>
      <c r="AF263">
        <v>0</v>
      </c>
      <c r="AG263">
        <v>0</v>
      </c>
      <c r="AH263">
        <v>0</v>
      </c>
      <c r="AI263">
        <v>0</v>
      </c>
      <c r="AJ263" s="71">
        <v>0.04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 s="82">
        <v>0</v>
      </c>
      <c r="BO263">
        <v>0</v>
      </c>
      <c r="BP263" s="82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 s="71">
        <v>0.16</v>
      </c>
      <c r="CE263" s="71">
        <v>0</v>
      </c>
      <c r="CF263">
        <v>0</v>
      </c>
      <c r="CG263">
        <v>0</v>
      </c>
      <c r="CH263">
        <v>0.01</v>
      </c>
      <c r="CI263">
        <v>0</v>
      </c>
      <c r="CJ263">
        <v>0</v>
      </c>
      <c r="CK263" s="71">
        <v>0.25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f t="shared" si="74"/>
        <v>0</v>
      </c>
      <c r="DX263" s="2" t="s">
        <v>289</v>
      </c>
      <c r="DY263">
        <v>0.54119610014619701</v>
      </c>
      <c r="DZ263">
        <v>3.4072716084265502</v>
      </c>
      <c r="EA263">
        <v>3.4072716084265502</v>
      </c>
      <c r="EB263">
        <v>3.4072716084265502</v>
      </c>
      <c r="EC263">
        <v>3.4072716084265502</v>
      </c>
      <c r="ED263">
        <v>3.4072716084265502</v>
      </c>
      <c r="EE263">
        <v>3.4072716084265502</v>
      </c>
      <c r="EF263">
        <v>2.8660755082803502</v>
      </c>
      <c r="EG263">
        <v>2.8660755082803502</v>
      </c>
      <c r="EH263">
        <v>6.3264364411431497</v>
      </c>
      <c r="EI263">
        <v>16.5974948131073</v>
      </c>
      <c r="EJ263">
        <v>15.5151026128149</v>
      </c>
      <c r="EK263">
        <v>2.9532208936793598</v>
      </c>
      <c r="EL263">
        <v>1.87082869338697</v>
      </c>
      <c r="EM263">
        <v>0</v>
      </c>
      <c r="EN263">
        <v>0</v>
      </c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29"/>
      <c r="FA263" s="29"/>
      <c r="FB263" s="29"/>
      <c r="FC263" s="29"/>
      <c r="FD263" s="29"/>
      <c r="FG263" s="2" t="s">
        <v>276</v>
      </c>
      <c r="FH263">
        <v>7</v>
      </c>
      <c r="FI263" s="20">
        <v>21655.042130000002</v>
      </c>
      <c r="FJ263" s="30">
        <v>15.303505438547599</v>
      </c>
      <c r="FK263" s="30">
        <v>16.010612219734199</v>
      </c>
      <c r="FL263" s="30">
        <v>16.010612219734199</v>
      </c>
      <c r="FM263" s="30">
        <v>5.2440442408507604</v>
      </c>
      <c r="FN263" s="30">
        <v>16.511899257304201</v>
      </c>
      <c r="FO263" s="30">
        <v>13.9339637827307</v>
      </c>
      <c r="FP263" s="30">
        <v>18.588547694307699</v>
      </c>
      <c r="FQ263" s="29"/>
      <c r="FR263" s="29"/>
      <c r="FS263" s="29"/>
      <c r="FT263" s="29"/>
      <c r="FU263" s="29"/>
      <c r="FV263" s="29"/>
      <c r="FW263" s="29"/>
      <c r="FZ263" s="7">
        <v>8.3000000000000007</v>
      </c>
      <c r="GA263" s="46">
        <v>1001.7451715469348</v>
      </c>
      <c r="GB263" s="7">
        <v>0.22043556968371036</v>
      </c>
      <c r="GC263" s="7">
        <v>15.407846768697064</v>
      </c>
    </row>
    <row r="264" spans="1:185" x14ac:dyDescent="0.2">
      <c r="A264">
        <v>24</v>
      </c>
      <c r="B264" t="s">
        <v>205</v>
      </c>
      <c r="C264" t="s">
        <v>79</v>
      </c>
      <c r="D264" t="s">
        <v>71</v>
      </c>
      <c r="E264" s="20">
        <v>21826.763490000001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s="71">
        <v>0.44</v>
      </c>
      <c r="Q264">
        <v>0</v>
      </c>
      <c r="R264" s="82">
        <v>0.01</v>
      </c>
      <c r="S264">
        <v>0</v>
      </c>
      <c r="T264">
        <v>0</v>
      </c>
      <c r="U264" s="82">
        <v>0.02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0.04</v>
      </c>
      <c r="AF264">
        <v>0</v>
      </c>
      <c r="AG264">
        <v>0</v>
      </c>
      <c r="AH264">
        <v>0</v>
      </c>
      <c r="AI264">
        <v>0</v>
      </c>
      <c r="AJ264" s="71">
        <v>0.05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 s="82">
        <v>0</v>
      </c>
      <c r="BO264">
        <v>0</v>
      </c>
      <c r="BP264" s="82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 s="71">
        <v>0.11</v>
      </c>
      <c r="CE264" s="71">
        <v>0</v>
      </c>
      <c r="CF264">
        <v>0</v>
      </c>
      <c r="CG264">
        <v>0</v>
      </c>
      <c r="CH264">
        <v>0.04</v>
      </c>
      <c r="CI264">
        <v>0</v>
      </c>
      <c r="CJ264">
        <v>0</v>
      </c>
      <c r="CK264" s="71">
        <v>0.25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0.04</v>
      </c>
      <c r="DH264">
        <v>0</v>
      </c>
      <c r="DI264">
        <v>0</v>
      </c>
      <c r="DJ264">
        <v>0</v>
      </c>
      <c r="DK264">
        <v>0</v>
      </c>
      <c r="DL264">
        <v>0.03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f t="shared" si="74"/>
        <v>0</v>
      </c>
      <c r="DX264" s="2" t="s">
        <v>289</v>
      </c>
      <c r="DY264">
        <v>0.88048573447183698</v>
      </c>
      <c r="DZ264">
        <v>3.4365211795708399</v>
      </c>
      <c r="EA264">
        <v>3.4365211795708399</v>
      </c>
      <c r="EB264">
        <v>3.4365211795708399</v>
      </c>
      <c r="EC264">
        <v>3.4365211795708399</v>
      </c>
      <c r="ED264">
        <v>3.4365211795708399</v>
      </c>
      <c r="EE264">
        <v>3.4365211795708399</v>
      </c>
      <c r="EF264">
        <v>2.5560354450989999</v>
      </c>
      <c r="EG264">
        <v>2.5560354450989999</v>
      </c>
      <c r="EH264">
        <v>6.4929718146327504</v>
      </c>
      <c r="EI264">
        <v>16.5403923172403</v>
      </c>
      <c r="EJ264">
        <v>15.6599065827685</v>
      </c>
      <c r="EK264">
        <v>3.0018060780314801</v>
      </c>
      <c r="EL264">
        <v>2.1213203435596402</v>
      </c>
      <c r="EM264">
        <v>0</v>
      </c>
      <c r="EN264">
        <v>0</v>
      </c>
      <c r="EO264" s="29"/>
      <c r="EP264" s="29"/>
      <c r="EQ264" s="29"/>
      <c r="ER264" s="29"/>
      <c r="ES264" s="29"/>
      <c r="ET264" s="29"/>
      <c r="EU264" s="29"/>
      <c r="EV264" s="29"/>
      <c r="EW264" s="29"/>
      <c r="EX264" s="29"/>
      <c r="EY264" s="29"/>
      <c r="EZ264" s="29"/>
      <c r="FA264" s="29"/>
      <c r="FB264" s="29"/>
      <c r="FC264" s="29"/>
      <c r="FD264" s="29"/>
      <c r="FG264" s="2" t="s">
        <v>276</v>
      </c>
      <c r="FH264">
        <v>7</v>
      </c>
      <c r="FI264" s="20">
        <v>21826.763490000001</v>
      </c>
      <c r="FJ264" s="30">
        <v>15.12341500672</v>
      </c>
      <c r="FK264" s="30">
        <v>16.348159878111598</v>
      </c>
      <c r="FL264" s="30">
        <v>16.348159878111598</v>
      </c>
      <c r="FM264" s="30">
        <v>5.6124860801609104</v>
      </c>
      <c r="FN264" s="30">
        <v>16.200088096243999</v>
      </c>
      <c r="FO264" s="30">
        <v>14.329259402857</v>
      </c>
      <c r="FP264" s="30">
        <v>18.218988571498599</v>
      </c>
      <c r="FQ264" s="29"/>
      <c r="FR264" s="29"/>
      <c r="FS264" s="29"/>
      <c r="FT264" s="29"/>
      <c r="FU264" s="29"/>
      <c r="FV264" s="29"/>
      <c r="FW264" s="29"/>
      <c r="FZ264" s="7">
        <v>8.3000000000000007</v>
      </c>
      <c r="GA264" s="46">
        <v>1001.7451715469348</v>
      </c>
      <c r="GB264" s="7">
        <v>0.22043556968371036</v>
      </c>
      <c r="GC264" s="7">
        <v>15.407846768697064</v>
      </c>
    </row>
    <row r="265" spans="1:185" x14ac:dyDescent="0.2">
      <c r="A265">
        <v>24</v>
      </c>
      <c r="B265" t="s">
        <v>205</v>
      </c>
      <c r="C265" t="s">
        <v>79</v>
      </c>
      <c r="D265" t="s">
        <v>71</v>
      </c>
      <c r="E265" s="20">
        <v>21999.736389999998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0.02</v>
      </c>
      <c r="N265">
        <v>0</v>
      </c>
      <c r="O265">
        <v>0</v>
      </c>
      <c r="P265" s="71">
        <v>0.32</v>
      </c>
      <c r="Q265">
        <v>0</v>
      </c>
      <c r="R265" s="82">
        <v>0.01</v>
      </c>
      <c r="S265">
        <v>0.02</v>
      </c>
      <c r="T265">
        <v>0</v>
      </c>
      <c r="U265" s="82">
        <v>0.03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0.01</v>
      </c>
      <c r="AC265">
        <v>0</v>
      </c>
      <c r="AD265">
        <v>0</v>
      </c>
      <c r="AE265">
        <v>0.04</v>
      </c>
      <c r="AF265">
        <v>0</v>
      </c>
      <c r="AG265">
        <v>0</v>
      </c>
      <c r="AH265">
        <v>0</v>
      </c>
      <c r="AI265">
        <v>0</v>
      </c>
      <c r="AJ265" s="71">
        <v>0.05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0.01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 s="82">
        <v>0</v>
      </c>
      <c r="BO265">
        <v>0</v>
      </c>
      <c r="BP265" s="82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 s="71">
        <v>0.11</v>
      </c>
      <c r="CE265" s="71">
        <v>0</v>
      </c>
      <c r="CF265">
        <v>0</v>
      </c>
      <c r="CG265">
        <v>0</v>
      </c>
      <c r="CH265">
        <v>0.03</v>
      </c>
      <c r="CI265">
        <v>0</v>
      </c>
      <c r="CJ265">
        <v>0</v>
      </c>
      <c r="CK265" s="71">
        <v>0.28000000000000003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0.01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f t="shared" si="74"/>
        <v>0</v>
      </c>
      <c r="DX265" s="2" t="s">
        <v>289</v>
      </c>
      <c r="DY265">
        <v>1.19115959044782</v>
      </c>
      <c r="DZ265">
        <v>4.6050339848231703</v>
      </c>
      <c r="EA265">
        <v>4.6050339848231703</v>
      </c>
      <c r="EB265">
        <v>5.31214076600972</v>
      </c>
      <c r="EC265">
        <v>5.31214076600972</v>
      </c>
      <c r="ED265">
        <v>5.31214076600972</v>
      </c>
      <c r="EE265">
        <v>5.31214076600972</v>
      </c>
      <c r="EF265">
        <v>4.1209811755618997</v>
      </c>
      <c r="EG265">
        <v>3.41387439437535</v>
      </c>
      <c r="EH265">
        <v>6.6821031588998396</v>
      </c>
      <c r="EI265">
        <v>21.5656697302075</v>
      </c>
      <c r="EJ265">
        <v>19.126207258426899</v>
      </c>
      <c r="EK265">
        <v>3.85367603415366</v>
      </c>
      <c r="EL265">
        <v>2.1213203435596402</v>
      </c>
      <c r="EM265">
        <v>0</v>
      </c>
      <c r="EN265">
        <v>0</v>
      </c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29"/>
      <c r="FA265" s="29"/>
      <c r="FB265" s="29"/>
      <c r="FC265" s="29"/>
      <c r="FD265" s="29"/>
      <c r="FG265" s="2" t="s">
        <v>276</v>
      </c>
      <c r="FH265">
        <v>7</v>
      </c>
      <c r="FI265" s="20">
        <v>21999.736389999998</v>
      </c>
      <c r="FJ265" s="30">
        <v>15.7843336637718</v>
      </c>
      <c r="FK265" s="30">
        <v>18.5902173652476</v>
      </c>
      <c r="FL265" s="30">
        <v>17.365472493856</v>
      </c>
      <c r="FM265" s="30">
        <v>4.94974746830583</v>
      </c>
      <c r="FN265" s="30">
        <v>21.057044324334299</v>
      </c>
      <c r="FO265" s="30">
        <v>12.683553892026399</v>
      </c>
      <c r="FP265" s="30">
        <v>24.324749363790801</v>
      </c>
      <c r="FQ265" s="29"/>
      <c r="FR265" s="29"/>
      <c r="FS265" s="29"/>
      <c r="FT265" s="29"/>
      <c r="FU265" s="29"/>
      <c r="FV265" s="29"/>
      <c r="FW265" s="29"/>
      <c r="FZ265" s="7">
        <v>8.3000000000000007</v>
      </c>
      <c r="GA265" s="46">
        <v>1001.7451715469348</v>
      </c>
      <c r="GB265" s="7">
        <v>0.22043556968371036</v>
      </c>
      <c r="GC265" s="7">
        <v>15.407846768697064</v>
      </c>
    </row>
    <row r="266" spans="1:185" x14ac:dyDescent="0.2">
      <c r="A266">
        <v>24</v>
      </c>
      <c r="B266" t="s">
        <v>205</v>
      </c>
      <c r="C266" t="s">
        <v>79</v>
      </c>
      <c r="D266" t="s">
        <v>71</v>
      </c>
      <c r="E266" s="20">
        <v>22155.32159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s="71">
        <v>0.28999999999999998</v>
      </c>
      <c r="Q266">
        <v>0</v>
      </c>
      <c r="R266" s="82">
        <v>0</v>
      </c>
      <c r="S266">
        <v>0</v>
      </c>
      <c r="T266">
        <v>0</v>
      </c>
      <c r="U266" s="82">
        <v>0.01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0.05</v>
      </c>
      <c r="AF266">
        <v>0</v>
      </c>
      <c r="AG266">
        <v>0</v>
      </c>
      <c r="AH266">
        <v>0</v>
      </c>
      <c r="AI266">
        <v>0</v>
      </c>
      <c r="AJ266" s="71">
        <v>0.05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0.01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 s="82">
        <v>0</v>
      </c>
      <c r="BO266">
        <v>0</v>
      </c>
      <c r="BP266" s="82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 s="71">
        <v>0.09</v>
      </c>
      <c r="CE266" s="71">
        <v>0</v>
      </c>
      <c r="CF266">
        <v>0</v>
      </c>
      <c r="CG266">
        <v>0</v>
      </c>
      <c r="CH266">
        <v>0.03</v>
      </c>
      <c r="CI266">
        <v>0</v>
      </c>
      <c r="CJ266">
        <v>0</v>
      </c>
      <c r="CK266" s="71">
        <v>0.32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f t="shared" si="74"/>
        <v>0</v>
      </c>
      <c r="DX266" s="2" t="s">
        <v>289</v>
      </c>
      <c r="DY266">
        <v>0.54119610014619701</v>
      </c>
      <c r="DZ266">
        <v>5.4540054015750599</v>
      </c>
      <c r="EA266">
        <v>5.4540054015750599</v>
      </c>
      <c r="EB266">
        <v>5.4540054015750599</v>
      </c>
      <c r="EC266">
        <v>5.4540054015750599</v>
      </c>
      <c r="ED266">
        <v>5.4540054015750599</v>
      </c>
      <c r="EE266">
        <v>5.4540054015750599</v>
      </c>
      <c r="EF266">
        <v>4.9128093014288599</v>
      </c>
      <c r="EG266">
        <v>4.9128093014288599</v>
      </c>
      <c r="EH266">
        <v>5.5909485693272396</v>
      </c>
      <c r="EI266">
        <v>14.275552910294101</v>
      </c>
      <c r="EJ266">
        <v>13.734356810147901</v>
      </c>
      <c r="EK266">
        <v>3.3696232248923899</v>
      </c>
      <c r="EL266">
        <v>2.8284271247461898</v>
      </c>
      <c r="EM266">
        <v>0</v>
      </c>
      <c r="EN266">
        <v>0</v>
      </c>
      <c r="EO266" s="29"/>
      <c r="EP266" s="29"/>
      <c r="EQ266" s="29"/>
      <c r="ER266" s="29"/>
      <c r="ES266" s="29"/>
      <c r="ET266" s="29"/>
      <c r="EU266" s="29"/>
      <c r="EV266" s="29"/>
      <c r="EW266" s="29"/>
      <c r="EX266" s="29"/>
      <c r="EY266" s="29"/>
      <c r="EZ266" s="29"/>
      <c r="FA266" s="29"/>
      <c r="FB266" s="29"/>
      <c r="FC266" s="29"/>
      <c r="FD266" s="29"/>
      <c r="FG266" s="2" t="s">
        <v>276</v>
      </c>
      <c r="FH266">
        <v>7</v>
      </c>
      <c r="FI266" s="20">
        <v>22155.32159</v>
      </c>
      <c r="FJ266" s="30">
        <v>15.7268307212123</v>
      </c>
      <c r="FK266" s="30">
        <v>16.433937502398901</v>
      </c>
      <c r="FL266" s="30">
        <v>16.433937502398901</v>
      </c>
      <c r="FM266" s="30">
        <v>5.0497524691810396</v>
      </c>
      <c r="FN266" s="30">
        <v>14.630932282316</v>
      </c>
      <c r="FO266" s="30">
        <v>13.2167187199429</v>
      </c>
      <c r="FP266" s="30">
        <v>18.555257845958501</v>
      </c>
      <c r="FQ266" s="29"/>
      <c r="FR266" s="29"/>
      <c r="FS266" s="29"/>
      <c r="FT266" s="29"/>
      <c r="FU266" s="29"/>
      <c r="FV266" s="29"/>
      <c r="FW266" s="29"/>
      <c r="FZ266" s="7">
        <v>8.3000000000000007</v>
      </c>
      <c r="GA266" s="46">
        <v>1001.7451715469348</v>
      </c>
      <c r="GB266" s="7">
        <v>0.22043556968371036</v>
      </c>
      <c r="GC266" s="7">
        <v>15.407846768697064</v>
      </c>
    </row>
    <row r="267" spans="1:185" x14ac:dyDescent="0.2">
      <c r="A267">
        <v>24</v>
      </c>
      <c r="B267" t="s">
        <v>205</v>
      </c>
      <c r="C267" t="s">
        <v>79</v>
      </c>
      <c r="D267" t="s">
        <v>71</v>
      </c>
      <c r="E267" s="20">
        <v>22325.377179999999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71">
        <v>0.22</v>
      </c>
      <c r="Q267">
        <v>0</v>
      </c>
      <c r="R267" s="82">
        <v>0</v>
      </c>
      <c r="S267">
        <v>0</v>
      </c>
      <c r="T267">
        <v>0</v>
      </c>
      <c r="U267" s="82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0.06</v>
      </c>
      <c r="AF267">
        <v>0</v>
      </c>
      <c r="AG267">
        <v>0</v>
      </c>
      <c r="AH267">
        <v>0</v>
      </c>
      <c r="AI267">
        <v>0</v>
      </c>
      <c r="AJ267" s="71">
        <v>0.06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0.01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0.02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0.01</v>
      </c>
      <c r="BJ267">
        <v>0</v>
      </c>
      <c r="BK267">
        <v>0</v>
      </c>
      <c r="BL267">
        <v>0</v>
      </c>
      <c r="BM267">
        <v>0</v>
      </c>
      <c r="BN267" s="82">
        <v>0</v>
      </c>
      <c r="BO267">
        <v>0.02</v>
      </c>
      <c r="BP267" s="82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 s="71">
        <v>0.15</v>
      </c>
      <c r="CE267" s="71">
        <v>0</v>
      </c>
      <c r="CF267">
        <v>0</v>
      </c>
      <c r="CG267">
        <v>0</v>
      </c>
      <c r="CH267">
        <v>0.03</v>
      </c>
      <c r="CI267">
        <v>0</v>
      </c>
      <c r="CJ267">
        <v>0</v>
      </c>
      <c r="CK267" s="71">
        <v>0.25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0.01</v>
      </c>
      <c r="CT267">
        <v>0</v>
      </c>
      <c r="CU267">
        <v>0</v>
      </c>
      <c r="CV267">
        <v>0</v>
      </c>
      <c r="CW267">
        <v>0</v>
      </c>
      <c r="CX267">
        <v>0.01</v>
      </c>
      <c r="CY267">
        <v>0</v>
      </c>
      <c r="CZ267">
        <v>0</v>
      </c>
      <c r="DA267">
        <v>0</v>
      </c>
      <c r="DB267">
        <v>0.01</v>
      </c>
      <c r="DC267">
        <v>0</v>
      </c>
      <c r="DD267">
        <v>0</v>
      </c>
      <c r="DE267">
        <v>0</v>
      </c>
      <c r="DF267">
        <v>0</v>
      </c>
      <c r="DG267">
        <v>0.01</v>
      </c>
      <c r="DH267">
        <v>0</v>
      </c>
      <c r="DI267">
        <v>0</v>
      </c>
      <c r="DJ267">
        <v>0</v>
      </c>
      <c r="DK267">
        <v>0</v>
      </c>
      <c r="DL267">
        <v>0.02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f t="shared" si="74"/>
        <v>0</v>
      </c>
      <c r="DX267" s="2" t="s">
        <v>289</v>
      </c>
      <c r="DY267">
        <v>0</v>
      </c>
      <c r="DZ267">
        <v>5.7683007778047202</v>
      </c>
      <c r="EA267">
        <v>5.7683007778047202</v>
      </c>
      <c r="EB267">
        <v>6.4754075589912699</v>
      </c>
      <c r="EC267">
        <v>6.4754075589912699</v>
      </c>
      <c r="ED267">
        <v>6.4754075589912699</v>
      </c>
      <c r="EE267">
        <v>6.4754075589912699</v>
      </c>
      <c r="EF267">
        <v>6.4754075589912699</v>
      </c>
      <c r="EG267">
        <v>5.7683007778047202</v>
      </c>
      <c r="EH267">
        <v>4.6368092477478502</v>
      </c>
      <c r="EI267">
        <v>13.5506780279855</v>
      </c>
      <c r="EJ267">
        <v>12.843571246799</v>
      </c>
      <c r="EK267">
        <v>3.5699527513032998</v>
      </c>
      <c r="EL267">
        <v>3.5699527513032998</v>
      </c>
      <c r="EM267">
        <v>0</v>
      </c>
      <c r="EN267">
        <v>0</v>
      </c>
      <c r="EO267" s="29"/>
      <c r="EP267" s="29"/>
      <c r="EQ267" s="29"/>
      <c r="ER267" s="29"/>
      <c r="ES267" s="29"/>
      <c r="ET267" s="29"/>
      <c r="EU267" s="29"/>
      <c r="EV267" s="29"/>
      <c r="EW267" s="29"/>
      <c r="EX267" s="29"/>
      <c r="EY267" s="29"/>
      <c r="EZ267" s="29"/>
      <c r="FA267" s="29"/>
      <c r="FB267" s="29"/>
      <c r="FC267" s="29"/>
      <c r="FD267" s="29"/>
      <c r="FG267" s="2" t="s">
        <v>276</v>
      </c>
      <c r="FH267">
        <v>7</v>
      </c>
      <c r="FI267" s="20">
        <v>22325.377179999999</v>
      </c>
      <c r="FJ267" s="30">
        <v>16.1855620996777</v>
      </c>
      <c r="FK267" s="30">
        <v>16.1855620996777</v>
      </c>
      <c r="FL267" s="30">
        <v>16.1855620996777</v>
      </c>
      <c r="FM267" s="30">
        <v>4.6368092477478502</v>
      </c>
      <c r="FN267" s="30">
        <v>13.964034255319101</v>
      </c>
      <c r="FO267" s="30">
        <v>12.843571246799</v>
      </c>
      <c r="FP267" s="30">
        <v>17.823663198402802</v>
      </c>
      <c r="FQ267" s="29"/>
      <c r="FR267" s="29"/>
      <c r="FS267" s="29"/>
      <c r="FT267" s="29"/>
      <c r="FU267" s="29"/>
      <c r="FV267" s="29"/>
      <c r="FW267" s="29"/>
      <c r="FZ267" s="7">
        <v>8.3000000000000007</v>
      </c>
      <c r="GA267" s="46">
        <v>1001.7451715469348</v>
      </c>
      <c r="GB267" s="7">
        <v>0.22043556968371036</v>
      </c>
      <c r="GC267" s="7">
        <v>15.407846768697064</v>
      </c>
    </row>
    <row r="268" spans="1:185" x14ac:dyDescent="0.2">
      <c r="A268">
        <v>24</v>
      </c>
      <c r="B268" t="s">
        <v>205</v>
      </c>
      <c r="C268" t="s">
        <v>79</v>
      </c>
      <c r="D268" t="s">
        <v>71</v>
      </c>
      <c r="E268" s="20">
        <v>22452.53644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71">
        <v>0.2</v>
      </c>
      <c r="Q268">
        <v>0</v>
      </c>
      <c r="R268" s="82">
        <v>0</v>
      </c>
      <c r="S268">
        <v>0</v>
      </c>
      <c r="T268">
        <v>0</v>
      </c>
      <c r="U268" s="82">
        <v>0.02</v>
      </c>
      <c r="V268">
        <v>0</v>
      </c>
      <c r="W268">
        <v>0</v>
      </c>
      <c r="X268">
        <v>0</v>
      </c>
      <c r="Y268">
        <v>0.01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0.05</v>
      </c>
      <c r="AF268">
        <v>0</v>
      </c>
      <c r="AG268">
        <v>0</v>
      </c>
      <c r="AH268">
        <v>0</v>
      </c>
      <c r="AI268">
        <v>0</v>
      </c>
      <c r="AJ268" s="71">
        <v>0.05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0.04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0.04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 s="82">
        <v>0</v>
      </c>
      <c r="BO268">
        <v>0</v>
      </c>
      <c r="BP268" s="82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 s="71">
        <v>0.28999999999999998</v>
      </c>
      <c r="CE268" s="71">
        <v>0</v>
      </c>
      <c r="CF268">
        <v>0</v>
      </c>
      <c r="CG268">
        <v>0</v>
      </c>
      <c r="CH268">
        <v>0.02</v>
      </c>
      <c r="CI268">
        <v>0</v>
      </c>
      <c r="CJ268">
        <v>0</v>
      </c>
      <c r="CK268" s="71">
        <v>0.26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f t="shared" si="74"/>
        <v>0</v>
      </c>
      <c r="DX268" s="2" t="s">
        <v>289</v>
      </c>
      <c r="DY268">
        <v>0.88048573447183698</v>
      </c>
      <c r="DZ268">
        <v>6.3213605261594203</v>
      </c>
      <c r="EA268">
        <v>6.3213605261594203</v>
      </c>
      <c r="EB268">
        <v>8.1921892195463908</v>
      </c>
      <c r="EC268">
        <v>8.1921892195463908</v>
      </c>
      <c r="ED268">
        <v>8.1921892195463908</v>
      </c>
      <c r="EE268">
        <v>8.1921892195463908</v>
      </c>
      <c r="EF268">
        <v>7.3117034850745499</v>
      </c>
      <c r="EG268">
        <v>5.4408747916875804</v>
      </c>
      <c r="EH268">
        <v>5.72284446813934</v>
      </c>
      <c r="EI268">
        <v>17.1215597811793</v>
      </c>
      <c r="EJ268">
        <v>14.536156034360801</v>
      </c>
      <c r="EK268">
        <v>5.4138308715646399</v>
      </c>
      <c r="EL268">
        <v>4.6992558181331603</v>
      </c>
      <c r="EM268">
        <v>0</v>
      </c>
      <c r="EN268">
        <v>0</v>
      </c>
      <c r="EO268" s="28">
        <f>EO269</f>
        <v>0.24797230641074705</v>
      </c>
      <c r="EP268" s="28">
        <f t="shared" ref="EP268:FD268" si="75">EP269</f>
        <v>5.3722132725510532</v>
      </c>
      <c r="EQ268" s="28">
        <f t="shared" si="75"/>
        <v>5.4853503575409013</v>
      </c>
      <c r="ER268" s="28">
        <f t="shared" si="75"/>
        <v>6.4246884810673786</v>
      </c>
      <c r="ES268" s="28">
        <f t="shared" si="75"/>
        <v>6.4246884810673786</v>
      </c>
      <c r="ET268" s="28">
        <f t="shared" si="75"/>
        <v>6.4246884810673786</v>
      </c>
      <c r="EU268" s="28">
        <f t="shared" si="75"/>
        <v>6.4246884810673786</v>
      </c>
      <c r="EV268" s="28">
        <f t="shared" si="75"/>
        <v>6.1767161746566295</v>
      </c>
      <c r="EW268" s="28">
        <f t="shared" si="75"/>
        <v>5.1808095086352282</v>
      </c>
      <c r="EX268" s="28">
        <f t="shared" si="75"/>
        <v>5.3320707891729491</v>
      </c>
      <c r="EY268" s="28">
        <f t="shared" si="75"/>
        <v>14.92617723934694</v>
      </c>
      <c r="EZ268" s="28">
        <f t="shared" si="75"/>
        <v>13.593908712640847</v>
      </c>
      <c r="FA268" s="28">
        <f t="shared" si="75"/>
        <v>2.5834501536530441</v>
      </c>
      <c r="FB268" s="28">
        <f t="shared" si="75"/>
        <v>2.3036568354632734</v>
      </c>
      <c r="FC268" s="28">
        <f t="shared" si="75"/>
        <v>0</v>
      </c>
      <c r="FD268" s="28">
        <f t="shared" si="75"/>
        <v>0</v>
      </c>
      <c r="FG268" s="2" t="s">
        <v>276</v>
      </c>
      <c r="FH268">
        <v>7</v>
      </c>
      <c r="FI268" s="20">
        <v>22452.53644</v>
      </c>
      <c r="FJ268" s="30">
        <v>16.461541822307598</v>
      </c>
      <c r="FK268" s="30">
        <v>17.686286693699198</v>
      </c>
      <c r="FL268" s="30">
        <v>17.686286693699198</v>
      </c>
      <c r="FM268" s="30">
        <v>4.3011626335213098</v>
      </c>
      <c r="FN268" s="30">
        <v>15.0810040973642</v>
      </c>
      <c r="FO268" s="30">
        <v>12.7091921036318</v>
      </c>
      <c r="FP268" s="30">
        <v>20.058098687431499</v>
      </c>
      <c r="FQ268" s="28">
        <f>FQ269</f>
        <v>16.882168187553592</v>
      </c>
      <c r="FR268" s="28">
        <f t="shared" ref="FR268:FW268" si="76">FR269</f>
        <v>17.311078547664398</v>
      </c>
      <c r="FS268" s="28">
        <f t="shared" si="76"/>
        <v>17.09996187296322</v>
      </c>
      <c r="FT268" s="28">
        <f t="shared" si="76"/>
        <v>4.9391403859933298</v>
      </c>
      <c r="FU268" s="28">
        <f t="shared" si="76"/>
        <v>14.816392831911024</v>
      </c>
      <c r="FV268" s="28">
        <f t="shared" si="76"/>
        <v>12.302565100507859</v>
      </c>
      <c r="FW268" s="28">
        <f t="shared" si="76"/>
        <v>18.993559111370825</v>
      </c>
      <c r="FZ268" s="7">
        <v>8.3000000000000007</v>
      </c>
      <c r="GA268" s="46">
        <v>1001.7451715469348</v>
      </c>
      <c r="GB268" s="7">
        <v>0.22043556968371036</v>
      </c>
      <c r="GC268" s="7">
        <v>15.407846768697064</v>
      </c>
    </row>
    <row r="269" spans="1:185" x14ac:dyDescent="0.2">
      <c r="A269">
        <v>24</v>
      </c>
      <c r="B269" t="s">
        <v>205</v>
      </c>
      <c r="C269" t="s">
        <v>79</v>
      </c>
      <c r="D269" t="s">
        <v>71</v>
      </c>
      <c r="E269" s="20">
        <v>22619.418150000001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71">
        <v>0.22</v>
      </c>
      <c r="Q269">
        <v>0</v>
      </c>
      <c r="R269" s="82">
        <v>0</v>
      </c>
      <c r="S269">
        <v>0</v>
      </c>
      <c r="T269">
        <v>0</v>
      </c>
      <c r="U269" s="82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0.06</v>
      </c>
      <c r="AF269">
        <v>0</v>
      </c>
      <c r="AG269">
        <v>0</v>
      </c>
      <c r="AH269">
        <v>0</v>
      </c>
      <c r="AI269">
        <v>0</v>
      </c>
      <c r="AJ269" s="71">
        <v>0.05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0.03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0.03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 s="82">
        <v>0</v>
      </c>
      <c r="BO269">
        <v>0</v>
      </c>
      <c r="BP269" s="82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 s="71">
        <v>0.39</v>
      </c>
      <c r="CE269" s="71">
        <v>0</v>
      </c>
      <c r="CF269">
        <v>0</v>
      </c>
      <c r="CG269">
        <v>0</v>
      </c>
      <c r="CH269">
        <v>0.02</v>
      </c>
      <c r="CI269">
        <v>0</v>
      </c>
      <c r="CJ269">
        <v>0</v>
      </c>
      <c r="CK269" s="71">
        <v>0.22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f t="shared" si="74"/>
        <v>0</v>
      </c>
      <c r="DV269">
        <v>19</v>
      </c>
      <c r="DW269">
        <f>MAX(DU247:DU271)</f>
        <v>2</v>
      </c>
      <c r="DX269" s="2" t="s">
        <v>289</v>
      </c>
      <c r="DY269">
        <v>0</v>
      </c>
      <c r="DZ269">
        <v>5.5243966933542099</v>
      </c>
      <c r="EA269">
        <v>6.2315034745407596</v>
      </c>
      <c r="EB269">
        <v>7.1055355234383999</v>
      </c>
      <c r="EC269">
        <v>7.1055355234383999</v>
      </c>
      <c r="ED269">
        <v>7.1055355234383999</v>
      </c>
      <c r="EE269">
        <v>7.1055355234383999</v>
      </c>
      <c r="EF269">
        <v>7.1055355234383999</v>
      </c>
      <c r="EG269">
        <v>5.5243966933542099</v>
      </c>
      <c r="EH269">
        <v>4.5276925690687104</v>
      </c>
      <c r="EI269">
        <v>15.7298069605772</v>
      </c>
      <c r="EJ269">
        <v>13.441561349306401</v>
      </c>
      <c r="EK269">
        <v>3.7024591736438301</v>
      </c>
      <c r="EL269">
        <v>3.7024591736438301</v>
      </c>
      <c r="EM269">
        <v>0</v>
      </c>
      <c r="EN269">
        <v>0</v>
      </c>
      <c r="EO269" s="28">
        <f>AVERAGE(DY245:DY269)</f>
        <v>0.24797230641074705</v>
      </c>
      <c r="EP269" s="28">
        <f t="shared" ref="EP269:FD269" si="77">AVERAGE(DZ245:DZ269)</f>
        <v>5.3722132725510532</v>
      </c>
      <c r="EQ269" s="28">
        <f t="shared" si="77"/>
        <v>5.4853503575409013</v>
      </c>
      <c r="ER269" s="28">
        <f t="shared" si="77"/>
        <v>6.4246884810673786</v>
      </c>
      <c r="ES269" s="28">
        <f t="shared" si="77"/>
        <v>6.4246884810673786</v>
      </c>
      <c r="ET269" s="28">
        <f t="shared" si="77"/>
        <v>6.4246884810673786</v>
      </c>
      <c r="EU269" s="28">
        <f t="shared" si="77"/>
        <v>6.4246884810673786</v>
      </c>
      <c r="EV269" s="28">
        <f t="shared" si="77"/>
        <v>6.1767161746566295</v>
      </c>
      <c r="EW269" s="28">
        <f t="shared" si="77"/>
        <v>5.1808095086352282</v>
      </c>
      <c r="EX269" s="28">
        <f t="shared" si="77"/>
        <v>5.3320707891729491</v>
      </c>
      <c r="EY269" s="28">
        <f t="shared" si="77"/>
        <v>14.92617723934694</v>
      </c>
      <c r="EZ269" s="28">
        <f t="shared" si="77"/>
        <v>13.593908712640847</v>
      </c>
      <c r="FA269" s="28">
        <f t="shared" si="77"/>
        <v>2.5834501536530441</v>
      </c>
      <c r="FB269" s="28">
        <f t="shared" si="77"/>
        <v>2.3036568354632734</v>
      </c>
      <c r="FC269" s="28">
        <f t="shared" si="77"/>
        <v>0</v>
      </c>
      <c r="FD269" s="28">
        <f t="shared" si="77"/>
        <v>0</v>
      </c>
      <c r="FE269" s="65" t="s">
        <v>289</v>
      </c>
      <c r="FF269" s="65" t="s">
        <v>289</v>
      </c>
      <c r="FG269" s="2" t="s">
        <v>276</v>
      </c>
      <c r="FH269">
        <v>7</v>
      </c>
      <c r="FI269" s="20">
        <v>22619.418150000001</v>
      </c>
      <c r="FJ269" s="30">
        <v>17.410935071993801</v>
      </c>
      <c r="FK269" s="30">
        <v>17.410935071993801</v>
      </c>
      <c r="FL269" s="30">
        <v>17.410935071993801</v>
      </c>
      <c r="FM269" s="30">
        <v>4.5276925690687104</v>
      </c>
      <c r="FN269" s="30">
        <v>14.3381368214745</v>
      </c>
      <c r="FO269" s="30">
        <v>12.866960990460401</v>
      </c>
      <c r="FP269" s="30">
        <v>17.467897340634799</v>
      </c>
      <c r="FQ269" s="28">
        <f>AVERAGE(FJ245:FJ269)</f>
        <v>16.882168187553592</v>
      </c>
      <c r="FR269" s="28">
        <f t="shared" ref="FR269:FW269" si="78">AVERAGE(FK245:FK269)</f>
        <v>17.311078547664398</v>
      </c>
      <c r="FS269" s="28">
        <f t="shared" si="78"/>
        <v>17.09996187296322</v>
      </c>
      <c r="FT269" s="28">
        <f t="shared" si="78"/>
        <v>4.9391403859933298</v>
      </c>
      <c r="FU269" s="28">
        <f t="shared" si="78"/>
        <v>14.816392831911024</v>
      </c>
      <c r="FV269" s="28">
        <f t="shared" si="78"/>
        <v>12.302565100507859</v>
      </c>
      <c r="FW269" s="28">
        <f t="shared" si="78"/>
        <v>18.993559111370825</v>
      </c>
      <c r="FX269" s="65" t="s">
        <v>276</v>
      </c>
      <c r="FY269" s="65" t="s">
        <v>276</v>
      </c>
      <c r="FZ269" s="7">
        <v>8.3000000000000007</v>
      </c>
      <c r="GA269" s="46">
        <v>1001.7451715469348</v>
      </c>
      <c r="GB269" s="7">
        <v>0.22043556968371036</v>
      </c>
      <c r="GC269" s="7">
        <v>15.407846768697064</v>
      </c>
    </row>
    <row r="270" spans="1:185" x14ac:dyDescent="0.2">
      <c r="A270">
        <v>25</v>
      </c>
      <c r="B270" t="s">
        <v>23</v>
      </c>
      <c r="C270" t="s">
        <v>79</v>
      </c>
      <c r="D270" t="s">
        <v>71</v>
      </c>
      <c r="E270" s="20">
        <v>22789.610639999999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0.01</v>
      </c>
      <c r="L270">
        <v>0.01</v>
      </c>
      <c r="M270">
        <v>0.01</v>
      </c>
      <c r="N270">
        <v>0</v>
      </c>
      <c r="O270">
        <v>0</v>
      </c>
      <c r="P270" s="71">
        <v>0.15</v>
      </c>
      <c r="Q270">
        <v>0</v>
      </c>
      <c r="R270" s="82">
        <v>0</v>
      </c>
      <c r="S270">
        <v>0</v>
      </c>
      <c r="T270">
        <v>0</v>
      </c>
      <c r="U270" s="82">
        <v>0.05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s="71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0.16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0.02</v>
      </c>
      <c r="BJ270">
        <v>0</v>
      </c>
      <c r="BK270">
        <v>0</v>
      </c>
      <c r="BL270">
        <v>0</v>
      </c>
      <c r="BM270">
        <v>0</v>
      </c>
      <c r="BN270" s="82">
        <v>0</v>
      </c>
      <c r="BO270">
        <v>0</v>
      </c>
      <c r="BP270" s="82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 s="71">
        <v>0.35</v>
      </c>
      <c r="CE270" s="71">
        <v>0</v>
      </c>
      <c r="CF270">
        <v>0</v>
      </c>
      <c r="CG270">
        <v>0</v>
      </c>
      <c r="CH270">
        <v>0.02</v>
      </c>
      <c r="CI270">
        <v>0</v>
      </c>
      <c r="CJ270">
        <v>0</v>
      </c>
      <c r="CK270" s="71">
        <v>0.19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0.01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0.01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f t="shared" si="74"/>
        <v>2</v>
      </c>
      <c r="DX270" s="2" t="s">
        <v>289</v>
      </c>
      <c r="DY270">
        <v>2.9214120916915398</v>
      </c>
      <c r="DZ270">
        <v>9.9144577408878494</v>
      </c>
      <c r="EA270">
        <v>10.8110332130559</v>
      </c>
      <c r="EB270">
        <v>10.8110332130559</v>
      </c>
      <c r="EC270">
        <v>12.0357780844475</v>
      </c>
      <c r="ED270">
        <v>10.8110332130559</v>
      </c>
      <c r="EE270">
        <v>12.0357780844475</v>
      </c>
      <c r="EF270">
        <v>7.8896211213643603</v>
      </c>
      <c r="EG270">
        <v>7.8896211213643603</v>
      </c>
      <c r="EH270">
        <v>6.74641968948099</v>
      </c>
      <c r="EI270">
        <v>20.2868651371532</v>
      </c>
      <c r="EJ270">
        <v>16.140708174070099</v>
      </c>
      <c r="EK270">
        <v>0</v>
      </c>
      <c r="EL270">
        <v>4.1461569630831301</v>
      </c>
      <c r="EM270">
        <v>0</v>
      </c>
      <c r="EN270">
        <v>0</v>
      </c>
      <c r="EP270" s="43"/>
      <c r="EQ270" s="43"/>
      <c r="ER270" s="43"/>
      <c r="ES270" s="43"/>
      <c r="ET270" s="43"/>
      <c r="EU270" s="43"/>
      <c r="EV270" s="43"/>
      <c r="EW270" s="43"/>
      <c r="EX270" s="43"/>
      <c r="EY270" s="43"/>
      <c r="EZ270" s="43"/>
      <c r="FA270" s="43"/>
      <c r="FB270" s="43"/>
      <c r="FC270" s="43"/>
      <c r="FD270" s="43"/>
      <c r="FG270" s="2" t="s">
        <v>271</v>
      </c>
      <c r="FH270">
        <v>7</v>
      </c>
      <c r="FI270" s="20">
        <v>22789.610639999999</v>
      </c>
      <c r="FJ270" s="30">
        <v>23.242120469233601</v>
      </c>
      <c r="FK270" s="30">
        <v>26.588185684184801</v>
      </c>
      <c r="FL270" s="30">
        <v>26.398716993203301</v>
      </c>
      <c r="FM270" s="30">
        <v>8.9867564061869505</v>
      </c>
      <c r="FN270" s="30">
        <v>15.6230700838651</v>
      </c>
      <c r="FO270" s="30">
        <v>9.5647458032995392</v>
      </c>
      <c r="FP270" s="30">
        <v>24.656334031606701</v>
      </c>
      <c r="FQ270" s="43"/>
      <c r="FR270" s="43"/>
      <c r="FS270" s="43"/>
      <c r="FT270" s="43"/>
      <c r="FU270" s="43"/>
      <c r="FV270" s="43"/>
      <c r="FW270" s="43"/>
      <c r="FZ270" s="7">
        <v>12.799999999999999</v>
      </c>
      <c r="GA270" s="46">
        <v>945.57977557182153</v>
      </c>
      <c r="GB270" s="7">
        <v>3.3056418100992802</v>
      </c>
      <c r="GC270" s="7">
        <v>22.404474894205666</v>
      </c>
    </row>
    <row r="271" spans="1:185" x14ac:dyDescent="0.2">
      <c r="A271">
        <v>25</v>
      </c>
      <c r="B271" t="s">
        <v>23</v>
      </c>
      <c r="C271" t="s">
        <v>79</v>
      </c>
      <c r="D271" t="s">
        <v>71</v>
      </c>
      <c r="E271" s="20">
        <v>22934.18505</v>
      </c>
      <c r="F271">
        <v>0.01</v>
      </c>
      <c r="G271">
        <v>0</v>
      </c>
      <c r="H271">
        <v>0</v>
      </c>
      <c r="I271">
        <v>0</v>
      </c>
      <c r="J271">
        <v>0</v>
      </c>
      <c r="K271">
        <v>0.01</v>
      </c>
      <c r="L271">
        <v>0</v>
      </c>
      <c r="M271">
        <v>0</v>
      </c>
      <c r="N271">
        <v>0</v>
      </c>
      <c r="O271">
        <v>0</v>
      </c>
      <c r="P271" s="71">
        <v>0.11</v>
      </c>
      <c r="Q271">
        <v>0</v>
      </c>
      <c r="R271" s="82">
        <v>0</v>
      </c>
      <c r="S271">
        <v>0</v>
      </c>
      <c r="T271">
        <v>0</v>
      </c>
      <c r="U271" s="82">
        <v>0.2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0.14000000000000001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 s="82">
        <v>0</v>
      </c>
      <c r="BO271">
        <v>0</v>
      </c>
      <c r="BP271" s="82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 s="71">
        <v>0.36</v>
      </c>
      <c r="CE271" s="71">
        <v>0</v>
      </c>
      <c r="CF271">
        <v>0</v>
      </c>
      <c r="CG271">
        <v>0</v>
      </c>
      <c r="CH271">
        <v>0.02</v>
      </c>
      <c r="CI271">
        <v>0</v>
      </c>
      <c r="CJ271">
        <v>0</v>
      </c>
      <c r="CK271" s="71">
        <v>0.21</v>
      </c>
      <c r="CL271">
        <v>0</v>
      </c>
      <c r="CM271">
        <v>0</v>
      </c>
      <c r="CN271">
        <v>0.01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0.01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f t="shared" si="74"/>
        <v>1</v>
      </c>
      <c r="DX271" s="2" t="s">
        <v>289</v>
      </c>
      <c r="DY271">
        <v>4.6547794584529996</v>
      </c>
      <c r="DZ271">
        <v>11.5909619099737</v>
      </c>
      <c r="EA271">
        <v>13.258955349085101</v>
      </c>
      <c r="EB271">
        <v>13.4484240400666</v>
      </c>
      <c r="EC271">
        <v>14.6731689114582</v>
      </c>
      <c r="ED271">
        <v>13.4484240400666</v>
      </c>
      <c r="EE271">
        <v>14.6731689114582</v>
      </c>
      <c r="EF271">
        <v>8.0865378004270791</v>
      </c>
      <c r="EG271">
        <v>8.0865378004270791</v>
      </c>
      <c r="EH271">
        <v>8.5844819250143001</v>
      </c>
      <c r="EI271">
        <v>20.069896974735801</v>
      </c>
      <c r="EJ271">
        <v>14.1903726448912</v>
      </c>
      <c r="EK271">
        <v>0</v>
      </c>
      <c r="EL271">
        <v>5.8795243298445898</v>
      </c>
      <c r="EM271">
        <v>0</v>
      </c>
      <c r="EN271">
        <v>0</v>
      </c>
      <c r="EP271" s="43"/>
      <c r="EQ271" s="43"/>
      <c r="ER271" s="43"/>
      <c r="ES271" s="43"/>
      <c r="ET271" s="43"/>
      <c r="EU271" s="43"/>
      <c r="EV271" s="43"/>
      <c r="EW271" s="43"/>
      <c r="EX271" s="43"/>
      <c r="EY271" s="43"/>
      <c r="EZ271" s="43"/>
      <c r="FA271" s="43"/>
      <c r="FB271" s="43"/>
      <c r="FC271" s="43"/>
      <c r="FD271" s="43"/>
      <c r="FG271" s="2" t="s">
        <v>271</v>
      </c>
      <c r="FH271">
        <v>7</v>
      </c>
      <c r="FI271" s="20">
        <v>22934.18505</v>
      </c>
      <c r="FJ271" s="30">
        <v>22.186331801770802</v>
      </c>
      <c r="FK271" s="30">
        <v>28.326957106326301</v>
      </c>
      <c r="FL271" s="30">
        <v>27.619850325139701</v>
      </c>
      <c r="FM271" s="30">
        <v>8.3110438619226201</v>
      </c>
      <c r="FN271" s="30">
        <v>13.672734554686199</v>
      </c>
      <c r="FO271" s="30">
        <v>8.5842863781383301</v>
      </c>
      <c r="FP271" s="30">
        <v>25.687998672561601</v>
      </c>
      <c r="FQ271" s="43"/>
      <c r="FR271" s="43"/>
      <c r="FS271" s="43"/>
      <c r="FT271" s="43"/>
      <c r="FU271" s="43"/>
      <c r="FV271" s="43"/>
      <c r="FW271" s="43"/>
      <c r="FZ271" s="7">
        <v>12.799999999999999</v>
      </c>
      <c r="GA271" s="46">
        <v>945.57977557182153</v>
      </c>
      <c r="GB271" s="7">
        <v>3.3056418100992802</v>
      </c>
      <c r="GC271" s="7">
        <v>22.404474894205666</v>
      </c>
    </row>
    <row r="272" spans="1:185" x14ac:dyDescent="0.2">
      <c r="A272">
        <v>25</v>
      </c>
      <c r="B272" t="s">
        <v>23</v>
      </c>
      <c r="C272" t="s">
        <v>80</v>
      </c>
      <c r="D272" t="s">
        <v>71</v>
      </c>
      <c r="E272" s="20">
        <v>18600</v>
      </c>
      <c r="F272">
        <v>0.02</v>
      </c>
      <c r="G272">
        <v>0</v>
      </c>
      <c r="H272">
        <v>0</v>
      </c>
      <c r="I272">
        <v>0</v>
      </c>
      <c r="J272">
        <v>0</v>
      </c>
      <c r="K272">
        <v>0.01</v>
      </c>
      <c r="L272">
        <v>0.01</v>
      </c>
      <c r="M272">
        <v>0.01</v>
      </c>
      <c r="N272">
        <v>0</v>
      </c>
      <c r="O272">
        <v>0</v>
      </c>
      <c r="P272" s="71">
        <v>0.15</v>
      </c>
      <c r="Q272">
        <v>0</v>
      </c>
      <c r="R272" s="82">
        <v>0</v>
      </c>
      <c r="S272">
        <v>0</v>
      </c>
      <c r="T272">
        <v>0</v>
      </c>
      <c r="U272" s="82">
        <v>0.05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0.01</v>
      </c>
      <c r="AE272">
        <v>0</v>
      </c>
      <c r="AF272">
        <v>0</v>
      </c>
      <c r="AG272">
        <v>0</v>
      </c>
      <c r="AH272">
        <v>0</v>
      </c>
      <c r="AI272">
        <v>0</v>
      </c>
      <c r="AJ272" s="71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0.13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0.02</v>
      </c>
      <c r="BJ272">
        <v>0.01</v>
      </c>
      <c r="BK272">
        <v>0</v>
      </c>
      <c r="BL272">
        <v>0</v>
      </c>
      <c r="BM272">
        <v>0</v>
      </c>
      <c r="BN272" s="82">
        <v>0.05</v>
      </c>
      <c r="BO272">
        <v>0</v>
      </c>
      <c r="BP272" s="82">
        <v>0.02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0.02</v>
      </c>
      <c r="CD272" s="71">
        <v>0.39</v>
      </c>
      <c r="CE272" s="71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 s="71">
        <v>0.26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0.01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0.01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0.01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f t="shared" si="74"/>
        <v>2</v>
      </c>
      <c r="DX272" s="2" t="s">
        <v>289</v>
      </c>
      <c r="DY272">
        <v>2.9214120916915398</v>
      </c>
      <c r="DZ272">
        <v>10.3752326334173</v>
      </c>
      <c r="EA272">
        <v>10.4752526474305</v>
      </c>
      <c r="EB272">
        <v>12.407104300008699</v>
      </c>
      <c r="EC272">
        <v>13.6318491714002</v>
      </c>
      <c r="ED272">
        <v>12.407104300008699</v>
      </c>
      <c r="EE272">
        <v>13.6318491714002</v>
      </c>
      <c r="EF272">
        <v>8.2609473369255308</v>
      </c>
      <c r="EG272">
        <v>7.5538405557389803</v>
      </c>
      <c r="EH272">
        <v>6.4400837105525204</v>
      </c>
      <c r="EI272">
        <v>19.579059127151702</v>
      </c>
      <c r="EJ272">
        <v>14.725795382882</v>
      </c>
      <c r="EK272">
        <v>0</v>
      </c>
      <c r="EL272">
        <v>4.1461569630831301</v>
      </c>
      <c r="EM272">
        <v>0</v>
      </c>
      <c r="EN272">
        <v>0</v>
      </c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G272" s="2" t="s">
        <v>272</v>
      </c>
      <c r="FH272">
        <v>2</v>
      </c>
      <c r="FI272" s="20">
        <v>18600</v>
      </c>
      <c r="FJ272" s="30">
        <v>20.067736951513801</v>
      </c>
      <c r="FK272" s="30">
        <v>24.279827570249399</v>
      </c>
      <c r="FL272" s="30">
        <v>25.504572441640999</v>
      </c>
      <c r="FM272" s="30">
        <v>8.2789503961853104</v>
      </c>
      <c r="FN272" s="30">
        <v>13.5010505114904</v>
      </c>
      <c r="FO272" s="30">
        <v>8.5513030431845198</v>
      </c>
      <c r="FP272" s="30">
        <v>24.469296261230902</v>
      </c>
      <c r="FQ272" s="28"/>
      <c r="FR272" s="28"/>
      <c r="FS272" s="28"/>
      <c r="FT272" s="28"/>
      <c r="FU272" s="28"/>
      <c r="FV272" s="28"/>
      <c r="FW272" s="28"/>
      <c r="FZ272" s="7">
        <v>12.799999999999999</v>
      </c>
      <c r="GA272" s="46">
        <v>945.57977557182153</v>
      </c>
      <c r="GB272" s="7">
        <v>3.3056418100992802</v>
      </c>
      <c r="GC272" s="7">
        <v>22.404474894205666</v>
      </c>
    </row>
    <row r="273" spans="1:185" x14ac:dyDescent="0.2">
      <c r="A273">
        <v>25</v>
      </c>
      <c r="B273" t="s">
        <v>23</v>
      </c>
      <c r="C273" t="s">
        <v>80</v>
      </c>
      <c r="D273" t="s">
        <v>71</v>
      </c>
      <c r="E273" s="20">
        <v>18750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0.01</v>
      </c>
      <c r="L273">
        <v>0.01</v>
      </c>
      <c r="M273">
        <v>0.01</v>
      </c>
      <c r="N273">
        <v>0</v>
      </c>
      <c r="O273">
        <v>0</v>
      </c>
      <c r="P273" s="71">
        <v>0.19</v>
      </c>
      <c r="Q273">
        <v>0</v>
      </c>
      <c r="R273" s="82">
        <v>0</v>
      </c>
      <c r="S273">
        <v>0</v>
      </c>
      <c r="T273">
        <v>0</v>
      </c>
      <c r="U273" s="82">
        <v>0.04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0.01</v>
      </c>
      <c r="AE273">
        <v>0</v>
      </c>
      <c r="AF273">
        <v>0</v>
      </c>
      <c r="AG273">
        <v>0</v>
      </c>
      <c r="AH273">
        <v>0</v>
      </c>
      <c r="AI273">
        <v>0</v>
      </c>
      <c r="AJ273" s="71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0.12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0.02</v>
      </c>
      <c r="BJ273">
        <v>0.01</v>
      </c>
      <c r="BK273">
        <v>0</v>
      </c>
      <c r="BL273">
        <v>0</v>
      </c>
      <c r="BM273">
        <v>0</v>
      </c>
      <c r="BN273" s="82">
        <v>0.1</v>
      </c>
      <c r="BO273">
        <v>0</v>
      </c>
      <c r="BP273" s="82">
        <v>0.01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0.02</v>
      </c>
      <c r="CD273" s="71">
        <v>0.3</v>
      </c>
      <c r="CE273" s="71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 s="71">
        <v>0.22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0.01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0.01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0.01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f t="shared" si="74"/>
        <v>2</v>
      </c>
      <c r="DV273" s="58"/>
      <c r="DX273" s="2" t="s">
        <v>289</v>
      </c>
      <c r="DY273">
        <v>2.6839128900285898</v>
      </c>
      <c r="DZ273">
        <v>8.6336305588505304</v>
      </c>
      <c r="EA273">
        <v>9.7540935673706493</v>
      </c>
      <c r="EB273">
        <v>10.461200348557201</v>
      </c>
      <c r="EC273">
        <v>11.685945219948801</v>
      </c>
      <c r="ED273">
        <v>10.461200348557201</v>
      </c>
      <c r="EE273">
        <v>11.685945219948801</v>
      </c>
      <c r="EF273">
        <v>7.7772874585286198</v>
      </c>
      <c r="EG273">
        <v>7.0701806773420701</v>
      </c>
      <c r="EH273">
        <v>6.2025845088895704</v>
      </c>
      <c r="EI273">
        <v>19.690467091707902</v>
      </c>
      <c r="EJ273">
        <v>15.0747025491012</v>
      </c>
      <c r="EK273">
        <v>0</v>
      </c>
      <c r="EL273">
        <v>3.9086577614201801</v>
      </c>
      <c r="EM273">
        <v>0</v>
      </c>
      <c r="EN273">
        <v>0</v>
      </c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G273" s="2" t="s">
        <v>271</v>
      </c>
      <c r="FH273">
        <v>2</v>
      </c>
      <c r="FI273" s="20">
        <v>18750</v>
      </c>
      <c r="FJ273" s="30">
        <v>21.342980628114798</v>
      </c>
      <c r="FK273" s="30">
        <v>24.438554192893399</v>
      </c>
      <c r="FL273" s="30">
        <v>24.2490855019119</v>
      </c>
      <c r="FM273" s="30">
        <v>8.1345814818152</v>
      </c>
      <c r="FN273" s="30">
        <v>14.5570644588962</v>
      </c>
      <c r="FO273" s="30">
        <v>9.7516859049604303</v>
      </c>
      <c r="FP273" s="30">
        <v>23.213809321501799</v>
      </c>
      <c r="FQ273" s="28"/>
      <c r="FR273" s="28"/>
      <c r="FS273" s="28"/>
      <c r="FT273" s="28"/>
      <c r="FU273" s="28"/>
      <c r="FV273" s="28"/>
      <c r="FW273" s="28"/>
      <c r="FZ273" s="7">
        <v>12.799999999999999</v>
      </c>
      <c r="GA273" s="46">
        <v>945.57977557182153</v>
      </c>
      <c r="GB273" s="7">
        <v>3.3056418100992802</v>
      </c>
      <c r="GC273" s="7">
        <v>22.404474894205666</v>
      </c>
    </row>
    <row r="274" spans="1:185" x14ac:dyDescent="0.2">
      <c r="A274">
        <v>25</v>
      </c>
      <c r="B274" t="s">
        <v>23</v>
      </c>
      <c r="C274" t="s">
        <v>80</v>
      </c>
      <c r="D274" t="s">
        <v>71</v>
      </c>
      <c r="E274" s="20">
        <v>19400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0.01</v>
      </c>
      <c r="L274">
        <v>0.01</v>
      </c>
      <c r="M274">
        <v>0.01</v>
      </c>
      <c r="N274">
        <v>0</v>
      </c>
      <c r="O274">
        <v>0</v>
      </c>
      <c r="P274" s="71">
        <v>0.16</v>
      </c>
      <c r="Q274">
        <v>0</v>
      </c>
      <c r="R274" s="82">
        <v>0</v>
      </c>
      <c r="S274">
        <v>0</v>
      </c>
      <c r="T274">
        <v>0</v>
      </c>
      <c r="U274" s="82">
        <v>0.03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0.02</v>
      </c>
      <c r="AE274">
        <v>0</v>
      </c>
      <c r="AF274">
        <v>0</v>
      </c>
      <c r="AG274">
        <v>0</v>
      </c>
      <c r="AH274">
        <v>0</v>
      </c>
      <c r="AI274">
        <v>0</v>
      </c>
      <c r="AJ274" s="71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0.13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0.02</v>
      </c>
      <c r="BJ274">
        <v>0</v>
      </c>
      <c r="BK274">
        <v>0</v>
      </c>
      <c r="BL274">
        <v>0</v>
      </c>
      <c r="BM274">
        <v>0</v>
      </c>
      <c r="BN274" s="82">
        <v>7.0000000000000007E-2</v>
      </c>
      <c r="BO274">
        <v>0</v>
      </c>
      <c r="BP274" s="82">
        <v>0.02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0.02</v>
      </c>
      <c r="CD274" s="71">
        <v>0.3</v>
      </c>
      <c r="CE274" s="71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 s="71">
        <v>0.23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0.01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0.01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f t="shared" si="74"/>
        <v>2</v>
      </c>
      <c r="DV274" s="58"/>
      <c r="DX274" s="2" t="s">
        <v>289</v>
      </c>
      <c r="DY274">
        <v>2.4159044618394101</v>
      </c>
      <c r="DZ274">
        <v>8.3656221306613503</v>
      </c>
      <c r="EA274">
        <v>9.4860851391814691</v>
      </c>
      <c r="EB274">
        <v>11.417936791759599</v>
      </c>
      <c r="EC274">
        <v>12.642681663151199</v>
      </c>
      <c r="ED274">
        <v>11.417936791759599</v>
      </c>
      <c r="EE274">
        <v>12.642681663151199</v>
      </c>
      <c r="EF274">
        <v>9.0020323299202101</v>
      </c>
      <c r="EG274">
        <v>7.0701806773420701</v>
      </c>
      <c r="EH274">
        <v>6.1409070587536503</v>
      </c>
      <c r="EI274">
        <v>20.1161066406132</v>
      </c>
      <c r="EJ274">
        <v>14.5436056548041</v>
      </c>
      <c r="EK274">
        <v>0</v>
      </c>
      <c r="EL274">
        <v>3.6406493332309999</v>
      </c>
      <c r="EM274">
        <v>0</v>
      </c>
      <c r="EN274">
        <v>0</v>
      </c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G274" s="2" t="s">
        <v>271</v>
      </c>
      <c r="FH274">
        <v>3</v>
      </c>
      <c r="FI274" s="20">
        <v>19400</v>
      </c>
      <c r="FJ274" s="30">
        <v>22.554266695414402</v>
      </c>
      <c r="FK274" s="30">
        <v>25.360150396890202</v>
      </c>
      <c r="FL274" s="30">
        <v>24.653043615703599</v>
      </c>
      <c r="FM274" s="30">
        <v>8.4852813742385695</v>
      </c>
      <c r="FN274" s="30">
        <v>15.7683505261957</v>
      </c>
      <c r="FO274" s="30">
        <v>10.111496276703299</v>
      </c>
      <c r="FP274" s="30">
        <v>22.910660654107001</v>
      </c>
      <c r="FQ274" s="28"/>
      <c r="FR274" s="28"/>
      <c r="FS274" s="28"/>
      <c r="FT274" s="28"/>
      <c r="FU274" s="28"/>
      <c r="FV274" s="28"/>
      <c r="FW274" s="28"/>
      <c r="FZ274" s="7">
        <v>12.799999999999999</v>
      </c>
      <c r="GA274" s="46">
        <v>945.57977557182153</v>
      </c>
      <c r="GB274" s="7">
        <v>3.3056418100992802</v>
      </c>
      <c r="GC274" s="7">
        <v>22.404474894205666</v>
      </c>
    </row>
    <row r="275" spans="1:185" x14ac:dyDescent="0.2">
      <c r="A275">
        <v>25</v>
      </c>
      <c r="B275" t="s">
        <v>23</v>
      </c>
      <c r="C275" t="s">
        <v>80</v>
      </c>
      <c r="D275" t="s">
        <v>71</v>
      </c>
      <c r="E275" s="20">
        <v>20400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0.01</v>
      </c>
      <c r="L275">
        <v>0.01</v>
      </c>
      <c r="M275">
        <v>0.01</v>
      </c>
      <c r="N275">
        <v>0</v>
      </c>
      <c r="O275">
        <v>0</v>
      </c>
      <c r="P275" s="71">
        <v>0.12</v>
      </c>
      <c r="Q275">
        <v>0</v>
      </c>
      <c r="R275" s="82">
        <v>0</v>
      </c>
      <c r="S275">
        <v>0</v>
      </c>
      <c r="T275">
        <v>0</v>
      </c>
      <c r="U275" s="82">
        <v>0.03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0.02</v>
      </c>
      <c r="AE275">
        <v>0</v>
      </c>
      <c r="AF275">
        <v>0</v>
      </c>
      <c r="AG275">
        <v>0</v>
      </c>
      <c r="AH275">
        <v>0</v>
      </c>
      <c r="AI275">
        <v>0</v>
      </c>
      <c r="AJ275" s="71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0.14000000000000001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0.02</v>
      </c>
      <c r="BJ275">
        <v>0.01</v>
      </c>
      <c r="BK275">
        <v>0</v>
      </c>
      <c r="BL275">
        <v>0</v>
      </c>
      <c r="BM275">
        <v>0</v>
      </c>
      <c r="BN275" s="82">
        <v>0.06</v>
      </c>
      <c r="BO275">
        <v>0</v>
      </c>
      <c r="BP275" s="82">
        <v>0.02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0.02</v>
      </c>
      <c r="CD275" s="71">
        <v>0.27</v>
      </c>
      <c r="CE275" s="71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 s="71">
        <v>0.23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0.01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0.01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f t="shared" si="74"/>
        <v>2</v>
      </c>
      <c r="DV275" s="58"/>
      <c r="DX275" s="2" t="s">
        <v>289</v>
      </c>
      <c r="DY275">
        <v>2.4159044618394101</v>
      </c>
      <c r="DZ275">
        <v>8.0705097843492304</v>
      </c>
      <c r="EA275">
        <v>9.1909727928693492</v>
      </c>
      <c r="EB275">
        <v>10.4157176642609</v>
      </c>
      <c r="EC275">
        <v>11.6404625356525</v>
      </c>
      <c r="ED275">
        <v>10.4157176642609</v>
      </c>
      <c r="EE275">
        <v>11.6404625356525</v>
      </c>
      <c r="EF275">
        <v>7.9998132024215298</v>
      </c>
      <c r="EG275">
        <v>6.7750683310299404</v>
      </c>
      <c r="EH275">
        <v>6.2409120596288599</v>
      </c>
      <c r="EI275">
        <v>20.326611494492202</v>
      </c>
      <c r="EJ275">
        <v>15.4612172898696</v>
      </c>
      <c r="EK275">
        <v>0</v>
      </c>
      <c r="EL275">
        <v>3.6406493332309999</v>
      </c>
      <c r="EM275">
        <v>0</v>
      </c>
      <c r="EN275">
        <v>0</v>
      </c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G275" s="2" t="s">
        <v>271</v>
      </c>
      <c r="FH275">
        <v>3</v>
      </c>
      <c r="FI275" s="20">
        <v>20400</v>
      </c>
      <c r="FJ275" s="30">
        <v>21.946998246011201</v>
      </c>
      <c r="FK275" s="30">
        <v>24.752881947486902</v>
      </c>
      <c r="FL275" s="30">
        <v>24.045775166300398</v>
      </c>
      <c r="FM275" s="30">
        <v>8.7239870833557998</v>
      </c>
      <c r="FN275" s="30">
        <v>15.461217289869699</v>
      </c>
      <c r="FO275" s="30">
        <v>9.6656623321352608</v>
      </c>
      <c r="FP275" s="30">
        <v>22.303392204703801</v>
      </c>
      <c r="FQ275" s="28"/>
      <c r="FR275" s="28"/>
      <c r="FS275" s="28"/>
      <c r="FT275" s="28"/>
      <c r="FU275" s="28"/>
      <c r="FV275" s="28"/>
      <c r="FW275" s="28"/>
      <c r="FZ275" s="7">
        <v>12.799999999999999</v>
      </c>
      <c r="GA275" s="46">
        <v>945.57977557182153</v>
      </c>
      <c r="GB275" s="7">
        <v>3.3056418100992802</v>
      </c>
      <c r="GC275" s="7">
        <v>22.404474894205666</v>
      </c>
    </row>
    <row r="276" spans="1:185" x14ac:dyDescent="0.2">
      <c r="A276">
        <v>25</v>
      </c>
      <c r="B276" t="s">
        <v>23</v>
      </c>
      <c r="C276" t="s">
        <v>80</v>
      </c>
      <c r="D276" t="s">
        <v>71</v>
      </c>
      <c r="E276" s="20">
        <v>21400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0.01</v>
      </c>
      <c r="M276">
        <v>0.01</v>
      </c>
      <c r="N276">
        <v>0</v>
      </c>
      <c r="O276">
        <v>0</v>
      </c>
      <c r="P276" s="71">
        <v>0.13</v>
      </c>
      <c r="Q276">
        <v>0</v>
      </c>
      <c r="R276" s="82">
        <v>0</v>
      </c>
      <c r="S276">
        <v>0</v>
      </c>
      <c r="T276">
        <v>0</v>
      </c>
      <c r="U276" s="82">
        <v>0.03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0.01</v>
      </c>
      <c r="AE276">
        <v>0</v>
      </c>
      <c r="AF276">
        <v>0</v>
      </c>
      <c r="AG276">
        <v>0</v>
      </c>
      <c r="AH276">
        <v>0</v>
      </c>
      <c r="AI276">
        <v>0</v>
      </c>
      <c r="AJ276" s="71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0.15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0.01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0.02</v>
      </c>
      <c r="BK276">
        <v>0</v>
      </c>
      <c r="BL276">
        <v>0</v>
      </c>
      <c r="BM276">
        <v>0</v>
      </c>
      <c r="BN276" s="82">
        <v>0.06</v>
      </c>
      <c r="BO276">
        <v>0</v>
      </c>
      <c r="BP276" s="82">
        <v>0.02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0.02</v>
      </c>
      <c r="CD276" s="71">
        <v>0.27</v>
      </c>
      <c r="CE276" s="71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 s="71">
        <v>0.25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0.01</v>
      </c>
      <c r="CY276">
        <v>0.01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0.01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f t="shared" si="74"/>
        <v>1</v>
      </c>
      <c r="DV276" s="58"/>
      <c r="DX276" s="2" t="s">
        <v>289</v>
      </c>
      <c r="DY276">
        <v>2.4159044618394101</v>
      </c>
      <c r="DZ276">
        <v>8.0705097843492304</v>
      </c>
      <c r="EA276">
        <v>9.3952746697540306</v>
      </c>
      <c r="EB276">
        <v>10.1023814509406</v>
      </c>
      <c r="EC276">
        <v>11.3271263223322</v>
      </c>
      <c r="ED276">
        <v>10.1023814509406</v>
      </c>
      <c r="EE276">
        <v>11.3271263223322</v>
      </c>
      <c r="EF276">
        <v>7.6864769891011697</v>
      </c>
      <c r="EG276">
        <v>6.97937020791462</v>
      </c>
      <c r="EH276">
        <v>6.2409120596288599</v>
      </c>
      <c r="EI276">
        <v>20.0869942574144</v>
      </c>
      <c r="EJ276">
        <v>15.7392381429969</v>
      </c>
      <c r="EK276">
        <v>0</v>
      </c>
      <c r="EL276">
        <v>3.6406493332309999</v>
      </c>
      <c r="EM276">
        <v>0</v>
      </c>
      <c r="EN276">
        <v>0</v>
      </c>
      <c r="EO276" s="28">
        <f>AVERAGE(DY274:DY276)</f>
        <v>2.4159044618394101</v>
      </c>
      <c r="EP276" s="28">
        <f t="shared" ref="EP276:FD276" si="79">AVERAGE(DZ274:DZ276)</f>
        <v>8.1688805664532698</v>
      </c>
      <c r="EQ276" s="28">
        <f t="shared" si="79"/>
        <v>9.3574442006016163</v>
      </c>
      <c r="ER276" s="28">
        <f t="shared" si="79"/>
        <v>10.645345302320365</v>
      </c>
      <c r="ES276" s="28">
        <f t="shared" si="79"/>
        <v>11.870090173711965</v>
      </c>
      <c r="ET276" s="28">
        <f t="shared" si="79"/>
        <v>10.645345302320365</v>
      </c>
      <c r="EU276" s="28">
        <f t="shared" si="79"/>
        <v>11.870090173711965</v>
      </c>
      <c r="EV276" s="28">
        <f t="shared" si="79"/>
        <v>8.2294408404809705</v>
      </c>
      <c r="EW276" s="28">
        <f t="shared" si="79"/>
        <v>6.9415397387622102</v>
      </c>
      <c r="EX276" s="28">
        <f t="shared" si="79"/>
        <v>6.2075770593371233</v>
      </c>
      <c r="EY276" s="28">
        <f t="shared" si="79"/>
        <v>20.176570797506599</v>
      </c>
      <c r="EZ276" s="28">
        <f t="shared" si="79"/>
        <v>15.248020362556867</v>
      </c>
      <c r="FA276" s="28">
        <f t="shared" si="79"/>
        <v>0</v>
      </c>
      <c r="FB276" s="28">
        <f t="shared" si="79"/>
        <v>3.6406493332309999</v>
      </c>
      <c r="FC276" s="28">
        <f t="shared" si="79"/>
        <v>0</v>
      </c>
      <c r="FD276" s="28">
        <f t="shared" si="79"/>
        <v>0</v>
      </c>
      <c r="FG276" s="2" t="s">
        <v>272</v>
      </c>
      <c r="FH276">
        <v>2</v>
      </c>
      <c r="FI276" s="20">
        <v>21400</v>
      </c>
      <c r="FJ276" s="30">
        <v>21.204576104631499</v>
      </c>
      <c r="FK276" s="30">
        <v>24.010459806107299</v>
      </c>
      <c r="FL276" s="30">
        <v>24.528097896312399</v>
      </c>
      <c r="FM276" s="30">
        <v>8.8576390221129895</v>
      </c>
      <c r="FN276" s="30">
        <v>15.221600052791899</v>
      </c>
      <c r="FO276" s="30">
        <v>9.2923931563003208</v>
      </c>
      <c r="FP276" s="30">
        <v>22.785714934715699</v>
      </c>
      <c r="FQ276" s="28">
        <f>AVERAGE(FJ274:FJ276)</f>
        <v>21.901947015352366</v>
      </c>
      <c r="FR276" s="28">
        <f t="shared" ref="FR276:FW276" si="80">AVERAGE(FK274:FK276)</f>
        <v>24.707830716828131</v>
      </c>
      <c r="FS276" s="28">
        <f t="shared" si="80"/>
        <v>24.408972226105465</v>
      </c>
      <c r="FT276" s="28">
        <f t="shared" si="80"/>
        <v>8.6889691599024541</v>
      </c>
      <c r="FU276" s="28">
        <f t="shared" si="80"/>
        <v>15.483722622952433</v>
      </c>
      <c r="FV276" s="28">
        <f t="shared" si="80"/>
        <v>9.6898505883796275</v>
      </c>
      <c r="FW276" s="28">
        <f t="shared" si="80"/>
        <v>22.666589264508833</v>
      </c>
      <c r="FZ276" s="7">
        <v>12.799999999999999</v>
      </c>
      <c r="GA276" s="46">
        <v>945.57977557182153</v>
      </c>
      <c r="GB276" s="7">
        <v>3.3056418100992802</v>
      </c>
      <c r="GC276" s="7">
        <v>22.404474894205666</v>
      </c>
    </row>
    <row r="277" spans="1:185" x14ac:dyDescent="0.2">
      <c r="A277">
        <v>25</v>
      </c>
      <c r="B277" t="s">
        <v>23</v>
      </c>
      <c r="C277" t="s">
        <v>80</v>
      </c>
      <c r="D277" t="s">
        <v>71</v>
      </c>
      <c r="E277" s="20">
        <v>23100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0.01</v>
      </c>
      <c r="M277">
        <v>0.01</v>
      </c>
      <c r="N277">
        <v>0</v>
      </c>
      <c r="O277">
        <v>0</v>
      </c>
      <c r="P277" s="71">
        <v>0.13</v>
      </c>
      <c r="Q277">
        <v>0</v>
      </c>
      <c r="R277" s="82">
        <v>0</v>
      </c>
      <c r="S277">
        <v>0</v>
      </c>
      <c r="T277">
        <v>0</v>
      </c>
      <c r="U277" s="82">
        <v>0.03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0.01</v>
      </c>
      <c r="AE277">
        <v>0</v>
      </c>
      <c r="AF277">
        <v>0</v>
      </c>
      <c r="AG277">
        <v>0</v>
      </c>
      <c r="AH277">
        <v>0</v>
      </c>
      <c r="AI277">
        <v>0</v>
      </c>
      <c r="AJ277" s="71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0.14000000000000001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0.02</v>
      </c>
      <c r="BJ277">
        <v>0.02</v>
      </c>
      <c r="BK277">
        <v>0</v>
      </c>
      <c r="BL277">
        <v>0</v>
      </c>
      <c r="BM277">
        <v>0</v>
      </c>
      <c r="BN277" s="82">
        <v>0.06</v>
      </c>
      <c r="BO277">
        <v>0</v>
      </c>
      <c r="BP277" s="82">
        <v>0.02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0.02</v>
      </c>
      <c r="CD277" s="71">
        <v>0.24</v>
      </c>
      <c r="CE277" s="71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 s="71">
        <v>0.26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0.01</v>
      </c>
      <c r="CR277">
        <v>0</v>
      </c>
      <c r="CS277">
        <v>0</v>
      </c>
      <c r="CT277">
        <v>0.01</v>
      </c>
      <c r="CU277">
        <v>0</v>
      </c>
      <c r="CV277">
        <v>0</v>
      </c>
      <c r="CW277">
        <v>0</v>
      </c>
      <c r="CX277">
        <v>0</v>
      </c>
      <c r="CY277">
        <v>0.01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0.01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f t="shared" si="74"/>
        <v>1</v>
      </c>
      <c r="DV277">
        <v>26</v>
      </c>
      <c r="DW277">
        <f>MAX(DU272:DU279)</f>
        <v>2</v>
      </c>
      <c r="DX277" s="2" t="s">
        <v>289</v>
      </c>
      <c r="DY277">
        <v>1.89826637163436</v>
      </c>
      <c r="DZ277">
        <v>7.55287169414418</v>
      </c>
      <c r="EA277">
        <v>9.3952746697540306</v>
      </c>
      <c r="EB277">
        <v>9.5847433607355299</v>
      </c>
      <c r="EC277">
        <v>10.8094882321271</v>
      </c>
      <c r="ED277">
        <v>9.5847433607355299</v>
      </c>
      <c r="EE277">
        <v>10.8094882321271</v>
      </c>
      <c r="EF277">
        <v>7.6864769891011697</v>
      </c>
      <c r="EG277">
        <v>6.97937020791462</v>
      </c>
      <c r="EH277">
        <v>6.3389746609413198</v>
      </c>
      <c r="EI277">
        <v>19.533766829764701</v>
      </c>
      <c r="EJ277">
        <v>15.7036488055522</v>
      </c>
      <c r="EK277">
        <v>0</v>
      </c>
      <c r="EL277">
        <v>3.1230112430259598</v>
      </c>
      <c r="EM277">
        <v>0</v>
      </c>
      <c r="EN277">
        <v>0</v>
      </c>
      <c r="EO277" s="28">
        <f>AVERAGE(DY270:DY277)</f>
        <v>2.7909370361271577</v>
      </c>
      <c r="EP277" s="28">
        <f t="shared" ref="EP277:FD277" si="81">AVERAGE(DZ270:DZ277)</f>
        <v>9.0717245295791713</v>
      </c>
      <c r="EQ277" s="28">
        <f t="shared" si="81"/>
        <v>10.220867756062628</v>
      </c>
      <c r="ER277" s="28">
        <f t="shared" si="81"/>
        <v>11.081067646173128</v>
      </c>
      <c r="ES277" s="28">
        <f t="shared" si="81"/>
        <v>12.305812517564712</v>
      </c>
      <c r="ET277" s="28">
        <f t="shared" si="81"/>
        <v>11.081067646173128</v>
      </c>
      <c r="EU277" s="28">
        <f t="shared" si="81"/>
        <v>12.305812517564712</v>
      </c>
      <c r="EV277" s="28">
        <f t="shared" si="81"/>
        <v>8.0486491534737077</v>
      </c>
      <c r="EW277" s="28">
        <f t="shared" si="81"/>
        <v>7.3005211973842181</v>
      </c>
      <c r="EX277" s="28">
        <f t="shared" si="81"/>
        <v>6.6169094591112589</v>
      </c>
      <c r="EY277" s="28">
        <f t="shared" si="81"/>
        <v>19.961220944129138</v>
      </c>
      <c r="EZ277" s="28">
        <f t="shared" si="81"/>
        <v>15.197411080520911</v>
      </c>
      <c r="FA277" s="28">
        <f t="shared" si="81"/>
        <v>0</v>
      </c>
      <c r="FB277" s="28">
        <f t="shared" si="81"/>
        <v>4.0156819075187489</v>
      </c>
      <c r="FC277" s="28">
        <f t="shared" si="81"/>
        <v>0</v>
      </c>
      <c r="FD277" s="28">
        <f t="shared" si="81"/>
        <v>0</v>
      </c>
      <c r="FE277" s="65" t="s">
        <v>289</v>
      </c>
      <c r="FF277" s="65" t="s">
        <v>289</v>
      </c>
      <c r="FG277" s="2" t="s">
        <v>271</v>
      </c>
      <c r="FH277">
        <v>2</v>
      </c>
      <c r="FI277" s="20">
        <v>23100</v>
      </c>
      <c r="FJ277" s="30">
        <v>21.876093548373401</v>
      </c>
      <c r="FK277" s="30">
        <v>24.681977249849101</v>
      </c>
      <c r="FL277" s="30">
        <v>23.974870468662601</v>
      </c>
      <c r="FM277" s="30">
        <v>8.8220496846682703</v>
      </c>
      <c r="FN277" s="30">
        <v>15.1860107153472</v>
      </c>
      <c r="FO277" s="30">
        <v>9.3904557576127896</v>
      </c>
      <c r="FP277" s="30">
        <v>22.750125597271001</v>
      </c>
      <c r="FQ277" s="28">
        <f>AVERAGE(FJ270:FJ277)</f>
        <v>21.802638055632936</v>
      </c>
      <c r="FR277" s="28">
        <f t="shared" ref="FR277:FW277" si="82">AVERAGE(FK270:FK277)</f>
        <v>25.304874244248424</v>
      </c>
      <c r="FS277" s="28">
        <f t="shared" si="82"/>
        <v>25.121751551109362</v>
      </c>
      <c r="FT277" s="28">
        <f t="shared" si="82"/>
        <v>8.5750361638107133</v>
      </c>
      <c r="FU277" s="28">
        <f t="shared" si="82"/>
        <v>14.873887274142799</v>
      </c>
      <c r="FV277" s="28">
        <f t="shared" si="82"/>
        <v>9.3640035815418106</v>
      </c>
      <c r="FW277" s="28">
        <f t="shared" si="82"/>
        <v>23.597166459712312</v>
      </c>
      <c r="FX277" s="65" t="s">
        <v>272</v>
      </c>
      <c r="FY277" s="65" t="s">
        <v>272</v>
      </c>
      <c r="FZ277" s="7">
        <v>12.799999999999999</v>
      </c>
      <c r="GA277" s="46">
        <v>945.57977557182153</v>
      </c>
      <c r="GB277" s="7">
        <v>3.3056418100992802</v>
      </c>
      <c r="GC277" s="7">
        <v>22.404474894205666</v>
      </c>
    </row>
    <row r="278" spans="1:185" x14ac:dyDescent="0.2">
      <c r="A278">
        <v>26</v>
      </c>
      <c r="B278" t="s">
        <v>24</v>
      </c>
      <c r="C278" t="s">
        <v>80</v>
      </c>
      <c r="D278" t="s">
        <v>71</v>
      </c>
      <c r="E278" s="20">
        <v>23200</v>
      </c>
      <c r="F278">
        <v>0.04</v>
      </c>
      <c r="G278">
        <v>0</v>
      </c>
      <c r="H278">
        <v>0</v>
      </c>
      <c r="I278">
        <v>0</v>
      </c>
      <c r="J278">
        <v>0.04</v>
      </c>
      <c r="K278">
        <v>0</v>
      </c>
      <c r="L278">
        <v>0</v>
      </c>
      <c r="M278">
        <v>0</v>
      </c>
      <c r="N278">
        <v>0</v>
      </c>
      <c r="O278">
        <v>0</v>
      </c>
      <c r="P278" s="71">
        <v>0</v>
      </c>
      <c r="Q278">
        <v>0</v>
      </c>
      <c r="R278" s="82">
        <v>0</v>
      </c>
      <c r="S278">
        <v>0</v>
      </c>
      <c r="T278">
        <v>0</v>
      </c>
      <c r="U278" s="82">
        <v>0.02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s="71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0.02</v>
      </c>
      <c r="AS278">
        <v>0</v>
      </c>
      <c r="AT278">
        <v>0</v>
      </c>
      <c r="AU278">
        <v>0</v>
      </c>
      <c r="AV278">
        <v>0.01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0.02</v>
      </c>
      <c r="BJ278">
        <v>0.01</v>
      </c>
      <c r="BK278">
        <v>0</v>
      </c>
      <c r="BL278">
        <v>0</v>
      </c>
      <c r="BM278">
        <v>0</v>
      </c>
      <c r="BN278" s="82">
        <v>7.0000000000000007E-2</v>
      </c>
      <c r="BO278">
        <v>0</v>
      </c>
      <c r="BP278" s="82">
        <v>0.02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0.02</v>
      </c>
      <c r="CD278" s="71">
        <v>0.24</v>
      </c>
      <c r="CE278" s="71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 s="71">
        <v>0.26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0.01</v>
      </c>
      <c r="CU278">
        <v>0</v>
      </c>
      <c r="CV278">
        <v>0</v>
      </c>
      <c r="CW278">
        <v>0</v>
      </c>
      <c r="CX278">
        <v>0</v>
      </c>
      <c r="CY278">
        <v>0.01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0.01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f t="shared" si="74"/>
        <v>0</v>
      </c>
      <c r="DV278">
        <v>27</v>
      </c>
      <c r="DW278">
        <f>MAX(DU280)</f>
        <v>0</v>
      </c>
      <c r="DX278" s="2" t="s">
        <v>296</v>
      </c>
      <c r="DY278">
        <v>8.0292711125230891</v>
      </c>
      <c r="DZ278">
        <v>16.109721752902601</v>
      </c>
      <c r="EA278">
        <v>8.3148525528559301</v>
      </c>
      <c r="EB278">
        <v>16.460434575396501</v>
      </c>
      <c r="EC278">
        <v>18.041573405480701</v>
      </c>
      <c r="ED278">
        <v>17.167541356583101</v>
      </c>
      <c r="EE278">
        <v>18.748680186667301</v>
      </c>
      <c r="EF278">
        <v>9.5685470713079095</v>
      </c>
      <c r="EG278">
        <v>5.8532279882999001</v>
      </c>
      <c r="EH278">
        <v>8.2313437242878003</v>
      </c>
      <c r="EI278">
        <v>14.9980153249181</v>
      </c>
      <c r="EJ278">
        <v>6.2744973405726299</v>
      </c>
      <c r="EK278">
        <v>8.0164112031589099</v>
      </c>
      <c r="EL278">
        <v>0.70710678118654802</v>
      </c>
      <c r="EM278">
        <v>0</v>
      </c>
      <c r="EN278">
        <v>0</v>
      </c>
      <c r="EO278" s="28">
        <f>DY278</f>
        <v>8.0292711125230891</v>
      </c>
      <c r="EP278" s="28">
        <f t="shared" ref="EP278:FD278" si="83">DZ278</f>
        <v>16.109721752902601</v>
      </c>
      <c r="EQ278" s="28">
        <f t="shared" si="83"/>
        <v>8.3148525528559301</v>
      </c>
      <c r="ER278" s="28">
        <f t="shared" si="83"/>
        <v>16.460434575396501</v>
      </c>
      <c r="ES278" s="28">
        <f t="shared" si="83"/>
        <v>18.041573405480701</v>
      </c>
      <c r="ET278" s="28">
        <f t="shared" si="83"/>
        <v>17.167541356583101</v>
      </c>
      <c r="EU278" s="28">
        <f t="shared" si="83"/>
        <v>18.748680186667301</v>
      </c>
      <c r="EV278" s="28">
        <f t="shared" si="83"/>
        <v>9.5685470713079095</v>
      </c>
      <c r="EW278" s="28">
        <f t="shared" si="83"/>
        <v>5.8532279882999001</v>
      </c>
      <c r="EX278" s="28">
        <f t="shared" si="83"/>
        <v>8.2313437242878003</v>
      </c>
      <c r="EY278" s="28">
        <f t="shared" si="83"/>
        <v>14.9980153249181</v>
      </c>
      <c r="EZ278" s="28">
        <f t="shared" si="83"/>
        <v>6.2744973405726299</v>
      </c>
      <c r="FA278" s="28">
        <f t="shared" si="83"/>
        <v>8.0164112031589099</v>
      </c>
      <c r="FB278" s="28">
        <f t="shared" si="83"/>
        <v>0.70710678118654802</v>
      </c>
      <c r="FC278" s="28">
        <f t="shared" si="83"/>
        <v>0</v>
      </c>
      <c r="FD278" s="28">
        <f t="shared" si="83"/>
        <v>0</v>
      </c>
      <c r="FE278" s="65" t="s">
        <v>289</v>
      </c>
      <c r="FF278" s="65" t="s">
        <v>289</v>
      </c>
      <c r="FG278" s="2" t="s">
        <v>272</v>
      </c>
      <c r="FH278">
        <v>3</v>
      </c>
      <c r="FI278" s="20">
        <v>23200</v>
      </c>
      <c r="FJ278" s="30">
        <v>18.122282548176099</v>
      </c>
      <c r="FK278" s="30">
        <v>22.251041905184099</v>
      </c>
      <c r="FL278" s="30">
        <v>24.103369370143199</v>
      </c>
      <c r="FM278" s="30">
        <v>6.2744973405726299</v>
      </c>
      <c r="FN278" s="30">
        <v>6.2744973405726299</v>
      </c>
      <c r="FO278" s="30">
        <v>5.7568592503675902</v>
      </c>
      <c r="FP278" s="30">
        <v>17.6745506826427</v>
      </c>
      <c r="FQ278" s="28">
        <f>FJ278</f>
        <v>18.122282548176099</v>
      </c>
      <c r="FR278" s="28">
        <f t="shared" ref="FR278:FW278" si="84">FK278</f>
        <v>22.251041905184099</v>
      </c>
      <c r="FS278" s="28">
        <f t="shared" si="84"/>
        <v>24.103369370143199</v>
      </c>
      <c r="FT278" s="28">
        <f t="shared" si="84"/>
        <v>6.2744973405726299</v>
      </c>
      <c r="FU278" s="28">
        <f t="shared" si="84"/>
        <v>6.2744973405726299</v>
      </c>
      <c r="FV278" s="28">
        <f t="shared" si="84"/>
        <v>5.7568592503675902</v>
      </c>
      <c r="FW278" s="28">
        <f t="shared" si="84"/>
        <v>17.6745506826427</v>
      </c>
      <c r="FX278" s="65" t="s">
        <v>271</v>
      </c>
      <c r="FY278" s="65" t="s">
        <v>271</v>
      </c>
      <c r="FZ278" s="7">
        <v>13</v>
      </c>
      <c r="GA278" s="46">
        <v>960.29754996299619</v>
      </c>
      <c r="GB278" s="7">
        <v>3.1830275058746302</v>
      </c>
      <c r="GC278" s="7">
        <v>22.47149213155107</v>
      </c>
    </row>
    <row r="279" spans="1:185" x14ac:dyDescent="0.2">
      <c r="A279">
        <v>27</v>
      </c>
      <c r="B279" t="s">
        <v>25</v>
      </c>
      <c r="C279" t="s">
        <v>80</v>
      </c>
      <c r="D279" t="s">
        <v>71</v>
      </c>
      <c r="E279" s="20">
        <v>23250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s="71">
        <v>0.09</v>
      </c>
      <c r="Q279">
        <v>0.02</v>
      </c>
      <c r="R279" s="82">
        <v>0</v>
      </c>
      <c r="S279">
        <v>0</v>
      </c>
      <c r="T279">
        <v>0</v>
      </c>
      <c r="U279" s="82">
        <v>0.02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s="71">
        <v>0.02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0.12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0.02</v>
      </c>
      <c r="BJ279">
        <v>0.01</v>
      </c>
      <c r="BK279">
        <v>0</v>
      </c>
      <c r="BL279">
        <v>0</v>
      </c>
      <c r="BM279">
        <v>0</v>
      </c>
      <c r="BN279" s="82">
        <v>7.0000000000000007E-2</v>
      </c>
      <c r="BO279">
        <v>0</v>
      </c>
      <c r="BP279" s="82">
        <v>0.01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0.02</v>
      </c>
      <c r="CD279" s="71">
        <v>0.24</v>
      </c>
      <c r="CE279" s="71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 s="71">
        <v>0.27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0.01</v>
      </c>
      <c r="CR279">
        <v>0</v>
      </c>
      <c r="CS279">
        <v>0</v>
      </c>
      <c r="CT279">
        <v>0.01</v>
      </c>
      <c r="CU279">
        <v>0</v>
      </c>
      <c r="CV279">
        <v>0</v>
      </c>
      <c r="CW279">
        <v>0</v>
      </c>
      <c r="CX279">
        <v>0</v>
      </c>
      <c r="CY279">
        <v>0.01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0.01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f t="shared" si="74"/>
        <v>0</v>
      </c>
      <c r="DX279" s="2" t="s">
        <v>289</v>
      </c>
      <c r="DY279">
        <v>0.88048573447183698</v>
      </c>
      <c r="DZ279">
        <v>7.2814633399770203</v>
      </c>
      <c r="EA279">
        <v>7.2814633399770203</v>
      </c>
      <c r="EB279">
        <v>5.4106346465900499</v>
      </c>
      <c r="EC279">
        <v>7.2814633399770203</v>
      </c>
      <c r="ED279">
        <v>5.4106346465900499</v>
      </c>
      <c r="EE279">
        <v>7.2814633399770203</v>
      </c>
      <c r="EF279">
        <v>4.5301489121182099</v>
      </c>
      <c r="EG279">
        <v>4.5301489121182099</v>
      </c>
      <c r="EH279">
        <v>7.551317766535</v>
      </c>
      <c r="EI279">
        <v>17.428553294895</v>
      </c>
      <c r="EJ279">
        <v>14.6772388670362</v>
      </c>
      <c r="EK279">
        <v>4.9687184140515699</v>
      </c>
      <c r="EL279">
        <v>2.2174039861927599</v>
      </c>
      <c r="EM279">
        <v>0</v>
      </c>
      <c r="EN279">
        <v>0</v>
      </c>
      <c r="EP279" s="43"/>
      <c r="EQ279" s="43"/>
      <c r="ER279" s="43"/>
      <c r="ES279" s="43"/>
      <c r="ET279" s="43"/>
      <c r="EU279" s="43"/>
      <c r="EV279" s="43"/>
      <c r="EW279" s="43"/>
      <c r="EX279" s="43"/>
      <c r="EY279" s="43"/>
      <c r="EZ279" s="43"/>
      <c r="FA279" s="43"/>
      <c r="FB279" s="43"/>
      <c r="FC279" s="43"/>
      <c r="FD279" s="43"/>
      <c r="FG279" s="2" t="s">
        <v>271</v>
      </c>
      <c r="FH279">
        <v>3</v>
      </c>
      <c r="FI279" s="20">
        <v>23250</v>
      </c>
      <c r="FJ279" s="30">
        <v>19.151965310745901</v>
      </c>
      <c r="FK279" s="30">
        <v>22.247538875524398</v>
      </c>
      <c r="FL279" s="30">
        <v>22.247538875524398</v>
      </c>
      <c r="FM279" s="30">
        <v>10.0619970236258</v>
      </c>
      <c r="FN279" s="30">
        <v>16.134069495018199</v>
      </c>
      <c r="FO279" s="30">
        <v>12.035797722269001</v>
      </c>
      <c r="FP279" s="30">
        <v>21.083816963324001</v>
      </c>
      <c r="FQ279" s="43"/>
      <c r="FR279" s="43"/>
      <c r="FS279" s="43"/>
      <c r="FT279" s="43"/>
      <c r="FU279" s="43"/>
      <c r="FV279" s="43"/>
      <c r="FW279" s="43"/>
      <c r="FZ279" s="7">
        <v>13.5</v>
      </c>
      <c r="GA279" s="7">
        <v>1145.3876996040322</v>
      </c>
      <c r="GB279" s="7">
        <v>4.6144183476765903</v>
      </c>
      <c r="GC279" s="7">
        <v>22.416956583658802</v>
      </c>
    </row>
    <row r="280" spans="1:185" ht="17" customHeight="1" x14ac:dyDescent="0.2">
      <c r="A280">
        <v>27</v>
      </c>
      <c r="B280" t="s">
        <v>25</v>
      </c>
      <c r="C280" t="s">
        <v>80</v>
      </c>
      <c r="D280" t="s">
        <v>71</v>
      </c>
      <c r="E280" s="20">
        <v>20531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s="71">
        <v>0.08</v>
      </c>
      <c r="Q280">
        <v>0.03</v>
      </c>
      <c r="R280" s="82">
        <v>0</v>
      </c>
      <c r="S280">
        <v>0</v>
      </c>
      <c r="T280">
        <v>0</v>
      </c>
      <c r="U280" s="82">
        <v>0.04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s="71">
        <v>0.02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0.11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0.01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0.01</v>
      </c>
      <c r="BN280" s="82">
        <v>0.02</v>
      </c>
      <c r="BO280">
        <v>0</v>
      </c>
      <c r="BP280" s="82">
        <v>0.24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0.03</v>
      </c>
      <c r="CD280" s="71">
        <v>0.26</v>
      </c>
      <c r="CE280" s="71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 s="71">
        <v>0.26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0.03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0.01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f t="shared" si="74"/>
        <v>0</v>
      </c>
      <c r="DX280" s="2" t="s">
        <v>289</v>
      </c>
      <c r="DY280">
        <v>1.459168018637</v>
      </c>
      <c r="DZ280">
        <v>7.5529203182320401</v>
      </c>
      <c r="EA280">
        <v>7.5529203182320401</v>
      </c>
      <c r="EB280">
        <v>5.6820916248450697</v>
      </c>
      <c r="EC280">
        <v>7.5529203182320401</v>
      </c>
      <c r="ED280">
        <v>5.6820916248450697</v>
      </c>
      <c r="EE280">
        <v>7.5529203182320401</v>
      </c>
      <c r="EF280">
        <v>4.2229236062080702</v>
      </c>
      <c r="EG280">
        <v>4.2229236062080702</v>
      </c>
      <c r="EH280">
        <v>7.9783704238396496</v>
      </c>
      <c r="EI280">
        <v>18.353308115506099</v>
      </c>
      <c r="EJ280">
        <v>15.023311403482101</v>
      </c>
      <c r="EK280">
        <v>5.8551225735736301</v>
      </c>
      <c r="EL280">
        <v>2.5251258615496601</v>
      </c>
      <c r="EM280">
        <v>0</v>
      </c>
      <c r="EN280">
        <v>0</v>
      </c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G280" s="2" t="s">
        <v>271</v>
      </c>
      <c r="FH280">
        <v>2</v>
      </c>
      <c r="FI280" s="20">
        <v>20531</v>
      </c>
      <c r="FJ280" s="30">
        <v>18.716133619764499</v>
      </c>
      <c r="FK280" s="30">
        <v>22.4577910065384</v>
      </c>
      <c r="FL280" s="30">
        <v>22.4577910065384</v>
      </c>
      <c r="FM280" s="30">
        <v>9.7595727544065802</v>
      </c>
      <c r="FN280" s="30">
        <v>16.5288141147998</v>
      </c>
      <c r="FO280" s="30">
        <v>12.0636988942043</v>
      </c>
      <c r="FP280" s="30">
        <v>21.811707184543</v>
      </c>
      <c r="FQ280" s="28"/>
      <c r="FR280" s="28"/>
      <c r="FS280" s="28"/>
      <c r="FT280" s="28"/>
      <c r="FU280" s="28"/>
      <c r="FV280" s="28"/>
      <c r="FW280" s="28"/>
      <c r="FZ280" s="7">
        <v>13.5</v>
      </c>
      <c r="GA280" s="7">
        <v>1145.3876996040322</v>
      </c>
      <c r="GB280" s="7">
        <v>4.6144183476765903</v>
      </c>
      <c r="GC280" s="7">
        <v>22.416956583658802</v>
      </c>
    </row>
    <row r="281" spans="1:185" x14ac:dyDescent="0.2">
      <c r="A281">
        <v>27</v>
      </c>
      <c r="B281" t="s">
        <v>25</v>
      </c>
      <c r="C281" t="s">
        <v>80</v>
      </c>
      <c r="D281" t="s">
        <v>71</v>
      </c>
      <c r="E281" s="20">
        <v>21000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s="71">
        <v>7.0000000000000007E-2</v>
      </c>
      <c r="Q281">
        <v>0.04</v>
      </c>
      <c r="R281" s="82">
        <v>0</v>
      </c>
      <c r="S281">
        <v>0</v>
      </c>
      <c r="T281">
        <v>0</v>
      </c>
      <c r="U281" s="82">
        <v>0.02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s="71">
        <v>0.03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0.14000000000000001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 s="82">
        <v>0</v>
      </c>
      <c r="BO281">
        <v>0</v>
      </c>
      <c r="BP281" s="82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0.04</v>
      </c>
      <c r="CD281" s="71">
        <v>0.35</v>
      </c>
      <c r="CE281" s="7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 s="71">
        <v>0.55000000000000004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f t="shared" si="74"/>
        <v>0</v>
      </c>
      <c r="DX281" s="2" t="s">
        <v>289</v>
      </c>
      <c r="DY281">
        <v>0.88048573447183698</v>
      </c>
      <c r="DZ281">
        <v>6.57761666230655</v>
      </c>
      <c r="EA281">
        <v>6.57761666230655</v>
      </c>
      <c r="EB281">
        <v>4.99647783222236</v>
      </c>
      <c r="EC281">
        <v>6.57761666230655</v>
      </c>
      <c r="ED281">
        <v>4.99647783222236</v>
      </c>
      <c r="EE281">
        <v>6.57761666230655</v>
      </c>
      <c r="EF281">
        <v>4.11599209775052</v>
      </c>
      <c r="EG281">
        <v>4.11599209775052</v>
      </c>
      <c r="EH281">
        <v>7.2444467651507596</v>
      </c>
      <c r="EI281">
        <v>17.316921643819601</v>
      </c>
      <c r="EJ281">
        <v>14.8552970792636</v>
      </c>
      <c r="EK281">
        <v>5.6032482910672101</v>
      </c>
      <c r="EL281">
        <v>3.1416237265111802</v>
      </c>
      <c r="EM281">
        <v>0</v>
      </c>
      <c r="EN281">
        <v>0</v>
      </c>
      <c r="EO281" s="28">
        <f>AVERAGE(DY280:DY282)</f>
        <v>1.3454403244695954</v>
      </c>
      <c r="EP281" s="28">
        <f t="shared" ref="EP281:FD281" si="85">AVERAGE(DZ280:DZ282)</f>
        <v>7.2794011606803197</v>
      </c>
      <c r="EQ281" s="28">
        <f t="shared" si="85"/>
        <v>7.2794011606803197</v>
      </c>
      <c r="ER281" s="28">
        <f t="shared" si="85"/>
        <v>5.6016990428285363</v>
      </c>
      <c r="ES281" s="28">
        <f t="shared" si="85"/>
        <v>7.2794011606803197</v>
      </c>
      <c r="ET281" s="28">
        <f t="shared" si="85"/>
        <v>5.6016990428285363</v>
      </c>
      <c r="EU281" s="28">
        <f t="shared" si="85"/>
        <v>7.2794011606803197</v>
      </c>
      <c r="EV281" s="28">
        <f t="shared" si="85"/>
        <v>4.2562587183589402</v>
      </c>
      <c r="EW281" s="28">
        <f t="shared" si="85"/>
        <v>4.2562587183589402</v>
      </c>
      <c r="EX281" s="28">
        <f t="shared" si="85"/>
        <v>7.708107077428596</v>
      </c>
      <c r="EY281" s="28">
        <f t="shared" si="85"/>
        <v>17.494785095657967</v>
      </c>
      <c r="EZ281" s="28">
        <f t="shared" si="85"/>
        <v>14.4716426533366</v>
      </c>
      <c r="FA281" s="28">
        <f t="shared" si="85"/>
        <v>5.651193633739247</v>
      </c>
      <c r="FB281" s="28">
        <f t="shared" si="85"/>
        <v>2.628051191417867</v>
      </c>
      <c r="FC281" s="28">
        <f t="shared" si="85"/>
        <v>0</v>
      </c>
      <c r="FD281" s="28">
        <f t="shared" si="85"/>
        <v>0</v>
      </c>
      <c r="FG281" s="2" t="s">
        <v>271</v>
      </c>
      <c r="FH281">
        <v>2</v>
      </c>
      <c r="FI281" s="20">
        <v>21000</v>
      </c>
      <c r="FJ281" s="30">
        <v>18.9862266641058</v>
      </c>
      <c r="FK281" s="30">
        <v>21.7921103655815</v>
      </c>
      <c r="FL281" s="30">
        <v>21.7921103655815</v>
      </c>
      <c r="FM281" s="30">
        <v>10.038195644853699</v>
      </c>
      <c r="FN281" s="30">
        <v>16.746779706307802</v>
      </c>
      <c r="FO281" s="30">
        <v>12.3654383109465</v>
      </c>
      <c r="FP281" s="30">
        <v>20.9180783166839</v>
      </c>
      <c r="FQ281" s="28">
        <f>AVERAGE(FJ280:FJ282)</f>
        <v>18.537112864651501</v>
      </c>
      <c r="FR281" s="28">
        <f t="shared" ref="FR281:FW281" si="86">AVERAGE(FK280:FK282)</f>
        <v>21.953779618616</v>
      </c>
      <c r="FS281" s="28">
        <f t="shared" si="86"/>
        <v>21.953779618616</v>
      </c>
      <c r="FT281" s="28">
        <f t="shared" si="86"/>
        <v>9.6949374079133985</v>
      </c>
      <c r="FU281" s="28">
        <f t="shared" si="86"/>
        <v>16.089581308784535</v>
      </c>
      <c r="FV281" s="28">
        <f t="shared" si="86"/>
        <v>11.877657842575267</v>
      </c>
      <c r="FW281" s="28">
        <f t="shared" si="86"/>
        <v>21.155730312019099</v>
      </c>
      <c r="FZ281" s="7">
        <v>13.5</v>
      </c>
      <c r="GA281" s="7">
        <v>1145.3876996040322</v>
      </c>
      <c r="GB281" s="7">
        <v>4.6144183476765903</v>
      </c>
      <c r="GC281" s="7">
        <v>22.416956583658802</v>
      </c>
    </row>
    <row r="282" spans="1:185" x14ac:dyDescent="0.2">
      <c r="A282">
        <v>27</v>
      </c>
      <c r="B282" t="s">
        <v>25</v>
      </c>
      <c r="C282" t="s">
        <v>80</v>
      </c>
      <c r="D282" t="s">
        <v>71</v>
      </c>
      <c r="E282" s="20">
        <v>22478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71">
        <v>7.0000000000000007E-2</v>
      </c>
      <c r="Q282">
        <v>0.02</v>
      </c>
      <c r="R282" s="82">
        <v>0</v>
      </c>
      <c r="S282">
        <v>0</v>
      </c>
      <c r="T282">
        <v>0</v>
      </c>
      <c r="U282" s="82">
        <v>0.05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s="71">
        <v>0.02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 s="30">
        <v>0.1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 s="82">
        <v>0</v>
      </c>
      <c r="BO282">
        <v>0</v>
      </c>
      <c r="BP282" s="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0.04</v>
      </c>
      <c r="CD282" s="71">
        <v>0.32</v>
      </c>
      <c r="CE282" s="71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 s="71">
        <v>0.53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f t="shared" si="74"/>
        <v>0</v>
      </c>
      <c r="DV282">
        <v>7</v>
      </c>
      <c r="DW282">
        <f>MAX(DU281:DU284)</f>
        <v>0</v>
      </c>
      <c r="DX282" s="2" t="s">
        <v>289</v>
      </c>
      <c r="DY282">
        <v>1.69666722029995</v>
      </c>
      <c r="DZ282">
        <v>7.70766650150237</v>
      </c>
      <c r="EA282">
        <v>7.70766650150237</v>
      </c>
      <c r="EB282">
        <v>6.12652767141818</v>
      </c>
      <c r="EC282">
        <v>7.70766650150237</v>
      </c>
      <c r="ED282">
        <v>6.12652767141818</v>
      </c>
      <c r="EE282">
        <v>7.70766650150237</v>
      </c>
      <c r="EF282">
        <v>4.4298604511182296</v>
      </c>
      <c r="EG282">
        <v>4.4298604511182296</v>
      </c>
      <c r="EH282">
        <v>7.9015040432953798</v>
      </c>
      <c r="EI282">
        <v>16.814125527648201</v>
      </c>
      <c r="EJ282">
        <v>13.536319477264099</v>
      </c>
      <c r="EK282">
        <v>5.4952100365768999</v>
      </c>
      <c r="EL282">
        <v>2.2174039861927599</v>
      </c>
      <c r="EM282">
        <v>0</v>
      </c>
      <c r="EN282">
        <v>0</v>
      </c>
      <c r="EO282" s="28">
        <f>AVERAGE(DY279:DY282)</f>
        <v>1.2292016769701559</v>
      </c>
      <c r="EP282" s="28">
        <f t="shared" ref="EP282:FD282" si="87">AVERAGE(DZ279:DZ282)</f>
        <v>7.2799167055044949</v>
      </c>
      <c r="EQ282" s="28">
        <f t="shared" si="87"/>
        <v>7.2799167055044949</v>
      </c>
      <c r="ER282" s="28">
        <f t="shared" si="87"/>
        <v>5.5539329437689151</v>
      </c>
      <c r="ES282" s="28">
        <f t="shared" si="87"/>
        <v>7.2799167055044949</v>
      </c>
      <c r="ET282" s="28">
        <f t="shared" si="87"/>
        <v>5.5539329437689151</v>
      </c>
      <c r="EU282" s="28">
        <f t="shared" si="87"/>
        <v>7.2799167055044949</v>
      </c>
      <c r="EV282" s="28">
        <f t="shared" si="87"/>
        <v>4.3247312667987581</v>
      </c>
      <c r="EW282" s="28">
        <f t="shared" si="87"/>
        <v>4.3247312667987581</v>
      </c>
      <c r="EX282" s="28">
        <f t="shared" si="87"/>
        <v>7.6689097497051968</v>
      </c>
      <c r="EY282" s="28">
        <f t="shared" si="87"/>
        <v>17.478227145467226</v>
      </c>
      <c r="EZ282" s="28">
        <f t="shared" si="87"/>
        <v>14.5230417067615</v>
      </c>
      <c r="FA282" s="28">
        <f t="shared" si="87"/>
        <v>5.4805748288173275</v>
      </c>
      <c r="FB282" s="28">
        <f t="shared" si="87"/>
        <v>2.5253893901115898</v>
      </c>
      <c r="FC282" s="28">
        <f t="shared" si="87"/>
        <v>0</v>
      </c>
      <c r="FD282" s="28">
        <f t="shared" si="87"/>
        <v>0</v>
      </c>
      <c r="FE282" s="65" t="s">
        <v>289</v>
      </c>
      <c r="FF282" s="65" t="s">
        <v>289</v>
      </c>
      <c r="FG282" s="2" t="s">
        <v>271</v>
      </c>
      <c r="FH282">
        <v>2</v>
      </c>
      <c r="FI282" s="20">
        <v>22478</v>
      </c>
      <c r="FJ282" s="30">
        <v>17.908978310084201</v>
      </c>
      <c r="FK282" s="30">
        <v>21.6114374837281</v>
      </c>
      <c r="FL282" s="30">
        <v>21.6114374837281</v>
      </c>
      <c r="FM282" s="30">
        <v>9.2870438244799196</v>
      </c>
      <c r="FN282" s="30">
        <v>14.993150105246</v>
      </c>
      <c r="FO282" s="30">
        <v>11.203836322575</v>
      </c>
      <c r="FP282" s="30">
        <v>20.7374054348304</v>
      </c>
      <c r="FQ282" s="28">
        <f>AVERAGE(FJ279:FJ282)</f>
        <v>18.690825976175098</v>
      </c>
      <c r="FR282" s="28">
        <f t="shared" ref="FR282:FW282" si="88">AVERAGE(FK279:FK282)</f>
        <v>22.027219432843101</v>
      </c>
      <c r="FS282" s="28">
        <f t="shared" si="88"/>
        <v>22.027219432843101</v>
      </c>
      <c r="FT282" s="28">
        <f t="shared" si="88"/>
        <v>9.7867023118414984</v>
      </c>
      <c r="FU282" s="28">
        <f t="shared" si="88"/>
        <v>16.100703355342951</v>
      </c>
      <c r="FV282" s="28">
        <f t="shared" si="88"/>
        <v>11.917192812498701</v>
      </c>
      <c r="FW282" s="28">
        <f t="shared" si="88"/>
        <v>21.137751974845322</v>
      </c>
      <c r="FX282" s="65" t="s">
        <v>271</v>
      </c>
      <c r="FY282" s="65" t="s">
        <v>271</v>
      </c>
      <c r="FZ282" s="7">
        <v>13.5</v>
      </c>
      <c r="GA282" s="7">
        <v>1145.3876996040322</v>
      </c>
      <c r="GB282" s="7">
        <v>4.6144183476765903</v>
      </c>
      <c r="GC282" s="7">
        <v>22.416956583658802</v>
      </c>
    </row>
    <row r="283" spans="1:185" x14ac:dyDescent="0.2">
      <c r="A283">
        <v>28</v>
      </c>
      <c r="B283" t="s">
        <v>26</v>
      </c>
      <c r="C283" t="s">
        <v>80</v>
      </c>
      <c r="D283" t="s">
        <v>71</v>
      </c>
      <c r="E283" s="20">
        <v>23294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s="71">
        <v>0.03</v>
      </c>
      <c r="Q283">
        <v>0</v>
      </c>
      <c r="R283" s="82">
        <v>0</v>
      </c>
      <c r="S283">
        <v>0</v>
      </c>
      <c r="T283">
        <v>0</v>
      </c>
      <c r="U283" s="82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s="71">
        <v>0.01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0.33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 s="82">
        <v>0</v>
      </c>
      <c r="BO283">
        <v>0</v>
      </c>
      <c r="BP283" s="82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0.09</v>
      </c>
      <c r="CD283" s="71">
        <v>0.28000000000000003</v>
      </c>
      <c r="CE283" s="71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 s="71">
        <v>0.49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f t="shared" si="74"/>
        <v>0</v>
      </c>
      <c r="DX283" s="2" t="s">
        <v>289</v>
      </c>
      <c r="DY283">
        <v>0</v>
      </c>
      <c r="DZ283">
        <v>0.70710678118654802</v>
      </c>
      <c r="EA283">
        <v>0.70710678118654802</v>
      </c>
      <c r="EB283">
        <v>0</v>
      </c>
      <c r="EC283">
        <v>0.70710678118654802</v>
      </c>
      <c r="ED283">
        <v>0</v>
      </c>
      <c r="EE283">
        <v>0.70710678118654802</v>
      </c>
      <c r="EF283">
        <v>0</v>
      </c>
      <c r="EG283">
        <v>0</v>
      </c>
      <c r="EH283">
        <v>6.3639610306789303</v>
      </c>
      <c r="EI283">
        <v>14.3530837674453</v>
      </c>
      <c r="EJ283">
        <v>13.6459769862588</v>
      </c>
      <c r="EK283">
        <v>1.4142135623731</v>
      </c>
      <c r="EL283">
        <v>0.70710678118654802</v>
      </c>
      <c r="EM283">
        <v>0</v>
      </c>
      <c r="EN283">
        <v>0</v>
      </c>
      <c r="EP283" s="43"/>
      <c r="EQ283" s="43"/>
      <c r="ER283" s="43"/>
      <c r="ES283" s="43"/>
      <c r="ET283" s="43"/>
      <c r="EU283" s="43"/>
      <c r="EV283" s="43"/>
      <c r="EW283" s="43"/>
      <c r="EX283" s="43"/>
      <c r="EY283" s="43"/>
      <c r="EZ283" s="43"/>
      <c r="FA283" s="43"/>
      <c r="FB283" s="43"/>
      <c r="FC283" s="43"/>
      <c r="FD283" s="43"/>
      <c r="FG283" s="2" t="s">
        <v>271</v>
      </c>
      <c r="FH283">
        <v>2</v>
      </c>
      <c r="FI283" s="20">
        <v>23294</v>
      </c>
      <c r="FJ283" s="30">
        <v>13.6459769862588</v>
      </c>
      <c r="FK283" s="30">
        <v>14.353083767445399</v>
      </c>
      <c r="FL283" s="30">
        <v>14.353083767445399</v>
      </c>
      <c r="FM283" s="30">
        <v>12.0648381561746</v>
      </c>
      <c r="FN283" s="30">
        <v>14.353083767445399</v>
      </c>
      <c r="FO283" s="30">
        <v>8.6522066419496593</v>
      </c>
      <c r="FP283" s="30">
        <v>13.6459769862588</v>
      </c>
      <c r="FQ283" s="43"/>
      <c r="FR283" s="43"/>
      <c r="FS283" s="43"/>
      <c r="FT283" s="43"/>
      <c r="FU283" s="43"/>
      <c r="FV283" s="43"/>
      <c r="FW283" s="43"/>
      <c r="FZ283" s="7">
        <v>13.299999999999999</v>
      </c>
      <c r="GA283" s="7">
        <v>1299.746568202971</v>
      </c>
      <c r="GB283" s="7">
        <v>3.3322319189707366</v>
      </c>
      <c r="GC283" s="7">
        <v>21.855812708536735</v>
      </c>
    </row>
    <row r="284" spans="1:185" x14ac:dyDescent="0.2">
      <c r="A284">
        <v>28</v>
      </c>
      <c r="B284" t="s">
        <v>26</v>
      </c>
      <c r="C284" t="s">
        <v>80</v>
      </c>
      <c r="D284" t="s">
        <v>71</v>
      </c>
      <c r="E284" s="20">
        <v>23957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s="71">
        <v>0.02</v>
      </c>
      <c r="Q284">
        <v>0</v>
      </c>
      <c r="R284" s="82">
        <v>0</v>
      </c>
      <c r="S284">
        <v>0</v>
      </c>
      <c r="T284">
        <v>0</v>
      </c>
      <c r="U284" s="82">
        <v>0.01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s="71">
        <v>0.01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0.32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 s="82">
        <v>0</v>
      </c>
      <c r="BO284">
        <v>0</v>
      </c>
      <c r="BP284" s="82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0.03</v>
      </c>
      <c r="CD284" s="71">
        <v>0.34</v>
      </c>
      <c r="CE284" s="71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 s="71">
        <v>0.49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f t="shared" si="74"/>
        <v>0</v>
      </c>
      <c r="DX284" s="2" t="s">
        <v>289</v>
      </c>
      <c r="DY284">
        <v>0.54119610014619701</v>
      </c>
      <c r="DZ284">
        <v>1.2483028813327499</v>
      </c>
      <c r="EA284">
        <v>1.2483028813327499</v>
      </c>
      <c r="EB284">
        <v>0.54119610014619701</v>
      </c>
      <c r="EC284">
        <v>1.2483028813327499</v>
      </c>
      <c r="ED284">
        <v>0.54119610014619701</v>
      </c>
      <c r="EE284">
        <v>1.2483028813327499</v>
      </c>
      <c r="EF284">
        <v>0</v>
      </c>
      <c r="EG284">
        <v>0</v>
      </c>
      <c r="EH284">
        <v>6.4993837440526896</v>
      </c>
      <c r="EI284">
        <v>14.750828257978201</v>
      </c>
      <c r="EJ284">
        <v>13.502525376645499</v>
      </c>
      <c r="EK284">
        <v>1.95540966251929</v>
      </c>
      <c r="EL284">
        <v>0.70710678118654802</v>
      </c>
      <c r="EM284">
        <v>0</v>
      </c>
      <c r="EN284">
        <v>0</v>
      </c>
      <c r="EP284" s="43"/>
      <c r="EQ284" s="43"/>
      <c r="ER284" s="43"/>
      <c r="ES284" s="43"/>
      <c r="ET284" s="43"/>
      <c r="EU284" s="43"/>
      <c r="EV284" s="43"/>
      <c r="EW284" s="43"/>
      <c r="EX284" s="43"/>
      <c r="EY284" s="43"/>
      <c r="EZ284" s="43"/>
      <c r="FA284" s="43"/>
      <c r="FB284" s="43"/>
      <c r="FC284" s="43"/>
      <c r="FD284" s="43"/>
      <c r="FG284" s="2" t="s">
        <v>271</v>
      </c>
      <c r="FH284">
        <v>2</v>
      </c>
      <c r="FI284" s="20">
        <v>23957</v>
      </c>
      <c r="FJ284" s="30">
        <v>12.795418595458999</v>
      </c>
      <c r="FK284" s="30">
        <v>14.2096321578321</v>
      </c>
      <c r="FL284" s="30">
        <v>14.2096321578321</v>
      </c>
      <c r="FM284" s="30">
        <v>11.570673724067399</v>
      </c>
      <c r="FN284" s="30">
        <v>13.502525376645499</v>
      </c>
      <c r="FO284" s="30">
        <v>7.8900392964846304</v>
      </c>
      <c r="FP284" s="30">
        <v>13.502525376645499</v>
      </c>
      <c r="FQ284" s="43"/>
      <c r="FR284" s="43"/>
      <c r="FS284" s="43"/>
      <c r="FT284" s="43"/>
      <c r="FU284" s="43"/>
      <c r="FV284" s="43"/>
      <c r="FW284" s="43"/>
      <c r="FZ284" s="7">
        <v>13.299999999999999</v>
      </c>
      <c r="GA284" s="7">
        <v>1299.746568202971</v>
      </c>
      <c r="GB284" s="7">
        <v>3.3322319189707366</v>
      </c>
      <c r="GC284" s="7">
        <v>21.855812708536735</v>
      </c>
    </row>
    <row r="285" spans="1:185" x14ac:dyDescent="0.2">
      <c r="A285">
        <v>28</v>
      </c>
      <c r="B285" t="s">
        <v>26</v>
      </c>
      <c r="C285" t="s">
        <v>79</v>
      </c>
      <c r="D285" t="s">
        <v>74</v>
      </c>
      <c r="E285" s="20">
        <v>21785.4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71">
        <v>0.03</v>
      </c>
      <c r="Q285">
        <v>0</v>
      </c>
      <c r="R285" s="82">
        <v>0</v>
      </c>
      <c r="S285">
        <v>0.01</v>
      </c>
      <c r="T285">
        <v>0</v>
      </c>
      <c r="U285" s="82">
        <v>0.01</v>
      </c>
      <c r="V285">
        <v>0</v>
      </c>
      <c r="W285">
        <v>0</v>
      </c>
      <c r="X285">
        <v>0</v>
      </c>
      <c r="Y285">
        <v>0.01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71">
        <v>0.01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0.06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 s="82">
        <v>0</v>
      </c>
      <c r="BO285">
        <v>0</v>
      </c>
      <c r="BP285" s="82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0.01</v>
      </c>
      <c r="CD285" s="71">
        <v>0</v>
      </c>
      <c r="CE285" s="71">
        <v>0.19</v>
      </c>
      <c r="CF285">
        <v>0</v>
      </c>
      <c r="CG285">
        <v>0</v>
      </c>
      <c r="CH285">
        <v>0</v>
      </c>
      <c r="CI285">
        <v>0</v>
      </c>
      <c r="CJ285">
        <v>0</v>
      </c>
      <c r="CK285" s="71">
        <v>0.41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f t="shared" si="74"/>
        <v>1</v>
      </c>
      <c r="DX285" s="2" t="s">
        <v>289</v>
      </c>
      <c r="DY285">
        <v>1.2483028813327399</v>
      </c>
      <c r="DZ285">
        <v>2.8294417114169299</v>
      </c>
      <c r="EA285">
        <v>2.12233493023039</v>
      </c>
      <c r="EB285">
        <v>1.2483028813327499</v>
      </c>
      <c r="EC285">
        <v>2.8294417114169299</v>
      </c>
      <c r="ED285">
        <v>1.2483028813327499</v>
      </c>
      <c r="EE285">
        <v>2.8294417114169299</v>
      </c>
      <c r="EF285">
        <v>0.70710678118654802</v>
      </c>
      <c r="EG285">
        <v>0</v>
      </c>
      <c r="EH285">
        <v>4.3305098828172301</v>
      </c>
      <c r="EI285">
        <v>9.8379954228973308</v>
      </c>
      <c r="EJ285">
        <v>8.4227672738534896</v>
      </c>
      <c r="EK285">
        <v>2.8294417114169299</v>
      </c>
      <c r="EL285">
        <v>1.4142135623731</v>
      </c>
      <c r="EM285">
        <v>0</v>
      </c>
      <c r="EN285">
        <v>0</v>
      </c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G285" s="2" t="s">
        <v>271</v>
      </c>
      <c r="FH285">
        <v>5</v>
      </c>
      <c r="FI285" s="20">
        <v>21785.4</v>
      </c>
      <c r="FJ285" s="30">
        <v>7.7156604926669399</v>
      </c>
      <c r="FK285" s="30">
        <v>10.0039061039377</v>
      </c>
      <c r="FL285" s="30">
        <v>10.0039061039377</v>
      </c>
      <c r="FM285" s="30">
        <v>5.4274148813962002</v>
      </c>
      <c r="FN285" s="30">
        <v>8.4227672738534896</v>
      </c>
      <c r="FO285" s="30">
        <v>5.3704526127552299</v>
      </c>
      <c r="FP285" s="30">
        <v>9.1298740550400392</v>
      </c>
      <c r="FQ285" s="28"/>
      <c r="FR285" s="28"/>
      <c r="FS285" s="28"/>
      <c r="FT285" s="28"/>
      <c r="FU285" s="28"/>
      <c r="FV285" s="28"/>
      <c r="FW285" s="28"/>
      <c r="FZ285" s="7">
        <v>13.299999999999999</v>
      </c>
      <c r="GA285" s="7">
        <v>1299.746568202971</v>
      </c>
      <c r="GB285" s="7">
        <v>3.3322319189707366</v>
      </c>
      <c r="GC285" s="7">
        <v>21.855812708536735</v>
      </c>
    </row>
    <row r="286" spans="1:185" x14ac:dyDescent="0.2">
      <c r="A286">
        <v>28</v>
      </c>
      <c r="B286" t="s">
        <v>26</v>
      </c>
      <c r="C286" t="s">
        <v>79</v>
      </c>
      <c r="D286" t="s">
        <v>74</v>
      </c>
      <c r="E286" s="20">
        <v>22031.3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s="71">
        <v>0.03</v>
      </c>
      <c r="Q286">
        <v>0</v>
      </c>
      <c r="R286" s="82">
        <v>0.01</v>
      </c>
      <c r="S286">
        <v>0</v>
      </c>
      <c r="T286">
        <v>0</v>
      </c>
      <c r="U286" s="82">
        <v>0.01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s="71">
        <v>0.01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0.46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0.01</v>
      </c>
      <c r="BJ286">
        <v>0</v>
      </c>
      <c r="BK286">
        <v>0</v>
      </c>
      <c r="BL286">
        <v>0</v>
      </c>
      <c r="BM286">
        <v>0</v>
      </c>
      <c r="BN286" s="82">
        <v>0</v>
      </c>
      <c r="BO286">
        <v>0</v>
      </c>
      <c r="BP286" s="82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0.01</v>
      </c>
      <c r="CD286" s="71">
        <v>0</v>
      </c>
      <c r="CE286" s="71">
        <v>0.24</v>
      </c>
      <c r="CF286">
        <v>0</v>
      </c>
      <c r="CG286">
        <v>0</v>
      </c>
      <c r="CH286">
        <v>0</v>
      </c>
      <c r="CI286">
        <v>0</v>
      </c>
      <c r="CJ286">
        <v>0</v>
      </c>
      <c r="CK286" s="71">
        <v>0.36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f t="shared" si="74"/>
        <v>1</v>
      </c>
      <c r="DX286" s="2" t="s">
        <v>289</v>
      </c>
      <c r="DY286">
        <v>0.54119610014619701</v>
      </c>
      <c r="DZ286">
        <v>0.54119610014619701</v>
      </c>
      <c r="EA286">
        <v>0.54119610014619701</v>
      </c>
      <c r="EB286">
        <v>0.54119610014619701</v>
      </c>
      <c r="EC286">
        <v>0.54119610014619701</v>
      </c>
      <c r="ED286">
        <v>0.54119610014619701</v>
      </c>
      <c r="EE286">
        <v>0.54119610014619701</v>
      </c>
      <c r="EF286">
        <v>0</v>
      </c>
      <c r="EG286">
        <v>0</v>
      </c>
      <c r="EH286">
        <v>4.2154307143209602</v>
      </c>
      <c r="EI286">
        <v>12.541938326021199</v>
      </c>
      <c r="EJ286">
        <v>12.000742225874999</v>
      </c>
      <c r="EK286">
        <v>1.2483028813327499</v>
      </c>
      <c r="EL286">
        <v>0.70710678118654802</v>
      </c>
      <c r="EM286">
        <v>0</v>
      </c>
      <c r="EN286">
        <v>0</v>
      </c>
      <c r="EP286" s="43"/>
      <c r="EQ286" s="43"/>
      <c r="ER286" s="43"/>
      <c r="ES286" s="43"/>
      <c r="ET286" s="43"/>
      <c r="EU286" s="43"/>
      <c r="EV286" s="43"/>
      <c r="EW286" s="43"/>
      <c r="EX286" s="43"/>
      <c r="EY286" s="43"/>
      <c r="EZ286" s="43"/>
      <c r="FA286" s="43"/>
      <c r="FB286" s="43"/>
      <c r="FC286" s="43"/>
      <c r="FD286" s="43"/>
      <c r="FG286" s="2" t="s">
        <v>271</v>
      </c>
      <c r="FH286">
        <v>2</v>
      </c>
      <c r="FI286" s="20">
        <v>22031.3</v>
      </c>
      <c r="FJ286" s="30">
        <v>12.000742225874999</v>
      </c>
      <c r="FK286" s="30">
        <v>12.707849007061499</v>
      </c>
      <c r="FL286" s="30">
        <v>12.707849007061499</v>
      </c>
      <c r="FM286" s="30">
        <v>10.4196033957908</v>
      </c>
      <c r="FN286" s="30">
        <v>12.707849007061499</v>
      </c>
      <c r="FO286" s="30">
        <v>5.9624802254454998</v>
      </c>
      <c r="FP286" s="30">
        <v>12.707849007061499</v>
      </c>
      <c r="FQ286" s="43"/>
      <c r="FR286" s="43"/>
      <c r="FS286" s="43"/>
      <c r="FT286" s="43"/>
      <c r="FU286" s="43"/>
      <c r="FV286" s="43"/>
      <c r="FW286" s="43"/>
      <c r="FZ286" s="7">
        <v>13.299999999999999</v>
      </c>
      <c r="GA286" s="7">
        <v>1299.746568202971</v>
      </c>
      <c r="GB286" s="7">
        <v>3.3322319189707366</v>
      </c>
      <c r="GC286" s="7">
        <v>21.855812708536735</v>
      </c>
    </row>
    <row r="287" spans="1:185" x14ac:dyDescent="0.2">
      <c r="A287">
        <v>28</v>
      </c>
      <c r="B287" t="s">
        <v>26</v>
      </c>
      <c r="C287" t="s">
        <v>79</v>
      </c>
      <c r="D287" t="s">
        <v>74</v>
      </c>
      <c r="E287" s="20">
        <v>22568.799999999999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71">
        <v>0.06</v>
      </c>
      <c r="Q287">
        <v>0</v>
      </c>
      <c r="R287" s="82">
        <v>0</v>
      </c>
      <c r="S287">
        <v>0.01</v>
      </c>
      <c r="T287">
        <v>0</v>
      </c>
      <c r="U287" s="82">
        <v>0.01</v>
      </c>
      <c r="V287">
        <v>0</v>
      </c>
      <c r="W287">
        <v>0</v>
      </c>
      <c r="X287">
        <v>0</v>
      </c>
      <c r="Y287">
        <v>0.01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71">
        <v>0.01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0.24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0.01</v>
      </c>
      <c r="BJ287">
        <v>0</v>
      </c>
      <c r="BK287">
        <v>0</v>
      </c>
      <c r="BL287">
        <v>0</v>
      </c>
      <c r="BM287">
        <v>0</v>
      </c>
      <c r="BN287" s="82">
        <v>0</v>
      </c>
      <c r="BO287">
        <v>0</v>
      </c>
      <c r="BP287" s="82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0.03</v>
      </c>
      <c r="CD287" s="71">
        <v>0</v>
      </c>
      <c r="CE287" s="71">
        <v>0.65</v>
      </c>
      <c r="CF287">
        <v>0.04</v>
      </c>
      <c r="CG287">
        <v>0</v>
      </c>
      <c r="CH287">
        <v>0</v>
      </c>
      <c r="CI287">
        <v>0</v>
      </c>
      <c r="CJ287">
        <v>0</v>
      </c>
      <c r="CK287" s="71">
        <v>0.1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0.01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f t="shared" si="74"/>
        <v>2</v>
      </c>
      <c r="DX287" s="2" t="s">
        <v>289</v>
      </c>
      <c r="DY287">
        <v>0.54119610014619701</v>
      </c>
      <c r="DZ287">
        <v>1.2483028813327499</v>
      </c>
      <c r="EA287">
        <v>1.95540966251929</v>
      </c>
      <c r="EB287">
        <v>1.2483028813327499</v>
      </c>
      <c r="EC287">
        <v>1.95540966251929</v>
      </c>
      <c r="ED287">
        <v>1.2483028813327499</v>
      </c>
      <c r="EE287">
        <v>1.95540966251929</v>
      </c>
      <c r="EF287">
        <v>0.70710678118654802</v>
      </c>
      <c r="EG287">
        <v>0.70710678118654802</v>
      </c>
      <c r="EH287">
        <v>5.1780053478940502</v>
      </c>
      <c r="EI287">
        <v>13.0779998664086</v>
      </c>
      <c r="EJ287">
        <v>12.5368037662624</v>
      </c>
      <c r="EK287">
        <v>1.95540966251929</v>
      </c>
      <c r="EL287">
        <v>1.4142135623731</v>
      </c>
      <c r="EM287">
        <v>0</v>
      </c>
      <c r="EN287">
        <v>0</v>
      </c>
      <c r="EO287" s="28">
        <f>AVERAGE(DY285:DY288)</f>
        <v>0.58267377040628343</v>
      </c>
      <c r="EP287" s="28">
        <f t="shared" ref="EP287:FD287" si="89">AVERAGE(DZ285:DZ288)</f>
        <v>1.1547351732239692</v>
      </c>
      <c r="EQ287" s="28">
        <f t="shared" si="89"/>
        <v>1.1547351732239692</v>
      </c>
      <c r="ER287" s="28">
        <f t="shared" si="89"/>
        <v>0.75945046570292418</v>
      </c>
      <c r="ES287" s="28">
        <f t="shared" si="89"/>
        <v>1.3315118685206042</v>
      </c>
      <c r="ET287" s="28">
        <f t="shared" si="89"/>
        <v>0.75945046570292418</v>
      </c>
      <c r="EU287" s="28">
        <f t="shared" si="89"/>
        <v>1.3315118685206042</v>
      </c>
      <c r="EV287" s="28">
        <f t="shared" si="89"/>
        <v>0.35355339059327401</v>
      </c>
      <c r="EW287" s="28">
        <f t="shared" si="89"/>
        <v>0.176776695296637</v>
      </c>
      <c r="EX287" s="28">
        <f t="shared" si="89"/>
        <v>5.0022121225051279</v>
      </c>
      <c r="EY287" s="28">
        <f t="shared" si="89"/>
        <v>12.677440077962059</v>
      </c>
      <c r="EZ287" s="28">
        <f t="shared" si="89"/>
        <v>12.053034990627998</v>
      </c>
      <c r="FA287" s="28">
        <f t="shared" si="89"/>
        <v>1.5082885638172425</v>
      </c>
      <c r="FB287" s="28">
        <f t="shared" si="89"/>
        <v>0.8838834764831871</v>
      </c>
      <c r="FC287" s="28">
        <f t="shared" si="89"/>
        <v>0</v>
      </c>
      <c r="FD287" s="28">
        <f t="shared" si="89"/>
        <v>0</v>
      </c>
      <c r="FG287" s="2" t="s">
        <v>271</v>
      </c>
      <c r="FH287">
        <v>2</v>
      </c>
      <c r="FI287" s="20">
        <v>22568.799999999999</v>
      </c>
      <c r="FJ287" s="30">
        <v>12.5368037662624</v>
      </c>
      <c r="FK287" s="30">
        <v>13.951017328635499</v>
      </c>
      <c r="FL287" s="30">
        <v>13.951017328635499</v>
      </c>
      <c r="FM287" s="30">
        <v>9.4844891051641795</v>
      </c>
      <c r="FN287" s="30">
        <v>13.243910547449</v>
      </c>
      <c r="FO287" s="30">
        <v>7.6891239088461099</v>
      </c>
      <c r="FP287" s="30">
        <v>13.951017328635499</v>
      </c>
      <c r="FQ287" s="28">
        <f>AVERAGE(FJ285:FJ288)</f>
        <v>11.522704904738085</v>
      </c>
      <c r="FR287" s="28">
        <f t="shared" ref="FR287:FW287" si="90">AVERAGE(FK285:FK288)</f>
        <v>12.625096393445675</v>
      </c>
      <c r="FS287" s="28">
        <f t="shared" si="90"/>
        <v>12.625096393445675</v>
      </c>
      <c r="FT287" s="28">
        <f t="shared" si="90"/>
        <v>9.2619500432348953</v>
      </c>
      <c r="FU287" s="28">
        <f t="shared" si="90"/>
        <v>12.406588381221272</v>
      </c>
      <c r="FV287" s="28">
        <f t="shared" si="90"/>
        <v>6.8570699088986871</v>
      </c>
      <c r="FW287" s="28">
        <f t="shared" si="90"/>
        <v>12.760141771814535</v>
      </c>
      <c r="FZ287" s="7">
        <v>13.299999999999999</v>
      </c>
      <c r="GA287" s="7">
        <v>1299.746568202971</v>
      </c>
      <c r="GB287" s="7">
        <v>3.3322319189707366</v>
      </c>
      <c r="GC287" s="7">
        <v>21.855812708536735</v>
      </c>
    </row>
    <row r="288" spans="1:185" x14ac:dyDescent="0.2">
      <c r="A288">
        <v>28</v>
      </c>
      <c r="B288" t="s">
        <v>26</v>
      </c>
      <c r="C288" t="s">
        <v>79</v>
      </c>
      <c r="D288" t="s">
        <v>74</v>
      </c>
      <c r="E288" s="20">
        <v>22665.3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0.01</v>
      </c>
      <c r="N288">
        <v>0</v>
      </c>
      <c r="O288">
        <v>0</v>
      </c>
      <c r="P288" s="71">
        <v>0.05</v>
      </c>
      <c r="Q288">
        <v>0</v>
      </c>
      <c r="R288" s="82">
        <v>0</v>
      </c>
      <c r="S288">
        <v>0</v>
      </c>
      <c r="T288">
        <v>0</v>
      </c>
      <c r="U288" s="82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s="71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0.3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 s="82">
        <v>0</v>
      </c>
      <c r="BO288">
        <v>0</v>
      </c>
      <c r="BP288" s="82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 s="71">
        <v>0</v>
      </c>
      <c r="CE288" s="71">
        <v>0.31</v>
      </c>
      <c r="CF288">
        <v>0</v>
      </c>
      <c r="CG288">
        <v>0</v>
      </c>
      <c r="CH288">
        <v>0</v>
      </c>
      <c r="CI288">
        <v>0</v>
      </c>
      <c r="CJ288">
        <v>0</v>
      </c>
      <c r="CK288" s="71">
        <v>0.14000000000000001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f t="shared" si="74"/>
        <v>1</v>
      </c>
      <c r="DV288">
        <v>24</v>
      </c>
      <c r="DW288">
        <f>MAX(DU285:DU290)</f>
        <v>2</v>
      </c>
      <c r="DX288" s="2" t="s">
        <v>289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6.2849025449882703</v>
      </c>
      <c r="EI288">
        <v>15.2518266965211</v>
      </c>
      <c r="EJ288">
        <v>15.2518266965211</v>
      </c>
      <c r="EK288">
        <v>0</v>
      </c>
      <c r="EL288">
        <v>0</v>
      </c>
      <c r="EM288">
        <v>0</v>
      </c>
      <c r="EN288">
        <v>0</v>
      </c>
      <c r="EO288" s="28">
        <f>AVERAGE(DY283:DY288)</f>
        <v>0.47864853029522175</v>
      </c>
      <c r="EP288" s="28">
        <f t="shared" ref="EP288:FD288" si="91">AVERAGE(DZ283:DZ288)</f>
        <v>1.0957250592358625</v>
      </c>
      <c r="EQ288" s="28">
        <f t="shared" si="91"/>
        <v>1.0957250592358625</v>
      </c>
      <c r="ER288" s="28">
        <f t="shared" si="91"/>
        <v>0.59649966049298231</v>
      </c>
      <c r="ES288" s="28">
        <f t="shared" si="91"/>
        <v>1.213576189433619</v>
      </c>
      <c r="ET288" s="28">
        <f t="shared" si="91"/>
        <v>0.59649966049298231</v>
      </c>
      <c r="EU288" s="28">
        <f t="shared" si="91"/>
        <v>1.213576189433619</v>
      </c>
      <c r="EV288" s="28">
        <f t="shared" si="91"/>
        <v>0.23570226039551601</v>
      </c>
      <c r="EW288" s="28">
        <f t="shared" si="91"/>
        <v>0.117851130197758</v>
      </c>
      <c r="EX288" s="28">
        <f t="shared" si="91"/>
        <v>5.4786988774586876</v>
      </c>
      <c r="EY288" s="28">
        <f t="shared" si="91"/>
        <v>13.30227872287862</v>
      </c>
      <c r="EZ288" s="28">
        <f t="shared" si="91"/>
        <v>12.560107054236049</v>
      </c>
      <c r="FA288" s="28">
        <f t="shared" si="91"/>
        <v>1.5671295800268934</v>
      </c>
      <c r="FB288" s="28">
        <f t="shared" si="91"/>
        <v>0.82495791138430741</v>
      </c>
      <c r="FC288" s="28">
        <f t="shared" si="91"/>
        <v>0</v>
      </c>
      <c r="FD288" s="28">
        <f t="shared" si="91"/>
        <v>0</v>
      </c>
      <c r="FE288" s="65" t="s">
        <v>289</v>
      </c>
      <c r="FF288" s="65" t="s">
        <v>289</v>
      </c>
      <c r="FG288" s="2" t="s">
        <v>274</v>
      </c>
      <c r="FH288">
        <v>5</v>
      </c>
      <c r="FI288" s="20">
        <v>22665.3</v>
      </c>
      <c r="FJ288" s="30">
        <v>13.837613134148</v>
      </c>
      <c r="FK288" s="30">
        <v>13.837613134148</v>
      </c>
      <c r="FL288" s="30">
        <v>13.837613134148</v>
      </c>
      <c r="FM288" s="30">
        <v>11.716292790588399</v>
      </c>
      <c r="FN288" s="30">
        <v>15.2518266965211</v>
      </c>
      <c r="FO288" s="30">
        <v>8.4062228885479104</v>
      </c>
      <c r="FP288" s="30">
        <v>15.2518266965211</v>
      </c>
      <c r="FQ288" s="28">
        <f>AVERAGE(FJ283:FJ288)</f>
        <v>12.088702533445025</v>
      </c>
      <c r="FR288" s="28">
        <f t="shared" ref="FR288:FW288" si="92">AVERAGE(FK283:FK288)</f>
        <v>13.177183583176699</v>
      </c>
      <c r="FS288" s="28">
        <f t="shared" si="92"/>
        <v>13.177183583176699</v>
      </c>
      <c r="FT288" s="28">
        <f t="shared" si="92"/>
        <v>10.113885342196928</v>
      </c>
      <c r="FU288" s="28">
        <f t="shared" si="92"/>
        <v>12.913660444829331</v>
      </c>
      <c r="FV288" s="28">
        <f t="shared" si="92"/>
        <v>7.3284209290048397</v>
      </c>
      <c r="FW288" s="28">
        <f t="shared" si="92"/>
        <v>13.031511575027073</v>
      </c>
      <c r="FX288" s="65" t="s">
        <v>271</v>
      </c>
      <c r="FY288" s="65" t="s">
        <v>271</v>
      </c>
      <c r="FZ288" s="7">
        <v>13.299999999999999</v>
      </c>
      <c r="GA288" s="7">
        <v>1299.746568202971</v>
      </c>
      <c r="GB288" s="7">
        <v>3.3322319189707366</v>
      </c>
      <c r="GC288" s="7">
        <v>21.855812708536735</v>
      </c>
    </row>
    <row r="289" spans="1:186" x14ac:dyDescent="0.2">
      <c r="A289">
        <v>29</v>
      </c>
      <c r="B289" t="s">
        <v>27</v>
      </c>
      <c r="C289" t="s">
        <v>79</v>
      </c>
      <c r="D289" t="s">
        <v>74</v>
      </c>
      <c r="E289" s="20">
        <v>22923.200000000001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71">
        <v>0</v>
      </c>
      <c r="Q289">
        <v>0</v>
      </c>
      <c r="R289" s="82">
        <v>0</v>
      </c>
      <c r="S289">
        <v>0</v>
      </c>
      <c r="T289">
        <v>0</v>
      </c>
      <c r="U289" s="82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71">
        <v>0.01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0.01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 s="82">
        <v>0.01</v>
      </c>
      <c r="BO289">
        <v>0</v>
      </c>
      <c r="BP289" s="82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0.01</v>
      </c>
      <c r="CD289" s="71">
        <v>0</v>
      </c>
      <c r="CE289" s="71">
        <v>0.38</v>
      </c>
      <c r="CF289">
        <v>0.02</v>
      </c>
      <c r="CG289">
        <v>0</v>
      </c>
      <c r="CH289">
        <v>0</v>
      </c>
      <c r="CI289">
        <v>0</v>
      </c>
      <c r="CJ289">
        <v>0</v>
      </c>
      <c r="CK289" s="71">
        <v>0.22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0.02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f t="shared" si="74"/>
        <v>2</v>
      </c>
      <c r="DX289" s="2" t="s">
        <v>289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1.2247448713915901</v>
      </c>
      <c r="EI289">
        <v>1.93185165257814</v>
      </c>
      <c r="EJ289">
        <v>1.93185165257814</v>
      </c>
      <c r="EK289">
        <v>0.70710678118654802</v>
      </c>
      <c r="EL289">
        <v>0.70710678118654802</v>
      </c>
      <c r="EM289">
        <v>0</v>
      </c>
      <c r="EN289">
        <v>0</v>
      </c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G289" s="2" t="s">
        <v>274</v>
      </c>
      <c r="FH289">
        <v>7</v>
      </c>
      <c r="FI289" s="20">
        <v>22923.200000000001</v>
      </c>
      <c r="FJ289" s="30">
        <v>3.1565965239697298</v>
      </c>
      <c r="FK289" s="30">
        <v>3.1565965239697298</v>
      </c>
      <c r="FL289" s="30">
        <v>1.93185165257814</v>
      </c>
      <c r="FM289" s="30">
        <v>1.93185165257814</v>
      </c>
      <c r="FN289" s="30">
        <v>3.8637033051562701</v>
      </c>
      <c r="FO289" s="30">
        <v>3.1565965239697298</v>
      </c>
      <c r="FP289" s="30">
        <v>1.93185165257814</v>
      </c>
      <c r="FQ289" s="28"/>
      <c r="FR289" s="28"/>
      <c r="FS289" s="28"/>
      <c r="FT289" s="28"/>
      <c r="FU289" s="28"/>
      <c r="FV289" s="28"/>
      <c r="FW289" s="28"/>
      <c r="FZ289" s="7">
        <v>12.4</v>
      </c>
      <c r="GA289" s="7">
        <v>1500.8627414703355</v>
      </c>
      <c r="GB289" s="7">
        <v>1.8770646055539426</v>
      </c>
      <c r="GC289" s="7">
        <v>20.173449198404899</v>
      </c>
    </row>
    <row r="290" spans="1:186" x14ac:dyDescent="0.2">
      <c r="A290">
        <v>29</v>
      </c>
      <c r="B290" t="s">
        <v>27</v>
      </c>
      <c r="C290" t="s">
        <v>79</v>
      </c>
      <c r="D290" t="s">
        <v>74</v>
      </c>
      <c r="E290" s="20">
        <v>22971.4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s="71">
        <v>0.02</v>
      </c>
      <c r="Q290">
        <v>0</v>
      </c>
      <c r="R290" s="82">
        <v>0</v>
      </c>
      <c r="S290">
        <v>0</v>
      </c>
      <c r="T290">
        <v>0</v>
      </c>
      <c r="U290" s="82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s="71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0.01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 s="82">
        <v>0</v>
      </c>
      <c r="BO290">
        <v>0</v>
      </c>
      <c r="BP290" s="82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 s="71">
        <v>0</v>
      </c>
      <c r="CE290" s="71">
        <v>0.2</v>
      </c>
      <c r="CF290">
        <v>0</v>
      </c>
      <c r="CG290">
        <v>0</v>
      </c>
      <c r="CH290">
        <v>0</v>
      </c>
      <c r="CI290">
        <v>0</v>
      </c>
      <c r="CJ290">
        <v>0</v>
      </c>
      <c r="CK290" s="71">
        <v>0.4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0.01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f t="shared" si="74"/>
        <v>1</v>
      </c>
      <c r="DX290" s="2" t="s">
        <v>289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1.93185165257814</v>
      </c>
      <c r="EJ290">
        <v>1.93185165257814</v>
      </c>
      <c r="EK290">
        <v>0</v>
      </c>
      <c r="EL290">
        <v>0</v>
      </c>
      <c r="EM290">
        <v>0</v>
      </c>
      <c r="EN290">
        <v>0</v>
      </c>
      <c r="EP290" s="43"/>
      <c r="EQ290" s="43"/>
      <c r="ER290" s="43"/>
      <c r="ES290" s="43"/>
      <c r="ET290" s="43"/>
      <c r="EU290" s="43"/>
      <c r="EV290" s="43"/>
      <c r="EW290" s="43"/>
      <c r="EX290" s="43"/>
      <c r="EY290" s="43"/>
      <c r="EZ290" s="43"/>
      <c r="FA290" s="43"/>
      <c r="FB290" s="43"/>
      <c r="FC290" s="43"/>
      <c r="FD290" s="43"/>
      <c r="FG290" s="2" t="s">
        <v>270</v>
      </c>
      <c r="FH290">
        <v>5</v>
      </c>
      <c r="FI290" s="20">
        <v>22971.4</v>
      </c>
      <c r="FJ290" s="30">
        <v>3.5129904826623299</v>
      </c>
      <c r="FK290" s="30">
        <v>3.5129904826623299</v>
      </c>
      <c r="FL290" s="30">
        <v>1.93185165257814</v>
      </c>
      <c r="FM290" s="30">
        <v>0.70710678118654802</v>
      </c>
      <c r="FN290" s="30">
        <v>3.5129904826623299</v>
      </c>
      <c r="FO290" s="30">
        <v>2.8058837014757798</v>
      </c>
      <c r="FP290" s="30">
        <v>1.93185165257814</v>
      </c>
      <c r="FQ290" s="43"/>
      <c r="FR290" s="43"/>
      <c r="FS290" s="43"/>
      <c r="FT290" s="43"/>
      <c r="FU290" s="43"/>
      <c r="FV290" s="43"/>
      <c r="FW290" s="43"/>
      <c r="FZ290" s="7">
        <v>12.4</v>
      </c>
      <c r="GA290" s="7">
        <v>1500.8627414703355</v>
      </c>
      <c r="GB290" s="7">
        <v>1.8770646055539426</v>
      </c>
      <c r="GC290" s="7">
        <v>20.173449198404899</v>
      </c>
    </row>
    <row r="291" spans="1:186" x14ac:dyDescent="0.2">
      <c r="A291">
        <v>29</v>
      </c>
      <c r="B291" t="s">
        <v>27</v>
      </c>
      <c r="C291" t="s">
        <v>80</v>
      </c>
      <c r="D291" t="s">
        <v>71</v>
      </c>
      <c r="E291" s="20">
        <v>19294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71">
        <v>0</v>
      </c>
      <c r="Q291">
        <v>0</v>
      </c>
      <c r="R291" s="82">
        <v>0</v>
      </c>
      <c r="S291">
        <v>0</v>
      </c>
      <c r="T291">
        <v>0</v>
      </c>
      <c r="U291" s="82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 s="71">
        <v>0.01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0.01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0.02</v>
      </c>
      <c r="BK291">
        <v>0</v>
      </c>
      <c r="BL291">
        <v>0</v>
      </c>
      <c r="BM291">
        <v>0</v>
      </c>
      <c r="BN291" s="82">
        <v>0</v>
      </c>
      <c r="BO291">
        <v>0</v>
      </c>
      <c r="BP291" s="82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 s="71">
        <v>0</v>
      </c>
      <c r="CE291" s="71">
        <v>0.92</v>
      </c>
      <c r="CF291">
        <v>0</v>
      </c>
      <c r="CG291">
        <v>0</v>
      </c>
      <c r="CH291">
        <v>0</v>
      </c>
      <c r="CI291">
        <v>0</v>
      </c>
      <c r="CJ291">
        <v>0</v>
      </c>
      <c r="CK291" s="71">
        <v>0.02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f t="shared" si="74"/>
        <v>1</v>
      </c>
      <c r="DV291">
        <v>8</v>
      </c>
      <c r="DW291">
        <f>MAX(DU291:DU293)</f>
        <v>2</v>
      </c>
      <c r="DX291" s="2" t="s">
        <v>289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0.70710678118654802</v>
      </c>
      <c r="EI291">
        <v>1.4142135623731</v>
      </c>
      <c r="EJ291">
        <v>1.4142135623731</v>
      </c>
      <c r="EK291">
        <v>0.70710678118654802</v>
      </c>
      <c r="EL291">
        <v>0.70710678118654802</v>
      </c>
      <c r="EM291">
        <v>0</v>
      </c>
      <c r="EN291">
        <v>0</v>
      </c>
      <c r="EO291" s="28">
        <f>AVERAGE(DY289:DY291)</f>
        <v>0</v>
      </c>
      <c r="EP291" s="28">
        <f t="shared" ref="EP291:FD291" si="93">AVERAGE(DZ289:DZ291)</f>
        <v>0</v>
      </c>
      <c r="EQ291" s="28">
        <f t="shared" si="93"/>
        <v>0</v>
      </c>
      <c r="ER291" s="28">
        <f t="shared" si="93"/>
        <v>0</v>
      </c>
      <c r="ES291" s="28">
        <f t="shared" si="93"/>
        <v>0</v>
      </c>
      <c r="ET291" s="28">
        <f t="shared" si="93"/>
        <v>0</v>
      </c>
      <c r="EU291" s="28">
        <f t="shared" si="93"/>
        <v>0</v>
      </c>
      <c r="EV291" s="28">
        <f t="shared" si="93"/>
        <v>0</v>
      </c>
      <c r="EW291" s="28">
        <f t="shared" si="93"/>
        <v>0</v>
      </c>
      <c r="EX291" s="28">
        <f t="shared" si="93"/>
        <v>0.64395055085937936</v>
      </c>
      <c r="EY291" s="28">
        <f t="shared" si="93"/>
        <v>1.7593056225097934</v>
      </c>
      <c r="EZ291" s="28">
        <f t="shared" si="93"/>
        <v>1.7593056225097934</v>
      </c>
      <c r="FA291" s="28">
        <f t="shared" si="93"/>
        <v>0.47140452079103201</v>
      </c>
      <c r="FB291" s="28">
        <f t="shared" si="93"/>
        <v>0.47140452079103201</v>
      </c>
      <c r="FC291" s="28">
        <f t="shared" si="93"/>
        <v>0</v>
      </c>
      <c r="FD291" s="28">
        <f t="shared" si="93"/>
        <v>0</v>
      </c>
      <c r="FE291" s="65" t="s">
        <v>289</v>
      </c>
      <c r="FF291" s="65" t="s">
        <v>289</v>
      </c>
      <c r="FG291" s="2" t="s">
        <v>274</v>
      </c>
      <c r="FH291">
        <v>5</v>
      </c>
      <c r="FI291" s="20">
        <v>19294</v>
      </c>
      <c r="FJ291" s="30">
        <v>2.1213203435596402</v>
      </c>
      <c r="FK291" s="30">
        <v>2.1213203435596402</v>
      </c>
      <c r="FL291" s="30">
        <v>1.4142135623731</v>
      </c>
      <c r="FM291" s="30">
        <v>1.4142135623731</v>
      </c>
      <c r="FN291" s="30">
        <v>2.8284271247461898</v>
      </c>
      <c r="FO291" s="30">
        <v>2.1213203435596402</v>
      </c>
      <c r="FP291" s="30">
        <v>1.4142135623731</v>
      </c>
      <c r="FQ291" s="28">
        <f>AVERAGE(FJ289:FJ291)</f>
        <v>2.9303024500639001</v>
      </c>
      <c r="FR291" s="28">
        <f t="shared" ref="FR291:FW291" si="94">AVERAGE(FK289:FK291)</f>
        <v>2.9303024500639001</v>
      </c>
      <c r="FS291" s="28">
        <f t="shared" si="94"/>
        <v>1.7593056225097934</v>
      </c>
      <c r="FT291" s="28">
        <f t="shared" si="94"/>
        <v>1.3510573320459294</v>
      </c>
      <c r="FU291" s="28">
        <f t="shared" si="94"/>
        <v>3.4017069708549301</v>
      </c>
      <c r="FV291" s="28">
        <f t="shared" si="94"/>
        <v>2.6946001896683831</v>
      </c>
      <c r="FW291" s="28">
        <f t="shared" si="94"/>
        <v>1.7593056225097934</v>
      </c>
      <c r="FX291" s="65" t="s">
        <v>274</v>
      </c>
      <c r="FY291" s="65" t="s">
        <v>274</v>
      </c>
      <c r="FZ291" s="7">
        <v>12.4</v>
      </c>
      <c r="GA291" s="7">
        <v>1500.8627414703401</v>
      </c>
      <c r="GB291" s="7">
        <v>1.8770646055539399</v>
      </c>
      <c r="GC291" s="7">
        <v>20.173449198404899</v>
      </c>
    </row>
    <row r="292" spans="1:186" x14ac:dyDescent="0.2">
      <c r="A292">
        <v>30</v>
      </c>
      <c r="B292" t="s">
        <v>28</v>
      </c>
      <c r="C292" t="s">
        <v>80</v>
      </c>
      <c r="D292" t="s">
        <v>71</v>
      </c>
      <c r="E292" s="20">
        <v>20474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s="71">
        <v>0.03</v>
      </c>
      <c r="Q292">
        <v>0</v>
      </c>
      <c r="R292" s="82">
        <v>0</v>
      </c>
      <c r="S292">
        <v>0</v>
      </c>
      <c r="T292">
        <v>0</v>
      </c>
      <c r="U292" s="82">
        <v>0.01</v>
      </c>
      <c r="V292">
        <v>0</v>
      </c>
      <c r="W292">
        <v>0.01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71">
        <v>0.04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0.05</v>
      </c>
      <c r="AS292">
        <v>0</v>
      </c>
      <c r="AT292">
        <v>0</v>
      </c>
      <c r="AU292">
        <v>0</v>
      </c>
      <c r="AV292">
        <v>0.01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0.03</v>
      </c>
      <c r="BK292">
        <v>0</v>
      </c>
      <c r="BL292">
        <v>0</v>
      </c>
      <c r="BM292">
        <v>0</v>
      </c>
      <c r="BN292" s="82">
        <v>0</v>
      </c>
      <c r="BO292">
        <v>0</v>
      </c>
      <c r="BP292" s="8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 s="71">
        <v>0</v>
      </c>
      <c r="CE292" s="71">
        <v>0.94</v>
      </c>
      <c r="CF292">
        <v>0</v>
      </c>
      <c r="CG292">
        <v>0</v>
      </c>
      <c r="CH292">
        <v>0</v>
      </c>
      <c r="CI292">
        <v>0</v>
      </c>
      <c r="CJ292">
        <v>0</v>
      </c>
      <c r="CK292" s="71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f t="shared" si="74"/>
        <v>2</v>
      </c>
      <c r="DX292" s="2" t="s">
        <v>289</v>
      </c>
      <c r="DY292">
        <v>2.12233493023039</v>
      </c>
      <c r="DZ292">
        <v>8.4414388128595306</v>
      </c>
      <c r="EA292">
        <v>9.7757759301979892</v>
      </c>
      <c r="EB292">
        <v>10.1321698888906</v>
      </c>
      <c r="EC292">
        <v>11.3569147602822</v>
      </c>
      <c r="ED292">
        <v>10.1321698888906</v>
      </c>
      <c r="EE292">
        <v>11.3569147602822</v>
      </c>
      <c r="EF292">
        <v>8.0098349586601998</v>
      </c>
      <c r="EG292">
        <v>8.0098349586601998</v>
      </c>
      <c r="EH292">
        <v>8.0460100259854102</v>
      </c>
      <c r="EI292">
        <v>15.2614596822916</v>
      </c>
      <c r="EJ292">
        <v>9.7481050808460292</v>
      </c>
      <c r="EK292">
        <v>8.0912900760190496</v>
      </c>
      <c r="EL292">
        <v>2.5779354745735201</v>
      </c>
      <c r="EM292">
        <v>0</v>
      </c>
      <c r="EN292">
        <v>0</v>
      </c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G292" s="2" t="s">
        <v>272</v>
      </c>
      <c r="FH292">
        <v>1</v>
      </c>
      <c r="FI292" s="20">
        <v>20474</v>
      </c>
      <c r="FJ292" s="30">
        <v>18.703899627067401</v>
      </c>
      <c r="FK292" s="30">
        <v>20.6357512796455</v>
      </c>
      <c r="FL292" s="30">
        <v>20.9921452383381</v>
      </c>
      <c r="FM292" s="30">
        <v>7.4598594695753002</v>
      </c>
      <c r="FN292" s="30">
        <v>12.782655686433401</v>
      </c>
      <c r="FO292" s="30">
        <v>9.4976134306733595</v>
      </c>
      <c r="FP292" s="30">
        <v>20.057090230249301</v>
      </c>
      <c r="FQ292" s="28"/>
      <c r="FR292" s="28"/>
      <c r="FS292" s="28"/>
      <c r="FT292" s="28"/>
      <c r="FU292" s="28"/>
      <c r="FV292" s="28"/>
      <c r="FW292" s="28"/>
      <c r="FZ292" s="7">
        <v>11.5</v>
      </c>
      <c r="GA292" s="7">
        <v>751.07381343841337</v>
      </c>
      <c r="GB292" s="7">
        <v>-3.99303030967712</v>
      </c>
      <c r="GC292" s="7">
        <v>16.046803474426234</v>
      </c>
    </row>
    <row r="293" spans="1:186" x14ac:dyDescent="0.2">
      <c r="A293">
        <v>30</v>
      </c>
      <c r="B293" t="s">
        <v>28</v>
      </c>
      <c r="C293" t="s">
        <v>80</v>
      </c>
      <c r="D293" t="s">
        <v>71</v>
      </c>
      <c r="E293" s="20">
        <v>22390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71">
        <v>0.04</v>
      </c>
      <c r="Q293">
        <v>0</v>
      </c>
      <c r="R293" s="82">
        <v>0</v>
      </c>
      <c r="S293">
        <v>0</v>
      </c>
      <c r="T293">
        <v>0</v>
      </c>
      <c r="U293" s="82">
        <v>0.02</v>
      </c>
      <c r="V293">
        <v>0</v>
      </c>
      <c r="W293">
        <v>0.01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0.01</v>
      </c>
      <c r="AE293">
        <v>0</v>
      </c>
      <c r="AF293">
        <v>0</v>
      </c>
      <c r="AG293">
        <v>0</v>
      </c>
      <c r="AH293">
        <v>0</v>
      </c>
      <c r="AI293">
        <v>0</v>
      </c>
      <c r="AJ293" s="71">
        <v>0.02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0.05</v>
      </c>
      <c r="AS293">
        <v>0</v>
      </c>
      <c r="AT293">
        <v>0</v>
      </c>
      <c r="AU293">
        <v>0</v>
      </c>
      <c r="AV293">
        <v>0.01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0.01</v>
      </c>
      <c r="BK293">
        <v>0</v>
      </c>
      <c r="BL293">
        <v>0</v>
      </c>
      <c r="BM293">
        <v>0</v>
      </c>
      <c r="BN293" s="82">
        <v>0</v>
      </c>
      <c r="BO293">
        <v>0</v>
      </c>
      <c r="BP293" s="82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 s="71">
        <v>0</v>
      </c>
      <c r="CE293" s="71">
        <v>0.96</v>
      </c>
      <c r="CF293">
        <v>0</v>
      </c>
      <c r="CG293">
        <v>0</v>
      </c>
      <c r="CH293">
        <v>0</v>
      </c>
      <c r="CI293">
        <v>0</v>
      </c>
      <c r="CJ293">
        <v>0</v>
      </c>
      <c r="CK293" s="71">
        <v>0.01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f t="shared" si="74"/>
        <v>2</v>
      </c>
      <c r="DX293" s="2" t="s">
        <v>289</v>
      </c>
      <c r="DY293">
        <v>2.8123373870499799</v>
      </c>
      <c r="DZ293">
        <v>9.4878352283717202</v>
      </c>
      <c r="EA293">
        <v>10.9471485673562</v>
      </c>
      <c r="EB293">
        <v>13.4191817334098</v>
      </c>
      <c r="EC293">
        <v>15.000320563494</v>
      </c>
      <c r="ED293">
        <v>13.4191817334098</v>
      </c>
      <c r="EE293">
        <v>15.000320563494</v>
      </c>
      <c r="EF293">
        <v>11.3139511275464</v>
      </c>
      <c r="EG293">
        <v>8.4855240028001795</v>
      </c>
      <c r="EH293">
        <v>8.2292753775453207</v>
      </c>
      <c r="EI293">
        <v>17.855735240713901</v>
      </c>
      <c r="EJ293">
        <v>10.1497790895723</v>
      </c>
      <c r="EK293">
        <v>7.5164874601601204</v>
      </c>
      <c r="EL293">
        <v>1.93185165257814</v>
      </c>
      <c r="EM293">
        <v>0</v>
      </c>
      <c r="EN293">
        <v>0</v>
      </c>
      <c r="EP293" s="43"/>
      <c r="EQ293" s="43"/>
      <c r="ER293" s="43"/>
      <c r="ES293" s="43"/>
      <c r="ET293" s="43"/>
      <c r="EU293" s="43"/>
      <c r="EV293" s="43"/>
      <c r="EW293" s="43"/>
      <c r="EX293" s="43"/>
      <c r="EY293" s="43"/>
      <c r="EZ293" s="43"/>
      <c r="FA293" s="43"/>
      <c r="FB293" s="43"/>
      <c r="FC293" s="43"/>
      <c r="FD293" s="43"/>
      <c r="FG293" s="2" t="s">
        <v>271</v>
      </c>
      <c r="FH293">
        <v>5</v>
      </c>
      <c r="FI293" s="20">
        <v>22390</v>
      </c>
      <c r="FJ293" s="30">
        <v>20.477838152101601</v>
      </c>
      <c r="FK293" s="30">
        <v>23.283721853577401</v>
      </c>
      <c r="FL293" s="30">
        <v>22.387146381409401</v>
      </c>
      <c r="FM293" s="30">
        <v>6.8647368338122101</v>
      </c>
      <c r="FN293" s="30">
        <v>12.9556627910481</v>
      </c>
      <c r="FO293" s="30">
        <v>9.2532036174042194</v>
      </c>
      <c r="FP293" s="30">
        <v>21.869508291204301</v>
      </c>
      <c r="FQ293" s="43"/>
      <c r="FR293" s="43"/>
      <c r="FS293" s="43"/>
      <c r="FT293" s="43"/>
      <c r="FU293" s="43"/>
      <c r="FV293" s="43"/>
      <c r="FW293" s="43"/>
      <c r="FZ293" s="7">
        <v>11.5</v>
      </c>
      <c r="GA293" s="7">
        <v>751.07381343841337</v>
      </c>
      <c r="GB293" s="7">
        <v>-3.99303030967712</v>
      </c>
      <c r="GC293" s="7">
        <v>16.046803474426234</v>
      </c>
    </row>
    <row r="294" spans="1:186" s="58" customFormat="1" x14ac:dyDescent="0.2">
      <c r="A294">
        <v>30</v>
      </c>
      <c r="B294" t="s">
        <v>28</v>
      </c>
      <c r="C294" t="s">
        <v>80</v>
      </c>
      <c r="D294" t="s">
        <v>71</v>
      </c>
      <c r="E294" s="20">
        <v>19302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71">
        <v>0.02</v>
      </c>
      <c r="Q294">
        <v>0</v>
      </c>
      <c r="R294" s="82">
        <v>0</v>
      </c>
      <c r="S294">
        <v>0</v>
      </c>
      <c r="T294">
        <v>0</v>
      </c>
      <c r="U294" s="82">
        <v>0</v>
      </c>
      <c r="V294">
        <v>0</v>
      </c>
      <c r="W294">
        <v>0.01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0.01</v>
      </c>
      <c r="AE294">
        <v>0</v>
      </c>
      <c r="AF294">
        <v>0</v>
      </c>
      <c r="AG294">
        <v>0</v>
      </c>
      <c r="AH294">
        <v>0</v>
      </c>
      <c r="AI294">
        <v>0</v>
      </c>
      <c r="AJ294" s="71">
        <v>0.03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0.03</v>
      </c>
      <c r="AS294">
        <v>0</v>
      </c>
      <c r="AT294">
        <v>0</v>
      </c>
      <c r="AU294">
        <v>0</v>
      </c>
      <c r="AV294">
        <v>0.02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0.01</v>
      </c>
      <c r="BJ294">
        <v>0</v>
      </c>
      <c r="BK294">
        <v>0</v>
      </c>
      <c r="BL294">
        <v>0</v>
      </c>
      <c r="BM294">
        <v>0</v>
      </c>
      <c r="BN294" s="82">
        <v>0.09</v>
      </c>
      <c r="BO294">
        <v>0</v>
      </c>
      <c r="BP294" s="82">
        <v>0.03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0.02</v>
      </c>
      <c r="CD294" s="71">
        <v>0.31</v>
      </c>
      <c r="CE294" s="71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 s="71">
        <v>0.28999999999999998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0.02</v>
      </c>
      <c r="CR294">
        <v>0</v>
      </c>
      <c r="CS294">
        <v>0</v>
      </c>
      <c r="CT294">
        <v>0.02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0.04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 s="58">
        <f t="shared" si="74"/>
        <v>1</v>
      </c>
      <c r="DV294" s="59"/>
      <c r="DX294" s="2" t="s">
        <v>299</v>
      </c>
      <c r="DY294">
        <v>1.4142135623731</v>
      </c>
      <c r="DZ294">
        <v>8.6834181562266792</v>
      </c>
      <c r="EA294">
        <v>10.351411595338099</v>
      </c>
      <c r="EB294">
        <v>11.5986998900001</v>
      </c>
      <c r="EC294">
        <v>13.1798387200843</v>
      </c>
      <c r="ED294">
        <v>11.5986998900001</v>
      </c>
      <c r="EE294">
        <v>13.1798387200843</v>
      </c>
      <c r="EF294">
        <v>10.891593108813501</v>
      </c>
      <c r="EG294">
        <v>8.7702727652538801</v>
      </c>
      <c r="EH294">
        <v>7.0381157870975004</v>
      </c>
      <c r="EI294">
        <v>12.8393518810306</v>
      </c>
      <c r="EJ294">
        <v>7.5493001917283502</v>
      </c>
      <c r="EK294">
        <v>6.6817218284048998</v>
      </c>
      <c r="EL294">
        <v>2.8058837014757798</v>
      </c>
      <c r="EM294">
        <v>0</v>
      </c>
      <c r="EN294">
        <v>0</v>
      </c>
      <c r="EO294" s="29"/>
      <c r="EP294" s="29"/>
      <c r="EQ294" s="29"/>
      <c r="ER294" s="29"/>
      <c r="ES294" s="29"/>
      <c r="ET294" s="29"/>
      <c r="EU294" s="29"/>
      <c r="EV294" s="29"/>
      <c r="EW294" s="29"/>
      <c r="EX294" s="29"/>
      <c r="EY294" s="29"/>
      <c r="EZ294" s="29"/>
      <c r="FA294" s="29"/>
      <c r="FB294" s="29"/>
      <c r="FC294" s="29"/>
      <c r="FD294" s="29"/>
      <c r="FE294"/>
      <c r="FF294"/>
      <c r="FG294" s="2" t="s">
        <v>271</v>
      </c>
      <c r="FH294" s="58">
        <v>3</v>
      </c>
      <c r="FI294" s="20">
        <v>19302</v>
      </c>
      <c r="FJ294" s="30">
        <v>19.394189983935501</v>
      </c>
      <c r="FK294" s="30">
        <v>20.975328814019701</v>
      </c>
      <c r="FL294" s="30">
        <v>19.750583942628101</v>
      </c>
      <c r="FM294" s="30">
        <v>6.3245553203367599</v>
      </c>
      <c r="FN294" s="30">
        <v>11.062290674390701</v>
      </c>
      <c r="FO294" s="30">
        <v>9.4811518443064795</v>
      </c>
      <c r="FP294" s="30">
        <v>18.687083202748902</v>
      </c>
      <c r="FQ294" s="29"/>
      <c r="FR294" s="29"/>
      <c r="FS294" s="29"/>
      <c r="FT294" s="29"/>
      <c r="FU294" s="29"/>
      <c r="FV294" s="29"/>
      <c r="FW294" s="29"/>
      <c r="FX294"/>
      <c r="FY294"/>
      <c r="FZ294" s="7">
        <v>11.5</v>
      </c>
      <c r="GA294" s="7">
        <v>751.07381343841337</v>
      </c>
      <c r="GB294" s="7">
        <v>-3.99303030967712</v>
      </c>
      <c r="GC294" s="7">
        <v>16.046803474426234</v>
      </c>
      <c r="GD294"/>
    </row>
    <row r="295" spans="1:186" s="58" customFormat="1" x14ac:dyDescent="0.2">
      <c r="A295">
        <v>30</v>
      </c>
      <c r="B295" t="s">
        <v>28</v>
      </c>
      <c r="C295" t="s">
        <v>80</v>
      </c>
      <c r="D295" t="s">
        <v>71</v>
      </c>
      <c r="E295" s="20">
        <v>20955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71">
        <v>0.02</v>
      </c>
      <c r="Q295">
        <v>0</v>
      </c>
      <c r="R295" s="82">
        <v>0</v>
      </c>
      <c r="S295">
        <v>0</v>
      </c>
      <c r="T295">
        <v>0</v>
      </c>
      <c r="U295" s="82">
        <v>0.02</v>
      </c>
      <c r="V295">
        <v>0</v>
      </c>
      <c r="W295">
        <v>0.01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0.01</v>
      </c>
      <c r="AE295">
        <v>0</v>
      </c>
      <c r="AF295">
        <v>0</v>
      </c>
      <c r="AG295">
        <v>0</v>
      </c>
      <c r="AH295">
        <v>0</v>
      </c>
      <c r="AI295">
        <v>0</v>
      </c>
      <c r="AJ295" s="71">
        <v>0.02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0.05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0.01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0.01</v>
      </c>
      <c r="BJ295">
        <v>0</v>
      </c>
      <c r="BK295">
        <v>0</v>
      </c>
      <c r="BL295">
        <v>0</v>
      </c>
      <c r="BM295">
        <v>0</v>
      </c>
      <c r="BN295" s="82">
        <v>0.12</v>
      </c>
      <c r="BO295">
        <v>0</v>
      </c>
      <c r="BP295" s="82">
        <v>0.02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0.03</v>
      </c>
      <c r="CD295" s="71">
        <v>0.31</v>
      </c>
      <c r="CE295" s="71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 s="71">
        <v>0.23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0.01</v>
      </c>
      <c r="CR295">
        <v>0</v>
      </c>
      <c r="CS295">
        <v>0</v>
      </c>
      <c r="CT295">
        <v>0.03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0.01</v>
      </c>
      <c r="DE295">
        <v>0</v>
      </c>
      <c r="DF295">
        <v>0</v>
      </c>
      <c r="DG295">
        <v>0.03</v>
      </c>
      <c r="DH295">
        <v>0</v>
      </c>
      <c r="DI295">
        <v>0</v>
      </c>
      <c r="DJ295">
        <v>0</v>
      </c>
      <c r="DK295">
        <v>0</v>
      </c>
      <c r="DL295">
        <v>0.01</v>
      </c>
      <c r="DM295">
        <v>0</v>
      </c>
      <c r="DN295">
        <v>0.01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 s="58">
        <f t="shared" si="74"/>
        <v>1</v>
      </c>
      <c r="DX295" s="2" t="s">
        <v>289</v>
      </c>
      <c r="DY295">
        <v>3.6863694359476198</v>
      </c>
      <c r="DZ295">
        <v>10.6274075825088</v>
      </c>
      <c r="EA295">
        <v>11.212688872595701</v>
      </c>
      <c r="EB295">
        <v>13.829103883089999</v>
      </c>
      <c r="EC295">
        <v>15.9504242266496</v>
      </c>
      <c r="ED295">
        <v>13.829103883089999</v>
      </c>
      <c r="EE295">
        <v>15.9504242266496</v>
      </c>
      <c r="EF295">
        <v>11.367479318534</v>
      </c>
      <c r="EG295">
        <v>8.2108827945642204</v>
      </c>
      <c r="EH295">
        <v>8.7849237327962797</v>
      </c>
      <c r="EI295">
        <v>16.540554902577899</v>
      </c>
      <c r="EJ295">
        <v>8.7774554605513408</v>
      </c>
      <c r="EK295">
        <v>7.0559926608400003</v>
      </c>
      <c r="EL295">
        <v>1.2247448713915901</v>
      </c>
      <c r="EM295">
        <v>0</v>
      </c>
      <c r="EN295">
        <v>0</v>
      </c>
      <c r="EO295" s="29"/>
      <c r="EP295" s="29"/>
      <c r="EQ295" s="29"/>
      <c r="ER295" s="29"/>
      <c r="ES295" s="29"/>
      <c r="ET295" s="29"/>
      <c r="EU295" s="29"/>
      <c r="EV295" s="29"/>
      <c r="EW295" s="29"/>
      <c r="EX295" s="29"/>
      <c r="EY295" s="29"/>
      <c r="EZ295" s="29"/>
      <c r="FA295" s="29"/>
      <c r="FB295" s="29"/>
      <c r="FC295" s="29"/>
      <c r="FD295" s="29"/>
      <c r="FE295"/>
      <c r="FF295"/>
      <c r="FG295" s="2" t="s">
        <v>271</v>
      </c>
      <c r="FH295" s="58">
        <v>2</v>
      </c>
      <c r="FI295" s="20">
        <v>20955</v>
      </c>
      <c r="FJ295" s="30">
        <v>21.732983129134901</v>
      </c>
      <c r="FK295" s="30">
        <v>25.0790483440861</v>
      </c>
      <c r="FL295" s="30">
        <v>23.564613609391699</v>
      </c>
      <c r="FM295" s="30">
        <v>7.5527105891597497</v>
      </c>
      <c r="FN295" s="30">
        <v>11.934051984521099</v>
      </c>
      <c r="FO295" s="30">
        <v>9.1056248597748706</v>
      </c>
      <c r="FP295" s="30">
        <v>20.5692612169345</v>
      </c>
      <c r="FQ295" s="29"/>
      <c r="FR295" s="29"/>
      <c r="FS295" s="29"/>
      <c r="FT295" s="29"/>
      <c r="FU295" s="29"/>
      <c r="FV295" s="29"/>
      <c r="FW295" s="29"/>
      <c r="FX295"/>
      <c r="FY295"/>
      <c r="FZ295" s="7">
        <v>11.5</v>
      </c>
      <c r="GA295" s="7">
        <v>751.07381343841337</v>
      </c>
      <c r="GB295" s="7">
        <v>-3.99303030967712</v>
      </c>
      <c r="GC295" s="7">
        <v>16.046803474426234</v>
      </c>
      <c r="GD295"/>
    </row>
    <row r="296" spans="1:186" s="58" customFormat="1" x14ac:dyDescent="0.2">
      <c r="A296">
        <v>30</v>
      </c>
      <c r="B296" t="s">
        <v>28</v>
      </c>
      <c r="C296" t="s">
        <v>80</v>
      </c>
      <c r="D296" t="s">
        <v>71</v>
      </c>
      <c r="E296" s="20">
        <v>21038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71">
        <v>0.01</v>
      </c>
      <c r="Q296">
        <v>0</v>
      </c>
      <c r="R296" s="82">
        <v>0</v>
      </c>
      <c r="S296">
        <v>0</v>
      </c>
      <c r="T296">
        <v>0</v>
      </c>
      <c r="U296" s="82">
        <v>0.01</v>
      </c>
      <c r="V296">
        <v>0</v>
      </c>
      <c r="W296">
        <v>0.01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s="71">
        <v>0.04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0.04</v>
      </c>
      <c r="AS296">
        <v>0</v>
      </c>
      <c r="AT296">
        <v>0</v>
      </c>
      <c r="AU296">
        <v>0</v>
      </c>
      <c r="AV296">
        <v>0.01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 s="82">
        <v>0.1</v>
      </c>
      <c r="BO296">
        <v>0</v>
      </c>
      <c r="BP296" s="82">
        <v>0.01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0.03</v>
      </c>
      <c r="CD296" s="71">
        <v>0.38</v>
      </c>
      <c r="CE296" s="71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 s="71">
        <v>0.23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0.02</v>
      </c>
      <c r="CR296">
        <v>0</v>
      </c>
      <c r="CS296">
        <v>0</v>
      </c>
      <c r="CT296">
        <v>0.04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0.01</v>
      </c>
      <c r="DE296">
        <v>0</v>
      </c>
      <c r="DF296">
        <v>0</v>
      </c>
      <c r="DG296">
        <v>0.02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0.01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 s="58">
        <f t="shared" si="74"/>
        <v>1</v>
      </c>
      <c r="DV296" s="58">
        <v>22</v>
      </c>
      <c r="DW296" s="58">
        <f>MAX(DU294:DU298)</f>
        <v>1</v>
      </c>
      <c r="DX296" s="2" t="s">
        <v>299</v>
      </c>
      <c r="DY296">
        <v>3.1191315747197201</v>
      </c>
      <c r="DZ296">
        <v>10.8620751611881</v>
      </c>
      <c r="EA296">
        <v>12.221143623620501</v>
      </c>
      <c r="EB296">
        <v>12.7675730918548</v>
      </c>
      <c r="EC296">
        <v>15.506185879380601</v>
      </c>
      <c r="ED296">
        <v>12.7675730918548</v>
      </c>
      <c r="EE296">
        <v>15.506185879380601</v>
      </c>
      <c r="EF296">
        <v>10.355548298321599</v>
      </c>
      <c r="EG296">
        <v>8.9413347359484998</v>
      </c>
      <c r="EH296">
        <v>7.9422702502250102</v>
      </c>
      <c r="EI296">
        <v>15.129647205711301</v>
      </c>
      <c r="EJ296">
        <v>7.1056280436422297</v>
      </c>
      <c r="EK296">
        <v>9.8948478554560708</v>
      </c>
      <c r="EL296">
        <v>2.5779354745735201</v>
      </c>
      <c r="EM296">
        <v>0</v>
      </c>
      <c r="EN296">
        <v>0</v>
      </c>
      <c r="EO296" s="28">
        <f>AVERAGE(DY292:DY296)</f>
        <v>2.6308773780641621</v>
      </c>
      <c r="EP296" s="28">
        <f t="shared" ref="EP296:FD296" si="95">AVERAGE(DZ292:DZ296)</f>
        <v>9.6204349882309668</v>
      </c>
      <c r="EQ296" s="28">
        <f t="shared" si="95"/>
        <v>10.901633717821698</v>
      </c>
      <c r="ER296" s="28">
        <f t="shared" si="95"/>
        <v>12.34934569744906</v>
      </c>
      <c r="ES296" s="28">
        <f t="shared" si="95"/>
        <v>14.19873682997814</v>
      </c>
      <c r="ET296" s="28">
        <f t="shared" si="95"/>
        <v>12.34934569744906</v>
      </c>
      <c r="EU296" s="28">
        <f t="shared" si="95"/>
        <v>14.19873682997814</v>
      </c>
      <c r="EV296" s="28">
        <f t="shared" si="95"/>
        <v>10.38768136237514</v>
      </c>
      <c r="EW296" s="28">
        <f t="shared" si="95"/>
        <v>8.483569851445397</v>
      </c>
      <c r="EX296" s="28">
        <f t="shared" si="95"/>
        <v>8.0081190347299049</v>
      </c>
      <c r="EY296" s="28">
        <f t="shared" si="95"/>
        <v>15.52534978246506</v>
      </c>
      <c r="EZ296" s="28">
        <f t="shared" si="95"/>
        <v>8.6660535732680497</v>
      </c>
      <c r="FA296" s="28">
        <f t="shared" si="95"/>
        <v>7.8480679761760284</v>
      </c>
      <c r="FB296" s="28">
        <f t="shared" si="95"/>
        <v>2.2236702349185098</v>
      </c>
      <c r="FC296" s="28">
        <f t="shared" si="95"/>
        <v>0</v>
      </c>
      <c r="FD296" s="28">
        <f t="shared" si="95"/>
        <v>0</v>
      </c>
      <c r="FE296" s="65" t="s">
        <v>296</v>
      </c>
      <c r="FF296" s="65" t="s">
        <v>296</v>
      </c>
      <c r="FG296" s="2" t="s">
        <v>271</v>
      </c>
      <c r="FH296" s="58">
        <v>2</v>
      </c>
      <c r="FI296" s="20">
        <v>21038</v>
      </c>
      <c r="FJ296" s="30">
        <v>19.112980660012902</v>
      </c>
      <c r="FK296" s="30">
        <v>22.5587002287253</v>
      </c>
      <c r="FL296" s="30">
        <v>22.497677269534101</v>
      </c>
      <c r="FM296" s="30">
        <v>6.39852126245568</v>
      </c>
      <c r="FN296" s="30">
        <v>11.5543922116027</v>
      </c>
      <c r="FO296" s="30">
        <v>8.5198416060153193</v>
      </c>
      <c r="FP296" s="30">
        <v>19.759064482008299</v>
      </c>
      <c r="FQ296" s="28">
        <f>AVERAGE(FJ292:FJ296)</f>
        <v>19.884378310450462</v>
      </c>
      <c r="FR296" s="28">
        <f t="shared" ref="FR296:FW296" si="96">AVERAGE(FK292:FK296)</f>
        <v>22.5065101040108</v>
      </c>
      <c r="FS296" s="28">
        <f t="shared" si="96"/>
        <v>21.83843328826028</v>
      </c>
      <c r="FT296" s="28">
        <f t="shared" si="96"/>
        <v>6.9200766950679409</v>
      </c>
      <c r="FU296" s="28">
        <f t="shared" si="96"/>
        <v>12.057810669599201</v>
      </c>
      <c r="FV296" s="28">
        <f t="shared" si="96"/>
        <v>9.17148707163485</v>
      </c>
      <c r="FW296" s="28">
        <f t="shared" si="96"/>
        <v>20.188401484629061</v>
      </c>
      <c r="FX296" s="65" t="s">
        <v>271</v>
      </c>
      <c r="FY296" s="65" t="s">
        <v>271</v>
      </c>
      <c r="FZ296" s="7">
        <v>11.5</v>
      </c>
      <c r="GA296" s="7">
        <v>751.07381343841303</v>
      </c>
      <c r="GB296" s="7">
        <v>-3.99303030967712</v>
      </c>
      <c r="GC296" s="7">
        <v>16.046803474426198</v>
      </c>
      <c r="GD296"/>
    </row>
    <row r="297" spans="1:186" s="58" customFormat="1" x14ac:dyDescent="0.2">
      <c r="A297">
        <v>31</v>
      </c>
      <c r="B297" t="s">
        <v>29</v>
      </c>
      <c r="C297" t="s">
        <v>80</v>
      </c>
      <c r="D297" t="s">
        <v>71</v>
      </c>
      <c r="E297" s="20">
        <v>22947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71">
        <v>0.04</v>
      </c>
      <c r="Q297">
        <v>0</v>
      </c>
      <c r="R297" s="82">
        <v>0</v>
      </c>
      <c r="S297">
        <v>0</v>
      </c>
      <c r="T297">
        <v>0</v>
      </c>
      <c r="U297" s="82">
        <v>0.02</v>
      </c>
      <c r="V297">
        <v>0</v>
      </c>
      <c r="W297">
        <v>0.01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0.01</v>
      </c>
      <c r="AE297">
        <v>0</v>
      </c>
      <c r="AF297">
        <v>0</v>
      </c>
      <c r="AG297">
        <v>0</v>
      </c>
      <c r="AH297">
        <v>0</v>
      </c>
      <c r="AI297">
        <v>0</v>
      </c>
      <c r="AJ297" s="71">
        <v>0.02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0.05</v>
      </c>
      <c r="AS297">
        <v>0</v>
      </c>
      <c r="AT297">
        <v>0</v>
      </c>
      <c r="AU297">
        <v>0</v>
      </c>
      <c r="AV297">
        <v>0.01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 s="82">
        <v>0.12</v>
      </c>
      <c r="BO297">
        <v>0</v>
      </c>
      <c r="BP297" s="82">
        <v>0.03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0.05</v>
      </c>
      <c r="CD297" s="71">
        <v>0.28000000000000003</v>
      </c>
      <c r="CE297" s="71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 s="71">
        <v>0.3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0.04</v>
      </c>
      <c r="CR297">
        <v>0</v>
      </c>
      <c r="CS297">
        <v>0</v>
      </c>
      <c r="CT297">
        <v>0.01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0.02</v>
      </c>
      <c r="DE297">
        <v>0</v>
      </c>
      <c r="DF297">
        <v>0</v>
      </c>
      <c r="DG297">
        <v>0.01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0.02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 s="58">
        <f t="shared" si="74"/>
        <v>1</v>
      </c>
      <c r="DV297">
        <v>8</v>
      </c>
      <c r="DW297">
        <f>DU299</f>
        <v>1</v>
      </c>
      <c r="DX297" s="2" t="s">
        <v>289</v>
      </c>
      <c r="DY297">
        <v>2.8123373870499799</v>
      </c>
      <c r="DZ297">
        <v>9.4878352283717202</v>
      </c>
      <c r="EA297">
        <v>10.9471485673562</v>
      </c>
      <c r="EB297">
        <v>13.4191817334098</v>
      </c>
      <c r="EC297">
        <v>15.000320563494</v>
      </c>
      <c r="ED297">
        <v>13.4191817334098</v>
      </c>
      <c r="EE297">
        <v>15.000320563494</v>
      </c>
      <c r="EF297">
        <v>11.3139511275464</v>
      </c>
      <c r="EG297">
        <v>8.4855240028001795</v>
      </c>
      <c r="EH297">
        <v>8.2292753775453207</v>
      </c>
      <c r="EI297">
        <v>17.855735240713901</v>
      </c>
      <c r="EJ297">
        <v>10.1497790895723</v>
      </c>
      <c r="EK297">
        <v>7.5164874601601204</v>
      </c>
      <c r="EL297">
        <v>1.93185165257814</v>
      </c>
      <c r="EM297">
        <v>0</v>
      </c>
      <c r="EN297">
        <v>0</v>
      </c>
      <c r="EO297" s="28">
        <f>DY297</f>
        <v>2.8123373870499799</v>
      </c>
      <c r="EP297" s="28">
        <f t="shared" ref="EP297:FD299" si="97">DZ297</f>
        <v>9.4878352283717202</v>
      </c>
      <c r="EQ297" s="28">
        <f t="shared" si="97"/>
        <v>10.9471485673562</v>
      </c>
      <c r="ER297" s="28">
        <f t="shared" si="97"/>
        <v>13.4191817334098</v>
      </c>
      <c r="ES297" s="28">
        <f t="shared" si="97"/>
        <v>15.000320563494</v>
      </c>
      <c r="ET297" s="28">
        <f t="shared" si="97"/>
        <v>13.4191817334098</v>
      </c>
      <c r="EU297" s="28">
        <f t="shared" si="97"/>
        <v>15.000320563494</v>
      </c>
      <c r="EV297" s="28">
        <f t="shared" si="97"/>
        <v>11.3139511275464</v>
      </c>
      <c r="EW297" s="28">
        <f t="shared" si="97"/>
        <v>8.4855240028001795</v>
      </c>
      <c r="EX297" s="28">
        <f t="shared" si="97"/>
        <v>8.2292753775453207</v>
      </c>
      <c r="EY297" s="28">
        <f t="shared" si="97"/>
        <v>17.855735240713901</v>
      </c>
      <c r="EZ297" s="28">
        <f t="shared" si="97"/>
        <v>10.1497790895723</v>
      </c>
      <c r="FA297" s="28">
        <f t="shared" si="97"/>
        <v>7.5164874601601204</v>
      </c>
      <c r="FB297" s="28">
        <f t="shared" si="97"/>
        <v>1.93185165257814</v>
      </c>
      <c r="FC297" s="28">
        <f t="shared" si="97"/>
        <v>0</v>
      </c>
      <c r="FD297" s="28">
        <f t="shared" si="97"/>
        <v>0</v>
      </c>
      <c r="FE297" s="65" t="s">
        <v>289</v>
      </c>
      <c r="FF297" s="65" t="s">
        <v>289</v>
      </c>
      <c r="FG297" s="2" t="s">
        <v>271</v>
      </c>
      <c r="FH297" s="58">
        <v>2</v>
      </c>
      <c r="FI297" s="20">
        <v>22947</v>
      </c>
      <c r="FJ297" s="30">
        <v>20.477838152101601</v>
      </c>
      <c r="FK297" s="30">
        <v>23.283721853577401</v>
      </c>
      <c r="FL297" s="30">
        <v>22.387146381409401</v>
      </c>
      <c r="FM297" s="30">
        <v>6.8647368338122101</v>
      </c>
      <c r="FN297" s="30">
        <v>12.9556627910481</v>
      </c>
      <c r="FO297" s="30">
        <v>9.2532036174042194</v>
      </c>
      <c r="FP297" s="30">
        <v>21.869508291204301</v>
      </c>
      <c r="FQ297" s="28">
        <f>FJ297</f>
        <v>20.477838152101601</v>
      </c>
      <c r="FR297" s="28">
        <f t="shared" ref="FR297:FW299" si="98">FK297</f>
        <v>23.283721853577401</v>
      </c>
      <c r="FS297" s="28">
        <f t="shared" si="98"/>
        <v>22.387146381409401</v>
      </c>
      <c r="FT297" s="28">
        <f t="shared" si="98"/>
        <v>6.8647368338122101</v>
      </c>
      <c r="FU297" s="28">
        <f t="shared" si="98"/>
        <v>12.9556627910481</v>
      </c>
      <c r="FV297" s="28">
        <f t="shared" si="98"/>
        <v>9.2532036174042194</v>
      </c>
      <c r="FW297" s="28">
        <f t="shared" si="98"/>
        <v>21.869508291204301</v>
      </c>
      <c r="FX297" s="65" t="s">
        <v>270</v>
      </c>
      <c r="FY297" s="65" t="s">
        <v>270</v>
      </c>
      <c r="FZ297" s="7">
        <v>12.5</v>
      </c>
      <c r="GA297" s="46">
        <v>1662.1660923957809</v>
      </c>
      <c r="GB297" s="7">
        <v>2.3885247508684699</v>
      </c>
      <c r="GC297" s="7">
        <v>18.900346120198503</v>
      </c>
    </row>
    <row r="298" spans="1:186" s="58" customFormat="1" x14ac:dyDescent="0.2">
      <c r="A298">
        <v>32</v>
      </c>
      <c r="B298" t="s">
        <v>30</v>
      </c>
      <c r="C298" t="s">
        <v>80</v>
      </c>
      <c r="D298" t="s">
        <v>71</v>
      </c>
      <c r="E298" s="20">
        <v>23984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71">
        <v>0.02</v>
      </c>
      <c r="Q298">
        <v>0</v>
      </c>
      <c r="R298" s="82">
        <v>0</v>
      </c>
      <c r="S298">
        <v>0</v>
      </c>
      <c r="T298">
        <v>0</v>
      </c>
      <c r="U298" s="82">
        <v>0</v>
      </c>
      <c r="V298">
        <v>0</v>
      </c>
      <c r="W298">
        <v>0.01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0.01</v>
      </c>
      <c r="AE298">
        <v>0</v>
      </c>
      <c r="AF298">
        <v>0</v>
      </c>
      <c r="AG298">
        <v>0</v>
      </c>
      <c r="AH298">
        <v>0</v>
      </c>
      <c r="AI298">
        <v>0</v>
      </c>
      <c r="AJ298" s="71">
        <v>0.03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0.03</v>
      </c>
      <c r="AS298">
        <v>0</v>
      </c>
      <c r="AT298">
        <v>0</v>
      </c>
      <c r="AU298">
        <v>0</v>
      </c>
      <c r="AV298">
        <v>0.02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 s="82">
        <v>0.16</v>
      </c>
      <c r="BO298">
        <v>0</v>
      </c>
      <c r="BP298" s="82">
        <v>0.04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0.08</v>
      </c>
      <c r="CD298" s="71">
        <v>0.3</v>
      </c>
      <c r="CE298" s="71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 s="71">
        <v>0.21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0.02</v>
      </c>
      <c r="CR298">
        <v>0</v>
      </c>
      <c r="CS298">
        <v>0</v>
      </c>
      <c r="CT298">
        <v>0.05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0.01</v>
      </c>
      <c r="DE298">
        <v>0</v>
      </c>
      <c r="DF298">
        <v>0</v>
      </c>
      <c r="DG298">
        <v>0.04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0.01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 s="58">
        <f t="shared" si="74"/>
        <v>1</v>
      </c>
      <c r="DV298">
        <v>10</v>
      </c>
      <c r="DW298">
        <f>DU300</f>
        <v>0</v>
      </c>
      <c r="DX298" s="2" t="s">
        <v>299</v>
      </c>
      <c r="DY298">
        <v>1.4142135623731</v>
      </c>
      <c r="DZ298">
        <v>8.6834181562266792</v>
      </c>
      <c r="EA298">
        <v>10.351411595338099</v>
      </c>
      <c r="EB298">
        <v>11.5986998900001</v>
      </c>
      <c r="EC298">
        <v>13.1798387200843</v>
      </c>
      <c r="ED298">
        <v>11.5986998900001</v>
      </c>
      <c r="EE298">
        <v>13.1798387200843</v>
      </c>
      <c r="EF298">
        <v>10.891593108813501</v>
      </c>
      <c r="EG298">
        <v>8.7702727652538801</v>
      </c>
      <c r="EH298">
        <v>7.0381157870975004</v>
      </c>
      <c r="EI298">
        <v>12.8393518810306</v>
      </c>
      <c r="EJ298">
        <v>7.5493001917283502</v>
      </c>
      <c r="EK298">
        <v>6.6817218284048998</v>
      </c>
      <c r="EL298">
        <v>2.8058837014757798</v>
      </c>
      <c r="EM298">
        <v>0</v>
      </c>
      <c r="EN298">
        <v>0</v>
      </c>
      <c r="EO298" s="28">
        <f>DY298</f>
        <v>1.4142135623731</v>
      </c>
      <c r="EP298" s="28">
        <f t="shared" si="97"/>
        <v>8.6834181562266792</v>
      </c>
      <c r="EQ298" s="28">
        <f t="shared" si="97"/>
        <v>10.351411595338099</v>
      </c>
      <c r="ER298" s="28">
        <f t="shared" si="97"/>
        <v>11.5986998900001</v>
      </c>
      <c r="ES298" s="28">
        <f t="shared" si="97"/>
        <v>13.1798387200843</v>
      </c>
      <c r="ET298" s="28">
        <f t="shared" si="97"/>
        <v>11.5986998900001</v>
      </c>
      <c r="EU298" s="28">
        <f t="shared" si="97"/>
        <v>13.1798387200843</v>
      </c>
      <c r="EV298" s="28">
        <f t="shared" si="97"/>
        <v>10.891593108813501</v>
      </c>
      <c r="EW298" s="28">
        <f t="shared" si="97"/>
        <v>8.7702727652538801</v>
      </c>
      <c r="EX298" s="28">
        <f t="shared" si="97"/>
        <v>7.0381157870975004</v>
      </c>
      <c r="EY298" s="28">
        <f t="shared" si="97"/>
        <v>12.8393518810306</v>
      </c>
      <c r="EZ298" s="28">
        <f t="shared" si="97"/>
        <v>7.5493001917283502</v>
      </c>
      <c r="FA298" s="28">
        <f t="shared" si="97"/>
        <v>6.6817218284048998</v>
      </c>
      <c r="FB298" s="28">
        <f t="shared" si="97"/>
        <v>2.8058837014757798</v>
      </c>
      <c r="FC298" s="28">
        <f t="shared" si="97"/>
        <v>0</v>
      </c>
      <c r="FD298" s="28">
        <f t="shared" si="97"/>
        <v>0</v>
      </c>
      <c r="FE298" s="65" t="s">
        <v>297</v>
      </c>
      <c r="FF298" s="65" t="s">
        <v>297</v>
      </c>
      <c r="FG298" s="2" t="s">
        <v>271</v>
      </c>
      <c r="FH298" s="58">
        <v>2</v>
      </c>
      <c r="FI298" s="20">
        <v>23984</v>
      </c>
      <c r="FJ298" s="30">
        <v>19.394189983935501</v>
      </c>
      <c r="FK298" s="30">
        <v>20.975328814019701</v>
      </c>
      <c r="FL298" s="30">
        <v>19.750583942628101</v>
      </c>
      <c r="FM298" s="30">
        <v>6.3245553203367599</v>
      </c>
      <c r="FN298" s="30">
        <v>11.062290674390701</v>
      </c>
      <c r="FO298" s="30">
        <v>9.4811518443064795</v>
      </c>
      <c r="FP298" s="30">
        <v>18.687083202748902</v>
      </c>
      <c r="FQ298" s="28">
        <f>FJ298</f>
        <v>19.394189983935501</v>
      </c>
      <c r="FR298" s="28">
        <f t="shared" si="98"/>
        <v>20.975328814019701</v>
      </c>
      <c r="FS298" s="28">
        <f t="shared" si="98"/>
        <v>19.750583942628101</v>
      </c>
      <c r="FT298" s="28">
        <f t="shared" si="98"/>
        <v>6.3245553203367599</v>
      </c>
      <c r="FU298" s="28">
        <f t="shared" si="98"/>
        <v>11.062290674390701</v>
      </c>
      <c r="FV298" s="28">
        <f t="shared" si="98"/>
        <v>9.4811518443064795</v>
      </c>
      <c r="FW298" s="28">
        <f t="shared" si="98"/>
        <v>18.687083202748902</v>
      </c>
      <c r="FX298" s="65" t="s">
        <v>271</v>
      </c>
      <c r="FY298" s="65" t="s">
        <v>271</v>
      </c>
      <c r="FZ298" s="7">
        <v>12.5</v>
      </c>
      <c r="GA298" s="46">
        <v>1634.5673847198466</v>
      </c>
      <c r="GB298" s="7">
        <v>1.8247895091772</v>
      </c>
      <c r="GC298" s="7">
        <v>19.223240534464498</v>
      </c>
    </row>
    <row r="299" spans="1:186" x14ac:dyDescent="0.2">
      <c r="A299">
        <v>33</v>
      </c>
      <c r="B299" t="s">
        <v>31</v>
      </c>
      <c r="C299" t="s">
        <v>80</v>
      </c>
      <c r="D299" t="s">
        <v>71</v>
      </c>
      <c r="E299" s="20">
        <v>22483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s="71">
        <v>0.02</v>
      </c>
      <c r="Q299">
        <v>0</v>
      </c>
      <c r="R299" s="82">
        <v>0</v>
      </c>
      <c r="S299">
        <v>0</v>
      </c>
      <c r="T299">
        <v>0</v>
      </c>
      <c r="U299" s="82">
        <v>0.02</v>
      </c>
      <c r="V299">
        <v>0</v>
      </c>
      <c r="W299">
        <v>0.01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0.01</v>
      </c>
      <c r="AE299">
        <v>0</v>
      </c>
      <c r="AF299">
        <v>0</v>
      </c>
      <c r="AG299">
        <v>0</v>
      </c>
      <c r="AH299">
        <v>0</v>
      </c>
      <c r="AI299">
        <v>0</v>
      </c>
      <c r="AJ299" s="71">
        <v>0.02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0.05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ref="AX299:BR301" si="99">AX295/100</f>
        <v>0</v>
      </c>
      <c r="AY299">
        <f t="shared" si="99"/>
        <v>0</v>
      </c>
      <c r="AZ299">
        <f t="shared" si="99"/>
        <v>0</v>
      </c>
      <c r="BA299">
        <f t="shared" si="99"/>
        <v>1E-4</v>
      </c>
      <c r="BB299">
        <f t="shared" si="99"/>
        <v>0</v>
      </c>
      <c r="BC299">
        <f t="shared" si="99"/>
        <v>0</v>
      </c>
      <c r="BD299">
        <f t="shared" si="99"/>
        <v>0</v>
      </c>
      <c r="BE299">
        <f t="shared" si="99"/>
        <v>0</v>
      </c>
      <c r="BF299">
        <f t="shared" si="99"/>
        <v>0</v>
      </c>
      <c r="BG299">
        <f t="shared" si="99"/>
        <v>0</v>
      </c>
      <c r="BH299">
        <f t="shared" si="99"/>
        <v>0</v>
      </c>
      <c r="BI299">
        <f t="shared" si="99"/>
        <v>1E-4</v>
      </c>
      <c r="BJ299">
        <f t="shared" si="99"/>
        <v>0</v>
      </c>
      <c r="BK299">
        <f t="shared" si="99"/>
        <v>0</v>
      </c>
      <c r="BL299">
        <f t="shared" si="99"/>
        <v>0</v>
      </c>
      <c r="BM299">
        <f t="shared" si="99"/>
        <v>0</v>
      </c>
      <c r="BN299" s="82">
        <f t="shared" si="99"/>
        <v>1.1999999999999999E-3</v>
      </c>
      <c r="BO299">
        <f t="shared" si="99"/>
        <v>0</v>
      </c>
      <c r="BP299" s="82">
        <f t="shared" si="99"/>
        <v>2.0000000000000001E-4</v>
      </c>
      <c r="BQ299">
        <f t="shared" si="99"/>
        <v>0</v>
      </c>
      <c r="BR299">
        <f t="shared" si="99"/>
        <v>0</v>
      </c>
      <c r="BS299">
        <f t="shared" ref="BS299:DT301" si="100">BS295/100</f>
        <v>0</v>
      </c>
      <c r="BT299">
        <f t="shared" si="100"/>
        <v>0</v>
      </c>
      <c r="BU299">
        <f t="shared" si="100"/>
        <v>0</v>
      </c>
      <c r="BV299">
        <f t="shared" si="100"/>
        <v>0</v>
      </c>
      <c r="BW299">
        <f t="shared" si="100"/>
        <v>0</v>
      </c>
      <c r="BX299">
        <f t="shared" si="100"/>
        <v>0</v>
      </c>
      <c r="BY299">
        <f t="shared" si="100"/>
        <v>0</v>
      </c>
      <c r="BZ299">
        <f t="shared" si="100"/>
        <v>0</v>
      </c>
      <c r="CA299">
        <f t="shared" si="100"/>
        <v>0</v>
      </c>
      <c r="CB299">
        <f t="shared" si="100"/>
        <v>0</v>
      </c>
      <c r="CC299">
        <f t="shared" si="100"/>
        <v>2.9999999999999997E-4</v>
      </c>
      <c r="CD299" s="71">
        <f t="shared" si="100"/>
        <v>3.0999999999999999E-3</v>
      </c>
      <c r="CE299" s="71">
        <f t="shared" si="100"/>
        <v>0</v>
      </c>
      <c r="CF299">
        <f t="shared" si="100"/>
        <v>0</v>
      </c>
      <c r="CG299">
        <f t="shared" si="100"/>
        <v>0</v>
      </c>
      <c r="CH299">
        <f t="shared" si="100"/>
        <v>0</v>
      </c>
      <c r="CI299">
        <f t="shared" si="100"/>
        <v>0</v>
      </c>
      <c r="CJ299">
        <f t="shared" si="100"/>
        <v>0</v>
      </c>
      <c r="CK299" s="71">
        <f t="shared" si="100"/>
        <v>2.3E-3</v>
      </c>
      <c r="CL299">
        <f t="shared" si="100"/>
        <v>0</v>
      </c>
      <c r="CM299">
        <f t="shared" si="100"/>
        <v>0</v>
      </c>
      <c r="CN299">
        <f t="shared" si="100"/>
        <v>0</v>
      </c>
      <c r="CO299">
        <f t="shared" si="100"/>
        <v>0</v>
      </c>
      <c r="CP299">
        <f t="shared" si="100"/>
        <v>0</v>
      </c>
      <c r="CQ299">
        <f t="shared" si="100"/>
        <v>1E-4</v>
      </c>
      <c r="CR299">
        <f t="shared" si="100"/>
        <v>0</v>
      </c>
      <c r="CS299">
        <f t="shared" si="100"/>
        <v>0</v>
      </c>
      <c r="CT299">
        <f t="shared" si="100"/>
        <v>2.9999999999999997E-4</v>
      </c>
      <c r="CU299">
        <f t="shared" si="100"/>
        <v>0</v>
      </c>
      <c r="CV299">
        <f t="shared" si="100"/>
        <v>0</v>
      </c>
      <c r="CW299">
        <f t="shared" si="100"/>
        <v>0</v>
      </c>
      <c r="CX299">
        <f t="shared" si="100"/>
        <v>0</v>
      </c>
      <c r="CY299">
        <f t="shared" si="100"/>
        <v>0</v>
      </c>
      <c r="CZ299">
        <f t="shared" si="100"/>
        <v>0</v>
      </c>
      <c r="DA299">
        <f t="shared" si="100"/>
        <v>0</v>
      </c>
      <c r="DB299">
        <f t="shared" si="100"/>
        <v>0</v>
      </c>
      <c r="DC299">
        <f t="shared" si="100"/>
        <v>0</v>
      </c>
      <c r="DD299">
        <f t="shared" si="100"/>
        <v>1E-4</v>
      </c>
      <c r="DE299">
        <f t="shared" si="100"/>
        <v>0</v>
      </c>
      <c r="DF299">
        <f t="shared" si="100"/>
        <v>0</v>
      </c>
      <c r="DG299">
        <f t="shared" si="100"/>
        <v>2.9999999999999997E-4</v>
      </c>
      <c r="DH299">
        <f t="shared" si="100"/>
        <v>0</v>
      </c>
      <c r="DI299">
        <f t="shared" si="100"/>
        <v>0</v>
      </c>
      <c r="DJ299">
        <f t="shared" si="100"/>
        <v>0</v>
      </c>
      <c r="DK299">
        <f t="shared" si="100"/>
        <v>0</v>
      </c>
      <c r="DL299">
        <f t="shared" si="100"/>
        <v>1E-4</v>
      </c>
      <c r="DM299">
        <f t="shared" si="100"/>
        <v>0</v>
      </c>
      <c r="DN299">
        <f t="shared" si="100"/>
        <v>1E-4</v>
      </c>
      <c r="DO299">
        <f t="shared" si="100"/>
        <v>0</v>
      </c>
      <c r="DP299">
        <f t="shared" si="100"/>
        <v>0</v>
      </c>
      <c r="DQ299">
        <f t="shared" si="100"/>
        <v>0</v>
      </c>
      <c r="DR299">
        <f t="shared" si="100"/>
        <v>0</v>
      </c>
      <c r="DS299">
        <f t="shared" si="100"/>
        <v>0</v>
      </c>
      <c r="DT299">
        <f t="shared" si="100"/>
        <v>0</v>
      </c>
      <c r="DU299">
        <f t="shared" si="74"/>
        <v>1</v>
      </c>
      <c r="DV299" s="58">
        <v>9</v>
      </c>
      <c r="DW299" s="58">
        <f>DU301</f>
        <v>0</v>
      </c>
      <c r="DX299" s="2" t="s">
        <v>289</v>
      </c>
      <c r="DY299">
        <v>3.6863694359476198</v>
      </c>
      <c r="DZ299">
        <v>10.6274075825088</v>
      </c>
      <c r="EA299">
        <v>11.212688872595701</v>
      </c>
      <c r="EB299">
        <v>13.829103883089999</v>
      </c>
      <c r="EC299">
        <v>15.9504242266496</v>
      </c>
      <c r="ED299">
        <v>13.829103883089999</v>
      </c>
      <c r="EE299">
        <v>15.9504242266496</v>
      </c>
      <c r="EF299">
        <v>11.367479318534</v>
      </c>
      <c r="EG299">
        <v>8.2108827945642204</v>
      </c>
      <c r="EH299">
        <v>8.7849237327962797</v>
      </c>
      <c r="EI299">
        <v>16.540554902577899</v>
      </c>
      <c r="EJ299">
        <v>8.7774554605513408</v>
      </c>
      <c r="EK299">
        <v>7.0559926608400003</v>
      </c>
      <c r="EL299">
        <v>1.2247448713915901</v>
      </c>
      <c r="EM299">
        <v>0</v>
      </c>
      <c r="EN299">
        <v>0</v>
      </c>
      <c r="EO299" s="28">
        <f>DY299</f>
        <v>3.6863694359476198</v>
      </c>
      <c r="EP299" s="28">
        <f t="shared" si="97"/>
        <v>10.6274075825088</v>
      </c>
      <c r="EQ299" s="28">
        <f t="shared" si="97"/>
        <v>11.212688872595701</v>
      </c>
      <c r="ER299" s="28">
        <f t="shared" si="97"/>
        <v>13.829103883089999</v>
      </c>
      <c r="ES299" s="28">
        <f t="shared" si="97"/>
        <v>15.9504242266496</v>
      </c>
      <c r="ET299" s="28">
        <f t="shared" si="97"/>
        <v>13.829103883089999</v>
      </c>
      <c r="EU299" s="28">
        <f t="shared" si="97"/>
        <v>15.9504242266496</v>
      </c>
      <c r="EV299" s="28">
        <f t="shared" si="97"/>
        <v>11.367479318534</v>
      </c>
      <c r="EW299" s="28">
        <f t="shared" si="97"/>
        <v>8.2108827945642204</v>
      </c>
      <c r="EX299" s="28">
        <f t="shared" si="97"/>
        <v>8.7849237327962797</v>
      </c>
      <c r="EY299" s="28">
        <f t="shared" si="97"/>
        <v>16.540554902577899</v>
      </c>
      <c r="EZ299" s="28">
        <f t="shared" si="97"/>
        <v>8.7774554605513408</v>
      </c>
      <c r="FA299" s="28">
        <f t="shared" si="97"/>
        <v>7.0559926608400003</v>
      </c>
      <c r="FB299" s="28">
        <f t="shared" si="97"/>
        <v>1.2247448713915901</v>
      </c>
      <c r="FC299" s="28">
        <f t="shared" si="97"/>
        <v>0</v>
      </c>
      <c r="FD299" s="28">
        <f t="shared" si="97"/>
        <v>0</v>
      </c>
      <c r="FE299" s="65" t="s">
        <v>289</v>
      </c>
      <c r="FF299" s="65" t="s">
        <v>289</v>
      </c>
      <c r="FG299" s="2" t="s">
        <v>271</v>
      </c>
      <c r="FH299">
        <v>1</v>
      </c>
      <c r="FI299" s="20">
        <v>22483</v>
      </c>
      <c r="FJ299" s="30">
        <v>21.732983129134901</v>
      </c>
      <c r="FK299" s="30">
        <v>25.0790483440861</v>
      </c>
      <c r="FL299" s="30">
        <v>23.564613609391699</v>
      </c>
      <c r="FM299" s="30">
        <v>7.5527105891597497</v>
      </c>
      <c r="FN299" s="30">
        <v>11.934051984521099</v>
      </c>
      <c r="FO299" s="30">
        <v>9.1056248597748706</v>
      </c>
      <c r="FP299" s="30">
        <v>20.5692612169345</v>
      </c>
      <c r="FQ299" s="28">
        <f>FJ299</f>
        <v>21.732983129134901</v>
      </c>
      <c r="FR299" s="28">
        <f t="shared" si="98"/>
        <v>25.0790483440861</v>
      </c>
      <c r="FS299" s="28">
        <f t="shared" si="98"/>
        <v>23.564613609391699</v>
      </c>
      <c r="FT299" s="28">
        <f t="shared" si="98"/>
        <v>7.5527105891597497</v>
      </c>
      <c r="FU299" s="28">
        <f t="shared" si="98"/>
        <v>11.934051984521099</v>
      </c>
      <c r="FV299" s="28">
        <f t="shared" si="98"/>
        <v>9.1056248597748706</v>
      </c>
      <c r="FW299" s="28">
        <f t="shared" si="98"/>
        <v>20.5692612169345</v>
      </c>
      <c r="FX299" s="65" t="s">
        <v>274</v>
      </c>
      <c r="FY299" s="65" t="s">
        <v>274</v>
      </c>
      <c r="FZ299" s="7">
        <v>13.4</v>
      </c>
      <c r="GA299" s="46">
        <v>1277.01281070709</v>
      </c>
      <c r="GB299" s="7">
        <v>2.9770440732439298</v>
      </c>
      <c r="GC299" s="7">
        <v>19.615077972411999</v>
      </c>
    </row>
    <row r="300" spans="1:186" x14ac:dyDescent="0.2">
      <c r="A300">
        <v>34</v>
      </c>
      <c r="B300" t="s">
        <v>206</v>
      </c>
      <c r="C300" t="s">
        <v>80</v>
      </c>
      <c r="D300" t="s">
        <v>71</v>
      </c>
      <c r="E300" s="20">
        <v>21872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s="71">
        <v>0</v>
      </c>
      <c r="Q300">
        <v>0</v>
      </c>
      <c r="R300" s="82">
        <v>0</v>
      </c>
      <c r="S300">
        <v>0.01</v>
      </c>
      <c r="T300">
        <v>0</v>
      </c>
      <c r="U300" s="82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s="71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f t="shared" si="99"/>
        <v>0</v>
      </c>
      <c r="AY300">
        <f t="shared" si="99"/>
        <v>0</v>
      </c>
      <c r="AZ300">
        <f t="shared" si="99"/>
        <v>0</v>
      </c>
      <c r="BA300">
        <f t="shared" si="99"/>
        <v>0</v>
      </c>
      <c r="BB300">
        <f t="shared" si="99"/>
        <v>0</v>
      </c>
      <c r="BC300">
        <f t="shared" si="99"/>
        <v>0</v>
      </c>
      <c r="BD300">
        <f t="shared" si="99"/>
        <v>0</v>
      </c>
      <c r="BE300">
        <f t="shared" si="99"/>
        <v>0</v>
      </c>
      <c r="BF300">
        <f t="shared" si="99"/>
        <v>0</v>
      </c>
      <c r="BG300">
        <f t="shared" si="99"/>
        <v>0</v>
      </c>
      <c r="BH300">
        <f t="shared" si="99"/>
        <v>0</v>
      </c>
      <c r="BI300">
        <f t="shared" si="99"/>
        <v>0</v>
      </c>
      <c r="BJ300">
        <f t="shared" si="99"/>
        <v>0</v>
      </c>
      <c r="BK300">
        <f t="shared" si="99"/>
        <v>0</v>
      </c>
      <c r="BL300">
        <f t="shared" si="99"/>
        <v>0</v>
      </c>
      <c r="BM300">
        <f t="shared" si="99"/>
        <v>0</v>
      </c>
      <c r="BN300" s="82">
        <f t="shared" si="99"/>
        <v>1E-3</v>
      </c>
      <c r="BO300">
        <f t="shared" si="99"/>
        <v>0</v>
      </c>
      <c r="BP300" s="82">
        <f t="shared" si="99"/>
        <v>1E-4</v>
      </c>
      <c r="BQ300">
        <f t="shared" si="99"/>
        <v>0</v>
      </c>
      <c r="BR300">
        <f t="shared" si="99"/>
        <v>0</v>
      </c>
      <c r="BS300">
        <f t="shared" si="100"/>
        <v>0</v>
      </c>
      <c r="BT300">
        <f t="shared" si="100"/>
        <v>0</v>
      </c>
      <c r="BU300">
        <f t="shared" si="100"/>
        <v>0</v>
      </c>
      <c r="BV300">
        <f t="shared" si="100"/>
        <v>0</v>
      </c>
      <c r="BW300">
        <f t="shared" si="100"/>
        <v>0</v>
      </c>
      <c r="BX300">
        <f t="shared" si="100"/>
        <v>0</v>
      </c>
      <c r="BY300">
        <f t="shared" si="100"/>
        <v>0</v>
      </c>
      <c r="BZ300">
        <f t="shared" si="100"/>
        <v>0</v>
      </c>
      <c r="CA300">
        <f t="shared" si="100"/>
        <v>0</v>
      </c>
      <c r="CB300">
        <f t="shared" si="100"/>
        <v>0</v>
      </c>
      <c r="CC300">
        <f t="shared" si="100"/>
        <v>2.9999999999999997E-4</v>
      </c>
      <c r="CD300" s="71">
        <f t="shared" si="100"/>
        <v>3.8E-3</v>
      </c>
      <c r="CE300" s="71">
        <f t="shared" si="100"/>
        <v>0</v>
      </c>
      <c r="CF300">
        <f t="shared" si="100"/>
        <v>0</v>
      </c>
      <c r="CG300">
        <f t="shared" si="100"/>
        <v>0</v>
      </c>
      <c r="CH300">
        <f t="shared" si="100"/>
        <v>0</v>
      </c>
      <c r="CI300">
        <f t="shared" si="100"/>
        <v>0</v>
      </c>
      <c r="CJ300">
        <f t="shared" si="100"/>
        <v>0</v>
      </c>
      <c r="CK300" s="71">
        <f t="shared" si="100"/>
        <v>2.3E-3</v>
      </c>
      <c r="CL300">
        <f t="shared" si="100"/>
        <v>0</v>
      </c>
      <c r="CM300">
        <f t="shared" si="100"/>
        <v>0</v>
      </c>
      <c r="CN300">
        <f t="shared" si="100"/>
        <v>0</v>
      </c>
      <c r="CO300">
        <f t="shared" si="100"/>
        <v>0</v>
      </c>
      <c r="CP300">
        <f t="shared" si="100"/>
        <v>0</v>
      </c>
      <c r="CQ300">
        <f t="shared" si="100"/>
        <v>2.0000000000000001E-4</v>
      </c>
      <c r="CR300">
        <f t="shared" si="100"/>
        <v>0</v>
      </c>
      <c r="CS300">
        <f t="shared" si="100"/>
        <v>0</v>
      </c>
      <c r="CT300">
        <f t="shared" si="100"/>
        <v>4.0000000000000002E-4</v>
      </c>
      <c r="CU300">
        <f t="shared" si="100"/>
        <v>0</v>
      </c>
      <c r="CV300">
        <f t="shared" si="100"/>
        <v>0</v>
      </c>
      <c r="CW300">
        <f t="shared" si="100"/>
        <v>0</v>
      </c>
      <c r="CX300">
        <f t="shared" si="100"/>
        <v>0</v>
      </c>
      <c r="CY300">
        <f t="shared" si="100"/>
        <v>0</v>
      </c>
      <c r="CZ300">
        <f t="shared" si="100"/>
        <v>0</v>
      </c>
      <c r="DA300">
        <f t="shared" si="100"/>
        <v>0</v>
      </c>
      <c r="DB300">
        <f t="shared" si="100"/>
        <v>0</v>
      </c>
      <c r="DC300">
        <f t="shared" si="100"/>
        <v>0</v>
      </c>
      <c r="DD300">
        <f t="shared" si="100"/>
        <v>1E-4</v>
      </c>
      <c r="DE300">
        <f t="shared" si="100"/>
        <v>0</v>
      </c>
      <c r="DF300">
        <f t="shared" si="100"/>
        <v>0</v>
      </c>
      <c r="DG300">
        <f t="shared" si="100"/>
        <v>2.0000000000000001E-4</v>
      </c>
      <c r="DH300">
        <f t="shared" si="100"/>
        <v>0</v>
      </c>
      <c r="DI300">
        <f t="shared" si="100"/>
        <v>0</v>
      </c>
      <c r="DJ300">
        <f t="shared" si="100"/>
        <v>0</v>
      </c>
      <c r="DK300">
        <f t="shared" si="100"/>
        <v>0</v>
      </c>
      <c r="DL300">
        <f t="shared" si="100"/>
        <v>0</v>
      </c>
      <c r="DM300">
        <f t="shared" si="100"/>
        <v>0</v>
      </c>
      <c r="DN300">
        <f t="shared" si="100"/>
        <v>1E-4</v>
      </c>
      <c r="DO300">
        <f t="shared" si="100"/>
        <v>0</v>
      </c>
      <c r="DP300">
        <f t="shared" si="100"/>
        <v>0</v>
      </c>
      <c r="DQ300">
        <f t="shared" si="100"/>
        <v>0</v>
      </c>
      <c r="DR300">
        <f t="shared" si="100"/>
        <v>0</v>
      </c>
      <c r="DS300">
        <f t="shared" si="100"/>
        <v>0</v>
      </c>
      <c r="DT300">
        <f t="shared" si="100"/>
        <v>0</v>
      </c>
      <c r="DU300">
        <f t="shared" si="74"/>
        <v>0</v>
      </c>
      <c r="DX300" s="2" t="s">
        <v>289</v>
      </c>
      <c r="DY300">
        <v>0.70710678118654802</v>
      </c>
      <c r="DZ300">
        <v>0.70710678118654802</v>
      </c>
      <c r="EA300">
        <v>0</v>
      </c>
      <c r="EB300">
        <v>0.70710678118654802</v>
      </c>
      <c r="EC300">
        <v>0.70710678118654802</v>
      </c>
      <c r="ED300">
        <v>0.70710678118654802</v>
      </c>
      <c r="EE300">
        <v>0.70710678118654802</v>
      </c>
      <c r="EF300">
        <v>0</v>
      </c>
      <c r="EG300">
        <v>0</v>
      </c>
      <c r="EH300">
        <v>4.6368092477478502</v>
      </c>
      <c r="EI300">
        <v>5.3439160289343999</v>
      </c>
      <c r="EJ300">
        <v>4.6368092477478502</v>
      </c>
      <c r="EK300">
        <v>0</v>
      </c>
      <c r="EL300">
        <v>0.70710678118654802</v>
      </c>
      <c r="EM300">
        <v>0</v>
      </c>
      <c r="EN300">
        <v>0</v>
      </c>
      <c r="EP300" s="43"/>
      <c r="EQ300" s="43"/>
      <c r="ER300" s="43"/>
      <c r="ES300" s="43"/>
      <c r="ET300" s="43"/>
      <c r="EU300" s="43"/>
      <c r="EV300" s="43"/>
      <c r="EW300" s="43"/>
      <c r="EX300" s="43"/>
      <c r="EY300" s="43"/>
      <c r="EZ300" s="43"/>
      <c r="FA300" s="43"/>
      <c r="FB300" s="43"/>
      <c r="FC300" s="43"/>
      <c r="FD300" s="43"/>
      <c r="FG300" s="2" t="s">
        <v>272</v>
      </c>
      <c r="FH300">
        <v>2</v>
      </c>
      <c r="FI300" s="20">
        <v>21872</v>
      </c>
      <c r="FJ300" s="30">
        <v>4.6368092477478502</v>
      </c>
      <c r="FK300" s="30">
        <v>4.6368092477478502</v>
      </c>
      <c r="FL300" s="30">
        <v>5.3439160289343999</v>
      </c>
      <c r="FM300" s="30">
        <v>4.6368092477478502</v>
      </c>
      <c r="FN300" s="30">
        <v>4.6368092477478502</v>
      </c>
      <c r="FO300" s="30">
        <v>4.6368092477478502</v>
      </c>
      <c r="FP300" s="30">
        <v>4.6368092477478502</v>
      </c>
      <c r="FQ300" s="43"/>
      <c r="FR300" s="43"/>
      <c r="FS300" s="43"/>
      <c r="FT300" s="43"/>
      <c r="FU300" s="43"/>
      <c r="FV300" s="43"/>
      <c r="FW300" s="43"/>
      <c r="FZ300" s="7">
        <v>11.3</v>
      </c>
      <c r="GA300" s="46">
        <v>624.00043845176538</v>
      </c>
      <c r="GB300" s="7">
        <v>0.87641354401905902</v>
      </c>
      <c r="GC300" s="7">
        <v>21.93374061584467</v>
      </c>
    </row>
    <row r="301" spans="1:186" s="58" customFormat="1" x14ac:dyDescent="0.2">
      <c r="A301">
        <v>34</v>
      </c>
      <c r="B301" t="s">
        <v>206</v>
      </c>
      <c r="C301" t="s">
        <v>80</v>
      </c>
      <c r="D301" t="s">
        <v>71</v>
      </c>
      <c r="E301" s="20">
        <v>21221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s="71">
        <v>0.01</v>
      </c>
      <c r="Q301">
        <v>0</v>
      </c>
      <c r="R301" s="82">
        <v>0</v>
      </c>
      <c r="S301">
        <v>0.01</v>
      </c>
      <c r="T301">
        <v>0</v>
      </c>
      <c r="U301" s="82">
        <v>0.02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 s="7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f t="shared" si="99"/>
        <v>0</v>
      </c>
      <c r="AY301">
        <f t="shared" si="99"/>
        <v>0</v>
      </c>
      <c r="AZ301">
        <f t="shared" si="99"/>
        <v>0</v>
      </c>
      <c r="BA301">
        <f t="shared" si="99"/>
        <v>0</v>
      </c>
      <c r="BB301">
        <f t="shared" si="99"/>
        <v>0</v>
      </c>
      <c r="BC301">
        <f t="shared" si="99"/>
        <v>0</v>
      </c>
      <c r="BD301">
        <f t="shared" si="99"/>
        <v>0</v>
      </c>
      <c r="BE301">
        <f t="shared" si="99"/>
        <v>0</v>
      </c>
      <c r="BF301">
        <f t="shared" si="99"/>
        <v>0</v>
      </c>
      <c r="BG301">
        <f t="shared" si="99"/>
        <v>0</v>
      </c>
      <c r="BH301">
        <f t="shared" si="99"/>
        <v>0</v>
      </c>
      <c r="BI301">
        <f t="shared" si="99"/>
        <v>0</v>
      </c>
      <c r="BJ301">
        <f t="shared" si="99"/>
        <v>0</v>
      </c>
      <c r="BK301">
        <f t="shared" si="99"/>
        <v>0</v>
      </c>
      <c r="BL301">
        <f t="shared" si="99"/>
        <v>0</v>
      </c>
      <c r="BM301">
        <f t="shared" si="99"/>
        <v>0</v>
      </c>
      <c r="BN301" s="82">
        <f t="shared" si="99"/>
        <v>1.1999999999999999E-3</v>
      </c>
      <c r="BO301">
        <f t="shared" si="99"/>
        <v>0</v>
      </c>
      <c r="BP301" s="82">
        <f t="shared" si="99"/>
        <v>2.9999999999999997E-4</v>
      </c>
      <c r="BQ301">
        <f t="shared" si="99"/>
        <v>0</v>
      </c>
      <c r="BR301">
        <f t="shared" si="99"/>
        <v>0</v>
      </c>
      <c r="BS301">
        <f t="shared" si="100"/>
        <v>0</v>
      </c>
      <c r="BT301">
        <f t="shared" si="100"/>
        <v>0</v>
      </c>
      <c r="BU301">
        <f t="shared" si="100"/>
        <v>0</v>
      </c>
      <c r="BV301">
        <f t="shared" si="100"/>
        <v>0</v>
      </c>
      <c r="BW301">
        <f t="shared" si="100"/>
        <v>0</v>
      </c>
      <c r="BX301">
        <f t="shared" si="100"/>
        <v>0</v>
      </c>
      <c r="BY301">
        <f t="shared" si="100"/>
        <v>0</v>
      </c>
      <c r="BZ301">
        <f t="shared" si="100"/>
        <v>0</v>
      </c>
      <c r="CA301">
        <f t="shared" si="100"/>
        <v>0</v>
      </c>
      <c r="CB301">
        <f t="shared" si="100"/>
        <v>0</v>
      </c>
      <c r="CC301">
        <f t="shared" si="100"/>
        <v>5.0000000000000001E-4</v>
      </c>
      <c r="CD301" s="71">
        <f t="shared" si="100"/>
        <v>2.8000000000000004E-3</v>
      </c>
      <c r="CE301" s="71">
        <f t="shared" si="100"/>
        <v>0</v>
      </c>
      <c r="CF301">
        <f t="shared" si="100"/>
        <v>0</v>
      </c>
      <c r="CG301">
        <f t="shared" si="100"/>
        <v>0</v>
      </c>
      <c r="CH301">
        <f t="shared" si="100"/>
        <v>0</v>
      </c>
      <c r="CI301">
        <f t="shared" si="100"/>
        <v>0</v>
      </c>
      <c r="CJ301">
        <f t="shared" si="100"/>
        <v>0</v>
      </c>
      <c r="CK301" s="71">
        <f t="shared" si="100"/>
        <v>3.0000000000000001E-3</v>
      </c>
      <c r="CL301">
        <f t="shared" si="100"/>
        <v>0</v>
      </c>
      <c r="CM301">
        <f t="shared" si="100"/>
        <v>0</v>
      </c>
      <c r="CN301">
        <f t="shared" si="100"/>
        <v>0</v>
      </c>
      <c r="CO301">
        <f t="shared" si="100"/>
        <v>0</v>
      </c>
      <c r="CP301">
        <f t="shared" si="100"/>
        <v>0</v>
      </c>
      <c r="CQ301">
        <f t="shared" si="100"/>
        <v>4.0000000000000002E-4</v>
      </c>
      <c r="CR301">
        <f t="shared" si="100"/>
        <v>0</v>
      </c>
      <c r="CS301">
        <f t="shared" si="100"/>
        <v>0</v>
      </c>
      <c r="CT301">
        <f t="shared" si="100"/>
        <v>1E-4</v>
      </c>
      <c r="CU301">
        <f t="shared" si="100"/>
        <v>0</v>
      </c>
      <c r="CV301">
        <f t="shared" si="100"/>
        <v>0</v>
      </c>
      <c r="CW301">
        <f t="shared" si="100"/>
        <v>0</v>
      </c>
      <c r="CX301">
        <f t="shared" si="100"/>
        <v>0</v>
      </c>
      <c r="CY301">
        <f t="shared" si="100"/>
        <v>0</v>
      </c>
      <c r="CZ301">
        <f t="shared" si="100"/>
        <v>0</v>
      </c>
      <c r="DA301">
        <f t="shared" si="100"/>
        <v>0</v>
      </c>
      <c r="DB301">
        <f t="shared" si="100"/>
        <v>0</v>
      </c>
      <c r="DC301">
        <f t="shared" si="100"/>
        <v>0</v>
      </c>
      <c r="DD301">
        <f t="shared" si="100"/>
        <v>2.0000000000000001E-4</v>
      </c>
      <c r="DE301">
        <f t="shared" si="100"/>
        <v>0</v>
      </c>
      <c r="DF301">
        <f t="shared" si="100"/>
        <v>0</v>
      </c>
      <c r="DG301">
        <f t="shared" si="100"/>
        <v>1E-4</v>
      </c>
      <c r="DH301">
        <f t="shared" si="100"/>
        <v>0</v>
      </c>
      <c r="DI301">
        <f t="shared" si="100"/>
        <v>0</v>
      </c>
      <c r="DJ301">
        <f t="shared" si="100"/>
        <v>0</v>
      </c>
      <c r="DK301">
        <f t="shared" si="100"/>
        <v>0</v>
      </c>
      <c r="DL301">
        <f t="shared" si="100"/>
        <v>0</v>
      </c>
      <c r="DM301">
        <f t="shared" si="100"/>
        <v>0</v>
      </c>
      <c r="DN301">
        <f t="shared" si="100"/>
        <v>2.0000000000000001E-4</v>
      </c>
      <c r="DO301">
        <f t="shared" si="100"/>
        <v>0</v>
      </c>
      <c r="DP301">
        <f t="shared" si="100"/>
        <v>0</v>
      </c>
      <c r="DQ301">
        <f t="shared" si="100"/>
        <v>0</v>
      </c>
      <c r="DR301">
        <f t="shared" si="100"/>
        <v>0</v>
      </c>
      <c r="DS301">
        <f t="shared" si="100"/>
        <v>0</v>
      </c>
      <c r="DT301">
        <f t="shared" si="100"/>
        <v>0</v>
      </c>
      <c r="DU301" s="58">
        <f t="shared" si="74"/>
        <v>0</v>
      </c>
      <c r="DX301" s="2" t="s">
        <v>289</v>
      </c>
      <c r="DY301">
        <v>1.5875925156583801</v>
      </c>
      <c r="DZ301">
        <v>3.1687313457425699</v>
      </c>
      <c r="EA301">
        <v>2.46162456455603</v>
      </c>
      <c r="EB301">
        <v>1.5875925156583801</v>
      </c>
      <c r="EC301">
        <v>3.1687313457425699</v>
      </c>
      <c r="ED301">
        <v>1.5875925156583801</v>
      </c>
      <c r="EE301">
        <v>3.1687313457425699</v>
      </c>
      <c r="EF301">
        <v>0.70710678118654802</v>
      </c>
      <c r="EG301">
        <v>0</v>
      </c>
      <c r="EH301">
        <v>6.0034729488223002</v>
      </c>
      <c r="EI301">
        <v>7.5846117789065</v>
      </c>
      <c r="EJ301">
        <v>5.12298721435047</v>
      </c>
      <c r="EK301">
        <v>0</v>
      </c>
      <c r="EL301">
        <v>2.46162456455603</v>
      </c>
      <c r="EM301">
        <v>0</v>
      </c>
      <c r="EN301">
        <v>0</v>
      </c>
      <c r="EO301" s="43"/>
      <c r="EP301" s="43"/>
      <c r="EQ301" s="43"/>
      <c r="ER301" s="43"/>
      <c r="ES301" s="43"/>
      <c r="ET301" s="43"/>
      <c r="EU301" s="43"/>
      <c r="EV301" s="43"/>
      <c r="EW301" s="43"/>
      <c r="EX301" s="43"/>
      <c r="EY301" s="43"/>
      <c r="EZ301" s="43"/>
      <c r="FA301" s="43"/>
      <c r="FB301" s="43"/>
      <c r="FC301" s="43"/>
      <c r="FD301" s="43"/>
      <c r="FE301"/>
      <c r="FF301"/>
      <c r="FG301" s="2" t="s">
        <v>271</v>
      </c>
      <c r="FH301" s="58">
        <v>5</v>
      </c>
      <c r="FI301" s="20">
        <v>21221</v>
      </c>
      <c r="FJ301" s="30">
        <v>5.8300939955370197</v>
      </c>
      <c r="FK301" s="30">
        <v>8.6359776970127999</v>
      </c>
      <c r="FL301" s="30">
        <v>8.6359776970127999</v>
      </c>
      <c r="FM301" s="30">
        <v>4.4158804331639203</v>
      </c>
      <c r="FN301" s="30">
        <v>5.12298721435047</v>
      </c>
      <c r="FO301" s="30">
        <v>5.12298721435047</v>
      </c>
      <c r="FP301" s="30">
        <v>7.05483886692861</v>
      </c>
      <c r="FQ301" s="43"/>
      <c r="FR301" s="43"/>
      <c r="FS301" s="43"/>
      <c r="FT301" s="43"/>
      <c r="FU301" s="43"/>
      <c r="FV301" s="43"/>
      <c r="FW301" s="43"/>
      <c r="FX301"/>
      <c r="FY301"/>
      <c r="FZ301" s="7">
        <v>11.3</v>
      </c>
      <c r="GA301" s="46">
        <v>624.00043845176538</v>
      </c>
      <c r="GB301" s="7">
        <v>0.87641354401905902</v>
      </c>
      <c r="GC301" s="7">
        <v>21.93374061584467</v>
      </c>
    </row>
    <row r="302" spans="1:186" x14ac:dyDescent="0.2">
      <c r="A302">
        <v>34</v>
      </c>
      <c r="B302" t="s">
        <v>206</v>
      </c>
      <c r="C302" t="s">
        <v>79</v>
      </c>
      <c r="D302" t="s">
        <v>71</v>
      </c>
      <c r="E302" s="20">
        <v>19297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s="71">
        <v>0</v>
      </c>
      <c r="Q302">
        <v>0</v>
      </c>
      <c r="R302" s="82">
        <v>0</v>
      </c>
      <c r="S302">
        <v>0.01</v>
      </c>
      <c r="T302">
        <v>0</v>
      </c>
      <c r="U302" s="82">
        <v>0.06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s="71">
        <v>0.01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 s="82">
        <v>0</v>
      </c>
      <c r="BO302">
        <v>0</v>
      </c>
      <c r="BP302" s="82">
        <v>0.01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 s="71">
        <v>0</v>
      </c>
      <c r="CE302" s="71">
        <v>0.75</v>
      </c>
      <c r="CF302">
        <v>0</v>
      </c>
      <c r="CG302">
        <v>0</v>
      </c>
      <c r="CH302">
        <v>0</v>
      </c>
      <c r="CI302">
        <v>0</v>
      </c>
      <c r="CJ302">
        <v>0</v>
      </c>
      <c r="CK302" s="71">
        <v>0.22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f t="shared" si="74"/>
        <v>1</v>
      </c>
      <c r="DX302" s="2" t="s">
        <v>289</v>
      </c>
      <c r="DY302">
        <v>2.6188578424098199</v>
      </c>
      <c r="DZ302">
        <v>4.1999966724940103</v>
      </c>
      <c r="EA302">
        <v>3.4928898913074602</v>
      </c>
      <c r="EB302">
        <v>2.6188578424098199</v>
      </c>
      <c r="EC302">
        <v>4.1999966724940103</v>
      </c>
      <c r="ED302">
        <v>2.6188578424098199</v>
      </c>
      <c r="EE302">
        <v>4.1999966724940103</v>
      </c>
      <c r="EF302">
        <v>0.70710678118654802</v>
      </c>
      <c r="EG302">
        <v>0</v>
      </c>
      <c r="EH302">
        <v>7.1465504114785299</v>
      </c>
      <c r="EI302">
        <v>8.7276892415627199</v>
      </c>
      <c r="EJ302">
        <v>5.2347993502552601</v>
      </c>
      <c r="EK302">
        <v>4.1999966724940103</v>
      </c>
      <c r="EL302">
        <v>0.70710678118654802</v>
      </c>
      <c r="EM302">
        <v>0</v>
      </c>
      <c r="EN302">
        <v>0</v>
      </c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G302" s="2" t="s">
        <v>271</v>
      </c>
      <c r="FH302">
        <v>3</v>
      </c>
      <c r="FI302" s="20">
        <v>19297</v>
      </c>
      <c r="FJ302" s="30">
        <v>5.2347993502552601</v>
      </c>
      <c r="FK302" s="30">
        <v>9.1611460602511592</v>
      </c>
      <c r="FL302" s="30">
        <v>9.1611460602511592</v>
      </c>
      <c r="FM302" s="30">
        <v>4.5276925690687104</v>
      </c>
      <c r="FN302" s="30">
        <v>5.2347993502552601</v>
      </c>
      <c r="FO302" s="30">
        <v>5.2347993502552601</v>
      </c>
      <c r="FP302" s="30">
        <v>7.5800072301669701</v>
      </c>
      <c r="FQ302" s="28"/>
      <c r="FR302" s="28"/>
      <c r="FS302" s="28"/>
      <c r="FT302" s="28"/>
      <c r="FU302" s="28"/>
      <c r="FV302" s="28"/>
      <c r="FW302" s="28"/>
      <c r="FZ302" s="7">
        <v>11.3</v>
      </c>
      <c r="GA302" s="46">
        <v>624.00043845176538</v>
      </c>
      <c r="GB302" s="7">
        <v>0.87641354401905902</v>
      </c>
      <c r="GC302" s="7">
        <v>21.93374061584467</v>
      </c>
    </row>
    <row r="303" spans="1:186" x14ac:dyDescent="0.2">
      <c r="A303">
        <v>34</v>
      </c>
      <c r="B303" t="s">
        <v>206</v>
      </c>
      <c r="C303" t="s">
        <v>79</v>
      </c>
      <c r="D303" t="s">
        <v>71</v>
      </c>
      <c r="E303" s="20">
        <v>19856</v>
      </c>
      <c r="F303">
        <v>0</v>
      </c>
      <c r="G303">
        <v>0</v>
      </c>
      <c r="H303">
        <v>0</v>
      </c>
      <c r="I303">
        <v>0</v>
      </c>
      <c r="J303">
        <v>0.02</v>
      </c>
      <c r="K303">
        <v>0</v>
      </c>
      <c r="L303">
        <v>0</v>
      </c>
      <c r="M303">
        <v>0.01</v>
      </c>
      <c r="N303">
        <v>0</v>
      </c>
      <c r="O303">
        <v>0</v>
      </c>
      <c r="P303" s="71">
        <v>0.01</v>
      </c>
      <c r="Q303">
        <v>0</v>
      </c>
      <c r="R303" s="82">
        <v>0.01</v>
      </c>
      <c r="S303">
        <v>0.03</v>
      </c>
      <c r="T303">
        <v>0</v>
      </c>
      <c r="U303" s="82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s="71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0.05</v>
      </c>
      <c r="AQ303">
        <v>0</v>
      </c>
      <c r="AR303">
        <v>7.0000000000000007E-2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 s="82">
        <v>0</v>
      </c>
      <c r="BO303">
        <v>0</v>
      </c>
      <c r="BP303" s="82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0.03</v>
      </c>
      <c r="CD303" s="71">
        <v>0</v>
      </c>
      <c r="CE303" s="71">
        <v>0.7</v>
      </c>
      <c r="CF303">
        <v>0</v>
      </c>
      <c r="CG303">
        <v>0</v>
      </c>
      <c r="CH303">
        <v>0</v>
      </c>
      <c r="CI303">
        <v>0</v>
      </c>
      <c r="CJ303">
        <v>0</v>
      </c>
      <c r="CK303" s="71">
        <v>0.2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0.01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f t="shared" si="74"/>
        <v>1</v>
      </c>
      <c r="DX303" s="2" t="s">
        <v>289</v>
      </c>
      <c r="DY303">
        <v>5.2693796077575099</v>
      </c>
      <c r="DZ303">
        <v>7.8188893645539004</v>
      </c>
      <c r="EA303">
        <v>5.1796795228981001</v>
      </c>
      <c r="EB303">
        <v>8.0978067325037006</v>
      </c>
      <c r="EC303">
        <v>10.647316489300101</v>
      </c>
      <c r="ED303">
        <v>9.5120202948767894</v>
      </c>
      <c r="EE303">
        <v>12.0615300516732</v>
      </c>
      <c r="EF303">
        <v>6.8818505287750797</v>
      </c>
      <c r="EG303">
        <v>0</v>
      </c>
      <c r="EH303">
        <v>11.310902594554801</v>
      </c>
      <c r="EI303">
        <v>20.841780078357299</v>
      </c>
      <c r="EJ303">
        <v>11.419459868339899</v>
      </c>
      <c r="EK303">
        <v>0</v>
      </c>
      <c r="EL303">
        <v>5.1796795228981001</v>
      </c>
      <c r="EM303">
        <v>0</v>
      </c>
      <c r="EN303">
        <v>0</v>
      </c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G303" s="2" t="s">
        <v>271</v>
      </c>
      <c r="FH303">
        <v>2</v>
      </c>
      <c r="FI303" s="20">
        <v>19856</v>
      </c>
      <c r="FJ303" s="30">
        <v>16.346663913375298</v>
      </c>
      <c r="FK303" s="30">
        <v>21.9783806716562</v>
      </c>
      <c r="FL303" s="30">
        <v>19.857060328096502</v>
      </c>
      <c r="FM303" s="30">
        <v>8.5910327435936793</v>
      </c>
      <c r="FN303" s="30">
        <v>10.7123530871533</v>
      </c>
      <c r="FO303" s="30">
        <v>7.4557365491703802</v>
      </c>
      <c r="FP303" s="30">
        <v>15.893337008927</v>
      </c>
      <c r="FQ303" s="28"/>
      <c r="FR303" s="28"/>
      <c r="FS303" s="28"/>
      <c r="FT303" s="28"/>
      <c r="FU303" s="28"/>
      <c r="FV303" s="28"/>
      <c r="FW303" s="28"/>
      <c r="FZ303" s="7">
        <v>11.3</v>
      </c>
      <c r="GA303" s="46">
        <v>624.00043845176538</v>
      </c>
      <c r="GB303" s="7">
        <v>0.87641354401905902</v>
      </c>
      <c r="GC303" s="7">
        <v>21.93374061584467</v>
      </c>
    </row>
    <row r="304" spans="1:186" x14ac:dyDescent="0.2">
      <c r="A304">
        <v>34</v>
      </c>
      <c r="B304" t="s">
        <v>206</v>
      </c>
      <c r="C304" t="s">
        <v>79</v>
      </c>
      <c r="D304" t="s">
        <v>71</v>
      </c>
      <c r="E304" s="20">
        <v>20415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s="71">
        <v>0.02</v>
      </c>
      <c r="Q304">
        <v>0</v>
      </c>
      <c r="R304" s="82">
        <v>0.01</v>
      </c>
      <c r="S304">
        <v>0</v>
      </c>
      <c r="T304">
        <v>0</v>
      </c>
      <c r="U304" s="82">
        <v>7.0000000000000007E-2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0.01</v>
      </c>
      <c r="AE304">
        <v>0</v>
      </c>
      <c r="AF304">
        <v>0</v>
      </c>
      <c r="AG304">
        <v>0</v>
      </c>
      <c r="AH304">
        <v>0</v>
      </c>
      <c r="AI304">
        <v>0</v>
      </c>
      <c r="AJ304" s="71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0.02</v>
      </c>
      <c r="AQ304">
        <v>0</v>
      </c>
      <c r="AR304">
        <v>0.01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 s="82">
        <v>0</v>
      </c>
      <c r="BO304">
        <v>0</v>
      </c>
      <c r="BP304" s="82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0.03</v>
      </c>
      <c r="CD304" s="71">
        <v>0</v>
      </c>
      <c r="CE304" s="71">
        <v>0.66</v>
      </c>
      <c r="CF304">
        <v>0</v>
      </c>
      <c r="CG304">
        <v>0</v>
      </c>
      <c r="CH304">
        <v>0.01</v>
      </c>
      <c r="CI304">
        <v>0</v>
      </c>
      <c r="CJ304">
        <v>0</v>
      </c>
      <c r="CK304" s="71">
        <v>0.21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0.01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f t="shared" si="74"/>
        <v>1</v>
      </c>
      <c r="DX304" s="2" t="s">
        <v>289</v>
      </c>
      <c r="DY304">
        <v>4.5591082493391903</v>
      </c>
      <c r="DZ304">
        <v>6.4299369427261599</v>
      </c>
      <c r="EA304">
        <v>3.9804471999429798</v>
      </c>
      <c r="EB304">
        <v>7.1980666831038702</v>
      </c>
      <c r="EC304">
        <v>9.0688953764908398</v>
      </c>
      <c r="ED304">
        <v>7.1980666831038702</v>
      </c>
      <c r="EE304">
        <v>9.0688953764908398</v>
      </c>
      <c r="EF304">
        <v>3.8637033051562701</v>
      </c>
      <c r="EG304">
        <v>0</v>
      </c>
      <c r="EH304">
        <v>7.00859799212237</v>
      </c>
      <c r="EI304">
        <v>17.750854314283199</v>
      </c>
      <c r="EJ304">
        <v>9.9067038091839095</v>
      </c>
      <c r="EK304">
        <v>0</v>
      </c>
      <c r="EL304">
        <v>5.2051920713345696</v>
      </c>
      <c r="EM304">
        <v>0</v>
      </c>
      <c r="EN304">
        <v>0</v>
      </c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G304" s="2" t="s">
        <v>271</v>
      </c>
      <c r="FH304">
        <v>2</v>
      </c>
      <c r="FI304" s="20">
        <v>20415</v>
      </c>
      <c r="FJ304" s="30">
        <v>10.3438216208068</v>
      </c>
      <c r="FK304" s="30">
        <v>15.471266852176701</v>
      </c>
      <c r="FL304" s="30">
        <v>13.700659331111</v>
      </c>
      <c r="FM304" s="30">
        <v>4.3813413953613196</v>
      </c>
      <c r="FN304" s="30">
        <v>7.8943318780236398</v>
      </c>
      <c r="FO304" s="30">
        <v>6.4801183156505502</v>
      </c>
      <c r="FP304" s="30">
        <v>10.0874476761274</v>
      </c>
      <c r="FQ304" s="28"/>
      <c r="FR304" s="28"/>
      <c r="FS304" s="28"/>
      <c r="FT304" s="28"/>
      <c r="FU304" s="28"/>
      <c r="FV304" s="28"/>
      <c r="FW304" s="28"/>
      <c r="FZ304" s="7">
        <v>11.3</v>
      </c>
      <c r="GA304" s="46">
        <v>624.00043845176538</v>
      </c>
      <c r="GB304" s="7">
        <v>0.87641354401905902</v>
      </c>
      <c r="GC304" s="7">
        <v>21.93374061584467</v>
      </c>
    </row>
    <row r="305" spans="1:185" x14ac:dyDescent="0.2">
      <c r="A305">
        <v>34</v>
      </c>
      <c r="B305" t="s">
        <v>206</v>
      </c>
      <c r="C305" t="s">
        <v>79</v>
      </c>
      <c r="D305" t="s">
        <v>71</v>
      </c>
      <c r="E305" s="20">
        <v>20799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s="71">
        <v>0</v>
      </c>
      <c r="Q305">
        <v>0</v>
      </c>
      <c r="R305" s="82">
        <v>0</v>
      </c>
      <c r="S305">
        <v>0.02</v>
      </c>
      <c r="T305">
        <v>0</v>
      </c>
      <c r="U305" s="82">
        <v>0.01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 s="71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0.02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0.01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0.01</v>
      </c>
      <c r="BJ305">
        <v>0</v>
      </c>
      <c r="BK305">
        <v>0</v>
      </c>
      <c r="BL305">
        <v>0</v>
      </c>
      <c r="BM305">
        <v>0.01</v>
      </c>
      <c r="BN305" s="82">
        <v>0</v>
      </c>
      <c r="BO305">
        <v>0</v>
      </c>
      <c r="BP305" s="82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7.0000000000000007E-2</v>
      </c>
      <c r="CD305" s="71">
        <v>0</v>
      </c>
      <c r="CE305" s="71">
        <v>0.22</v>
      </c>
      <c r="CF305">
        <v>0</v>
      </c>
      <c r="CG305">
        <v>0</v>
      </c>
      <c r="CH305">
        <v>0</v>
      </c>
      <c r="CI305">
        <v>0</v>
      </c>
      <c r="CJ305">
        <v>0</v>
      </c>
      <c r="CK305" s="71">
        <v>0.37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0.03</v>
      </c>
      <c r="DE305">
        <v>0</v>
      </c>
      <c r="DF305">
        <v>0.01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0.01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f t="shared" si="74"/>
        <v>1</v>
      </c>
      <c r="DX305" s="2" t="s">
        <v>289</v>
      </c>
      <c r="DY305">
        <v>0.54119610014619701</v>
      </c>
      <c r="DZ305">
        <v>3.2798088876720302</v>
      </c>
      <c r="EA305">
        <v>3.2798088876720302</v>
      </c>
      <c r="EB305">
        <v>1.7659409715377901</v>
      </c>
      <c r="EC305">
        <v>4.5045537590636204</v>
      </c>
      <c r="ED305">
        <v>2.47304775272434</v>
      </c>
      <c r="EE305">
        <v>5.2116605402501603</v>
      </c>
      <c r="EF305">
        <v>1.93185165257814</v>
      </c>
      <c r="EG305">
        <v>0</v>
      </c>
      <c r="EH305">
        <v>2.12233493023039</v>
      </c>
      <c r="EI305">
        <v>6.7927993703343503</v>
      </c>
      <c r="EJ305">
        <v>1.58113883008419</v>
      </c>
      <c r="EK305">
        <v>0</v>
      </c>
      <c r="EL305">
        <v>3.2798088876720302</v>
      </c>
      <c r="EM305">
        <v>0</v>
      </c>
      <c r="EN305">
        <v>0</v>
      </c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G305" s="2" t="s">
        <v>271</v>
      </c>
      <c r="FH305">
        <v>2</v>
      </c>
      <c r="FI305" s="20">
        <v>20799</v>
      </c>
      <c r="FJ305" s="30">
        <v>3.5129904826623299</v>
      </c>
      <c r="FK305" s="30">
        <v>6.9587100513747</v>
      </c>
      <c r="FL305" s="30">
        <v>6.2516032701881601</v>
      </c>
      <c r="FM305" s="30">
        <v>1.58113883008419</v>
      </c>
      <c r="FN305" s="30">
        <v>1.58113883008419</v>
      </c>
      <c r="FO305" s="30">
        <v>1.58113883008419</v>
      </c>
      <c r="FP305" s="30">
        <v>2.2882456112707401</v>
      </c>
      <c r="FQ305" s="28"/>
      <c r="FR305" s="28"/>
      <c r="FS305" s="28"/>
      <c r="FT305" s="28"/>
      <c r="FU305" s="28"/>
      <c r="FV305" s="28"/>
      <c r="FW305" s="28"/>
      <c r="FZ305" s="7">
        <v>11.3</v>
      </c>
      <c r="GA305" s="46">
        <v>624.00043845176538</v>
      </c>
      <c r="GB305" s="7">
        <v>0.87641354401905902</v>
      </c>
      <c r="GC305" s="7">
        <v>21.93374061584467</v>
      </c>
    </row>
    <row r="306" spans="1:185" x14ac:dyDescent="0.2">
      <c r="A306">
        <v>34</v>
      </c>
      <c r="B306" t="s">
        <v>206</v>
      </c>
      <c r="C306" t="s">
        <v>79</v>
      </c>
      <c r="D306" t="s">
        <v>71</v>
      </c>
      <c r="E306" s="20">
        <v>21148</v>
      </c>
      <c r="F306">
        <v>0</v>
      </c>
      <c r="G306">
        <v>0</v>
      </c>
      <c r="H306">
        <v>0</v>
      </c>
      <c r="I306">
        <v>0</v>
      </c>
      <c r="J306">
        <v>0.01</v>
      </c>
      <c r="K306">
        <v>0</v>
      </c>
      <c r="L306">
        <v>0</v>
      </c>
      <c r="M306">
        <v>0</v>
      </c>
      <c r="N306">
        <v>0</v>
      </c>
      <c r="O306">
        <v>0</v>
      </c>
      <c r="P306" s="71">
        <v>0</v>
      </c>
      <c r="Q306">
        <v>0</v>
      </c>
      <c r="R306" s="82">
        <v>0</v>
      </c>
      <c r="S306">
        <v>0.03</v>
      </c>
      <c r="T306">
        <v>0</v>
      </c>
      <c r="U306" s="82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0.02</v>
      </c>
      <c r="AE306">
        <v>0</v>
      </c>
      <c r="AF306">
        <v>0</v>
      </c>
      <c r="AG306">
        <v>0</v>
      </c>
      <c r="AH306">
        <v>0</v>
      </c>
      <c r="AI306">
        <v>0</v>
      </c>
      <c r="AJ306" s="71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0.02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0.03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0.01</v>
      </c>
      <c r="BJ306">
        <v>0</v>
      </c>
      <c r="BK306">
        <v>0</v>
      </c>
      <c r="BL306">
        <v>0</v>
      </c>
      <c r="BM306">
        <v>0</v>
      </c>
      <c r="BN306" s="82">
        <v>0</v>
      </c>
      <c r="BO306">
        <v>0</v>
      </c>
      <c r="BP306" s="82">
        <v>0.02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0.04</v>
      </c>
      <c r="CD306" s="71">
        <v>0</v>
      </c>
      <c r="CE306" s="71">
        <v>0.49</v>
      </c>
      <c r="CF306">
        <v>0</v>
      </c>
      <c r="CG306">
        <v>0</v>
      </c>
      <c r="CH306">
        <v>0.06</v>
      </c>
      <c r="CI306">
        <v>0</v>
      </c>
      <c r="CJ306">
        <v>0</v>
      </c>
      <c r="CK306" s="71">
        <v>0.14000000000000001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0.01</v>
      </c>
      <c r="CR306">
        <v>0</v>
      </c>
      <c r="CS306">
        <v>0.01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0.02</v>
      </c>
      <c r="DE306">
        <v>0</v>
      </c>
      <c r="DF306">
        <v>0.01</v>
      </c>
      <c r="DG306">
        <v>0</v>
      </c>
      <c r="DH306">
        <v>0.02</v>
      </c>
      <c r="DI306">
        <v>0</v>
      </c>
      <c r="DJ306">
        <v>0</v>
      </c>
      <c r="DK306">
        <v>0</v>
      </c>
      <c r="DL306">
        <v>0</v>
      </c>
      <c r="DM306">
        <v>0.01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f t="shared" si="74"/>
        <v>1</v>
      </c>
      <c r="DX306" s="2" t="s">
        <v>289</v>
      </c>
      <c r="DY306">
        <v>0.67735064763665997</v>
      </c>
      <c r="DZ306">
        <v>3.9177209968405902</v>
      </c>
      <c r="EA306">
        <v>3.2403703492039302</v>
      </c>
      <c r="EB306">
        <v>1.90209551902825</v>
      </c>
      <c r="EC306">
        <v>5.14246586823218</v>
      </c>
      <c r="ED306">
        <v>3.1268403904198401</v>
      </c>
      <c r="EE306">
        <v>6.3672107396237703</v>
      </c>
      <c r="EF306">
        <v>3.1268403904198401</v>
      </c>
      <c r="EG306">
        <v>0</v>
      </c>
      <c r="EH306">
        <v>2.54817934102363</v>
      </c>
      <c r="EI306">
        <v>8.7854336567656706</v>
      </c>
      <c r="EJ306">
        <v>3.0955735647785598</v>
      </c>
      <c r="EK306">
        <v>0</v>
      </c>
      <c r="EL306">
        <v>3.2403703492039302</v>
      </c>
      <c r="EM306">
        <v>0</v>
      </c>
      <c r="EN306">
        <v>0</v>
      </c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G306" s="2" t="s">
        <v>271</v>
      </c>
      <c r="FH306">
        <v>2</v>
      </c>
      <c r="FI306" s="20">
        <v>21148</v>
      </c>
      <c r="FJ306" s="30">
        <v>5.0274252173566998</v>
      </c>
      <c r="FK306" s="30">
        <v>8.2677955665606309</v>
      </c>
      <c r="FL306" s="30">
        <v>7.0430506951690397</v>
      </c>
      <c r="FM306" s="30">
        <v>3.0955735647785598</v>
      </c>
      <c r="FN306" s="30">
        <v>3.0955735647785598</v>
      </c>
      <c r="FO306" s="30">
        <v>1.87082869338697</v>
      </c>
      <c r="FP306" s="30">
        <v>3.80268034596511</v>
      </c>
      <c r="FQ306" s="28"/>
      <c r="FR306" s="28"/>
      <c r="FS306" s="28"/>
      <c r="FT306" s="28"/>
      <c r="FU306" s="28"/>
      <c r="FV306" s="28"/>
      <c r="FW306" s="28"/>
      <c r="FZ306" s="7">
        <v>11.3</v>
      </c>
      <c r="GA306" s="46">
        <v>624.00043845176538</v>
      </c>
      <c r="GB306" s="7">
        <v>0.87641354401905902</v>
      </c>
      <c r="GC306" s="7">
        <v>21.93374061584467</v>
      </c>
    </row>
    <row r="307" spans="1:185" x14ac:dyDescent="0.2">
      <c r="A307">
        <v>34</v>
      </c>
      <c r="B307" t="s">
        <v>206</v>
      </c>
      <c r="C307" t="s">
        <v>79</v>
      </c>
      <c r="D307" t="s">
        <v>71</v>
      </c>
      <c r="E307" s="20">
        <v>21497</v>
      </c>
      <c r="F307">
        <v>0</v>
      </c>
      <c r="G307">
        <v>0</v>
      </c>
      <c r="H307">
        <v>0</v>
      </c>
      <c r="I307">
        <v>0</v>
      </c>
      <c r="J307">
        <v>0.03</v>
      </c>
      <c r="K307">
        <v>0</v>
      </c>
      <c r="L307">
        <v>0</v>
      </c>
      <c r="M307">
        <v>0.01</v>
      </c>
      <c r="N307">
        <v>0</v>
      </c>
      <c r="O307">
        <v>0</v>
      </c>
      <c r="P307" s="71">
        <v>0.01</v>
      </c>
      <c r="Q307">
        <v>0</v>
      </c>
      <c r="R307" s="82">
        <v>0</v>
      </c>
      <c r="S307">
        <v>0.01</v>
      </c>
      <c r="T307">
        <v>0</v>
      </c>
      <c r="U307" s="82">
        <v>0.09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0.03</v>
      </c>
      <c r="AE307">
        <v>0</v>
      </c>
      <c r="AF307">
        <v>0</v>
      </c>
      <c r="AG307">
        <v>0</v>
      </c>
      <c r="AH307">
        <v>0</v>
      </c>
      <c r="AI307">
        <v>0</v>
      </c>
      <c r="AJ307" s="71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0.04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0.01</v>
      </c>
      <c r="BN307" s="82">
        <v>0</v>
      </c>
      <c r="BO307">
        <v>0</v>
      </c>
      <c r="BP307" s="82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0.08</v>
      </c>
      <c r="CD307" s="71">
        <v>0</v>
      </c>
      <c r="CE307" s="71">
        <v>0.82</v>
      </c>
      <c r="CF307">
        <v>0</v>
      </c>
      <c r="CG307">
        <v>0</v>
      </c>
      <c r="CH307">
        <v>0</v>
      </c>
      <c r="CI307">
        <v>0</v>
      </c>
      <c r="CJ307">
        <v>0</v>
      </c>
      <c r="CK307" s="71">
        <v>0.03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f t="shared" si="74"/>
        <v>1</v>
      </c>
      <c r="DX307" s="2" t="s">
        <v>289</v>
      </c>
      <c r="DY307">
        <v>5.3927530107468602</v>
      </c>
      <c r="DZ307">
        <v>6.9738918408310502</v>
      </c>
      <c r="EA307">
        <v>4.04782163348177</v>
      </c>
      <c r="EB307">
        <v>9.5518273154045694</v>
      </c>
      <c r="EC307">
        <v>11.132966145488799</v>
      </c>
      <c r="ED307">
        <v>10.7765721867962</v>
      </c>
      <c r="EE307">
        <v>12.357711016880399</v>
      </c>
      <c r="EF307">
        <v>8.3098893833985805</v>
      </c>
      <c r="EG307">
        <v>0</v>
      </c>
      <c r="EH307">
        <v>8.3082289581695097</v>
      </c>
      <c r="EI307">
        <v>14.4684371005134</v>
      </c>
      <c r="EJ307">
        <v>5.0367962909822896</v>
      </c>
      <c r="EK307">
        <v>0</v>
      </c>
      <c r="EL307">
        <v>4.04782163348177</v>
      </c>
      <c r="EM307">
        <v>0</v>
      </c>
      <c r="EN307">
        <v>0</v>
      </c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G307" s="2" t="s">
        <v>271</v>
      </c>
      <c r="FH307">
        <v>2</v>
      </c>
      <c r="FI307" s="20">
        <v>21497</v>
      </c>
      <c r="FJ307" s="30">
        <v>11.294647515929199</v>
      </c>
      <c r="FK307" s="30">
        <v>17.016007164827698</v>
      </c>
      <c r="FL307" s="30">
        <v>14.377048731063001</v>
      </c>
      <c r="FM307" s="30">
        <v>2.9154759474226499</v>
      </c>
      <c r="FN307" s="30">
        <v>6.9686479435604296</v>
      </c>
      <c r="FO307" s="30">
        <v>5.0367962909822896</v>
      </c>
      <c r="FP307" s="30">
        <v>11.6321879887784</v>
      </c>
      <c r="FQ307" s="28"/>
      <c r="FR307" s="28"/>
      <c r="FS307" s="28"/>
      <c r="FT307" s="28"/>
      <c r="FU307" s="28"/>
      <c r="FV307" s="28"/>
      <c r="FW307" s="28"/>
      <c r="FZ307" s="7">
        <v>11.3</v>
      </c>
      <c r="GA307" s="46">
        <v>624.00043845176538</v>
      </c>
      <c r="GB307" s="7">
        <v>0.87641354401905902</v>
      </c>
      <c r="GC307" s="7">
        <v>21.93374061584467</v>
      </c>
    </row>
    <row r="308" spans="1:185" x14ac:dyDescent="0.2">
      <c r="A308">
        <v>34</v>
      </c>
      <c r="B308" t="s">
        <v>206</v>
      </c>
      <c r="C308" t="s">
        <v>79</v>
      </c>
      <c r="D308" t="s">
        <v>71</v>
      </c>
      <c r="E308" s="20">
        <v>21846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s="71">
        <v>0.03</v>
      </c>
      <c r="Q308">
        <v>0</v>
      </c>
      <c r="R308" s="82">
        <v>0.02</v>
      </c>
      <c r="S308">
        <v>0.01</v>
      </c>
      <c r="T308">
        <v>0</v>
      </c>
      <c r="U308" s="82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s="71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0.04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0.02</v>
      </c>
      <c r="BN308" s="82">
        <v>0</v>
      </c>
      <c r="BO308">
        <v>0</v>
      </c>
      <c r="BP308" s="82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0.11</v>
      </c>
      <c r="CD308" s="71">
        <v>0</v>
      </c>
      <c r="CE308" s="71">
        <v>0.67</v>
      </c>
      <c r="CF308">
        <v>0</v>
      </c>
      <c r="CG308">
        <v>0</v>
      </c>
      <c r="CH308">
        <v>0</v>
      </c>
      <c r="CI308">
        <v>0</v>
      </c>
      <c r="CJ308">
        <v>0</v>
      </c>
      <c r="CK308" s="71">
        <v>0.04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f t="shared" si="74"/>
        <v>1</v>
      </c>
      <c r="DX308" s="2" t="s">
        <v>289</v>
      </c>
      <c r="DY308">
        <v>0.70710678118654802</v>
      </c>
      <c r="DZ308">
        <v>3.9474771303904799</v>
      </c>
      <c r="EA308">
        <v>3.2403703492039302</v>
      </c>
      <c r="EB308">
        <v>0.70710678118654802</v>
      </c>
      <c r="EC308">
        <v>3.9474771303904799</v>
      </c>
      <c r="ED308">
        <v>2.6389584337646901</v>
      </c>
      <c r="EE308">
        <v>5.8793287829686198</v>
      </c>
      <c r="EF308">
        <v>1.93185165257814</v>
      </c>
      <c r="EG308">
        <v>0</v>
      </c>
      <c r="EH308">
        <v>2.54950975679639</v>
      </c>
      <c r="EI308">
        <v>12.5879128444227</v>
      </c>
      <c r="EJ308">
        <v>6.7085840614540997</v>
      </c>
      <c r="EK308">
        <v>0</v>
      </c>
      <c r="EL308">
        <v>3.9474771303904799</v>
      </c>
      <c r="EM308">
        <v>0</v>
      </c>
      <c r="EN308">
        <v>0</v>
      </c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G308" s="2" t="s">
        <v>271</v>
      </c>
      <c r="FH308">
        <v>2</v>
      </c>
      <c r="FI308" s="20">
        <v>21846</v>
      </c>
      <c r="FJ308" s="30">
        <v>9.3475424952187893</v>
      </c>
      <c r="FK308" s="30">
        <v>12.5879128444227</v>
      </c>
      <c r="FL308" s="30">
        <v>10.6560611918446</v>
      </c>
      <c r="FM308" s="30">
        <v>4.42033845018336</v>
      </c>
      <c r="FN308" s="30">
        <v>7.4156908426406503</v>
      </c>
      <c r="FO308" s="30">
        <v>4.8377553680671301</v>
      </c>
      <c r="FP308" s="30">
        <v>6.00147728026755</v>
      </c>
      <c r="FQ308" s="28"/>
      <c r="FR308" s="28"/>
      <c r="FS308" s="28"/>
      <c r="FT308" s="28"/>
      <c r="FU308" s="28"/>
      <c r="FV308" s="28"/>
      <c r="FW308" s="28"/>
      <c r="FZ308" s="7">
        <v>11.3</v>
      </c>
      <c r="GA308" s="46">
        <v>624.00043845176538</v>
      </c>
      <c r="GB308" s="7">
        <v>0.87641354401905902</v>
      </c>
      <c r="GC308" s="7">
        <v>21.93374061584467</v>
      </c>
    </row>
    <row r="309" spans="1:185" x14ac:dyDescent="0.2">
      <c r="A309">
        <v>34</v>
      </c>
      <c r="B309" t="s">
        <v>206</v>
      </c>
      <c r="C309" t="s">
        <v>79</v>
      </c>
      <c r="D309" t="s">
        <v>71</v>
      </c>
      <c r="E309" s="20">
        <v>22196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s="71">
        <v>0.02</v>
      </c>
      <c r="Q309">
        <v>0</v>
      </c>
      <c r="R309" s="82">
        <v>0.01</v>
      </c>
      <c r="S309">
        <v>7.0000000000000007E-2</v>
      </c>
      <c r="T309">
        <v>0</v>
      </c>
      <c r="U309" s="82">
        <v>0.01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s="71">
        <v>0.01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0.17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0.02</v>
      </c>
      <c r="BD309">
        <v>0</v>
      </c>
      <c r="BE309">
        <v>0</v>
      </c>
      <c r="BF309">
        <v>0.02</v>
      </c>
      <c r="BG309">
        <v>0</v>
      </c>
      <c r="BH309">
        <v>0</v>
      </c>
      <c r="BI309">
        <v>0</v>
      </c>
      <c r="BJ309">
        <v>0.01</v>
      </c>
      <c r="BK309">
        <v>0</v>
      </c>
      <c r="BL309">
        <v>0</v>
      </c>
      <c r="BM309">
        <v>0</v>
      </c>
      <c r="BN309" s="82">
        <v>0</v>
      </c>
      <c r="BO309">
        <v>0</v>
      </c>
      <c r="BP309" s="82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0.03</v>
      </c>
      <c r="CD309" s="71">
        <v>0</v>
      </c>
      <c r="CE309" s="71">
        <v>0.53</v>
      </c>
      <c r="CF309">
        <v>0</v>
      </c>
      <c r="CG309">
        <v>0</v>
      </c>
      <c r="CH309">
        <v>0.01</v>
      </c>
      <c r="CI309">
        <v>0</v>
      </c>
      <c r="CJ309">
        <v>0</v>
      </c>
      <c r="CK309" s="71">
        <v>0.09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0.03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0.03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0.01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f t="shared" si="74"/>
        <v>1</v>
      </c>
      <c r="DV309">
        <v>24</v>
      </c>
      <c r="DW309">
        <f>MAX(DU302:DU311)</f>
        <v>2</v>
      </c>
      <c r="DX309" s="2" t="s">
        <v>289</v>
      </c>
      <c r="DY309">
        <v>1.95540966251929</v>
      </c>
      <c r="DZ309">
        <v>3.82623835590626</v>
      </c>
      <c r="EA309">
        <v>2.41202479353317</v>
      </c>
      <c r="EB309">
        <v>1.95540966251929</v>
      </c>
      <c r="EC309">
        <v>3.82623835590626</v>
      </c>
      <c r="ED309">
        <v>2.6625164437058402</v>
      </c>
      <c r="EE309">
        <v>4.5333451370928097</v>
      </c>
      <c r="EF309">
        <v>1.4142135623731</v>
      </c>
      <c r="EG309">
        <v>0</v>
      </c>
      <c r="EH309">
        <v>4.9225374955075099</v>
      </c>
      <c r="EI309">
        <v>13.4943438249772</v>
      </c>
      <c r="EJ309">
        <v>9.6681054690708894</v>
      </c>
      <c r="EK309">
        <v>3.82623835590626</v>
      </c>
      <c r="EL309">
        <v>0.70710678118654802</v>
      </c>
      <c r="EM309">
        <v>0</v>
      </c>
      <c r="EN309">
        <v>0</v>
      </c>
      <c r="EO309" s="28">
        <f>AVERAGE(DY300:DY309)</f>
        <v>2.4015861198587003</v>
      </c>
      <c r="EP309" s="28">
        <f t="shared" ref="EP309:FD309" si="101">AVERAGE(DZ300:DZ309)</f>
        <v>4.4269798318343607</v>
      </c>
      <c r="EQ309" s="28">
        <f t="shared" si="101"/>
        <v>3.1335037191799402</v>
      </c>
      <c r="ER309" s="28">
        <f t="shared" si="101"/>
        <v>3.609181080453876</v>
      </c>
      <c r="ES309" s="28">
        <f t="shared" si="101"/>
        <v>5.6345747924295413</v>
      </c>
      <c r="ET309" s="28">
        <f t="shared" si="101"/>
        <v>4.3301579324646315</v>
      </c>
      <c r="EU309" s="28">
        <f t="shared" si="101"/>
        <v>6.3555516444402933</v>
      </c>
      <c r="EV309" s="28">
        <f t="shared" si="101"/>
        <v>2.8874414037652243</v>
      </c>
      <c r="EW309" s="28">
        <f t="shared" si="101"/>
        <v>0</v>
      </c>
      <c r="EX309" s="28">
        <f t="shared" si="101"/>
        <v>5.6557123676453278</v>
      </c>
      <c r="EY309" s="28">
        <f t="shared" si="101"/>
        <v>11.637777823905745</v>
      </c>
      <c r="EZ309" s="28">
        <f t="shared" si="101"/>
        <v>6.2410957706247414</v>
      </c>
      <c r="FA309" s="28">
        <f t="shared" si="101"/>
        <v>0.80262350284002704</v>
      </c>
      <c r="FB309" s="28">
        <f t="shared" si="101"/>
        <v>2.9483294503096555</v>
      </c>
      <c r="FC309" s="28">
        <f t="shared" si="101"/>
        <v>0</v>
      </c>
      <c r="FD309" s="28">
        <f t="shared" si="101"/>
        <v>0</v>
      </c>
      <c r="FE309" s="65" t="s">
        <v>289</v>
      </c>
      <c r="FF309" s="65" t="s">
        <v>289</v>
      </c>
      <c r="FG309" s="2" t="s">
        <v>271</v>
      </c>
      <c r="FH309">
        <v>2</v>
      </c>
      <c r="FI309" s="20">
        <v>22196</v>
      </c>
      <c r="FJ309" s="30">
        <v>11.082319031443999</v>
      </c>
      <c r="FK309" s="30">
        <v>13.6602545060175</v>
      </c>
      <c r="FL309" s="30">
        <v>12.953147724831</v>
      </c>
      <c r="FM309" s="30">
        <v>7.7362538164927503</v>
      </c>
      <c r="FN309" s="30">
        <v>10.3752122502574</v>
      </c>
      <c r="FO309" s="30">
        <v>6.3131930479394498</v>
      </c>
      <c r="FP309" s="30">
        <v>10.3752122502574</v>
      </c>
      <c r="FQ309" s="28">
        <f>AVERAGE(FJ300:FJ309)</f>
        <v>8.2657112870333247</v>
      </c>
      <c r="FR309" s="28">
        <f t="shared" ref="FR309:FW309" si="102">AVERAGE(FK300:FK309)</f>
        <v>11.837426066204793</v>
      </c>
      <c r="FS309" s="28">
        <f t="shared" si="102"/>
        <v>10.797967105850166</v>
      </c>
      <c r="FT309" s="28">
        <f t="shared" si="102"/>
        <v>4.6301536997896982</v>
      </c>
      <c r="FU309" s="28">
        <f t="shared" si="102"/>
        <v>6.3037544208851752</v>
      </c>
      <c r="FV309" s="28">
        <f t="shared" si="102"/>
        <v>4.857016290763454</v>
      </c>
      <c r="FW309" s="28">
        <f t="shared" si="102"/>
        <v>7.9352243506437024</v>
      </c>
      <c r="FX309" s="65" t="s">
        <v>271</v>
      </c>
      <c r="FY309" s="65" t="s">
        <v>271</v>
      </c>
      <c r="FZ309" s="7">
        <v>11.3</v>
      </c>
      <c r="GA309" s="46">
        <v>624.00043845176504</v>
      </c>
      <c r="GB309" s="7">
        <v>0.87641354401905902</v>
      </c>
      <c r="GC309" s="7">
        <v>21.933740615844702</v>
      </c>
    </row>
    <row r="310" spans="1:185" x14ac:dyDescent="0.2">
      <c r="A310">
        <v>35</v>
      </c>
      <c r="B310" t="s">
        <v>33</v>
      </c>
      <c r="C310" t="s">
        <v>79</v>
      </c>
      <c r="D310" t="s">
        <v>71</v>
      </c>
      <c r="E310" s="20">
        <v>22545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s="71">
        <v>0.01</v>
      </c>
      <c r="Q310">
        <v>0</v>
      </c>
      <c r="R310" s="82">
        <v>0</v>
      </c>
      <c r="S310">
        <v>0</v>
      </c>
      <c r="T310">
        <v>0</v>
      </c>
      <c r="U310" s="82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 s="71">
        <v>0.01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0.79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0.01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0.01</v>
      </c>
      <c r="BK310">
        <v>0</v>
      </c>
      <c r="BL310">
        <v>0</v>
      </c>
      <c r="BM310">
        <v>0.02</v>
      </c>
      <c r="BN310" s="82">
        <v>0</v>
      </c>
      <c r="BO310">
        <v>0</v>
      </c>
      <c r="BP310" s="82">
        <v>0.01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0.11</v>
      </c>
      <c r="CD310" s="71">
        <v>0</v>
      </c>
      <c r="CE310" s="71">
        <v>0.67</v>
      </c>
      <c r="CF310">
        <v>0</v>
      </c>
      <c r="CG310">
        <v>0</v>
      </c>
      <c r="CH310">
        <v>0</v>
      </c>
      <c r="CI310">
        <v>0</v>
      </c>
      <c r="CJ310">
        <v>0</v>
      </c>
      <c r="CK310" s="71">
        <v>7.0000000000000007E-2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0.01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f t="shared" si="74"/>
        <v>1</v>
      </c>
      <c r="DX310" s="2" t="s">
        <v>289</v>
      </c>
      <c r="DY310">
        <v>0</v>
      </c>
      <c r="DZ310">
        <v>0.70710678118654802</v>
      </c>
      <c r="EA310">
        <v>0.70710678118654802</v>
      </c>
      <c r="EB310">
        <v>0</v>
      </c>
      <c r="EC310">
        <v>0.70710678118654802</v>
      </c>
      <c r="ED310">
        <v>0</v>
      </c>
      <c r="EE310">
        <v>0.70710678118654802</v>
      </c>
      <c r="EF310">
        <v>0</v>
      </c>
      <c r="EG310">
        <v>0</v>
      </c>
      <c r="EH310">
        <v>2.1213203435596402</v>
      </c>
      <c r="EI310">
        <v>12.3955564792674</v>
      </c>
      <c r="EJ310">
        <v>11.6884496980809</v>
      </c>
      <c r="EK310">
        <v>1.4142135623731</v>
      </c>
      <c r="EL310">
        <v>0.70710678118654802</v>
      </c>
      <c r="EM310">
        <v>0</v>
      </c>
      <c r="EN310">
        <v>0</v>
      </c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G310" s="2" t="s">
        <v>271</v>
      </c>
      <c r="FH310">
        <v>2</v>
      </c>
      <c r="FI310" s="20">
        <v>22545</v>
      </c>
      <c r="FJ310" s="30">
        <v>11.6884496980809</v>
      </c>
      <c r="FK310" s="30">
        <v>12.3955564792674</v>
      </c>
      <c r="FL310" s="30">
        <v>12.3955564792674</v>
      </c>
      <c r="FM310" s="30">
        <v>10.981342916894301</v>
      </c>
      <c r="FN310" s="30">
        <v>12.3955564792674</v>
      </c>
      <c r="FO310" s="30">
        <v>3.53553390593274</v>
      </c>
      <c r="FP310" s="30">
        <v>11.6884496980809</v>
      </c>
      <c r="FQ310" s="28"/>
      <c r="FR310" s="28"/>
      <c r="FS310" s="28"/>
      <c r="FT310" s="28"/>
      <c r="FU310" s="28"/>
      <c r="FV310" s="28"/>
      <c r="FW310" s="28"/>
      <c r="FZ310" s="7">
        <v>10.5</v>
      </c>
      <c r="GA310" s="7">
        <v>692.14497327804395</v>
      </c>
      <c r="GB310" s="7">
        <v>0.15305723746617703</v>
      </c>
      <c r="GC310" s="7">
        <v>21.119206746419234</v>
      </c>
    </row>
    <row r="311" spans="1:185" x14ac:dyDescent="0.2">
      <c r="A311">
        <v>35</v>
      </c>
      <c r="B311" t="s">
        <v>33</v>
      </c>
      <c r="C311" t="s">
        <v>79</v>
      </c>
      <c r="D311" t="s">
        <v>71</v>
      </c>
      <c r="E311" s="20">
        <v>22894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s="71">
        <v>0.01</v>
      </c>
      <c r="Q311">
        <v>0.02</v>
      </c>
      <c r="R311" s="82">
        <v>0.01</v>
      </c>
      <c r="S311">
        <v>0</v>
      </c>
      <c r="T311">
        <v>0</v>
      </c>
      <c r="U311" s="82">
        <v>0</v>
      </c>
      <c r="V311">
        <v>0.02</v>
      </c>
      <c r="W311">
        <v>0</v>
      </c>
      <c r="X311">
        <v>0</v>
      </c>
      <c r="Y311">
        <v>0.02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0.01</v>
      </c>
      <c r="AF311">
        <v>0</v>
      </c>
      <c r="AG311">
        <v>0</v>
      </c>
      <c r="AH311">
        <v>0</v>
      </c>
      <c r="AI311">
        <v>0</v>
      </c>
      <c r="AJ311" s="71">
        <v>0.01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0.34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0.01</v>
      </c>
      <c r="BK311">
        <v>0</v>
      </c>
      <c r="BL311">
        <v>0</v>
      </c>
      <c r="BM311">
        <v>0.01</v>
      </c>
      <c r="BN311" s="82">
        <v>0</v>
      </c>
      <c r="BO311">
        <v>0</v>
      </c>
      <c r="BP311" s="82">
        <v>0.01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0.04</v>
      </c>
      <c r="CD311" s="71">
        <v>0</v>
      </c>
      <c r="CE311" s="71">
        <v>0.47</v>
      </c>
      <c r="CF311">
        <v>0</v>
      </c>
      <c r="CG311">
        <v>0</v>
      </c>
      <c r="CH311">
        <v>0.01</v>
      </c>
      <c r="CI311">
        <v>0</v>
      </c>
      <c r="CJ311">
        <v>0</v>
      </c>
      <c r="CK311" s="71">
        <v>0.14000000000000001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0.01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0.01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f t="shared" si="74"/>
        <v>2</v>
      </c>
      <c r="DX311" s="2" t="s">
        <v>291</v>
      </c>
      <c r="DY311">
        <v>0.70710678118654802</v>
      </c>
      <c r="DZ311">
        <v>1.4142135623731</v>
      </c>
      <c r="EA311">
        <v>1.4142135623731</v>
      </c>
      <c r="EB311">
        <v>1.4142135623731</v>
      </c>
      <c r="EC311">
        <v>2.1213203435596402</v>
      </c>
      <c r="ED311">
        <v>1.4142135623731</v>
      </c>
      <c r="EE311">
        <v>2.1213203435596402</v>
      </c>
      <c r="EF311">
        <v>1.4142135623731</v>
      </c>
      <c r="EG311">
        <v>0.70710678118654802</v>
      </c>
      <c r="EH311">
        <v>4.3813413953613196</v>
      </c>
      <c r="EI311">
        <v>15.861174779690799</v>
      </c>
      <c r="EJ311">
        <v>17.085919651082399</v>
      </c>
      <c r="EK311">
        <v>2.4068726771742699</v>
      </c>
      <c r="EL311">
        <v>3.6316175485658602</v>
      </c>
      <c r="EM311">
        <v>0</v>
      </c>
      <c r="EN311">
        <v>0</v>
      </c>
      <c r="EO311" s="28">
        <f>AVERAGE(DY310:DY311)</f>
        <v>0.35355339059327401</v>
      </c>
      <c r="EP311" s="28">
        <f t="shared" ref="EP311:FD311" si="103">AVERAGE(DZ310:DZ311)</f>
        <v>1.0606601717798241</v>
      </c>
      <c r="EQ311" s="28">
        <f t="shared" si="103"/>
        <v>1.0606601717798241</v>
      </c>
      <c r="ER311" s="28">
        <f t="shared" si="103"/>
        <v>0.70710678118655002</v>
      </c>
      <c r="ES311" s="28">
        <f t="shared" si="103"/>
        <v>1.414213562373094</v>
      </c>
      <c r="ET311" s="28">
        <f t="shared" si="103"/>
        <v>0.70710678118655002</v>
      </c>
      <c r="EU311" s="28">
        <f t="shared" si="103"/>
        <v>1.414213562373094</v>
      </c>
      <c r="EV311" s="28">
        <f t="shared" si="103"/>
        <v>0.70710678118655002</v>
      </c>
      <c r="EW311" s="28">
        <f t="shared" si="103"/>
        <v>0.35355339059327401</v>
      </c>
      <c r="EX311" s="28">
        <f t="shared" si="103"/>
        <v>3.2513308694604799</v>
      </c>
      <c r="EY311" s="28">
        <f t="shared" si="103"/>
        <v>14.128365629479099</v>
      </c>
      <c r="EZ311" s="28">
        <f t="shared" si="103"/>
        <v>14.387184674581651</v>
      </c>
      <c r="FA311" s="28">
        <f t="shared" si="103"/>
        <v>1.9105431197736849</v>
      </c>
      <c r="FB311" s="28">
        <f t="shared" si="103"/>
        <v>2.1693621648762043</v>
      </c>
      <c r="FC311" s="28">
        <f t="shared" si="103"/>
        <v>0</v>
      </c>
      <c r="FD311" s="28">
        <f t="shared" si="103"/>
        <v>0</v>
      </c>
      <c r="FE311" s="65" t="s">
        <v>289</v>
      </c>
      <c r="FF311" s="65" t="s">
        <v>289</v>
      </c>
      <c r="FG311" s="2" t="s">
        <v>274</v>
      </c>
      <c r="FH311">
        <v>2</v>
      </c>
      <c r="FI311" s="20">
        <v>22894</v>
      </c>
      <c r="FJ311" s="30">
        <v>15.3861537550946</v>
      </c>
      <c r="FK311" s="30">
        <v>16.0932605362812</v>
      </c>
      <c r="FL311" s="30">
        <v>15.3861537550946</v>
      </c>
      <c r="FM311" s="30">
        <v>9.4621530655698791</v>
      </c>
      <c r="FN311" s="30">
        <v>17.3180054076728</v>
      </c>
      <c r="FO311" s="30">
        <v>6.3131930479394498</v>
      </c>
      <c r="FP311" s="30">
        <v>16.154283495472299</v>
      </c>
      <c r="FQ311" s="28">
        <f>AVERAGE(FJ310:FJ311)</f>
        <v>13.537301726587749</v>
      </c>
      <c r="FR311" s="28">
        <f t="shared" ref="FR311:FW311" si="104">AVERAGE(FK310:FK311)</f>
        <v>14.244408507774299</v>
      </c>
      <c r="FS311" s="28">
        <f t="shared" si="104"/>
        <v>13.890855117181001</v>
      </c>
      <c r="FT311" s="28">
        <f t="shared" si="104"/>
        <v>10.221747991232089</v>
      </c>
      <c r="FU311" s="28">
        <f t="shared" si="104"/>
        <v>14.856780943470099</v>
      </c>
      <c r="FV311" s="28">
        <f t="shared" si="104"/>
        <v>4.9243634769360947</v>
      </c>
      <c r="FW311" s="28">
        <f t="shared" si="104"/>
        <v>13.9213665967766</v>
      </c>
      <c r="FX311" s="65" t="s">
        <v>274</v>
      </c>
      <c r="FY311" s="65" t="s">
        <v>274</v>
      </c>
      <c r="FZ311" s="7">
        <v>10.5</v>
      </c>
      <c r="GA311" s="7">
        <v>692.14497327804395</v>
      </c>
      <c r="GB311" s="7">
        <v>0.15305723746617703</v>
      </c>
      <c r="GC311" s="7">
        <v>21.119206746419234</v>
      </c>
    </row>
    <row r="312" spans="1:185" x14ac:dyDescent="0.2">
      <c r="A312">
        <v>36</v>
      </c>
      <c r="B312" t="s">
        <v>34</v>
      </c>
      <c r="C312" t="s">
        <v>79</v>
      </c>
      <c r="D312" t="s">
        <v>71</v>
      </c>
      <c r="E312" s="20">
        <v>19118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0.01</v>
      </c>
      <c r="P312" s="71">
        <v>0.13</v>
      </c>
      <c r="Q312">
        <v>0</v>
      </c>
      <c r="R312" s="82">
        <v>0.01</v>
      </c>
      <c r="S312">
        <v>0</v>
      </c>
      <c r="T312">
        <v>0</v>
      </c>
      <c r="U312" s="82">
        <v>0.01</v>
      </c>
      <c r="V312">
        <v>0</v>
      </c>
      <c r="W312">
        <v>0</v>
      </c>
      <c r="X312">
        <v>0</v>
      </c>
      <c r="Y312">
        <v>0.01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0.01</v>
      </c>
      <c r="AI312">
        <v>0</v>
      </c>
      <c r="AJ312" s="71">
        <v>0.02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0.04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 s="82">
        <v>0</v>
      </c>
      <c r="BO312">
        <v>0</v>
      </c>
      <c r="BP312" s="8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0.01</v>
      </c>
      <c r="CD312" s="71">
        <v>0</v>
      </c>
      <c r="CE312" s="71">
        <v>0.06</v>
      </c>
      <c r="CF312">
        <v>0.03</v>
      </c>
      <c r="CG312">
        <v>0</v>
      </c>
      <c r="CH312">
        <v>0</v>
      </c>
      <c r="CI312">
        <v>0</v>
      </c>
      <c r="CJ312">
        <v>0</v>
      </c>
      <c r="CK312" s="71">
        <v>0.05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f t="shared" si="74"/>
        <v>2</v>
      </c>
      <c r="DV312">
        <v>30</v>
      </c>
      <c r="DW312">
        <f>MAX(DU312:DU313)</f>
        <v>2</v>
      </c>
      <c r="DX312" s="2" t="s">
        <v>289</v>
      </c>
      <c r="DY312">
        <v>1.2483028813327399</v>
      </c>
      <c r="DZ312">
        <v>3.8043383264317399</v>
      </c>
      <c r="EA312">
        <v>3.0972315452451999</v>
      </c>
      <c r="EB312">
        <v>3.8043383264317399</v>
      </c>
      <c r="EC312">
        <v>3.8043383264317399</v>
      </c>
      <c r="ED312">
        <v>3.8043383264317399</v>
      </c>
      <c r="EE312">
        <v>3.8043383264317399</v>
      </c>
      <c r="EF312">
        <v>3.2631422262855501</v>
      </c>
      <c r="EG312">
        <v>2.5560354450989999</v>
      </c>
      <c r="EH312">
        <v>7.6631690437142996</v>
      </c>
      <c r="EI312">
        <v>22.172879722571601</v>
      </c>
      <c r="EJ312">
        <v>21.797594303465701</v>
      </c>
      <c r="EK312">
        <v>2.3071370716839801</v>
      </c>
      <c r="EL312">
        <v>1.93185165257814</v>
      </c>
      <c r="EM312">
        <v>0</v>
      </c>
      <c r="EN312">
        <v>0</v>
      </c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G312" s="2" t="s">
        <v>276</v>
      </c>
      <c r="FH312">
        <v>2</v>
      </c>
      <c r="FI312" s="20">
        <v>19118</v>
      </c>
      <c r="FJ312" s="30">
        <v>15.6097221713508</v>
      </c>
      <c r="FK312" s="30">
        <v>16.316828952537399</v>
      </c>
      <c r="FL312" s="30">
        <v>16.316828952537399</v>
      </c>
      <c r="FM312" s="30">
        <v>7.7444987556223399</v>
      </c>
      <c r="FN312" s="30">
        <v>19.737296919097201</v>
      </c>
      <c r="FO312" s="30">
        <v>10.6339488395597</v>
      </c>
      <c r="FP312" s="30">
        <v>22.1351347763148</v>
      </c>
      <c r="FQ312" s="28"/>
      <c r="FR312" s="28"/>
      <c r="FS312" s="28"/>
      <c r="FT312" s="28"/>
      <c r="FU312" s="28"/>
      <c r="FV312" s="28"/>
      <c r="FW312" s="28"/>
      <c r="FZ312" s="7">
        <v>10.7</v>
      </c>
      <c r="GA312" s="7">
        <v>1141.4683771133402</v>
      </c>
      <c r="GB312" s="7">
        <v>1.9829391638437865</v>
      </c>
      <c r="GC312" s="7">
        <v>18.170590718587203</v>
      </c>
    </row>
    <row r="313" spans="1:185" x14ac:dyDescent="0.2">
      <c r="A313">
        <v>36</v>
      </c>
      <c r="B313" t="s">
        <v>34</v>
      </c>
      <c r="C313" t="s">
        <v>79</v>
      </c>
      <c r="D313" t="s">
        <v>71</v>
      </c>
      <c r="E313" s="20">
        <v>19439.7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s="71">
        <v>0.2</v>
      </c>
      <c r="Q313">
        <v>0</v>
      </c>
      <c r="R313" s="82">
        <v>0</v>
      </c>
      <c r="S313">
        <v>0.02</v>
      </c>
      <c r="T313">
        <v>0</v>
      </c>
      <c r="U313" s="82">
        <v>0.01</v>
      </c>
      <c r="V313">
        <v>0</v>
      </c>
      <c r="W313">
        <v>0</v>
      </c>
      <c r="X313">
        <v>0</v>
      </c>
      <c r="Y313">
        <v>0.02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0.02</v>
      </c>
      <c r="AF313">
        <v>0</v>
      </c>
      <c r="AG313">
        <v>0</v>
      </c>
      <c r="AH313">
        <v>0</v>
      </c>
      <c r="AI313">
        <v>0</v>
      </c>
      <c r="AJ313" s="71">
        <v>0.02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0.03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0.01</v>
      </c>
      <c r="BJ313">
        <v>0</v>
      </c>
      <c r="BK313">
        <v>0</v>
      </c>
      <c r="BL313">
        <v>0</v>
      </c>
      <c r="BM313">
        <v>0</v>
      </c>
      <c r="BN313" s="82">
        <v>0.01</v>
      </c>
      <c r="BO313">
        <v>0</v>
      </c>
      <c r="BP313" s="82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0.01</v>
      </c>
      <c r="CD313" s="71">
        <v>0</v>
      </c>
      <c r="CE313" s="71">
        <v>0.23</v>
      </c>
      <c r="CF313">
        <v>0.1</v>
      </c>
      <c r="CG313">
        <v>0</v>
      </c>
      <c r="CH313">
        <v>0</v>
      </c>
      <c r="CI313">
        <v>0</v>
      </c>
      <c r="CJ313">
        <v>0</v>
      </c>
      <c r="CK313" s="71">
        <v>0.14000000000000001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0.04</v>
      </c>
      <c r="CZ313">
        <v>0</v>
      </c>
      <c r="DA313">
        <v>0</v>
      </c>
      <c r="DB313">
        <v>0</v>
      </c>
      <c r="DC313">
        <v>0</v>
      </c>
      <c r="DD313">
        <v>0.01</v>
      </c>
      <c r="DE313">
        <v>0</v>
      </c>
      <c r="DF313">
        <v>0</v>
      </c>
      <c r="DG313">
        <v>0</v>
      </c>
      <c r="DH313">
        <v>0</v>
      </c>
      <c r="DI313">
        <v>0.01</v>
      </c>
      <c r="DJ313">
        <v>0</v>
      </c>
      <c r="DK313">
        <v>0</v>
      </c>
      <c r="DL313">
        <v>0.01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f t="shared" si="74"/>
        <v>2</v>
      </c>
      <c r="DX313" s="2" t="s">
        <v>289</v>
      </c>
      <c r="DY313">
        <v>1.2483028813327399</v>
      </c>
      <c r="DZ313">
        <v>3.0658101797224999</v>
      </c>
      <c r="EA313">
        <v>2.35870339853596</v>
      </c>
      <c r="EB313">
        <v>3.0658101797224999</v>
      </c>
      <c r="EC313">
        <v>3.0658101797224999</v>
      </c>
      <c r="ED313">
        <v>3.0658101797224999</v>
      </c>
      <c r="EE313">
        <v>3.0658101797224999</v>
      </c>
      <c r="EF313">
        <v>2.5246140795763101</v>
      </c>
      <c r="EG313">
        <v>1.81750729838976</v>
      </c>
      <c r="EH313">
        <v>8.5708379791671394</v>
      </c>
      <c r="EI313">
        <v>20.806660767869499</v>
      </c>
      <c r="EJ313">
        <v>20.609723804643099</v>
      </c>
      <c r="EK313">
        <v>2.64642670600962</v>
      </c>
      <c r="EL313">
        <v>2.4494897427831801</v>
      </c>
      <c r="EM313">
        <v>0</v>
      </c>
      <c r="EN313">
        <v>0</v>
      </c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G313" s="2" t="s">
        <v>276</v>
      </c>
      <c r="FH313">
        <v>5</v>
      </c>
      <c r="FI313" s="20">
        <v>19439.7</v>
      </c>
      <c r="FJ313" s="30">
        <v>15.267495751356901</v>
      </c>
      <c r="FK313" s="30">
        <v>15.9746025325434</v>
      </c>
      <c r="FL313" s="30">
        <v>15.9746025325434</v>
      </c>
      <c r="FM313" s="30">
        <v>8.0231881934467495</v>
      </c>
      <c r="FN313" s="30">
        <v>21.644999985053101</v>
      </c>
      <c r="FO313" s="30">
        <v>12.0826746679181</v>
      </c>
      <c r="FP313" s="30">
        <v>23.955789019594299</v>
      </c>
      <c r="FQ313" s="28"/>
      <c r="FR313" s="28"/>
      <c r="FS313" s="28"/>
      <c r="FT313" s="28"/>
      <c r="FU313" s="28"/>
      <c r="FV313" s="28"/>
      <c r="FW313" s="28"/>
      <c r="FZ313" s="7">
        <v>10.7</v>
      </c>
      <c r="GA313" s="7">
        <v>1141.4683771133402</v>
      </c>
      <c r="GB313" s="7">
        <v>1.9829391638437865</v>
      </c>
      <c r="GC313" s="7">
        <v>18.170590718587203</v>
      </c>
    </row>
    <row r="314" spans="1:185" x14ac:dyDescent="0.2">
      <c r="A314">
        <v>36</v>
      </c>
      <c r="B314" t="s">
        <v>34</v>
      </c>
      <c r="C314" t="s">
        <v>79</v>
      </c>
      <c r="D314" t="s">
        <v>71</v>
      </c>
      <c r="E314" s="20">
        <v>19151.379010000001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0.01</v>
      </c>
      <c r="P314" s="71">
        <v>0.09</v>
      </c>
      <c r="Q314">
        <v>0</v>
      </c>
      <c r="R314" s="82">
        <v>0.01</v>
      </c>
      <c r="S314">
        <v>0.01</v>
      </c>
      <c r="T314">
        <v>0</v>
      </c>
      <c r="U314" s="82">
        <v>0.01</v>
      </c>
      <c r="V314">
        <v>0</v>
      </c>
      <c r="W314">
        <v>0</v>
      </c>
      <c r="X314">
        <v>0</v>
      </c>
      <c r="Y314">
        <v>0.01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0.02</v>
      </c>
      <c r="AF314">
        <v>0</v>
      </c>
      <c r="AG314">
        <v>0</v>
      </c>
      <c r="AH314">
        <v>0</v>
      </c>
      <c r="AI314">
        <v>0</v>
      </c>
      <c r="AJ314" s="71">
        <v>0.01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0.01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0.04</v>
      </c>
      <c r="BJ314">
        <v>0</v>
      </c>
      <c r="BK314">
        <v>0</v>
      </c>
      <c r="BL314">
        <v>0</v>
      </c>
      <c r="BM314">
        <v>0</v>
      </c>
      <c r="BN314" s="82">
        <v>0</v>
      </c>
      <c r="BO314">
        <v>0</v>
      </c>
      <c r="BP314" s="82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 s="71">
        <v>0.09</v>
      </c>
      <c r="CE314" s="71">
        <v>0</v>
      </c>
      <c r="CF314">
        <v>0</v>
      </c>
      <c r="CG314">
        <v>0</v>
      </c>
      <c r="CH314">
        <v>0.01</v>
      </c>
      <c r="CI314">
        <v>0</v>
      </c>
      <c r="CJ314">
        <v>0</v>
      </c>
      <c r="CK314" s="71">
        <v>0.35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0.1</v>
      </c>
      <c r="CU314">
        <v>0</v>
      </c>
      <c r="CV314">
        <v>0</v>
      </c>
      <c r="CW314">
        <v>0</v>
      </c>
      <c r="CX314">
        <v>0</v>
      </c>
      <c r="CY314">
        <v>0.01</v>
      </c>
      <c r="CZ314">
        <v>0</v>
      </c>
      <c r="DA314">
        <v>0</v>
      </c>
      <c r="DB314">
        <v>0.04</v>
      </c>
      <c r="DC314">
        <v>0</v>
      </c>
      <c r="DD314">
        <v>0.01</v>
      </c>
      <c r="DE314">
        <v>0</v>
      </c>
      <c r="DF314">
        <v>0</v>
      </c>
      <c r="DG314">
        <v>0.01</v>
      </c>
      <c r="DH314">
        <v>0</v>
      </c>
      <c r="DI314">
        <v>0</v>
      </c>
      <c r="DJ314">
        <v>0</v>
      </c>
      <c r="DK314">
        <v>0</v>
      </c>
      <c r="DL314">
        <v>0.11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f t="shared" si="74"/>
        <v>0</v>
      </c>
      <c r="DX314" s="2" t="s">
        <v>291</v>
      </c>
      <c r="DY314">
        <v>1.95540966251929</v>
      </c>
      <c r="DZ314">
        <v>3.77291696090905</v>
      </c>
      <c r="EA314">
        <v>2.35870339853596</v>
      </c>
      <c r="EB314">
        <v>3.7729169609090598</v>
      </c>
      <c r="EC314">
        <v>3.7729169609090598</v>
      </c>
      <c r="ED314">
        <v>3.7729169609090598</v>
      </c>
      <c r="EE314">
        <v>3.7729169609090598</v>
      </c>
      <c r="EF314">
        <v>3.2317208607628598</v>
      </c>
      <c r="EG314">
        <v>1.81750729838976</v>
      </c>
      <c r="EH314">
        <v>7.8437558604691997</v>
      </c>
      <c r="EI314">
        <v>20.4727404937369</v>
      </c>
      <c r="EJ314">
        <v>20.638651174777301</v>
      </c>
      <c r="EK314">
        <v>1.2483028813327499</v>
      </c>
      <c r="EL314">
        <v>1.4142135623731</v>
      </c>
      <c r="EM314">
        <v>0</v>
      </c>
      <c r="EN314">
        <v>0</v>
      </c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G314" s="2" t="s">
        <v>274</v>
      </c>
      <c r="FH314">
        <v>7</v>
      </c>
      <c r="FI314" s="20">
        <v>19151.379010000001</v>
      </c>
      <c r="FJ314" s="30">
        <v>14.460676394864899</v>
      </c>
      <c r="FK314" s="30">
        <v>15.167783176051501</v>
      </c>
      <c r="FL314" s="30">
        <v>15.167783176051501</v>
      </c>
      <c r="FM314" s="30">
        <v>7.3025597603230104</v>
      </c>
      <c r="FN314" s="30">
        <v>18.060715700203701</v>
      </c>
      <c r="FO314" s="30">
        <v>10.218035707745701</v>
      </c>
      <c r="FP314" s="30">
        <v>20.1820360437634</v>
      </c>
      <c r="FQ314" s="28"/>
      <c r="FR314" s="28"/>
      <c r="FS314" s="28"/>
      <c r="FT314" s="28"/>
      <c r="FU314" s="28"/>
      <c r="FV314" s="28"/>
      <c r="FW314" s="28"/>
      <c r="FZ314" s="7">
        <v>10.7</v>
      </c>
      <c r="GA314" s="7">
        <v>1141.4683771133402</v>
      </c>
      <c r="GB314" s="7">
        <v>1.9829391638437865</v>
      </c>
      <c r="GC314" s="7">
        <v>18.170590718587203</v>
      </c>
    </row>
    <row r="315" spans="1:185" x14ac:dyDescent="0.2">
      <c r="A315">
        <v>36</v>
      </c>
      <c r="B315" t="s">
        <v>34</v>
      </c>
      <c r="C315" t="s">
        <v>79</v>
      </c>
      <c r="D315" t="s">
        <v>71</v>
      </c>
      <c r="E315" s="20">
        <v>19473.922620000001</v>
      </c>
      <c r="F315">
        <v>0</v>
      </c>
      <c r="G315">
        <v>0</v>
      </c>
      <c r="H315">
        <v>0</v>
      </c>
      <c r="I315">
        <v>0</v>
      </c>
      <c r="J315">
        <v>0.01</v>
      </c>
      <c r="K315">
        <v>0</v>
      </c>
      <c r="L315">
        <v>0</v>
      </c>
      <c r="M315">
        <v>0</v>
      </c>
      <c r="N315">
        <v>0</v>
      </c>
      <c r="O315">
        <v>0.01</v>
      </c>
      <c r="P315" s="71">
        <v>0.12</v>
      </c>
      <c r="Q315">
        <v>0</v>
      </c>
      <c r="R315" s="82">
        <v>0</v>
      </c>
      <c r="S315">
        <v>0.01</v>
      </c>
      <c r="T315">
        <v>0</v>
      </c>
      <c r="U315" s="82">
        <v>0.04</v>
      </c>
      <c r="V315">
        <v>0</v>
      </c>
      <c r="W315">
        <v>0</v>
      </c>
      <c r="X315">
        <v>0</v>
      </c>
      <c r="Y315">
        <v>0.04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0.01</v>
      </c>
      <c r="AF315">
        <v>0</v>
      </c>
      <c r="AG315">
        <v>0</v>
      </c>
      <c r="AH315">
        <v>0</v>
      </c>
      <c r="AI315">
        <v>0</v>
      </c>
      <c r="AJ315" s="71">
        <v>0.03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0.02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0.01</v>
      </c>
      <c r="BJ315">
        <v>0</v>
      </c>
      <c r="BK315">
        <v>0</v>
      </c>
      <c r="BL315">
        <v>0</v>
      </c>
      <c r="BM315">
        <v>0</v>
      </c>
      <c r="BN315" s="82">
        <v>0</v>
      </c>
      <c r="BO315">
        <v>0</v>
      </c>
      <c r="BP315" s="82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 s="71">
        <v>0.05</v>
      </c>
      <c r="CE315" s="71">
        <v>0</v>
      </c>
      <c r="CF315">
        <v>0</v>
      </c>
      <c r="CG315">
        <v>0</v>
      </c>
      <c r="CH315">
        <v>0.01</v>
      </c>
      <c r="CI315">
        <v>0</v>
      </c>
      <c r="CJ315">
        <v>0</v>
      </c>
      <c r="CK315" s="71">
        <v>0.42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0.04</v>
      </c>
      <c r="CU315">
        <v>0</v>
      </c>
      <c r="CV315">
        <v>0</v>
      </c>
      <c r="CW315">
        <v>0</v>
      </c>
      <c r="CX315">
        <v>0.01</v>
      </c>
      <c r="CY315">
        <v>0</v>
      </c>
      <c r="CZ315">
        <v>0</v>
      </c>
      <c r="DA315">
        <v>0</v>
      </c>
      <c r="DB315">
        <v>0.02</v>
      </c>
      <c r="DC315">
        <v>0</v>
      </c>
      <c r="DD315">
        <v>0.01</v>
      </c>
      <c r="DE315">
        <v>0</v>
      </c>
      <c r="DF315">
        <v>0</v>
      </c>
      <c r="DG315">
        <v>0.02</v>
      </c>
      <c r="DH315">
        <v>0</v>
      </c>
      <c r="DI315">
        <v>0</v>
      </c>
      <c r="DJ315">
        <v>0</v>
      </c>
      <c r="DK315">
        <v>0</v>
      </c>
      <c r="DL315">
        <v>0.1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f t="shared" si="74"/>
        <v>0</v>
      </c>
      <c r="DX315" s="2" t="s">
        <v>289</v>
      </c>
      <c r="DY315">
        <v>2.1365186662736599</v>
      </c>
      <c r="DZ315">
        <v>4.3479393619903304</v>
      </c>
      <c r="EA315">
        <v>3.67058871435367</v>
      </c>
      <c r="EB315">
        <v>4.3479393619903304</v>
      </c>
      <c r="EC315">
        <v>4.3479393619903304</v>
      </c>
      <c r="ED315">
        <v>4.3479393619903304</v>
      </c>
      <c r="EE315">
        <v>4.3479393619903304</v>
      </c>
      <c r="EF315">
        <v>2.88877134335333</v>
      </c>
      <c r="EG315">
        <v>2.21142069571667</v>
      </c>
      <c r="EH315">
        <v>8.3785918919155495</v>
      </c>
      <c r="EI315">
        <v>21.484595985096</v>
      </c>
      <c r="EJ315">
        <v>21.355060559699801</v>
      </c>
      <c r="EK315">
        <v>3.58150294886739</v>
      </c>
      <c r="EL315">
        <v>3.45196752347116</v>
      </c>
      <c r="EM315">
        <v>0</v>
      </c>
      <c r="EN315">
        <v>0</v>
      </c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G315" s="2" t="s">
        <v>276</v>
      </c>
      <c r="FH315">
        <v>7</v>
      </c>
      <c r="FI315" s="20">
        <v>19473.922620000001</v>
      </c>
      <c r="FJ315" s="30">
        <v>14.2805103076194</v>
      </c>
      <c r="FK315" s="30">
        <v>16.151339001006399</v>
      </c>
      <c r="FL315" s="30">
        <v>16.151339001006399</v>
      </c>
      <c r="FM315" s="30">
        <v>6.9256219968872799</v>
      </c>
      <c r="FN315" s="30">
        <v>18.805550802903401</v>
      </c>
      <c r="FO315" s="30">
        <v>10.6731809471425</v>
      </c>
      <c r="FP315" s="30">
        <v>21.644750423002499</v>
      </c>
      <c r="FQ315" s="28"/>
      <c r="FR315" s="28"/>
      <c r="FS315" s="28"/>
      <c r="FT315" s="28"/>
      <c r="FU315" s="28"/>
      <c r="FV315" s="28"/>
      <c r="FW315" s="28"/>
      <c r="FZ315" s="7">
        <v>10.7</v>
      </c>
      <c r="GA315" s="7">
        <v>1141.4683771133402</v>
      </c>
      <c r="GB315" s="7">
        <v>1.9829391638437865</v>
      </c>
      <c r="GC315" s="7">
        <v>18.170590718587203</v>
      </c>
    </row>
    <row r="316" spans="1:185" x14ac:dyDescent="0.2">
      <c r="A316">
        <v>36</v>
      </c>
      <c r="B316" t="s">
        <v>34</v>
      </c>
      <c r="C316" t="s">
        <v>79</v>
      </c>
      <c r="D316" t="s">
        <v>71</v>
      </c>
      <c r="E316" s="20">
        <v>19554.71688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s="71">
        <v>0.12</v>
      </c>
      <c r="Q316">
        <v>0</v>
      </c>
      <c r="R316" s="82">
        <v>0.01</v>
      </c>
      <c r="S316">
        <v>0.01</v>
      </c>
      <c r="T316">
        <v>0</v>
      </c>
      <c r="U316" s="82">
        <v>0.01</v>
      </c>
      <c r="V316">
        <v>0</v>
      </c>
      <c r="W316">
        <v>0</v>
      </c>
      <c r="X316">
        <v>0</v>
      </c>
      <c r="Y316">
        <v>0.02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s="71">
        <v>0.01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0.02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0.04</v>
      </c>
      <c r="BJ316">
        <v>0</v>
      </c>
      <c r="BK316">
        <v>0</v>
      </c>
      <c r="BL316">
        <v>0</v>
      </c>
      <c r="BM316">
        <v>0</v>
      </c>
      <c r="BN316" s="82">
        <v>0</v>
      </c>
      <c r="BO316">
        <v>0</v>
      </c>
      <c r="BP316" s="82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 s="71">
        <v>0.05</v>
      </c>
      <c r="CE316" s="71">
        <v>0</v>
      </c>
      <c r="CF316">
        <v>0</v>
      </c>
      <c r="CG316">
        <v>0</v>
      </c>
      <c r="CH316">
        <v>0.01</v>
      </c>
      <c r="CI316">
        <v>0</v>
      </c>
      <c r="CJ316">
        <v>0</v>
      </c>
      <c r="CK316" s="71">
        <v>0.44</v>
      </c>
      <c r="CL316">
        <v>0</v>
      </c>
      <c r="CM316">
        <v>0</v>
      </c>
      <c r="CN316">
        <v>0</v>
      </c>
      <c r="CO316">
        <v>0.01</v>
      </c>
      <c r="CP316">
        <v>0</v>
      </c>
      <c r="CQ316">
        <v>0</v>
      </c>
      <c r="CR316">
        <v>0</v>
      </c>
      <c r="CS316">
        <v>0</v>
      </c>
      <c r="CT316">
        <v>0.14000000000000001</v>
      </c>
      <c r="CU316">
        <v>0</v>
      </c>
      <c r="CV316">
        <v>0</v>
      </c>
      <c r="CW316">
        <v>0</v>
      </c>
      <c r="CX316">
        <v>0</v>
      </c>
      <c r="CY316">
        <v>0.01</v>
      </c>
      <c r="CZ316">
        <v>0</v>
      </c>
      <c r="DA316">
        <v>0</v>
      </c>
      <c r="DB316">
        <v>0.03</v>
      </c>
      <c r="DC316">
        <v>0</v>
      </c>
      <c r="DD316">
        <v>0.01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0.09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f t="shared" si="74"/>
        <v>0</v>
      </c>
      <c r="DX316" s="2" t="s">
        <v>291</v>
      </c>
      <c r="DY316">
        <v>1.2483028813327399</v>
      </c>
      <c r="DZ316">
        <v>3.2702447545765598</v>
      </c>
      <c r="EA316">
        <v>2.5631379733900199</v>
      </c>
      <c r="EB316">
        <v>3.2702447545765598</v>
      </c>
      <c r="EC316">
        <v>3.2702447545765598</v>
      </c>
      <c r="ED316">
        <v>3.2702447545765598</v>
      </c>
      <c r="EE316">
        <v>3.2702447545765598</v>
      </c>
      <c r="EF316">
        <v>2.72904865443037</v>
      </c>
      <c r="EG316">
        <v>2.0219418732438199</v>
      </c>
      <c r="EH316">
        <v>7.57741743287405</v>
      </c>
      <c r="EI316">
        <v>18.0889022675759</v>
      </c>
      <c r="EJ316">
        <v>18.2312549386751</v>
      </c>
      <c r="EK316">
        <v>1.7894989814789399</v>
      </c>
      <c r="EL316">
        <v>1.93185165257814</v>
      </c>
      <c r="EM316">
        <v>0</v>
      </c>
      <c r="EN316">
        <v>0</v>
      </c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G316" s="2" t="s">
        <v>276</v>
      </c>
      <c r="FH316">
        <v>7</v>
      </c>
      <c r="FI316" s="20">
        <v>19554.71688</v>
      </c>
      <c r="FJ316" s="30">
        <v>13.4561429754476</v>
      </c>
      <c r="FK316" s="30">
        <v>14.1632497566341</v>
      </c>
      <c r="FL316" s="30">
        <v>14.1632497566341</v>
      </c>
      <c r="FM316" s="30">
        <v>7.0126633227867003</v>
      </c>
      <c r="FN316" s="30">
        <v>17.7136168484701</v>
      </c>
      <c r="FO316" s="30">
        <v>9.8861902241442898</v>
      </c>
      <c r="FP316" s="30">
        <v>20.765931509568301</v>
      </c>
      <c r="FQ316" s="28"/>
      <c r="FR316" s="28"/>
      <c r="FS316" s="28"/>
      <c r="FT316" s="28"/>
      <c r="FU316" s="28"/>
      <c r="FV316" s="28"/>
      <c r="FW316" s="28"/>
      <c r="FZ316" s="7">
        <v>10.7</v>
      </c>
      <c r="GA316" s="7">
        <v>1141.4683771133402</v>
      </c>
      <c r="GB316" s="7">
        <v>1.9829391638437865</v>
      </c>
      <c r="GC316" s="7">
        <v>18.170590718587203</v>
      </c>
    </row>
    <row r="317" spans="1:185" x14ac:dyDescent="0.2">
      <c r="A317">
        <v>36</v>
      </c>
      <c r="B317" t="s">
        <v>34</v>
      </c>
      <c r="C317" t="s">
        <v>79</v>
      </c>
      <c r="D317" t="s">
        <v>71</v>
      </c>
      <c r="E317" s="20">
        <v>19676.790850000001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s="71">
        <v>0.11</v>
      </c>
      <c r="Q317">
        <v>0</v>
      </c>
      <c r="R317" s="82">
        <v>0.02</v>
      </c>
      <c r="S317">
        <v>0</v>
      </c>
      <c r="T317">
        <v>0</v>
      </c>
      <c r="U317" s="82">
        <v>0</v>
      </c>
      <c r="V317">
        <v>0</v>
      </c>
      <c r="W317">
        <v>0</v>
      </c>
      <c r="X317">
        <v>0</v>
      </c>
      <c r="Y317">
        <v>0.03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0.03</v>
      </c>
      <c r="AF317">
        <v>0</v>
      </c>
      <c r="AG317">
        <v>0</v>
      </c>
      <c r="AH317">
        <v>0.01</v>
      </c>
      <c r="AI317">
        <v>0</v>
      </c>
      <c r="AJ317" s="71">
        <v>0.03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0.01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7.0000000000000007E-2</v>
      </c>
      <c r="BJ317">
        <v>0</v>
      </c>
      <c r="BK317">
        <v>0</v>
      </c>
      <c r="BL317">
        <v>0</v>
      </c>
      <c r="BM317">
        <v>0</v>
      </c>
      <c r="BN317" s="82">
        <v>0</v>
      </c>
      <c r="BO317">
        <v>0</v>
      </c>
      <c r="BP317" s="82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 s="71">
        <v>7.0000000000000007E-2</v>
      </c>
      <c r="CE317" s="71">
        <v>0</v>
      </c>
      <c r="CF317">
        <v>0</v>
      </c>
      <c r="CG317">
        <v>0</v>
      </c>
      <c r="CH317">
        <v>0.03</v>
      </c>
      <c r="CI317">
        <v>0</v>
      </c>
      <c r="CJ317">
        <v>0</v>
      </c>
      <c r="CK317" s="71">
        <v>0.33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0.11</v>
      </c>
      <c r="CU317">
        <v>0</v>
      </c>
      <c r="CV317">
        <v>0</v>
      </c>
      <c r="CW317">
        <v>0</v>
      </c>
      <c r="CX317">
        <v>0.01</v>
      </c>
      <c r="CY317">
        <v>0.01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0.01</v>
      </c>
      <c r="DH317">
        <v>0</v>
      </c>
      <c r="DI317">
        <v>0</v>
      </c>
      <c r="DJ317">
        <v>0</v>
      </c>
      <c r="DK317">
        <v>0</v>
      </c>
      <c r="DL317">
        <v>0.09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f t="shared" si="74"/>
        <v>0</v>
      </c>
      <c r="DX317" s="2" t="s">
        <v>291</v>
      </c>
      <c r="DY317">
        <v>0</v>
      </c>
      <c r="DZ317">
        <v>2.38877135888097</v>
      </c>
      <c r="EA317">
        <v>3.0958781400675202</v>
      </c>
      <c r="EB317">
        <v>2.38877135888097</v>
      </c>
      <c r="EC317">
        <v>2.38877135888097</v>
      </c>
      <c r="ED317">
        <v>2.38877135888097</v>
      </c>
      <c r="EE317">
        <v>2.38877135888097</v>
      </c>
      <c r="EF317">
        <v>2.38877135888097</v>
      </c>
      <c r="EG317">
        <v>2.38877135888097</v>
      </c>
      <c r="EH317">
        <v>5.8736700622353704</v>
      </c>
      <c r="EI317">
        <v>19.6530118594263</v>
      </c>
      <c r="EJ317">
        <v>20.527043908324</v>
      </c>
      <c r="EK317">
        <v>1.58113883008419</v>
      </c>
      <c r="EL317">
        <v>3.16227766016838</v>
      </c>
      <c r="EM317">
        <v>0</v>
      </c>
      <c r="EN317">
        <v>0</v>
      </c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G317" s="2" t="s">
        <v>276</v>
      </c>
      <c r="FH317">
        <v>7</v>
      </c>
      <c r="FI317" s="20">
        <v>19676.790850000001</v>
      </c>
      <c r="FJ317" s="30">
        <v>12.5597599801517</v>
      </c>
      <c r="FK317" s="30">
        <v>12.5597599801517</v>
      </c>
      <c r="FL317" s="30">
        <v>12.5597599801517</v>
      </c>
      <c r="FM317" s="30">
        <v>6.5807768434219103</v>
      </c>
      <c r="FN317" s="30">
        <v>19.819937127137401</v>
      </c>
      <c r="FO317" s="30">
        <v>10.695179241523499</v>
      </c>
      <c r="FP317" s="30">
        <v>20.977411084579</v>
      </c>
      <c r="FQ317" s="28"/>
      <c r="FR317" s="28"/>
      <c r="FS317" s="28"/>
      <c r="FT317" s="28"/>
      <c r="FU317" s="28"/>
      <c r="FV317" s="28"/>
      <c r="FW317" s="28"/>
      <c r="FZ317" s="7">
        <v>10.7</v>
      </c>
      <c r="GA317" s="7">
        <v>1141.4683771133402</v>
      </c>
      <c r="GB317" s="7">
        <v>1.9829391638437865</v>
      </c>
      <c r="GC317" s="7">
        <v>18.170590718587203</v>
      </c>
    </row>
    <row r="318" spans="1:185" x14ac:dyDescent="0.2">
      <c r="A318">
        <v>36</v>
      </c>
      <c r="B318" t="s">
        <v>34</v>
      </c>
      <c r="C318" t="s">
        <v>79</v>
      </c>
      <c r="D318" t="s">
        <v>71</v>
      </c>
      <c r="E318" s="20">
        <v>19759.350269999999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s="71">
        <v>7.0000000000000007E-2</v>
      </c>
      <c r="Q318">
        <v>0</v>
      </c>
      <c r="R318" s="82">
        <v>0.03</v>
      </c>
      <c r="S318">
        <v>0</v>
      </c>
      <c r="T318">
        <v>0</v>
      </c>
      <c r="U318" s="82">
        <v>0.01</v>
      </c>
      <c r="V318">
        <v>0</v>
      </c>
      <c r="W318">
        <v>0</v>
      </c>
      <c r="X318">
        <v>0</v>
      </c>
      <c r="Y318">
        <v>0.01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0.03</v>
      </c>
      <c r="AF318">
        <v>0</v>
      </c>
      <c r="AG318">
        <v>0</v>
      </c>
      <c r="AH318">
        <v>0</v>
      </c>
      <c r="AI318">
        <v>0</v>
      </c>
      <c r="AJ318" s="71">
        <v>0.01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0.02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0.01</v>
      </c>
      <c r="BJ318">
        <v>0</v>
      </c>
      <c r="BK318">
        <v>0</v>
      </c>
      <c r="BL318">
        <v>0</v>
      </c>
      <c r="BM318">
        <v>0</v>
      </c>
      <c r="BN318" s="82">
        <v>0</v>
      </c>
      <c r="BO318">
        <v>0</v>
      </c>
      <c r="BP318" s="82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 s="71">
        <v>0.06</v>
      </c>
      <c r="CE318" s="71">
        <v>0</v>
      </c>
      <c r="CF318">
        <v>0</v>
      </c>
      <c r="CG318">
        <v>0</v>
      </c>
      <c r="CH318">
        <v>0.02</v>
      </c>
      <c r="CI318">
        <v>0</v>
      </c>
      <c r="CJ318">
        <v>0</v>
      </c>
      <c r="CK318" s="71">
        <v>0.34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0.24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7.0000000000000007E-2</v>
      </c>
      <c r="DC318">
        <v>0</v>
      </c>
      <c r="DD318">
        <v>0.01</v>
      </c>
      <c r="DE318">
        <v>0</v>
      </c>
      <c r="DF318">
        <v>0</v>
      </c>
      <c r="DG318">
        <v>0.01</v>
      </c>
      <c r="DH318">
        <v>0</v>
      </c>
      <c r="DI318">
        <v>0</v>
      </c>
      <c r="DJ318">
        <v>0</v>
      </c>
      <c r="DK318">
        <v>0</v>
      </c>
      <c r="DL318">
        <v>0.05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f t="shared" si="74"/>
        <v>0</v>
      </c>
      <c r="DX318" s="2" t="s">
        <v>291</v>
      </c>
      <c r="DY318">
        <v>1.7659409715377901</v>
      </c>
      <c r="DZ318">
        <v>4.1547123304187599</v>
      </c>
      <c r="EA318">
        <v>2.92996745902717</v>
      </c>
      <c r="EB318">
        <v>4.1547123304187599</v>
      </c>
      <c r="EC318">
        <v>4.1547123304187599</v>
      </c>
      <c r="ED318">
        <v>4.1547123304187599</v>
      </c>
      <c r="EE318">
        <v>4.1547123304187599</v>
      </c>
      <c r="EF318">
        <v>3.6135162302725599</v>
      </c>
      <c r="EG318">
        <v>2.38877135888097</v>
      </c>
      <c r="EH318">
        <v>8.5850318200307196</v>
      </c>
      <c r="EI318">
        <v>19.898643654890101</v>
      </c>
      <c r="EJ318">
        <v>20.064554335930499</v>
      </c>
      <c r="EK318">
        <v>1.2483028813327499</v>
      </c>
      <c r="EL318">
        <v>1.4142135623731</v>
      </c>
      <c r="EM318">
        <v>0</v>
      </c>
      <c r="EN318">
        <v>0</v>
      </c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G318" s="2" t="s">
        <v>276</v>
      </c>
      <c r="FH318">
        <v>7</v>
      </c>
      <c r="FI318" s="20">
        <v>19759.350269999999</v>
      </c>
      <c r="FJ318" s="30">
        <v>14.556703135598299</v>
      </c>
      <c r="FK318" s="30">
        <v>15.263809916784901</v>
      </c>
      <c r="FL318" s="30">
        <v>15.263809916784901</v>
      </c>
      <c r="FM318" s="30">
        <v>8.0438357198845196</v>
      </c>
      <c r="FN318" s="30">
        <v>18.483415505846299</v>
      </c>
      <c r="FO318" s="30">
        <v>10.0757073864759</v>
      </c>
      <c r="FP318" s="30">
        <v>22.446773164763702</v>
      </c>
      <c r="FQ318" s="28"/>
      <c r="FR318" s="28"/>
      <c r="FS318" s="28"/>
      <c r="FT318" s="28"/>
      <c r="FU318" s="28"/>
      <c r="FV318" s="28"/>
      <c r="FW318" s="28"/>
      <c r="FZ318" s="7">
        <v>10.7</v>
      </c>
      <c r="GA318" s="7">
        <v>1141.4683771133402</v>
      </c>
      <c r="GB318" s="7">
        <v>1.9829391638437865</v>
      </c>
      <c r="GC318" s="7">
        <v>18.170590718587203</v>
      </c>
    </row>
    <row r="319" spans="1:185" x14ac:dyDescent="0.2">
      <c r="A319">
        <v>36</v>
      </c>
      <c r="B319" t="s">
        <v>34</v>
      </c>
      <c r="C319" t="s">
        <v>79</v>
      </c>
      <c r="D319" t="s">
        <v>71</v>
      </c>
      <c r="E319" s="20">
        <v>19981.6234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s="71">
        <v>0.09</v>
      </c>
      <c r="Q319">
        <v>0</v>
      </c>
      <c r="R319" s="82">
        <v>0.01</v>
      </c>
      <c r="S319">
        <v>0</v>
      </c>
      <c r="T319">
        <v>0</v>
      </c>
      <c r="U319" s="82">
        <v>0.01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0.01</v>
      </c>
      <c r="AF319">
        <v>0</v>
      </c>
      <c r="AG319">
        <v>0</v>
      </c>
      <c r="AH319">
        <v>0</v>
      </c>
      <c r="AI319">
        <v>0</v>
      </c>
      <c r="AJ319" s="71">
        <v>0.01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0.01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0.03</v>
      </c>
      <c r="BJ319">
        <v>0</v>
      </c>
      <c r="BK319">
        <v>0</v>
      </c>
      <c r="BL319">
        <v>0</v>
      </c>
      <c r="BM319">
        <v>0</v>
      </c>
      <c r="BN319" s="82">
        <v>0</v>
      </c>
      <c r="BO319">
        <v>0</v>
      </c>
      <c r="BP319" s="82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 s="71">
        <v>0.08</v>
      </c>
      <c r="CE319" s="71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 s="71">
        <v>0.35</v>
      </c>
      <c r="CL319">
        <v>0</v>
      </c>
      <c r="CM319">
        <v>0</v>
      </c>
      <c r="CN319">
        <v>0.01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0.12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0.03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0.14000000000000001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f t="shared" si="74"/>
        <v>0</v>
      </c>
      <c r="DX319" s="2" t="s">
        <v>289</v>
      </c>
      <c r="DY319">
        <v>1.7659409715377901</v>
      </c>
      <c r="DZ319">
        <v>3.9773616672544598</v>
      </c>
      <c r="EA319">
        <v>2.75261679586287</v>
      </c>
      <c r="EB319">
        <v>3.9773616672544598</v>
      </c>
      <c r="EC319">
        <v>3.9773616672544598</v>
      </c>
      <c r="ED319">
        <v>3.9773616672544598</v>
      </c>
      <c r="EE319">
        <v>3.9773616672544598</v>
      </c>
      <c r="EF319">
        <v>3.4361655671082598</v>
      </c>
      <c r="EG319">
        <v>2.21142069571667</v>
      </c>
      <c r="EH319">
        <v>9.3172587380727894</v>
      </c>
      <c r="EI319">
        <v>20.247826868213998</v>
      </c>
      <c r="EJ319">
        <v>18.826145033595999</v>
      </c>
      <c r="EK319">
        <v>2.1287886158045799</v>
      </c>
      <c r="EL319">
        <v>0.70710678118654802</v>
      </c>
      <c r="EM319">
        <v>0</v>
      </c>
      <c r="EN319">
        <v>0</v>
      </c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G319" s="2" t="s">
        <v>276</v>
      </c>
      <c r="FH319">
        <v>7</v>
      </c>
      <c r="FI319" s="20">
        <v>19981.6234</v>
      </c>
      <c r="FJ319" s="30">
        <v>14.067669388860301</v>
      </c>
      <c r="FK319" s="30">
        <v>14.7747761700469</v>
      </c>
      <c r="FL319" s="30">
        <v>14.7747761700469</v>
      </c>
      <c r="FM319" s="30">
        <v>7.3779388132497203</v>
      </c>
      <c r="FN319" s="30">
        <v>17.5957190260057</v>
      </c>
      <c r="FO319" s="30">
        <v>10.2934147606724</v>
      </c>
      <c r="FP319" s="30">
        <v>21.3699736541937</v>
      </c>
      <c r="FQ319" s="28"/>
      <c r="FR319" s="28"/>
      <c r="FS319" s="28"/>
      <c r="FT319" s="28"/>
      <c r="FU319" s="28"/>
      <c r="FV319" s="28"/>
      <c r="FW319" s="28"/>
      <c r="FZ319" s="7">
        <v>10.7</v>
      </c>
      <c r="GA319" s="7">
        <v>1141.4683771133402</v>
      </c>
      <c r="GB319" s="7">
        <v>1.9829391638437865</v>
      </c>
      <c r="GC319" s="7">
        <v>18.170590718587203</v>
      </c>
    </row>
    <row r="320" spans="1:185" x14ac:dyDescent="0.2">
      <c r="A320">
        <v>36</v>
      </c>
      <c r="B320" t="s">
        <v>34</v>
      </c>
      <c r="C320" t="s">
        <v>79</v>
      </c>
      <c r="D320" t="s">
        <v>71</v>
      </c>
      <c r="E320" s="20">
        <v>20123.984550000001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s="71">
        <v>0.06</v>
      </c>
      <c r="Q320">
        <v>0</v>
      </c>
      <c r="R320" s="82">
        <v>0</v>
      </c>
      <c r="S320">
        <v>0</v>
      </c>
      <c r="T320">
        <v>0</v>
      </c>
      <c r="U320" s="82">
        <v>0.01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0.03</v>
      </c>
      <c r="AF320">
        <v>0</v>
      </c>
      <c r="AG320">
        <v>0.01</v>
      </c>
      <c r="AH320">
        <v>0</v>
      </c>
      <c r="AI320">
        <v>0</v>
      </c>
      <c r="AJ320" s="71">
        <v>0.02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0.06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0.03</v>
      </c>
      <c r="BJ320">
        <v>0</v>
      </c>
      <c r="BK320">
        <v>0</v>
      </c>
      <c r="BL320">
        <v>0</v>
      </c>
      <c r="BM320">
        <v>0</v>
      </c>
      <c r="BN320" s="82">
        <v>0</v>
      </c>
      <c r="BO320">
        <v>0</v>
      </c>
      <c r="BP320" s="82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 s="71">
        <v>0.08</v>
      </c>
      <c r="CE320" s="71">
        <v>0</v>
      </c>
      <c r="CF320">
        <v>0</v>
      </c>
      <c r="CG320">
        <v>0</v>
      </c>
      <c r="CH320">
        <v>0.01</v>
      </c>
      <c r="CI320">
        <v>0</v>
      </c>
      <c r="CJ320">
        <v>0</v>
      </c>
      <c r="CK320" s="71">
        <v>0.47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0.1</v>
      </c>
      <c r="CU320">
        <v>0</v>
      </c>
      <c r="CV320">
        <v>0</v>
      </c>
      <c r="CW320">
        <v>0</v>
      </c>
      <c r="CX320">
        <v>0.01</v>
      </c>
      <c r="CY320">
        <v>0</v>
      </c>
      <c r="CZ320">
        <v>0</v>
      </c>
      <c r="DA320">
        <v>0</v>
      </c>
      <c r="DB320">
        <v>0.06</v>
      </c>
      <c r="DC320">
        <v>0</v>
      </c>
      <c r="DD320">
        <v>0.02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7.0000000000000007E-2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f t="shared" si="74"/>
        <v>0</v>
      </c>
      <c r="DX320" s="2" t="s">
        <v>289</v>
      </c>
      <c r="DY320">
        <v>1.2483028813327399</v>
      </c>
      <c r="DZ320">
        <v>2.63276031015595</v>
      </c>
      <c r="EA320">
        <v>1.21854674778286</v>
      </c>
      <c r="EB320">
        <v>2.63276031015595</v>
      </c>
      <c r="EC320">
        <v>2.63276031015595</v>
      </c>
      <c r="ED320">
        <v>2.63276031015595</v>
      </c>
      <c r="EE320">
        <v>2.63276031015595</v>
      </c>
      <c r="EF320">
        <v>1.3844574288232101</v>
      </c>
      <c r="EG320">
        <v>0.67735064763665997</v>
      </c>
      <c r="EH320">
        <v>7.8437558604691997</v>
      </c>
      <c r="EI320">
        <v>20.376851612750698</v>
      </c>
      <c r="EJ320">
        <v>19.128548731418</v>
      </c>
      <c r="EK320">
        <v>1.7659409715377901</v>
      </c>
      <c r="EL320">
        <v>1.2247448713915901</v>
      </c>
      <c r="EM320">
        <v>0</v>
      </c>
      <c r="EN320">
        <v>0</v>
      </c>
      <c r="EO320" s="28"/>
      <c r="EP320" s="28"/>
      <c r="EQ320" s="28"/>
      <c r="ER320" s="28"/>
      <c r="ES320" s="28"/>
      <c r="ET320" s="28"/>
      <c r="EU320" s="28"/>
      <c r="EV320" s="28"/>
      <c r="EW320" s="28"/>
      <c r="EX320" s="28"/>
      <c r="EY320" s="28"/>
      <c r="EZ320" s="28"/>
      <c r="FA320" s="28"/>
      <c r="FB320" s="28"/>
      <c r="FC320" s="28"/>
      <c r="FD320" s="28"/>
      <c r="FG320" s="2" t="s">
        <v>274</v>
      </c>
      <c r="FH320">
        <v>7</v>
      </c>
      <c r="FI320" s="20">
        <v>20123.984550000001</v>
      </c>
      <c r="FJ320" s="30">
        <v>14.114295863706101</v>
      </c>
      <c r="FK320" s="30">
        <v>14.821402644892601</v>
      </c>
      <c r="FL320" s="30">
        <v>14.114295863706101</v>
      </c>
      <c r="FM320" s="30">
        <v>8.9406608590481706</v>
      </c>
      <c r="FN320" s="30">
        <v>18.939080040436501</v>
      </c>
      <c r="FO320" s="30">
        <v>10.165405730439799</v>
      </c>
      <c r="FP320" s="30">
        <v>19.128548731418</v>
      </c>
      <c r="FQ320" s="28"/>
      <c r="FR320" s="28"/>
      <c r="FS320" s="28"/>
      <c r="FT320" s="28"/>
      <c r="FU320" s="28"/>
      <c r="FV320" s="28"/>
      <c r="FW320" s="28"/>
      <c r="FZ320" s="7">
        <v>10.7</v>
      </c>
      <c r="GA320" s="7">
        <v>1141.4683771133402</v>
      </c>
      <c r="GB320" s="7">
        <v>1.9829391638437865</v>
      </c>
      <c r="GC320" s="7">
        <v>18.170590718587203</v>
      </c>
    </row>
    <row r="321" spans="1:185" x14ac:dyDescent="0.2">
      <c r="A321">
        <v>36</v>
      </c>
      <c r="B321" t="s">
        <v>34</v>
      </c>
      <c r="C321" t="s">
        <v>79</v>
      </c>
      <c r="D321" t="s">
        <v>71</v>
      </c>
      <c r="E321" s="20">
        <v>20222.42193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s="71">
        <v>7.0000000000000007E-2</v>
      </c>
      <c r="Q321">
        <v>0</v>
      </c>
      <c r="R321" s="82">
        <v>0.01</v>
      </c>
      <c r="S321">
        <v>0.01</v>
      </c>
      <c r="T321">
        <v>0</v>
      </c>
      <c r="U321" s="82">
        <v>0</v>
      </c>
      <c r="V321">
        <v>0</v>
      </c>
      <c r="W321">
        <v>0</v>
      </c>
      <c r="X321">
        <v>0</v>
      </c>
      <c r="Y321">
        <v>0.01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0.02</v>
      </c>
      <c r="AF321">
        <v>0</v>
      </c>
      <c r="AG321">
        <v>0</v>
      </c>
      <c r="AH321">
        <v>0</v>
      </c>
      <c r="AI321">
        <v>0</v>
      </c>
      <c r="AJ321" s="7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0.06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0.03</v>
      </c>
      <c r="BJ321">
        <v>0</v>
      </c>
      <c r="BK321">
        <v>0</v>
      </c>
      <c r="BL321">
        <v>0</v>
      </c>
      <c r="BM321">
        <v>0</v>
      </c>
      <c r="BN321" s="82">
        <v>0</v>
      </c>
      <c r="BO321">
        <v>0</v>
      </c>
      <c r="BP321" s="82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 s="71">
        <v>7.0000000000000007E-2</v>
      </c>
      <c r="CE321" s="71">
        <v>0</v>
      </c>
      <c r="CF321">
        <v>0</v>
      </c>
      <c r="CG321">
        <v>0</v>
      </c>
      <c r="CH321">
        <v>0.03</v>
      </c>
      <c r="CI321">
        <v>0</v>
      </c>
      <c r="CJ321">
        <v>0</v>
      </c>
      <c r="CK321" s="71">
        <v>0.45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0.11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0.03</v>
      </c>
      <c r="DC321">
        <v>0</v>
      </c>
      <c r="DD321">
        <v>0.02</v>
      </c>
      <c r="DE321">
        <v>0</v>
      </c>
      <c r="DF321">
        <v>0</v>
      </c>
      <c r="DG321">
        <v>0.02</v>
      </c>
      <c r="DH321">
        <v>0</v>
      </c>
      <c r="DI321">
        <v>0</v>
      </c>
      <c r="DJ321">
        <v>0</v>
      </c>
      <c r="DK321">
        <v>0</v>
      </c>
      <c r="DL321">
        <v>0.1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f t="shared" si="74"/>
        <v>0</v>
      </c>
      <c r="DX321" s="2" t="s">
        <v>291</v>
      </c>
      <c r="DY321">
        <v>0.70710678118654802</v>
      </c>
      <c r="DZ321">
        <v>2.3011055206349198</v>
      </c>
      <c r="EA321">
        <v>1.5939987394483699</v>
      </c>
      <c r="EB321">
        <v>2.3011055206349198</v>
      </c>
      <c r="EC321">
        <v>2.3011055206349198</v>
      </c>
      <c r="ED321">
        <v>2.3011055206349198</v>
      </c>
      <c r="EE321">
        <v>2.3011055206349198</v>
      </c>
      <c r="EF321">
        <v>2.3011055206349198</v>
      </c>
      <c r="EG321">
        <v>1.5939987394483699</v>
      </c>
      <c r="EH321">
        <v>6.7486297679838296</v>
      </c>
      <c r="EI321">
        <v>16.153134531843602</v>
      </c>
      <c r="EJ321">
        <v>16.860241313030201</v>
      </c>
      <c r="EK321">
        <v>0.70710678118654802</v>
      </c>
      <c r="EL321">
        <v>0</v>
      </c>
      <c r="EM321">
        <v>0</v>
      </c>
      <c r="EN321">
        <v>0</v>
      </c>
      <c r="EO321" s="28"/>
      <c r="EP321" s="28"/>
      <c r="EQ321" s="28"/>
      <c r="ER321" s="28"/>
      <c r="ES321" s="28"/>
      <c r="ET321" s="28"/>
      <c r="EU321" s="28"/>
      <c r="EV321" s="28"/>
      <c r="EW321" s="28"/>
      <c r="EX321" s="28"/>
      <c r="EY321" s="28"/>
      <c r="EZ321" s="28"/>
      <c r="FA321" s="28"/>
      <c r="FB321" s="28"/>
      <c r="FC321" s="28"/>
      <c r="FD321" s="28"/>
      <c r="FG321" s="2" t="s">
        <v>276</v>
      </c>
      <c r="FH321">
        <v>7</v>
      </c>
      <c r="FI321" s="20">
        <v>20222.42193</v>
      </c>
      <c r="FJ321" s="30">
        <v>13.514176098078901</v>
      </c>
      <c r="FK321" s="30">
        <v>13.514176098078901</v>
      </c>
      <c r="FL321" s="30">
        <v>13.514176098078901</v>
      </c>
      <c r="FM321" s="30">
        <v>8.3867308667089997</v>
      </c>
      <c r="FN321" s="30">
        <v>15.446027750657001</v>
      </c>
      <c r="FO321" s="30">
        <v>8.5910327435936793</v>
      </c>
      <c r="FP321" s="30">
        <v>18.023963225230599</v>
      </c>
      <c r="FQ321" s="28"/>
      <c r="FR321" s="28"/>
      <c r="FS321" s="28"/>
      <c r="FT321" s="28"/>
      <c r="FU321" s="28"/>
      <c r="FV321" s="28"/>
      <c r="FW321" s="28"/>
      <c r="FZ321" s="7">
        <v>10.7</v>
      </c>
      <c r="GA321" s="7">
        <v>1141.4683771133402</v>
      </c>
      <c r="GB321" s="7">
        <v>1.9829391638437865</v>
      </c>
      <c r="GC321" s="7">
        <v>18.170590718587203</v>
      </c>
    </row>
    <row r="322" spans="1:185" x14ac:dyDescent="0.2">
      <c r="A322">
        <v>36</v>
      </c>
      <c r="B322" t="s">
        <v>34</v>
      </c>
      <c r="C322" t="s">
        <v>79</v>
      </c>
      <c r="D322" t="s">
        <v>71</v>
      </c>
      <c r="E322" s="20">
        <v>20457.77925</v>
      </c>
      <c r="F322">
        <v>0</v>
      </c>
      <c r="G322">
        <v>0</v>
      </c>
      <c r="H322">
        <v>0</v>
      </c>
      <c r="I322">
        <v>0</v>
      </c>
      <c r="J322">
        <v>0.01</v>
      </c>
      <c r="K322">
        <v>0</v>
      </c>
      <c r="L322">
        <v>0</v>
      </c>
      <c r="M322">
        <v>0</v>
      </c>
      <c r="N322">
        <v>0</v>
      </c>
      <c r="O322">
        <v>0</v>
      </c>
      <c r="P322" s="71">
        <v>0.03</v>
      </c>
      <c r="Q322">
        <v>0</v>
      </c>
      <c r="R322" s="82">
        <v>0</v>
      </c>
      <c r="S322">
        <v>0</v>
      </c>
      <c r="T322">
        <v>0</v>
      </c>
      <c r="U322" s="82">
        <v>0</v>
      </c>
      <c r="V322">
        <v>0</v>
      </c>
      <c r="W322">
        <v>0</v>
      </c>
      <c r="X322">
        <v>0</v>
      </c>
      <c r="Y322">
        <v>7.0000000000000007E-2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0.03</v>
      </c>
      <c r="AF322">
        <v>0</v>
      </c>
      <c r="AG322">
        <v>0</v>
      </c>
      <c r="AH322">
        <v>0</v>
      </c>
      <c r="AI322">
        <v>0</v>
      </c>
      <c r="AJ322" s="71">
        <v>0.01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0.03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0.01</v>
      </c>
      <c r="BJ322">
        <v>0</v>
      </c>
      <c r="BK322">
        <v>0</v>
      </c>
      <c r="BL322">
        <v>0</v>
      </c>
      <c r="BM322">
        <v>0</v>
      </c>
      <c r="BN322" s="82">
        <v>0</v>
      </c>
      <c r="BO322">
        <v>0</v>
      </c>
      <c r="BP322" s="8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 s="71">
        <v>0.01</v>
      </c>
      <c r="CE322" s="71">
        <v>0</v>
      </c>
      <c r="CF322">
        <v>0</v>
      </c>
      <c r="CG322">
        <v>0</v>
      </c>
      <c r="CH322">
        <v>0.01</v>
      </c>
      <c r="CI322">
        <v>0</v>
      </c>
      <c r="CJ322">
        <v>0</v>
      </c>
      <c r="CK322" s="71">
        <v>0.44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0.21</v>
      </c>
      <c r="CU322">
        <v>0</v>
      </c>
      <c r="CV322">
        <v>0</v>
      </c>
      <c r="CW322">
        <v>0</v>
      </c>
      <c r="CX322">
        <v>0</v>
      </c>
      <c r="CY322">
        <v>0.01</v>
      </c>
      <c r="CZ322">
        <v>0</v>
      </c>
      <c r="DA322">
        <v>0</v>
      </c>
      <c r="DB322">
        <v>0.02</v>
      </c>
      <c r="DC322">
        <v>0</v>
      </c>
      <c r="DD322">
        <v>0.01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0.09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f t="shared" ref="DU322:DU385" si="105">COUNTIF(K322,"&gt;0")+COUNTIF(L322,"&gt;0")+COUNTIF(V322,"&gt;0")+COUNTIF(W322,"&gt;0")+COUNTIF(AW322,"&gt;0")+COUNTIF(BD322,"&gt;0")+COUNTIF(BE322,"&gt;0")+COUNTIF(CE322,"&gt;0")+COUNTIF(CF322,"&gt;0")+COUNTIF(DA322,"&gt;0")</f>
        <v>0</v>
      </c>
      <c r="DX322" s="2" t="s">
        <v>291</v>
      </c>
      <c r="DY322">
        <v>1.3844574288232101</v>
      </c>
      <c r="DZ322">
        <v>2.0618080764598701</v>
      </c>
      <c r="EA322">
        <v>0.67735064763665997</v>
      </c>
      <c r="EB322">
        <v>2.0618080764598701</v>
      </c>
      <c r="EC322">
        <v>2.0618080764598701</v>
      </c>
      <c r="ED322">
        <v>2.0618080764598701</v>
      </c>
      <c r="EE322">
        <v>2.0618080764598701</v>
      </c>
      <c r="EF322">
        <v>2.0618080764598701</v>
      </c>
      <c r="EG322">
        <v>0.67735064763665997</v>
      </c>
      <c r="EH322">
        <v>8.2896145596483297</v>
      </c>
      <c r="EI322">
        <v>17.900542551517901</v>
      </c>
      <c r="EJ322">
        <v>19.9088562081681</v>
      </c>
      <c r="EK322">
        <v>1.2483028813327499</v>
      </c>
      <c r="EL322">
        <v>3.2566165379829402</v>
      </c>
      <c r="EM322">
        <v>0</v>
      </c>
      <c r="EN322">
        <v>0</v>
      </c>
      <c r="EO322" s="28"/>
      <c r="EP322" s="28"/>
      <c r="EQ322" s="28"/>
      <c r="ER322" s="28"/>
      <c r="ES322" s="28"/>
      <c r="ET322" s="28"/>
      <c r="EU322" s="28"/>
      <c r="EV322" s="28"/>
      <c r="EW322" s="28"/>
      <c r="EX322" s="28"/>
      <c r="EY322" s="28"/>
      <c r="EZ322" s="28"/>
      <c r="FA322" s="28"/>
      <c r="FB322" s="28"/>
      <c r="FC322" s="28"/>
      <c r="FD322" s="28"/>
      <c r="FG322" s="2" t="s">
        <v>274</v>
      </c>
      <c r="FH322">
        <v>5</v>
      </c>
      <c r="FI322" s="20">
        <v>20457.77925</v>
      </c>
      <c r="FJ322" s="30">
        <v>12.354665815593499</v>
      </c>
      <c r="FK322" s="30">
        <v>12.354665815593499</v>
      </c>
      <c r="FL322" s="30">
        <v>12.354665815593499</v>
      </c>
      <c r="FM322" s="30">
        <v>7.9450998607631202</v>
      </c>
      <c r="FN322" s="30">
        <v>20.615962989354699</v>
      </c>
      <c r="FO322" s="30">
        <v>8.6522066419496593</v>
      </c>
      <c r="FP322" s="30">
        <v>21.323069770541199</v>
      </c>
      <c r="FQ322" s="28"/>
      <c r="FR322" s="28"/>
      <c r="FS322" s="28"/>
      <c r="FT322" s="28"/>
      <c r="FU322" s="28"/>
      <c r="FV322" s="28"/>
      <c r="FW322" s="28"/>
      <c r="FZ322" s="7">
        <v>10.7</v>
      </c>
      <c r="GA322" s="7">
        <v>1141.4683771133402</v>
      </c>
      <c r="GB322" s="7">
        <v>1.9829391638437865</v>
      </c>
      <c r="GC322" s="7">
        <v>18.170590718587203</v>
      </c>
    </row>
    <row r="323" spans="1:185" x14ac:dyDescent="0.2">
      <c r="A323">
        <v>36</v>
      </c>
      <c r="B323" t="s">
        <v>34</v>
      </c>
      <c r="C323" t="s">
        <v>79</v>
      </c>
      <c r="D323" t="s">
        <v>71</v>
      </c>
      <c r="E323" s="20">
        <v>20694.929779999999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s="71">
        <v>0.03</v>
      </c>
      <c r="Q323">
        <v>0</v>
      </c>
      <c r="R323" s="82">
        <v>0</v>
      </c>
      <c r="S323">
        <v>0</v>
      </c>
      <c r="T323">
        <v>0</v>
      </c>
      <c r="U323" s="82">
        <v>0.01</v>
      </c>
      <c r="V323">
        <v>0</v>
      </c>
      <c r="W323">
        <v>0</v>
      </c>
      <c r="X323">
        <v>0</v>
      </c>
      <c r="Y323">
        <v>0.01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0.01</v>
      </c>
      <c r="AF323">
        <v>0</v>
      </c>
      <c r="AG323">
        <v>0</v>
      </c>
      <c r="AH323">
        <v>0</v>
      </c>
      <c r="AI323">
        <v>0</v>
      </c>
      <c r="AJ323" s="71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0.01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0.01</v>
      </c>
      <c r="BJ323">
        <v>0</v>
      </c>
      <c r="BK323">
        <v>0</v>
      </c>
      <c r="BL323">
        <v>0</v>
      </c>
      <c r="BM323">
        <v>0</v>
      </c>
      <c r="BN323" s="82">
        <v>0</v>
      </c>
      <c r="BO323">
        <v>0</v>
      </c>
      <c r="BP323" s="82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 s="71">
        <v>0.04</v>
      </c>
      <c r="CE323" s="71">
        <v>0</v>
      </c>
      <c r="CF323">
        <v>0</v>
      </c>
      <c r="CG323">
        <v>0</v>
      </c>
      <c r="CH323">
        <v>0.01</v>
      </c>
      <c r="CI323">
        <v>0</v>
      </c>
      <c r="CJ323">
        <v>0</v>
      </c>
      <c r="CK323" s="71">
        <v>0.37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0.01</v>
      </c>
      <c r="CS323">
        <v>0</v>
      </c>
      <c r="CT323">
        <v>0.31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0.01</v>
      </c>
      <c r="DC323">
        <v>0</v>
      </c>
      <c r="DD323">
        <v>0.01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0.04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f t="shared" si="105"/>
        <v>0</v>
      </c>
      <c r="DX323" s="2" t="s">
        <v>289</v>
      </c>
      <c r="DY323">
        <v>1.2483028813327399</v>
      </c>
      <c r="DZ323">
        <v>2.5932342585978301</v>
      </c>
      <c r="EA323">
        <v>1.8861274774112899</v>
      </c>
      <c r="EB323">
        <v>2.5932342585978301</v>
      </c>
      <c r="EC323">
        <v>2.5932342585978301</v>
      </c>
      <c r="ED323">
        <v>2.5932342585978301</v>
      </c>
      <c r="EE323">
        <v>2.5932342585978301</v>
      </c>
      <c r="EF323">
        <v>2.0520381584516398</v>
      </c>
      <c r="EG323">
        <v>1.3449313772650899</v>
      </c>
      <c r="EH323">
        <v>7.0335432223297003</v>
      </c>
      <c r="EI323">
        <v>15.9528963043117</v>
      </c>
      <c r="EJ323">
        <v>15.5776108852059</v>
      </c>
      <c r="EK323">
        <v>0.70710678118654802</v>
      </c>
      <c r="EL323">
        <v>1.08239220029239</v>
      </c>
      <c r="EM323">
        <v>0</v>
      </c>
      <c r="EN323">
        <v>0</v>
      </c>
      <c r="EO323" s="28"/>
      <c r="EP323" s="28"/>
      <c r="EQ323" s="28"/>
      <c r="ER323" s="28"/>
      <c r="ES323" s="28"/>
      <c r="ET323" s="28"/>
      <c r="EU323" s="28"/>
      <c r="EV323" s="28"/>
      <c r="EW323" s="28"/>
      <c r="EX323" s="28"/>
      <c r="EY323" s="28"/>
      <c r="EZ323" s="28"/>
      <c r="FA323" s="28"/>
      <c r="FB323" s="28"/>
      <c r="FC323" s="28"/>
      <c r="FD323" s="28"/>
      <c r="FG323" s="2" t="s">
        <v>276</v>
      </c>
      <c r="FH323">
        <v>7</v>
      </c>
      <c r="FI323" s="20">
        <v>20694.929779999999</v>
      </c>
      <c r="FJ323" s="30">
        <v>10.5276422445788</v>
      </c>
      <c r="FK323" s="30">
        <v>11.2347490257653</v>
      </c>
      <c r="FL323" s="30">
        <v>11.2347490257653</v>
      </c>
      <c r="FM323" s="30">
        <v>5.9511510220373003</v>
      </c>
      <c r="FN323" s="30">
        <v>14.3528660138143</v>
      </c>
      <c r="FO323" s="30">
        <v>6.8251830709349504</v>
      </c>
      <c r="FP323" s="30">
        <v>16.641111625084999</v>
      </c>
      <c r="FQ323" s="28"/>
      <c r="FR323" s="28"/>
      <c r="FS323" s="28"/>
      <c r="FT323" s="28"/>
      <c r="FU323" s="28"/>
      <c r="FV323" s="28"/>
      <c r="FW323" s="28"/>
      <c r="FZ323" s="7">
        <v>10.7</v>
      </c>
      <c r="GA323" s="7">
        <v>1141.4683771133402</v>
      </c>
      <c r="GB323" s="7">
        <v>1.9829391638437865</v>
      </c>
      <c r="GC323" s="7">
        <v>18.170590718587203</v>
      </c>
    </row>
    <row r="324" spans="1:185" x14ac:dyDescent="0.2">
      <c r="A324">
        <v>36</v>
      </c>
      <c r="B324" t="s">
        <v>34</v>
      </c>
      <c r="C324" t="s">
        <v>79</v>
      </c>
      <c r="D324" t="s">
        <v>71</v>
      </c>
      <c r="E324" s="20">
        <v>20839.900269999998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71">
        <v>0.04</v>
      </c>
      <c r="Q324">
        <v>0</v>
      </c>
      <c r="R324" s="82">
        <v>0.01</v>
      </c>
      <c r="S324">
        <v>0.01</v>
      </c>
      <c r="T324">
        <v>0</v>
      </c>
      <c r="U324" s="82">
        <v>0.01</v>
      </c>
      <c r="V324">
        <v>0</v>
      </c>
      <c r="W324">
        <v>0</v>
      </c>
      <c r="X324">
        <v>0</v>
      </c>
      <c r="Y324">
        <v>0.01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0.04</v>
      </c>
      <c r="AF324">
        <v>0</v>
      </c>
      <c r="AG324">
        <v>0</v>
      </c>
      <c r="AH324">
        <v>0</v>
      </c>
      <c r="AI324">
        <v>0</v>
      </c>
      <c r="AJ324" s="71">
        <v>0.01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0.04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0.01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0.01</v>
      </c>
      <c r="BJ324">
        <v>0</v>
      </c>
      <c r="BK324">
        <v>0</v>
      </c>
      <c r="BL324">
        <v>0</v>
      </c>
      <c r="BM324">
        <v>0</v>
      </c>
      <c r="BN324" s="82">
        <v>0</v>
      </c>
      <c r="BO324">
        <v>0</v>
      </c>
      <c r="BP324" s="82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 s="71">
        <v>0.01</v>
      </c>
      <c r="CE324" s="71">
        <v>0</v>
      </c>
      <c r="CF324">
        <v>0</v>
      </c>
      <c r="CG324">
        <v>0</v>
      </c>
      <c r="CH324">
        <v>0.01</v>
      </c>
      <c r="CI324">
        <v>0</v>
      </c>
      <c r="CJ324">
        <v>0</v>
      </c>
      <c r="CK324" s="71">
        <v>0.41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0.22</v>
      </c>
      <c r="CU324">
        <v>0</v>
      </c>
      <c r="CV324">
        <v>0</v>
      </c>
      <c r="CW324">
        <v>0</v>
      </c>
      <c r="CX324">
        <v>0.01</v>
      </c>
      <c r="CY324">
        <v>0.01</v>
      </c>
      <c r="CZ324">
        <v>0</v>
      </c>
      <c r="DA324">
        <v>0</v>
      </c>
      <c r="DB324">
        <v>0.03</v>
      </c>
      <c r="DC324">
        <v>0</v>
      </c>
      <c r="DD324">
        <v>0.01</v>
      </c>
      <c r="DE324">
        <v>0</v>
      </c>
      <c r="DF324">
        <v>0</v>
      </c>
      <c r="DG324">
        <v>0.01</v>
      </c>
      <c r="DH324">
        <v>0</v>
      </c>
      <c r="DI324">
        <v>0</v>
      </c>
      <c r="DJ324">
        <v>0</v>
      </c>
      <c r="DK324">
        <v>0</v>
      </c>
      <c r="DL324">
        <v>7.0000000000000007E-2</v>
      </c>
      <c r="DM324">
        <v>0</v>
      </c>
      <c r="DN324">
        <v>0</v>
      </c>
      <c r="DO324">
        <v>0</v>
      </c>
      <c r="DP324">
        <v>0</v>
      </c>
      <c r="DQ324">
        <v>0.01</v>
      </c>
      <c r="DR324">
        <v>0</v>
      </c>
      <c r="DS324">
        <v>0</v>
      </c>
      <c r="DT324">
        <v>0</v>
      </c>
      <c r="DU324">
        <f t="shared" si="105"/>
        <v>0</v>
      </c>
      <c r="DX324" s="2" t="s">
        <v>289</v>
      </c>
      <c r="DY324">
        <v>0.54119610014619701</v>
      </c>
      <c r="DZ324">
        <v>3.0972315452451999</v>
      </c>
      <c r="EA324">
        <v>3.8043383264317399</v>
      </c>
      <c r="EB324">
        <v>3.0972315452451999</v>
      </c>
      <c r="EC324">
        <v>3.0972315452451999</v>
      </c>
      <c r="ED324">
        <v>3.0972315452451999</v>
      </c>
      <c r="EE324">
        <v>3.0972315452451999</v>
      </c>
      <c r="EF324">
        <v>2.5560354450989999</v>
      </c>
      <c r="EG324">
        <v>2.5560354450989999</v>
      </c>
      <c r="EH324">
        <v>7.4332204761913099</v>
      </c>
      <c r="EI324">
        <v>19.5869996898432</v>
      </c>
      <c r="EJ324">
        <v>19.045803589697002</v>
      </c>
      <c r="EK324">
        <v>1.2483028813327499</v>
      </c>
      <c r="EL324">
        <v>1.4142135623731</v>
      </c>
      <c r="EM324">
        <v>0</v>
      </c>
      <c r="EN324">
        <v>0</v>
      </c>
      <c r="EO324" s="28"/>
      <c r="EP324" s="28"/>
      <c r="EQ324" s="28"/>
      <c r="ER324" s="28"/>
      <c r="ES324" s="28"/>
      <c r="ET324" s="28"/>
      <c r="EU324" s="28"/>
      <c r="EV324" s="28"/>
      <c r="EW324" s="28"/>
      <c r="EX324" s="28"/>
      <c r="EY324" s="28"/>
      <c r="EZ324" s="28"/>
      <c r="FA324" s="28"/>
      <c r="FB324" s="28"/>
      <c r="FC324" s="28"/>
      <c r="FD324" s="28"/>
      <c r="FG324" s="2" t="s">
        <v>276</v>
      </c>
      <c r="FH324">
        <v>7</v>
      </c>
      <c r="FI324" s="20">
        <v>20839.900269999998</v>
      </c>
      <c r="FJ324" s="30">
        <v>13.549157710241699</v>
      </c>
      <c r="FK324" s="30">
        <v>14.256264491428301</v>
      </c>
      <c r="FL324" s="30">
        <v>14.256264491428301</v>
      </c>
      <c r="FM324" s="30">
        <v>8.7628530694320794</v>
      </c>
      <c r="FN324" s="30">
        <v>18.528165499491902</v>
      </c>
      <c r="FO324" s="30">
        <v>9.4699598506186309</v>
      </c>
      <c r="FP324" s="30">
        <v>21.443641446914601</v>
      </c>
      <c r="FQ324" s="28"/>
      <c r="FR324" s="28"/>
      <c r="FS324" s="28"/>
      <c r="FT324" s="28"/>
      <c r="FU324" s="28"/>
      <c r="FV324" s="28"/>
      <c r="FW324" s="28"/>
      <c r="FZ324" s="7">
        <v>10.7</v>
      </c>
      <c r="GA324" s="7">
        <v>1141.4683771133402</v>
      </c>
      <c r="GB324" s="7">
        <v>1.9829391638437865</v>
      </c>
      <c r="GC324" s="7">
        <v>18.170590718587203</v>
      </c>
    </row>
    <row r="325" spans="1:185" x14ac:dyDescent="0.2">
      <c r="A325">
        <v>36</v>
      </c>
      <c r="B325" t="s">
        <v>34</v>
      </c>
      <c r="C325" t="s">
        <v>79</v>
      </c>
      <c r="D325" t="s">
        <v>71</v>
      </c>
      <c r="E325" s="20">
        <v>21078.943070000001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71">
        <v>7.0000000000000007E-2</v>
      </c>
      <c r="Q325">
        <v>0</v>
      </c>
      <c r="R325" s="82">
        <v>0.01</v>
      </c>
      <c r="S325">
        <v>0.01</v>
      </c>
      <c r="T325">
        <v>0</v>
      </c>
      <c r="U325" s="82">
        <v>0</v>
      </c>
      <c r="V325">
        <v>0</v>
      </c>
      <c r="W325">
        <v>0</v>
      </c>
      <c r="X325">
        <v>0</v>
      </c>
      <c r="Y325">
        <v>0.01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0.01</v>
      </c>
      <c r="AF325">
        <v>0</v>
      </c>
      <c r="AG325">
        <v>0</v>
      </c>
      <c r="AH325">
        <v>0</v>
      </c>
      <c r="AI325">
        <v>0</v>
      </c>
      <c r="AJ325" s="71">
        <v>0.01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0.02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0.02</v>
      </c>
      <c r="BJ325">
        <v>0</v>
      </c>
      <c r="BK325">
        <v>0</v>
      </c>
      <c r="BL325">
        <v>0</v>
      </c>
      <c r="BM325">
        <v>0</v>
      </c>
      <c r="BN325" s="82">
        <v>0</v>
      </c>
      <c r="BO325">
        <v>0</v>
      </c>
      <c r="BP325" s="82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 s="71">
        <v>0.03</v>
      </c>
      <c r="CE325" s="71">
        <v>0</v>
      </c>
      <c r="CF325">
        <v>0</v>
      </c>
      <c r="CG325">
        <v>0</v>
      </c>
      <c r="CH325">
        <v>0.01</v>
      </c>
      <c r="CI325">
        <v>0</v>
      </c>
      <c r="CJ325">
        <v>0</v>
      </c>
      <c r="CK325" s="71">
        <v>0.28000000000000003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0.47</v>
      </c>
      <c r="CU325">
        <v>0</v>
      </c>
      <c r="CV325">
        <v>0</v>
      </c>
      <c r="CW325">
        <v>0</v>
      </c>
      <c r="CX325">
        <v>0</v>
      </c>
      <c r="CY325">
        <v>0.01</v>
      </c>
      <c r="CZ325">
        <v>0</v>
      </c>
      <c r="DA325">
        <v>0</v>
      </c>
      <c r="DB325">
        <v>0.04</v>
      </c>
      <c r="DC325">
        <v>0</v>
      </c>
      <c r="DD325">
        <v>0.01</v>
      </c>
      <c r="DE325">
        <v>0</v>
      </c>
      <c r="DF325">
        <v>0</v>
      </c>
      <c r="DG325">
        <v>0.01</v>
      </c>
      <c r="DH325">
        <v>0</v>
      </c>
      <c r="DI325">
        <v>0</v>
      </c>
      <c r="DJ325">
        <v>0</v>
      </c>
      <c r="DK325">
        <v>0</v>
      </c>
      <c r="DL325">
        <v>0.05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f t="shared" si="105"/>
        <v>0</v>
      </c>
      <c r="DX325" s="2" t="s">
        <v>291</v>
      </c>
      <c r="DY325">
        <v>0.70710678118654802</v>
      </c>
      <c r="DZ325">
        <v>2.3011055206349198</v>
      </c>
      <c r="EA325">
        <v>1.5939987394483699</v>
      </c>
      <c r="EB325">
        <v>2.3011055206349198</v>
      </c>
      <c r="EC325">
        <v>2.3011055206349198</v>
      </c>
      <c r="ED325">
        <v>2.3011055206349198</v>
      </c>
      <c r="EE325">
        <v>2.3011055206349198</v>
      </c>
      <c r="EF325">
        <v>2.3011055206349198</v>
      </c>
      <c r="EG325">
        <v>1.5939987394483699</v>
      </c>
      <c r="EH325">
        <v>7.3025597603230104</v>
      </c>
      <c r="EI325">
        <v>19.926304452992198</v>
      </c>
      <c r="EJ325">
        <v>20.633411234178698</v>
      </c>
      <c r="EK325">
        <v>0.70710678118654802</v>
      </c>
      <c r="EL325">
        <v>1.4142135623731</v>
      </c>
      <c r="EM325">
        <v>0</v>
      </c>
      <c r="EN325">
        <v>0</v>
      </c>
      <c r="EO325" s="28"/>
      <c r="EP325" s="28"/>
      <c r="EQ325" s="28"/>
      <c r="ER325" s="28"/>
      <c r="ES325" s="28"/>
      <c r="ET325" s="28"/>
      <c r="EU325" s="28"/>
      <c r="EV325" s="28"/>
      <c r="EW325" s="28"/>
      <c r="EX325" s="28"/>
      <c r="EY325" s="28"/>
      <c r="EZ325" s="28"/>
      <c r="FA325" s="28"/>
      <c r="FB325" s="28"/>
      <c r="FC325" s="28"/>
      <c r="FD325" s="28"/>
      <c r="FG325" s="2" t="s">
        <v>274</v>
      </c>
      <c r="FH325">
        <v>7</v>
      </c>
      <c r="FI325" s="20">
        <v>21078.943070000001</v>
      </c>
      <c r="FJ325" s="30">
        <v>13.654749863084501</v>
      </c>
      <c r="FK325" s="30">
        <v>13.654749863084501</v>
      </c>
      <c r="FL325" s="30">
        <v>13.654749863084501</v>
      </c>
      <c r="FM325" s="30">
        <v>7.8201978505280501</v>
      </c>
      <c r="FN325" s="30">
        <v>18.595657273080601</v>
      </c>
      <c r="FO325" s="30">
        <v>9.8520695171193999</v>
      </c>
      <c r="FP325" s="30">
        <v>19.759379185280999</v>
      </c>
      <c r="FQ325" s="28"/>
      <c r="FR325" s="28"/>
      <c r="FS325" s="28"/>
      <c r="FT325" s="28"/>
      <c r="FU325" s="28"/>
      <c r="FV325" s="28"/>
      <c r="FW325" s="28"/>
      <c r="FZ325" s="7">
        <v>10.7</v>
      </c>
      <c r="GA325" s="7">
        <v>1141.4683771133402</v>
      </c>
      <c r="GB325" s="7">
        <v>1.9829391638437865</v>
      </c>
      <c r="GC325" s="7">
        <v>18.170590718587203</v>
      </c>
    </row>
    <row r="326" spans="1:185" x14ac:dyDescent="0.2">
      <c r="A326">
        <v>36</v>
      </c>
      <c r="B326" t="s">
        <v>34</v>
      </c>
      <c r="C326" t="s">
        <v>79</v>
      </c>
      <c r="D326" t="s">
        <v>71</v>
      </c>
      <c r="E326" s="20">
        <v>21175.241150000002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71">
        <v>0.08</v>
      </c>
      <c r="Q326">
        <v>0</v>
      </c>
      <c r="R326" s="82">
        <v>0.02</v>
      </c>
      <c r="S326">
        <v>0</v>
      </c>
      <c r="T326">
        <v>0</v>
      </c>
      <c r="U326" s="82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 s="71">
        <v>0.03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0.03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0.02</v>
      </c>
      <c r="BJ326">
        <v>0</v>
      </c>
      <c r="BK326">
        <v>0</v>
      </c>
      <c r="BL326">
        <v>0</v>
      </c>
      <c r="BM326">
        <v>0</v>
      </c>
      <c r="BN326" s="82">
        <v>0</v>
      </c>
      <c r="BO326">
        <v>0</v>
      </c>
      <c r="BP326" s="82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 s="71">
        <v>0.09</v>
      </c>
      <c r="CE326" s="71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 s="71">
        <v>0.48</v>
      </c>
      <c r="CL326">
        <v>0</v>
      </c>
      <c r="CM326">
        <v>0</v>
      </c>
      <c r="CN326">
        <v>0.01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0.1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0.04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0.08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f t="shared" si="105"/>
        <v>0</v>
      </c>
      <c r="DX326" s="2" t="s">
        <v>289</v>
      </c>
      <c r="DY326">
        <v>0</v>
      </c>
      <c r="DZ326">
        <v>1.3449313772650899</v>
      </c>
      <c r="EA326">
        <v>1.3449313772650899</v>
      </c>
      <c r="EB326">
        <v>1.3449313772650899</v>
      </c>
      <c r="EC326">
        <v>1.3449313772650899</v>
      </c>
      <c r="ED326">
        <v>1.3449313772650899</v>
      </c>
      <c r="EE326">
        <v>1.3449313772650899</v>
      </c>
      <c r="EF326">
        <v>1.3449313772650899</v>
      </c>
      <c r="EG326">
        <v>1.3449313772650899</v>
      </c>
      <c r="EH326">
        <v>6.7453687816160199</v>
      </c>
      <c r="EI326">
        <v>20.463632035492299</v>
      </c>
      <c r="EJ326">
        <v>20.463632035492299</v>
      </c>
      <c r="EK326">
        <v>1.58113883008419</v>
      </c>
      <c r="EL326">
        <v>1.58113883008419</v>
      </c>
      <c r="EM326">
        <v>0</v>
      </c>
      <c r="EN326">
        <v>0</v>
      </c>
      <c r="EO326" s="28"/>
      <c r="EP326" s="28"/>
      <c r="EQ326" s="28"/>
      <c r="ER326" s="28"/>
      <c r="ES326" s="28"/>
      <c r="ET326" s="28"/>
      <c r="EU326" s="28"/>
      <c r="EV326" s="28"/>
      <c r="EW326" s="28"/>
      <c r="EX326" s="28"/>
      <c r="EY326" s="28"/>
      <c r="EZ326" s="28"/>
      <c r="FA326" s="28"/>
      <c r="FB326" s="28"/>
      <c r="FC326" s="28"/>
      <c r="FD326" s="28"/>
      <c r="FG326" s="2" t="s">
        <v>274</v>
      </c>
      <c r="FH326">
        <v>7</v>
      </c>
      <c r="FI326" s="20">
        <v>21175.241150000002</v>
      </c>
      <c r="FJ326" s="30">
        <v>12.6462592293102</v>
      </c>
      <c r="FK326" s="30">
        <v>12.6462592293102</v>
      </c>
      <c r="FL326" s="30">
        <v>12.6462592293102</v>
      </c>
      <c r="FM326" s="30">
        <v>8.3265076117002099</v>
      </c>
      <c r="FN326" s="30">
        <v>18.052621828629899</v>
      </c>
      <c r="FO326" s="30">
        <v>11.065120399226</v>
      </c>
      <c r="FP326" s="30">
        <v>18.052621828629899</v>
      </c>
      <c r="FQ326" s="28"/>
      <c r="FR326" s="28"/>
      <c r="FS326" s="28"/>
      <c r="FT326" s="28"/>
      <c r="FU326" s="28"/>
      <c r="FV326" s="28"/>
      <c r="FW326" s="28"/>
      <c r="FZ326" s="7">
        <v>10.7</v>
      </c>
      <c r="GA326" s="7">
        <v>1141.4683771133402</v>
      </c>
      <c r="GB326" s="7">
        <v>1.9829391638437865</v>
      </c>
      <c r="GC326" s="7">
        <v>18.170590718587203</v>
      </c>
    </row>
    <row r="327" spans="1:185" x14ac:dyDescent="0.2">
      <c r="A327">
        <v>36</v>
      </c>
      <c r="B327" t="s">
        <v>34</v>
      </c>
      <c r="C327" t="s">
        <v>79</v>
      </c>
      <c r="D327" t="s">
        <v>71</v>
      </c>
      <c r="E327" s="20">
        <v>21564.7929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71">
        <v>0.1</v>
      </c>
      <c r="Q327">
        <v>0</v>
      </c>
      <c r="R327" s="82">
        <v>0</v>
      </c>
      <c r="S327">
        <v>0.01</v>
      </c>
      <c r="T327">
        <v>0</v>
      </c>
      <c r="U327" s="82">
        <v>0.02</v>
      </c>
      <c r="V327">
        <v>0</v>
      </c>
      <c r="W327">
        <v>0</v>
      </c>
      <c r="X327">
        <v>0</v>
      </c>
      <c r="Y327">
        <v>0.01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0.01</v>
      </c>
      <c r="AH327">
        <v>0</v>
      </c>
      <c r="AI327">
        <v>0</v>
      </c>
      <c r="AJ327" s="71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0.02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0.01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0.04</v>
      </c>
      <c r="BJ327">
        <v>0</v>
      </c>
      <c r="BK327">
        <v>0</v>
      </c>
      <c r="BL327">
        <v>0</v>
      </c>
      <c r="BM327">
        <v>0</v>
      </c>
      <c r="BN327" s="82">
        <v>0</v>
      </c>
      <c r="BO327">
        <v>0</v>
      </c>
      <c r="BP327" s="82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 s="71">
        <v>0.04</v>
      </c>
      <c r="CE327" s="71">
        <v>0</v>
      </c>
      <c r="CF327">
        <v>0</v>
      </c>
      <c r="CG327">
        <v>0</v>
      </c>
      <c r="CH327">
        <v>0.03</v>
      </c>
      <c r="CI327">
        <v>0</v>
      </c>
      <c r="CJ327">
        <v>0</v>
      </c>
      <c r="CK327" s="71">
        <v>0.44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0.18</v>
      </c>
      <c r="CU327">
        <v>0</v>
      </c>
      <c r="CV327">
        <v>0</v>
      </c>
      <c r="CW327">
        <v>0</v>
      </c>
      <c r="CX327">
        <v>0</v>
      </c>
      <c r="CY327">
        <v>0.01</v>
      </c>
      <c r="CZ327">
        <v>0</v>
      </c>
      <c r="DA327">
        <v>0</v>
      </c>
      <c r="DB327">
        <v>0.06</v>
      </c>
      <c r="DC327">
        <v>0</v>
      </c>
      <c r="DD327">
        <v>0.01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0.06</v>
      </c>
      <c r="DM327">
        <v>0</v>
      </c>
      <c r="DN327">
        <v>0</v>
      </c>
      <c r="DO327">
        <v>0</v>
      </c>
      <c r="DP327">
        <v>0</v>
      </c>
      <c r="DQ327">
        <v>0.01</v>
      </c>
      <c r="DR327">
        <v>0</v>
      </c>
      <c r="DS327">
        <v>0</v>
      </c>
      <c r="DT327">
        <v>0</v>
      </c>
      <c r="DU327">
        <f t="shared" si="105"/>
        <v>0</v>
      </c>
      <c r="DX327" s="2" t="s">
        <v>289</v>
      </c>
      <c r="DY327">
        <v>1.5875925156583801</v>
      </c>
      <c r="DZ327">
        <v>2.97204994448159</v>
      </c>
      <c r="EA327">
        <v>1.5578363821085</v>
      </c>
      <c r="EB327">
        <v>2.97204994448159</v>
      </c>
      <c r="EC327">
        <v>2.97204994448159</v>
      </c>
      <c r="ED327">
        <v>2.97204994448159</v>
      </c>
      <c r="EE327">
        <v>2.97204994448159</v>
      </c>
      <c r="EF327">
        <v>1.3844574288232101</v>
      </c>
      <c r="EG327">
        <v>0.67735064763665997</v>
      </c>
      <c r="EH327">
        <v>9.0374247285340505</v>
      </c>
      <c r="EI327">
        <v>20.527339849389001</v>
      </c>
      <c r="EJ327">
        <v>19.6468541149172</v>
      </c>
      <c r="EK327">
        <v>0.70710678118654802</v>
      </c>
      <c r="EL327">
        <v>0.88048573447183698</v>
      </c>
      <c r="EM327">
        <v>0</v>
      </c>
      <c r="EN327">
        <v>0</v>
      </c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G327" s="2" t="s">
        <v>276</v>
      </c>
      <c r="FH327">
        <v>5</v>
      </c>
      <c r="FI327" s="20">
        <v>21564.7929</v>
      </c>
      <c r="FJ327" s="30">
        <v>13.878104429311399</v>
      </c>
      <c r="FK327" s="30">
        <v>15.102849300702999</v>
      </c>
      <c r="FL327" s="30">
        <v>14.3957425195164</v>
      </c>
      <c r="FM327" s="30">
        <v>8.6745770842672592</v>
      </c>
      <c r="FN327" s="30">
        <v>16.5945394538189</v>
      </c>
      <c r="FO327" s="30">
        <v>10.5320392143602</v>
      </c>
      <c r="FP327" s="30">
        <v>19.233497887583599</v>
      </c>
      <c r="FQ327" s="28"/>
      <c r="FR327" s="28"/>
      <c r="FS327" s="28"/>
      <c r="FT327" s="28"/>
      <c r="FU327" s="28"/>
      <c r="FV327" s="28"/>
      <c r="FW327" s="28"/>
      <c r="FZ327" s="7">
        <v>10.7</v>
      </c>
      <c r="GA327" s="7">
        <v>1141.4683771133402</v>
      </c>
      <c r="GB327" s="7">
        <v>1.9829391638437865</v>
      </c>
      <c r="GC327" s="7">
        <v>18.170590718587203</v>
      </c>
    </row>
    <row r="328" spans="1:185" x14ac:dyDescent="0.2">
      <c r="A328">
        <v>36</v>
      </c>
      <c r="B328" t="s">
        <v>34</v>
      </c>
      <c r="C328" t="s">
        <v>79</v>
      </c>
      <c r="D328" t="s">
        <v>71</v>
      </c>
      <c r="E328" s="20">
        <v>21809.472809999999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s="71">
        <v>0.04</v>
      </c>
      <c r="Q328">
        <v>0</v>
      </c>
      <c r="R328" s="82">
        <v>0</v>
      </c>
      <c r="S328">
        <v>0.01</v>
      </c>
      <c r="T328">
        <v>0</v>
      </c>
      <c r="U328" s="82">
        <v>0.01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0.01</v>
      </c>
      <c r="AF328">
        <v>0</v>
      </c>
      <c r="AG328">
        <v>0</v>
      </c>
      <c r="AH328">
        <v>0</v>
      </c>
      <c r="AI328">
        <v>0</v>
      </c>
      <c r="AJ328" s="71">
        <v>0.01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0.04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0.04</v>
      </c>
      <c r="BJ328">
        <v>0</v>
      </c>
      <c r="BK328">
        <v>0</v>
      </c>
      <c r="BL328">
        <v>0</v>
      </c>
      <c r="BM328">
        <v>0</v>
      </c>
      <c r="BN328" s="82">
        <v>0</v>
      </c>
      <c r="BO328">
        <v>0</v>
      </c>
      <c r="BP328" s="82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 s="71">
        <v>0.03</v>
      </c>
      <c r="CE328" s="71">
        <v>0</v>
      </c>
      <c r="CF328">
        <v>0</v>
      </c>
      <c r="CG328">
        <v>0</v>
      </c>
      <c r="CH328">
        <v>0.05</v>
      </c>
      <c r="CI328">
        <v>0</v>
      </c>
      <c r="CJ328">
        <v>0</v>
      </c>
      <c r="CK328" s="71">
        <v>0.46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0.08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0.04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0.13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f t="shared" si="105"/>
        <v>0</v>
      </c>
      <c r="DX328" s="2" t="s">
        <v>289</v>
      </c>
      <c r="DY328">
        <v>1.2483028813327399</v>
      </c>
      <c r="DZ328">
        <v>3.5494084019676602</v>
      </c>
      <c r="EA328">
        <v>2.8423016207811198</v>
      </c>
      <c r="EB328">
        <v>2.84230162078111</v>
      </c>
      <c r="EC328">
        <v>3.5494084019676602</v>
      </c>
      <c r="ED328">
        <v>2.84230162078111</v>
      </c>
      <c r="EE328">
        <v>3.5494084019676602</v>
      </c>
      <c r="EF328">
        <v>2.3011055206349198</v>
      </c>
      <c r="EG328">
        <v>1.5939987394483699</v>
      </c>
      <c r="EH328">
        <v>8.9619271916035004</v>
      </c>
      <c r="EI328">
        <v>18.276872445408198</v>
      </c>
      <c r="EJ328">
        <v>17.0285695640755</v>
      </c>
      <c r="EK328">
        <v>1.95540966251929</v>
      </c>
      <c r="EL328">
        <v>0.70710678118654802</v>
      </c>
      <c r="EM328">
        <v>0</v>
      </c>
      <c r="EN328">
        <v>0</v>
      </c>
      <c r="EO328" s="28"/>
      <c r="EP328" s="28"/>
      <c r="EQ328" s="28"/>
      <c r="ER328" s="28"/>
      <c r="ES328" s="28"/>
      <c r="ET328" s="28"/>
      <c r="EU328" s="28"/>
      <c r="EV328" s="28"/>
      <c r="EW328" s="28"/>
      <c r="EX328" s="28"/>
      <c r="EY328" s="28"/>
      <c r="EZ328" s="28"/>
      <c r="FA328" s="28"/>
      <c r="FB328" s="28"/>
      <c r="FC328" s="28"/>
      <c r="FD328" s="28"/>
      <c r="FG328" s="2" t="s">
        <v>274</v>
      </c>
      <c r="FH328">
        <v>5</v>
      </c>
      <c r="FI328" s="20">
        <v>21809.472809999999</v>
      </c>
      <c r="FJ328" s="30">
        <v>14.7403239528048</v>
      </c>
      <c r="FK328" s="30">
        <v>16.1545375151779</v>
      </c>
      <c r="FL328" s="30">
        <v>16.1545375151779</v>
      </c>
      <c r="FM328" s="30">
        <v>9.58445300365773</v>
      </c>
      <c r="FN328" s="30">
        <v>17.0285695640755</v>
      </c>
      <c r="FO328" s="30">
        <v>10.291559784844299</v>
      </c>
      <c r="FP328" s="30">
        <v>18.899398257462501</v>
      </c>
      <c r="FQ328" s="28"/>
      <c r="FR328" s="28"/>
      <c r="FS328" s="28"/>
      <c r="FT328" s="28"/>
      <c r="FU328" s="28"/>
      <c r="FV328" s="28"/>
      <c r="FW328" s="28"/>
      <c r="FZ328" s="7">
        <v>10.7</v>
      </c>
      <c r="GA328" s="7">
        <v>1141.46837711334</v>
      </c>
      <c r="GB328" s="7">
        <v>1.9829391638437901</v>
      </c>
      <c r="GC328" s="7">
        <v>18.170590718587199</v>
      </c>
    </row>
    <row r="329" spans="1:185" x14ac:dyDescent="0.2">
      <c r="A329">
        <v>36</v>
      </c>
      <c r="B329" t="s">
        <v>34</v>
      </c>
      <c r="C329" t="s">
        <v>79</v>
      </c>
      <c r="D329" t="s">
        <v>71</v>
      </c>
      <c r="E329" s="20">
        <v>22240.578460000001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0.01</v>
      </c>
      <c r="P329" s="71">
        <v>7.0000000000000007E-2</v>
      </c>
      <c r="Q329">
        <v>0</v>
      </c>
      <c r="R329" s="82">
        <v>0</v>
      </c>
      <c r="S329">
        <v>0</v>
      </c>
      <c r="T329">
        <v>0</v>
      </c>
      <c r="U329" s="82">
        <v>7.0000000000000007E-2</v>
      </c>
      <c r="V329">
        <v>0</v>
      </c>
      <c r="W329">
        <v>0</v>
      </c>
      <c r="X329">
        <v>0</v>
      </c>
      <c r="Y329">
        <v>0.01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0.01</v>
      </c>
      <c r="AF329">
        <v>0</v>
      </c>
      <c r="AG329">
        <v>0</v>
      </c>
      <c r="AH329">
        <v>0</v>
      </c>
      <c r="AI329">
        <v>0</v>
      </c>
      <c r="AJ329" s="71">
        <v>0.03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0.04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0.06</v>
      </c>
      <c r="BJ329">
        <v>0</v>
      </c>
      <c r="BK329">
        <v>0</v>
      </c>
      <c r="BL329">
        <v>0</v>
      </c>
      <c r="BM329">
        <v>0</v>
      </c>
      <c r="BN329" s="82">
        <v>0</v>
      </c>
      <c r="BO329">
        <v>0</v>
      </c>
      <c r="BP329" s="82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 s="71">
        <v>0.01</v>
      </c>
      <c r="CE329" s="71">
        <v>0</v>
      </c>
      <c r="CF329">
        <v>0</v>
      </c>
      <c r="CG329">
        <v>0</v>
      </c>
      <c r="CH329">
        <v>0.01</v>
      </c>
      <c r="CI329">
        <v>0</v>
      </c>
      <c r="CJ329">
        <v>0</v>
      </c>
      <c r="CK329" s="71">
        <v>0.56000000000000005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0.08</v>
      </c>
      <c r="CU329">
        <v>0</v>
      </c>
      <c r="CV329">
        <v>0</v>
      </c>
      <c r="CW329">
        <v>0</v>
      </c>
      <c r="CX329">
        <v>0.01</v>
      </c>
      <c r="CY329">
        <v>0</v>
      </c>
      <c r="CZ329">
        <v>0</v>
      </c>
      <c r="DA329">
        <v>0</v>
      </c>
      <c r="DB329">
        <v>0.03</v>
      </c>
      <c r="DC329">
        <v>0</v>
      </c>
      <c r="DD329">
        <v>0.01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7.0000000000000007E-2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f t="shared" si="105"/>
        <v>0</v>
      </c>
      <c r="DV329">
        <v>20</v>
      </c>
      <c r="DW329">
        <f>MAX(DU314:DU331)</f>
        <v>0</v>
      </c>
      <c r="DX329" s="2" t="s">
        <v>289</v>
      </c>
      <c r="DY329">
        <v>2.1096185065560098</v>
      </c>
      <c r="DZ329">
        <v>5.3727607328415496</v>
      </c>
      <c r="EA329">
        <v>6.0798675140281002</v>
      </c>
      <c r="EB329">
        <v>4.6656539516550097</v>
      </c>
      <c r="EC329">
        <v>5.3727607328415603</v>
      </c>
      <c r="ED329">
        <v>4.6656539516550097</v>
      </c>
      <c r="EE329">
        <v>5.3727607328415603</v>
      </c>
      <c r="EF329">
        <v>2.5560354450989999</v>
      </c>
      <c r="EG329">
        <v>2.5560354450989999</v>
      </c>
      <c r="EH329">
        <v>9.1700170119048607</v>
      </c>
      <c r="EI329">
        <v>21.6072507773955</v>
      </c>
      <c r="EJ329">
        <v>18.249329389506698</v>
      </c>
      <c r="EK329">
        <v>4.9390602179729397</v>
      </c>
      <c r="EL329">
        <v>2.2882456112707401</v>
      </c>
      <c r="EM329">
        <v>0</v>
      </c>
      <c r="EN329">
        <v>0</v>
      </c>
      <c r="EO329" s="28">
        <f>AVERAGE(DY312:DY329)</f>
        <v>1.2305947596345481</v>
      </c>
      <c r="EP329" s="28">
        <f t="shared" ref="EP329:FD329" si="106">AVERAGE(DZ312:DZ329)</f>
        <v>3.167138368248275</v>
      </c>
      <c r="EQ329" s="28">
        <f t="shared" si="106"/>
        <v>2.5236736109644706</v>
      </c>
      <c r="ER329" s="28">
        <f t="shared" si="106"/>
        <v>3.0885709481164372</v>
      </c>
      <c r="ES329" s="28">
        <f t="shared" si="106"/>
        <v>3.1671383682482763</v>
      </c>
      <c r="ET329" s="28">
        <f t="shared" si="106"/>
        <v>3.0885709481164372</v>
      </c>
      <c r="EU329" s="28">
        <f t="shared" si="106"/>
        <v>3.1671383682482763</v>
      </c>
      <c r="EV329" s="28">
        <f t="shared" si="106"/>
        <v>2.4621572356997774</v>
      </c>
      <c r="EW329" s="28">
        <f t="shared" si="106"/>
        <v>1.7794087683500497</v>
      </c>
      <c r="EX329" s="28">
        <f t="shared" si="106"/>
        <v>7.9097663438379398</v>
      </c>
      <c r="EY329" s="28">
        <f t="shared" si="106"/>
        <v>19.644282548351367</v>
      </c>
      <c r="EZ329" s="28">
        <f t="shared" si="106"/>
        <v>19.366271395822285</v>
      </c>
      <c r="FA329" s="28">
        <f t="shared" si="106"/>
        <v>1.7832045270066728</v>
      </c>
      <c r="FB329" s="28">
        <f t="shared" si="106"/>
        <v>1.6840072127187877</v>
      </c>
      <c r="FC329" s="28">
        <f t="shared" si="106"/>
        <v>0</v>
      </c>
      <c r="FD329" s="28">
        <f t="shared" si="106"/>
        <v>0</v>
      </c>
      <c r="FE329" s="65" t="s">
        <v>289</v>
      </c>
      <c r="FF329" s="65" t="s">
        <v>289</v>
      </c>
      <c r="FG329" s="2" t="s">
        <v>276</v>
      </c>
      <c r="FH329">
        <v>7</v>
      </c>
      <c r="FI329" s="20">
        <v>22240.578460000001</v>
      </c>
      <c r="FJ329" s="30">
        <v>13.8550168028087</v>
      </c>
      <c r="FK329" s="30">
        <v>17.111633340791599</v>
      </c>
      <c r="FL329" s="30">
        <v>17.111633340791599</v>
      </c>
      <c r="FM329" s="30">
        <v>8.3900310985896205</v>
      </c>
      <c r="FN329" s="30">
        <v>17.898616567012802</v>
      </c>
      <c r="FO329" s="30">
        <v>10.6498509920832</v>
      </c>
      <c r="FP329" s="30">
        <v>21.782463441147598</v>
      </c>
      <c r="FQ329" s="28">
        <f>AVERAGE(FJ312:FJ329)</f>
        <v>13.727392895264918</v>
      </c>
      <c r="FR329" s="28">
        <f t="shared" ref="FR329:FW329" si="107">AVERAGE(FK312:FK329)</f>
        <v>14.512413156143452</v>
      </c>
      <c r="FS329" s="28">
        <f t="shared" si="107"/>
        <v>14.433845736011612</v>
      </c>
      <c r="FT329" s="28">
        <f t="shared" si="107"/>
        <v>7.8774080962419317</v>
      </c>
      <c r="FU329" s="28">
        <f t="shared" si="107"/>
        <v>18.217408827504947</v>
      </c>
      <c r="FV329" s="28">
        <f t="shared" si="107"/>
        <v>10.03626442890844</v>
      </c>
      <c r="FW329" s="28">
        <f t="shared" si="107"/>
        <v>20.431416393059649</v>
      </c>
      <c r="FX329" s="65" t="s">
        <v>276</v>
      </c>
      <c r="FY329" s="65" t="s">
        <v>276</v>
      </c>
      <c r="FZ329" s="7">
        <v>10.7</v>
      </c>
      <c r="GA329" s="7">
        <v>1141.46837711334</v>
      </c>
      <c r="GB329" s="7">
        <v>1.9829391638437901</v>
      </c>
      <c r="GC329" s="7">
        <v>18.170590718587199</v>
      </c>
    </row>
    <row r="330" spans="1:185" x14ac:dyDescent="0.2">
      <c r="A330">
        <v>37</v>
      </c>
      <c r="B330" t="s">
        <v>35</v>
      </c>
      <c r="C330" t="s">
        <v>79</v>
      </c>
      <c r="D330" t="s">
        <v>71</v>
      </c>
      <c r="E330" s="20">
        <v>22434.89416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71">
        <v>0.01</v>
      </c>
      <c r="Q330">
        <v>0</v>
      </c>
      <c r="R330" s="82">
        <v>0</v>
      </c>
      <c r="S330">
        <v>0</v>
      </c>
      <c r="T330">
        <v>0</v>
      </c>
      <c r="U330" s="82">
        <v>0.01</v>
      </c>
      <c r="V330">
        <v>0</v>
      </c>
      <c r="W330">
        <v>0</v>
      </c>
      <c r="X330">
        <v>0</v>
      </c>
      <c r="Y330">
        <v>0.13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0.02</v>
      </c>
      <c r="AF330">
        <v>0</v>
      </c>
      <c r="AG330">
        <v>0</v>
      </c>
      <c r="AH330">
        <v>0</v>
      </c>
      <c r="AI330">
        <v>0</v>
      </c>
      <c r="AJ330" s="71">
        <v>0.03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0.34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0.01</v>
      </c>
      <c r="BJ330">
        <v>0</v>
      </c>
      <c r="BK330">
        <v>0</v>
      </c>
      <c r="BL330">
        <v>0</v>
      </c>
      <c r="BM330">
        <v>0</v>
      </c>
      <c r="BN330" s="82">
        <v>0</v>
      </c>
      <c r="BO330">
        <v>0</v>
      </c>
      <c r="BP330" s="82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0.01</v>
      </c>
      <c r="CD330" s="71">
        <v>0.04</v>
      </c>
      <c r="CE330" s="71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 s="71">
        <v>0.6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0.01</v>
      </c>
      <c r="CS330">
        <v>0</v>
      </c>
      <c r="CT330">
        <v>0.14000000000000001</v>
      </c>
      <c r="CU330">
        <v>0</v>
      </c>
      <c r="CV330">
        <v>0</v>
      </c>
      <c r="CW330">
        <v>0</v>
      </c>
      <c r="CX330">
        <v>0</v>
      </c>
      <c r="CY330">
        <v>0.01</v>
      </c>
      <c r="CZ330">
        <v>0</v>
      </c>
      <c r="DA330">
        <v>0</v>
      </c>
      <c r="DB330">
        <v>0.04</v>
      </c>
      <c r="DC330">
        <v>0</v>
      </c>
      <c r="DD330">
        <v>0.01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0.03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f t="shared" si="105"/>
        <v>0</v>
      </c>
      <c r="DX330" s="2" t="s">
        <v>291</v>
      </c>
      <c r="DY330">
        <v>1.7659409715377901</v>
      </c>
      <c r="DZ330">
        <v>7.1760941186278204</v>
      </c>
      <c r="EA330">
        <v>5.9513492472362302</v>
      </c>
      <c r="EB330">
        <v>5.30526542524085</v>
      </c>
      <c r="EC330">
        <v>7.1760941186278204</v>
      </c>
      <c r="ED330">
        <v>5.30526542524085</v>
      </c>
      <c r="EE330">
        <v>7.1760941186278204</v>
      </c>
      <c r="EF330">
        <v>4.76406932509465</v>
      </c>
      <c r="EG330">
        <v>3.5393244537030601</v>
      </c>
      <c r="EH330">
        <v>6.2936335406064998</v>
      </c>
      <c r="EI330">
        <v>16.2406262966593</v>
      </c>
      <c r="EJ330">
        <v>17.3641354090589</v>
      </c>
      <c r="EK330">
        <v>3.99316362361736</v>
      </c>
      <c r="EL330">
        <v>5.1166727360169304</v>
      </c>
      <c r="EM330">
        <v>0</v>
      </c>
      <c r="EN330">
        <v>0</v>
      </c>
      <c r="EO330" s="29"/>
      <c r="EP330" s="29"/>
      <c r="EQ330" s="29"/>
      <c r="ER330" s="29"/>
      <c r="ES330" s="29"/>
      <c r="ET330" s="29"/>
      <c r="EU330" s="29"/>
      <c r="EV330" s="29"/>
      <c r="EW330" s="29"/>
      <c r="EX330" s="29"/>
      <c r="EY330" s="29"/>
      <c r="EZ330" s="29"/>
      <c r="FA330" s="29"/>
      <c r="FB330" s="29"/>
      <c r="FC330" s="29"/>
      <c r="FD330" s="29"/>
      <c r="FG330" s="2" t="s">
        <v>276</v>
      </c>
      <c r="FH330">
        <v>7</v>
      </c>
      <c r="FI330" s="20">
        <v>22434.89416</v>
      </c>
      <c r="FJ330" s="30">
        <v>16.184466610047899</v>
      </c>
      <c r="FK330" s="30">
        <v>18.762402084621399</v>
      </c>
      <c r="FL330" s="30">
        <v>18.762402084621399</v>
      </c>
      <c r="FM330" s="30">
        <v>10.3156110204638</v>
      </c>
      <c r="FN330" s="30">
        <v>18.945274239143099</v>
      </c>
      <c r="FO330" s="30">
        <v>6.8159381803394501</v>
      </c>
      <c r="FP330" s="30">
        <v>23.232990998642901</v>
      </c>
      <c r="FQ330" s="29"/>
      <c r="FR330" s="29"/>
      <c r="FS330" s="29"/>
      <c r="FT330" s="29"/>
      <c r="FU330" s="29"/>
      <c r="FV330" s="29"/>
      <c r="FW330" s="29"/>
      <c r="FZ330" s="7">
        <v>8.1999999999999993</v>
      </c>
      <c r="GA330" s="7">
        <v>1118.5009145736672</v>
      </c>
      <c r="GB330" s="7">
        <v>-0.8540819585323326</v>
      </c>
      <c r="GC330" s="7">
        <v>16.2063131332397</v>
      </c>
    </row>
    <row r="331" spans="1:185" x14ac:dyDescent="0.2">
      <c r="A331">
        <v>37</v>
      </c>
      <c r="B331" t="s">
        <v>35</v>
      </c>
      <c r="C331" t="s">
        <v>79</v>
      </c>
      <c r="D331" t="s">
        <v>71</v>
      </c>
      <c r="E331" s="20">
        <v>22777.158879999999</v>
      </c>
      <c r="F331">
        <v>0</v>
      </c>
      <c r="G331">
        <v>0</v>
      </c>
      <c r="H331">
        <v>0</v>
      </c>
      <c r="I331">
        <v>0</v>
      </c>
      <c r="J331">
        <v>0.01</v>
      </c>
      <c r="K331">
        <v>0</v>
      </c>
      <c r="L331">
        <v>0</v>
      </c>
      <c r="M331">
        <v>0</v>
      </c>
      <c r="N331">
        <v>0</v>
      </c>
      <c r="O331">
        <v>0</v>
      </c>
      <c r="P331" s="71">
        <v>0.02</v>
      </c>
      <c r="Q331">
        <v>0</v>
      </c>
      <c r="R331" s="82">
        <v>0</v>
      </c>
      <c r="S331">
        <v>0</v>
      </c>
      <c r="T331">
        <v>0</v>
      </c>
      <c r="U331" s="82">
        <v>0.03</v>
      </c>
      <c r="V331">
        <v>0</v>
      </c>
      <c r="W331">
        <v>0</v>
      </c>
      <c r="X331">
        <v>0</v>
      </c>
      <c r="Y331">
        <v>0.15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 s="71">
        <v>0.01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0.32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0.01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0.01</v>
      </c>
      <c r="BJ331">
        <v>0</v>
      </c>
      <c r="BK331">
        <v>0</v>
      </c>
      <c r="BL331">
        <v>0</v>
      </c>
      <c r="BM331">
        <v>0</v>
      </c>
      <c r="BN331" s="82">
        <v>0</v>
      </c>
      <c r="BO331">
        <v>0</v>
      </c>
      <c r="BP331" s="82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0.01</v>
      </c>
      <c r="CD331" s="71">
        <v>0.09</v>
      </c>
      <c r="CE331" s="71">
        <v>0</v>
      </c>
      <c r="CF331">
        <v>0</v>
      </c>
      <c r="CG331">
        <v>0</v>
      </c>
      <c r="CH331">
        <v>0.02</v>
      </c>
      <c r="CI331">
        <v>0</v>
      </c>
      <c r="CJ331">
        <v>0</v>
      </c>
      <c r="CK331" s="71">
        <v>0.43</v>
      </c>
      <c r="CL331">
        <v>0</v>
      </c>
      <c r="CM331">
        <v>0</v>
      </c>
      <c r="CN331">
        <v>0.01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0.13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0.01</v>
      </c>
      <c r="DC331">
        <v>0</v>
      </c>
      <c r="DD331">
        <v>0</v>
      </c>
      <c r="DE331">
        <v>0</v>
      </c>
      <c r="DF331">
        <v>0</v>
      </c>
      <c r="DG331">
        <v>0.01</v>
      </c>
      <c r="DH331">
        <v>0</v>
      </c>
      <c r="DI331">
        <v>0</v>
      </c>
      <c r="DJ331">
        <v>0</v>
      </c>
      <c r="DK331">
        <v>0</v>
      </c>
      <c r="DL331">
        <v>7.0000000000000007E-2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f t="shared" si="105"/>
        <v>0</v>
      </c>
      <c r="DX331" s="2" t="s">
        <v>291</v>
      </c>
      <c r="DY331">
        <v>2.5756170192710299</v>
      </c>
      <c r="DZ331">
        <v>8.2727479471057404</v>
      </c>
      <c r="EA331">
        <v>6.8882905182825303</v>
      </c>
      <c r="EB331">
        <v>6.6916091170215504</v>
      </c>
      <c r="EC331">
        <v>8.2727479471057404</v>
      </c>
      <c r="ED331">
        <v>6.6916091170215504</v>
      </c>
      <c r="EE331">
        <v>8.2727479471057404</v>
      </c>
      <c r="EF331">
        <v>5.5004495265737301</v>
      </c>
      <c r="EG331">
        <v>4.11599209775052</v>
      </c>
      <c r="EH331">
        <v>6.6376362215890099</v>
      </c>
      <c r="EI331">
        <v>13.6715485744025</v>
      </c>
      <c r="EJ331">
        <v>14.7071367068024</v>
      </c>
      <c r="EK331">
        <v>3.4794052017185599</v>
      </c>
      <c r="EL331">
        <v>4.5149933341184996</v>
      </c>
      <c r="EM331">
        <v>0</v>
      </c>
      <c r="EN331">
        <v>0</v>
      </c>
      <c r="EO331" s="29"/>
      <c r="EP331" s="29"/>
      <c r="EQ331" s="29"/>
      <c r="ER331" s="29"/>
      <c r="ES331" s="29"/>
      <c r="ET331" s="29"/>
      <c r="EU331" s="29"/>
      <c r="EV331" s="29"/>
      <c r="EW331" s="29"/>
      <c r="EX331" s="29"/>
      <c r="EY331" s="29"/>
      <c r="EZ331" s="29"/>
      <c r="FA331" s="29"/>
      <c r="FB331" s="29"/>
      <c r="FC331" s="29"/>
      <c r="FD331" s="29"/>
      <c r="FG331" s="2" t="s">
        <v>276</v>
      </c>
      <c r="FH331">
        <v>7</v>
      </c>
      <c r="FI331" s="20">
        <v>22777.158879999999</v>
      </c>
      <c r="FJ331" s="30">
        <v>16.841156285312302</v>
      </c>
      <c r="FK331" s="30">
        <v>20.003433945480701</v>
      </c>
      <c r="FL331" s="30">
        <v>20.003433945480701</v>
      </c>
      <c r="FM331" s="30">
        <v>9.67450528247889</v>
      </c>
      <c r="FN331" s="30">
        <v>15.414243487988999</v>
      </c>
      <c r="FO331" s="30">
        <v>5.9938708548961204</v>
      </c>
      <c r="FP331" s="30">
        <v>22.230181668328399</v>
      </c>
      <c r="FQ331" s="29"/>
      <c r="FR331" s="29"/>
      <c r="FS331" s="29"/>
      <c r="FT331" s="29"/>
      <c r="FU331" s="29"/>
      <c r="FV331" s="29"/>
      <c r="FW331" s="29"/>
      <c r="FZ331" s="7">
        <v>8.1999999999999993</v>
      </c>
      <c r="GA331" s="7">
        <v>1118.5009145736672</v>
      </c>
      <c r="GB331" s="7">
        <v>-0.8540819585323326</v>
      </c>
      <c r="GC331" s="7">
        <v>16.2063131332397</v>
      </c>
    </row>
    <row r="332" spans="1:185" x14ac:dyDescent="0.2">
      <c r="A332">
        <v>37</v>
      </c>
      <c r="B332" t="s">
        <v>35</v>
      </c>
      <c r="C332" t="s">
        <v>79</v>
      </c>
      <c r="D332" t="s">
        <v>71</v>
      </c>
      <c r="E332" s="20">
        <v>19047.507099999999</v>
      </c>
      <c r="F332">
        <v>0</v>
      </c>
      <c r="G332">
        <v>0</v>
      </c>
      <c r="H332">
        <v>0</v>
      </c>
      <c r="I332">
        <v>0</v>
      </c>
      <c r="J332">
        <v>0.01</v>
      </c>
      <c r="K332">
        <v>0</v>
      </c>
      <c r="L332">
        <v>0</v>
      </c>
      <c r="M332">
        <v>0</v>
      </c>
      <c r="N332">
        <v>0</v>
      </c>
      <c r="O332">
        <v>0</v>
      </c>
      <c r="P332" s="71">
        <v>0.02</v>
      </c>
      <c r="Q332">
        <v>0</v>
      </c>
      <c r="R332" s="82">
        <v>0</v>
      </c>
      <c r="S332">
        <v>0</v>
      </c>
      <c r="T332">
        <v>0</v>
      </c>
      <c r="U332" s="82">
        <v>0.04</v>
      </c>
      <c r="V332">
        <v>0</v>
      </c>
      <c r="W332">
        <v>0</v>
      </c>
      <c r="X332">
        <v>0</v>
      </c>
      <c r="Y332">
        <v>0.14000000000000001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 s="71">
        <v>0.03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0.34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 s="82">
        <v>0</v>
      </c>
      <c r="BO332">
        <v>0</v>
      </c>
      <c r="BP332" s="8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0.04</v>
      </c>
      <c r="CD332" s="71">
        <v>0.16</v>
      </c>
      <c r="CE332" s="71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 s="71">
        <v>0.21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0.02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0.03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f t="shared" si="105"/>
        <v>0</v>
      </c>
      <c r="DX332" s="2" t="s">
        <v>291</v>
      </c>
      <c r="DY332">
        <v>3.7176574963578499</v>
      </c>
      <c r="DZ332">
        <v>9.8455134160397808</v>
      </c>
      <c r="EA332">
        <v>8.2941307195054801</v>
      </c>
      <c r="EB332">
        <v>8.4312998536666903</v>
      </c>
      <c r="EC332">
        <v>10.5526201972263</v>
      </c>
      <c r="ED332">
        <v>8.4312998536666903</v>
      </c>
      <c r="EE332">
        <v>10.5526201972263</v>
      </c>
      <c r="EF332">
        <v>6.9721318350296899</v>
      </c>
      <c r="EG332">
        <v>4.7136423573088404</v>
      </c>
      <c r="EH332">
        <v>7.2531914022905903</v>
      </c>
      <c r="EI332">
        <v>14.128685590916</v>
      </c>
      <c r="EJ332">
        <v>14.222431842894199</v>
      </c>
      <c r="EK332">
        <v>5.1616271922808297</v>
      </c>
      <c r="EL332">
        <v>5.2553734442589599</v>
      </c>
      <c r="EM332">
        <v>0</v>
      </c>
      <c r="EN332">
        <v>0</v>
      </c>
      <c r="EO332" s="29"/>
      <c r="EP332" s="29"/>
      <c r="EQ332" s="29"/>
      <c r="ER332" s="29"/>
      <c r="ES332" s="29"/>
      <c r="ET332" s="29"/>
      <c r="EU332" s="29"/>
      <c r="EV332" s="29"/>
      <c r="EW332" s="29"/>
      <c r="EX332" s="29"/>
      <c r="EY332" s="29"/>
      <c r="EZ332" s="29"/>
      <c r="FA332" s="29"/>
      <c r="FB332" s="29"/>
      <c r="FC332" s="29"/>
      <c r="FD332" s="29"/>
      <c r="FG332" s="2" t="s">
        <v>276</v>
      </c>
      <c r="FH332">
        <v>7</v>
      </c>
      <c r="FI332" s="20">
        <v>19047.507099999999</v>
      </c>
      <c r="FJ332" s="30">
        <v>17.959430054340601</v>
      </c>
      <c r="FK332" s="30">
        <v>21.9515790912873</v>
      </c>
      <c r="FL332" s="30">
        <v>21.9515790912873</v>
      </c>
      <c r="FM332" s="30">
        <v>9.3234523573278505</v>
      </c>
      <c r="FN332" s="30">
        <v>15.803570672978401</v>
      </c>
      <c r="FO332" s="30">
        <v>6.3414176074085198</v>
      </c>
      <c r="FP332" s="30">
        <v>23.504493361902401</v>
      </c>
      <c r="FQ332" s="29"/>
      <c r="FR332" s="29"/>
      <c r="FS332" s="29"/>
      <c r="FT332" s="29"/>
      <c r="FU332" s="29"/>
      <c r="FV332" s="29"/>
      <c r="FW332" s="29"/>
      <c r="FZ332" s="7">
        <v>8.1999999999999993</v>
      </c>
      <c r="GA332" s="7">
        <v>1118.5009145736672</v>
      </c>
      <c r="GB332" s="7">
        <v>-0.8540819585323326</v>
      </c>
      <c r="GC332" s="7">
        <v>16.2063131332397</v>
      </c>
    </row>
    <row r="333" spans="1:185" x14ac:dyDescent="0.2">
      <c r="A333">
        <v>37</v>
      </c>
      <c r="B333" t="s">
        <v>35</v>
      </c>
      <c r="C333" t="s">
        <v>79</v>
      </c>
      <c r="D333" t="s">
        <v>71</v>
      </c>
      <c r="E333" s="20">
        <v>19157.00733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71">
        <v>0</v>
      </c>
      <c r="Q333">
        <v>0</v>
      </c>
      <c r="R333" s="82">
        <v>0</v>
      </c>
      <c r="S333">
        <v>0</v>
      </c>
      <c r="T333">
        <v>0</v>
      </c>
      <c r="U333" s="82">
        <v>0.02</v>
      </c>
      <c r="V333">
        <v>0</v>
      </c>
      <c r="W333">
        <v>0</v>
      </c>
      <c r="X333">
        <v>0</v>
      </c>
      <c r="Y333">
        <v>0.08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0.01</v>
      </c>
      <c r="AF333">
        <v>0</v>
      </c>
      <c r="AG333">
        <v>0</v>
      </c>
      <c r="AH333">
        <v>0</v>
      </c>
      <c r="AI333">
        <v>0</v>
      </c>
      <c r="AJ333" s="71">
        <v>0.03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0.41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 s="82">
        <v>0</v>
      </c>
      <c r="BO333">
        <v>0</v>
      </c>
      <c r="BP333" s="82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0.03</v>
      </c>
      <c r="CD333" s="71">
        <v>0.21</v>
      </c>
      <c r="CE333" s="71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 s="71">
        <v>0.17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0.01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f t="shared" si="105"/>
        <v>0</v>
      </c>
      <c r="DX333" s="2" t="s">
        <v>291</v>
      </c>
      <c r="DY333">
        <v>1.5875925156583801</v>
      </c>
      <c r="DZ333">
        <v>6.07397407235631</v>
      </c>
      <c r="EA333">
        <v>6.5916121625613604</v>
      </c>
      <c r="EB333">
        <v>6.5916121625613604</v>
      </c>
      <c r="EC333">
        <v>7.2987189437479003</v>
      </c>
      <c r="ED333">
        <v>6.5916121625613604</v>
      </c>
      <c r="EE333">
        <v>7.2987189437479003</v>
      </c>
      <c r="EF333">
        <v>5.7111264280895204</v>
      </c>
      <c r="EG333">
        <v>5.0040196469029699</v>
      </c>
      <c r="EH333">
        <v>5.7708926483287604</v>
      </c>
      <c r="EI333">
        <v>14.773812112772401</v>
      </c>
      <c r="EJ333">
        <v>15.924832384639799</v>
      </c>
      <c r="EK333">
        <v>3.1687313457425801</v>
      </c>
      <c r="EL333">
        <v>4.3197516176100201</v>
      </c>
      <c r="EM333">
        <v>0</v>
      </c>
      <c r="EN333">
        <v>0</v>
      </c>
      <c r="EO333" s="29"/>
      <c r="EP333" s="29"/>
      <c r="EQ333" s="29"/>
      <c r="ER333" s="29"/>
      <c r="ES333" s="29"/>
      <c r="ET333" s="29"/>
      <c r="EU333" s="29"/>
      <c r="EV333" s="29"/>
      <c r="EW333" s="29"/>
      <c r="EX333" s="29"/>
      <c r="EY333" s="29"/>
      <c r="EZ333" s="29"/>
      <c r="FA333" s="29"/>
      <c r="FB333" s="29"/>
      <c r="FC333" s="29"/>
      <c r="FD333" s="29"/>
      <c r="FG333" s="2" t="s">
        <v>276</v>
      </c>
      <c r="FH333">
        <v>7</v>
      </c>
      <c r="FI333" s="20">
        <v>19157.00733</v>
      </c>
      <c r="FJ333" s="30">
        <v>16.662412948597801</v>
      </c>
      <c r="FK333" s="30">
        <v>18.594264601176</v>
      </c>
      <c r="FL333" s="30">
        <v>18.594264601176</v>
      </c>
      <c r="FM333" s="30">
        <v>10.547261163349299</v>
      </c>
      <c r="FN333" s="30">
        <v>16.798864433537499</v>
      </c>
      <c r="FO333" s="30">
        <v>5.7644389627545696</v>
      </c>
      <c r="FP333" s="30">
        <v>22.5576222600934</v>
      </c>
      <c r="FQ333" s="29"/>
      <c r="FR333" s="29"/>
      <c r="FS333" s="29"/>
      <c r="FT333" s="29"/>
      <c r="FU333" s="29"/>
      <c r="FV333" s="29"/>
      <c r="FW333" s="29"/>
      <c r="FZ333" s="7">
        <v>8.1999999999999993</v>
      </c>
      <c r="GA333" s="7">
        <v>1118.5009145736672</v>
      </c>
      <c r="GB333" s="7">
        <v>-0.8540819585323326</v>
      </c>
      <c r="GC333" s="7">
        <v>16.2063131332397</v>
      </c>
    </row>
    <row r="334" spans="1:185" x14ac:dyDescent="0.2">
      <c r="A334">
        <v>37</v>
      </c>
      <c r="B334" t="s">
        <v>35</v>
      </c>
      <c r="C334" t="s">
        <v>79</v>
      </c>
      <c r="D334" t="s">
        <v>71</v>
      </c>
      <c r="E334" s="20">
        <v>19266.507559999998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71">
        <v>0.01</v>
      </c>
      <c r="Q334">
        <v>0</v>
      </c>
      <c r="R334" s="82">
        <v>0</v>
      </c>
      <c r="S334">
        <v>0</v>
      </c>
      <c r="T334">
        <v>0</v>
      </c>
      <c r="U334" s="82">
        <v>0.03</v>
      </c>
      <c r="V334">
        <v>0</v>
      </c>
      <c r="W334">
        <v>0</v>
      </c>
      <c r="X334">
        <v>0</v>
      </c>
      <c r="Y334">
        <v>0.11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0.02</v>
      </c>
      <c r="AF334">
        <v>0</v>
      </c>
      <c r="AG334">
        <v>0</v>
      </c>
      <c r="AH334">
        <v>0</v>
      </c>
      <c r="AI334">
        <v>0</v>
      </c>
      <c r="AJ334" s="71">
        <v>0.02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0.35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 s="82">
        <v>0.01</v>
      </c>
      <c r="BO334">
        <v>0</v>
      </c>
      <c r="BP334" s="82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0.05</v>
      </c>
      <c r="CD334" s="71">
        <v>0.2</v>
      </c>
      <c r="CE334" s="71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 s="71">
        <v>0.13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0.03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f t="shared" si="105"/>
        <v>0</v>
      </c>
      <c r="DX334" s="2" t="s">
        <v>291</v>
      </c>
      <c r="DY334">
        <v>1.19115959044782</v>
      </c>
      <c r="DZ334">
        <v>7.28491189004286</v>
      </c>
      <c r="EA334">
        <v>7.28491189004286</v>
      </c>
      <c r="EB334">
        <v>5.4140831966558904</v>
      </c>
      <c r="EC334">
        <v>7.28491189004286</v>
      </c>
      <c r="ED334">
        <v>5.4140831966558904</v>
      </c>
      <c r="EE334">
        <v>7.28491189004286</v>
      </c>
      <c r="EF334">
        <v>4.2229236062080702</v>
      </c>
      <c r="EG334">
        <v>4.2229236062080702</v>
      </c>
      <c r="EH334">
        <v>5.2531787927657998</v>
      </c>
      <c r="EI334">
        <v>15.6366359821528</v>
      </c>
      <c r="EJ334">
        <v>15.815018047522001</v>
      </c>
      <c r="EK334">
        <v>4.2867331552263801</v>
      </c>
      <c r="EL334">
        <v>4.4651152205955196</v>
      </c>
      <c r="EM334">
        <v>0</v>
      </c>
      <c r="EN334">
        <v>0</v>
      </c>
      <c r="EO334" s="29"/>
      <c r="EP334" s="29"/>
      <c r="EQ334" s="29"/>
      <c r="ER334" s="29"/>
      <c r="ES334" s="29"/>
      <c r="ET334" s="29"/>
      <c r="EU334" s="29"/>
      <c r="EV334" s="29"/>
      <c r="EW334" s="29"/>
      <c r="EX334" s="29"/>
      <c r="EY334" s="29"/>
      <c r="EZ334" s="29"/>
      <c r="FA334" s="29"/>
      <c r="FB334" s="29"/>
      <c r="FC334" s="29"/>
      <c r="FD334" s="29"/>
      <c r="FG334" s="2" t="s">
        <v>276</v>
      </c>
      <c r="FH334">
        <v>7</v>
      </c>
      <c r="FI334" s="20">
        <v>19266.507559999998</v>
      </c>
      <c r="FJ334" s="30">
        <v>15.2796052934877</v>
      </c>
      <c r="FK334" s="30">
        <v>18.731572816958899</v>
      </c>
      <c r="FL334" s="30">
        <v>18.731572816958899</v>
      </c>
      <c r="FM334" s="30">
        <v>9.9356892645533499</v>
      </c>
      <c r="FN334" s="30">
        <v>17.0397629189135</v>
      </c>
      <c r="FO334" s="30">
        <v>5.9938708548961204</v>
      </c>
      <c r="FP334" s="30">
        <v>22.032966125354001</v>
      </c>
      <c r="FQ334" s="29"/>
      <c r="FR334" s="29"/>
      <c r="FS334" s="29"/>
      <c r="FT334" s="29"/>
      <c r="FU334" s="29"/>
      <c r="FV334" s="29"/>
      <c r="FW334" s="29"/>
      <c r="FZ334" s="7">
        <v>8.1999999999999993</v>
      </c>
      <c r="GA334" s="7">
        <v>1118.5009145736672</v>
      </c>
      <c r="GB334" s="7">
        <v>-0.8540819585323326</v>
      </c>
      <c r="GC334" s="7">
        <v>16.2063131332397</v>
      </c>
    </row>
    <row r="335" spans="1:185" x14ac:dyDescent="0.2">
      <c r="A335">
        <v>37</v>
      </c>
      <c r="B335" t="s">
        <v>35</v>
      </c>
      <c r="C335" t="s">
        <v>79</v>
      </c>
      <c r="D335" t="s">
        <v>71</v>
      </c>
      <c r="E335" s="20">
        <v>19321.257679999999</v>
      </c>
      <c r="F335">
        <v>0</v>
      </c>
      <c r="G335">
        <v>0</v>
      </c>
      <c r="H335">
        <v>0</v>
      </c>
      <c r="I335">
        <v>0</v>
      </c>
      <c r="J335">
        <v>0.01</v>
      </c>
      <c r="K335">
        <v>0</v>
      </c>
      <c r="L335">
        <v>0</v>
      </c>
      <c r="M335">
        <v>0</v>
      </c>
      <c r="N335">
        <v>0</v>
      </c>
      <c r="O335">
        <v>0</v>
      </c>
      <c r="P335" s="71">
        <v>0</v>
      </c>
      <c r="Q335">
        <v>0</v>
      </c>
      <c r="R335" s="82">
        <v>0</v>
      </c>
      <c r="S335">
        <v>0</v>
      </c>
      <c r="T335">
        <v>0</v>
      </c>
      <c r="U335" s="82">
        <v>0.03</v>
      </c>
      <c r="V335">
        <v>0</v>
      </c>
      <c r="W335">
        <v>0</v>
      </c>
      <c r="X335">
        <v>0</v>
      </c>
      <c r="Y335">
        <v>0.15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0.02</v>
      </c>
      <c r="AF335">
        <v>0</v>
      </c>
      <c r="AG335">
        <v>0</v>
      </c>
      <c r="AH335">
        <v>0</v>
      </c>
      <c r="AI335">
        <v>0</v>
      </c>
      <c r="AJ335" s="71">
        <v>0.02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0.28999999999999998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0.01</v>
      </c>
      <c r="BJ335">
        <v>0</v>
      </c>
      <c r="BK335">
        <v>0</v>
      </c>
      <c r="BL335">
        <v>0</v>
      </c>
      <c r="BM335">
        <v>0</v>
      </c>
      <c r="BN335" s="82">
        <v>0.02</v>
      </c>
      <c r="BO335">
        <v>0</v>
      </c>
      <c r="BP335" s="82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0.01</v>
      </c>
      <c r="CD335" s="71">
        <v>0.18</v>
      </c>
      <c r="CE335" s="71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 s="71">
        <v>0.18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0.02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0.01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0.02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f t="shared" si="105"/>
        <v>0</v>
      </c>
      <c r="DX335" s="2" t="s">
        <v>291</v>
      </c>
      <c r="DY335">
        <v>2.5756170192710299</v>
      </c>
      <c r="DZ335">
        <v>8.4529812887802898</v>
      </c>
      <c r="EA335">
        <v>7.7756306411436302</v>
      </c>
      <c r="EB335">
        <v>7.2892593765798699</v>
      </c>
      <c r="EC335">
        <v>9.1600880699668394</v>
      </c>
      <c r="ED335">
        <v>7.2892593765798699</v>
      </c>
      <c r="EE335">
        <v>9.1600880699668394</v>
      </c>
      <c r="EF335">
        <v>6.0980997861320496</v>
      </c>
      <c r="EG335">
        <v>4.7136423573088404</v>
      </c>
      <c r="EH335">
        <v>6.8767796527923402</v>
      </c>
      <c r="EI335">
        <v>14.6335416959499</v>
      </c>
      <c r="EJ335">
        <v>15.379439965047</v>
      </c>
      <c r="EK335">
        <v>4.2867331552263801</v>
      </c>
      <c r="EL335">
        <v>5.0326314243235402</v>
      </c>
      <c r="EM335">
        <v>0</v>
      </c>
      <c r="EN335">
        <v>0</v>
      </c>
      <c r="EO335" s="29"/>
      <c r="EP335" s="29"/>
      <c r="EQ335" s="29"/>
      <c r="ER335" s="29"/>
      <c r="ES335" s="29"/>
      <c r="ET335" s="29"/>
      <c r="EU335" s="29"/>
      <c r="EV335" s="29"/>
      <c r="EW335" s="29"/>
      <c r="EX335" s="29"/>
      <c r="EY335" s="29"/>
      <c r="EZ335" s="29"/>
      <c r="FA335" s="29"/>
      <c r="FB335" s="29"/>
      <c r="FC335" s="29"/>
      <c r="FD335" s="29"/>
      <c r="FG335" s="2" t="s">
        <v>276</v>
      </c>
      <c r="FH335">
        <v>7</v>
      </c>
      <c r="FI335" s="20">
        <v>19321.257679999999</v>
      </c>
      <c r="FJ335" s="30">
        <v>16.884009317447099</v>
      </c>
      <c r="FK335" s="30">
        <v>20.3359768409182</v>
      </c>
      <c r="FL335" s="30">
        <v>20.3359768409182</v>
      </c>
      <c r="FM335" s="30">
        <v>9.6397017595369707</v>
      </c>
      <c r="FN335" s="30">
        <v>16.604184836438598</v>
      </c>
      <c r="FO335" s="30">
        <v>5.5259075049129001</v>
      </c>
      <c r="FP335" s="30">
        <v>22.7906727906683</v>
      </c>
      <c r="FQ335" s="29"/>
      <c r="FR335" s="29"/>
      <c r="FS335" s="29"/>
      <c r="FT335" s="29"/>
      <c r="FU335" s="29"/>
      <c r="FV335" s="29"/>
      <c r="FW335" s="29"/>
      <c r="FZ335" s="7">
        <v>8.1999999999999993</v>
      </c>
      <c r="GA335" s="7">
        <v>1118.5009145736672</v>
      </c>
      <c r="GB335" s="7">
        <v>-0.8540819585323326</v>
      </c>
      <c r="GC335" s="7">
        <v>16.2063131332397</v>
      </c>
    </row>
    <row r="336" spans="1:185" x14ac:dyDescent="0.2">
      <c r="A336">
        <v>37</v>
      </c>
      <c r="B336" t="s">
        <v>35</v>
      </c>
      <c r="C336" t="s">
        <v>79</v>
      </c>
      <c r="D336" t="s">
        <v>71</v>
      </c>
      <c r="E336" s="20">
        <v>19376.00779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71">
        <v>0.03</v>
      </c>
      <c r="Q336">
        <v>0</v>
      </c>
      <c r="R336" s="82">
        <v>0</v>
      </c>
      <c r="S336">
        <v>0</v>
      </c>
      <c r="T336">
        <v>0</v>
      </c>
      <c r="U336" s="82">
        <v>0.05</v>
      </c>
      <c r="V336">
        <v>0</v>
      </c>
      <c r="W336">
        <v>0</v>
      </c>
      <c r="X336">
        <v>0</v>
      </c>
      <c r="Y336">
        <v>0.01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7.0000000000000007E-2</v>
      </c>
      <c r="AF336">
        <v>0</v>
      </c>
      <c r="AG336">
        <v>0</v>
      </c>
      <c r="AH336">
        <v>0</v>
      </c>
      <c r="AI336">
        <v>0</v>
      </c>
      <c r="AJ336" s="71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0.21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 s="82">
        <v>0</v>
      </c>
      <c r="BO336">
        <v>0</v>
      </c>
      <c r="BP336" s="82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0.04</v>
      </c>
      <c r="CD336" s="71">
        <v>0.22</v>
      </c>
      <c r="CE336" s="71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 s="71">
        <v>0.17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0.01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f t="shared" si="105"/>
        <v>0</v>
      </c>
      <c r="DX336" s="2" t="s">
        <v>289</v>
      </c>
      <c r="DY336">
        <v>1.69666722029995</v>
      </c>
      <c r="DZ336">
        <v>4.7076335719091</v>
      </c>
      <c r="EA336">
        <v>5.4147403530956497</v>
      </c>
      <c r="EB336">
        <v>5.4147403530956497</v>
      </c>
      <c r="EC336">
        <v>5.4147403530956497</v>
      </c>
      <c r="ED336">
        <v>5.4147403530956497</v>
      </c>
      <c r="EE336">
        <v>5.4147403530956497</v>
      </c>
      <c r="EF336">
        <v>3.7180731327957002</v>
      </c>
      <c r="EG336">
        <v>3.7180731327957002</v>
      </c>
      <c r="EH336">
        <v>5.87996735297033</v>
      </c>
      <c r="EI336">
        <v>18.312563137107599</v>
      </c>
      <c r="EJ336">
        <v>17.323002697994198</v>
      </c>
      <c r="EK336">
        <v>0.70710678118654802</v>
      </c>
      <c r="EL336">
        <v>1.69666722029995</v>
      </c>
      <c r="EM336">
        <v>0</v>
      </c>
      <c r="EN336">
        <v>0</v>
      </c>
      <c r="EO336" s="29"/>
      <c r="EP336" s="29"/>
      <c r="EQ336" s="29"/>
      <c r="ER336" s="29"/>
      <c r="ES336" s="29"/>
      <c r="ET336" s="29"/>
      <c r="EU336" s="29"/>
      <c r="EV336" s="29"/>
      <c r="EW336" s="29"/>
      <c r="EX336" s="29"/>
      <c r="EY336" s="29"/>
      <c r="EZ336" s="29"/>
      <c r="FA336" s="29"/>
      <c r="FB336" s="29"/>
      <c r="FC336" s="29"/>
      <c r="FD336" s="29"/>
      <c r="FG336" s="2" t="s">
        <v>276</v>
      </c>
      <c r="FH336">
        <v>7</v>
      </c>
      <c r="FI336" s="20">
        <v>19376.00779</v>
      </c>
      <c r="FJ336" s="30">
        <v>14.3904033045725</v>
      </c>
      <c r="FK336" s="30">
        <v>16.511723648132101</v>
      </c>
      <c r="FL336" s="30">
        <v>16.511723648132101</v>
      </c>
      <c r="FM336" s="30">
        <v>8.7109927017390891</v>
      </c>
      <c r="FN336" s="30">
        <v>16.098257826602602</v>
      </c>
      <c r="FO336" s="30">
        <v>5.7644389627545696</v>
      </c>
      <c r="FP336" s="30">
        <v>22.317849942911401</v>
      </c>
      <c r="FQ336" s="29"/>
      <c r="FR336" s="29"/>
      <c r="FS336" s="29"/>
      <c r="FT336" s="29"/>
      <c r="FU336" s="29"/>
      <c r="FV336" s="29"/>
      <c r="FW336" s="29"/>
      <c r="FZ336" s="7">
        <v>8.1999999999999993</v>
      </c>
      <c r="GA336" s="7">
        <v>1118.5009145736672</v>
      </c>
      <c r="GB336" s="7">
        <v>-0.8540819585323326</v>
      </c>
      <c r="GC336" s="7">
        <v>16.2063131332397</v>
      </c>
    </row>
    <row r="337" spans="1:185" x14ac:dyDescent="0.2">
      <c r="A337">
        <v>37</v>
      </c>
      <c r="B337" t="s">
        <v>35</v>
      </c>
      <c r="C337" t="s">
        <v>79</v>
      </c>
      <c r="D337" t="s">
        <v>71</v>
      </c>
      <c r="E337" s="20">
        <v>19485.508020000001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0.01</v>
      </c>
      <c r="P337" s="71">
        <v>0.02</v>
      </c>
      <c r="Q337">
        <v>0</v>
      </c>
      <c r="R337" s="82">
        <v>0</v>
      </c>
      <c r="S337">
        <v>0</v>
      </c>
      <c r="T337">
        <v>0</v>
      </c>
      <c r="U337" s="82">
        <v>0.04</v>
      </c>
      <c r="V337">
        <v>0</v>
      </c>
      <c r="W337">
        <v>0</v>
      </c>
      <c r="X337">
        <v>0</v>
      </c>
      <c r="Y337">
        <v>0.03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0.03</v>
      </c>
      <c r="AF337">
        <v>0</v>
      </c>
      <c r="AG337">
        <v>0</v>
      </c>
      <c r="AH337">
        <v>0</v>
      </c>
      <c r="AI337">
        <v>0</v>
      </c>
      <c r="AJ337" s="71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0.24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 s="82">
        <v>0.01</v>
      </c>
      <c r="BO337">
        <v>0</v>
      </c>
      <c r="BP337" s="82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0.04</v>
      </c>
      <c r="CD337" s="71">
        <v>0.2</v>
      </c>
      <c r="CE337" s="71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 s="71">
        <v>0.19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0.01</v>
      </c>
      <c r="CZ337">
        <v>0</v>
      </c>
      <c r="DA337">
        <v>0</v>
      </c>
      <c r="DB337">
        <v>0</v>
      </c>
      <c r="DC337">
        <v>0</v>
      </c>
      <c r="DD337">
        <v>0.01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f t="shared" si="105"/>
        <v>0</v>
      </c>
      <c r="DX337" s="2" t="s">
        <v>289</v>
      </c>
      <c r="DY337">
        <v>1.459168018637</v>
      </c>
      <c r="DZ337">
        <v>5.4505748928940196</v>
      </c>
      <c r="EA337">
        <v>6.1576816740805702</v>
      </c>
      <c r="EB337">
        <v>4.74346811170747</v>
      </c>
      <c r="EC337">
        <v>5.4505748928940196</v>
      </c>
      <c r="ED337">
        <v>4.74346811170747</v>
      </c>
      <c r="EE337">
        <v>5.4505748928940196</v>
      </c>
      <c r="EF337">
        <v>3.28430009307047</v>
      </c>
      <c r="EG337">
        <v>3.28430009307047</v>
      </c>
      <c r="EH337">
        <v>6.0959772663848497</v>
      </c>
      <c r="EI337">
        <v>17.992181512396201</v>
      </c>
      <c r="EJ337">
        <v>16.6999387614703</v>
      </c>
      <c r="EK337">
        <v>1.58113883008419</v>
      </c>
      <c r="EL337">
        <v>2.1662747998235501</v>
      </c>
      <c r="EM337">
        <v>0</v>
      </c>
      <c r="EN337">
        <v>0</v>
      </c>
      <c r="EO337" s="29"/>
      <c r="EP337" s="29"/>
      <c r="EQ337" s="29"/>
      <c r="ER337" s="29"/>
      <c r="ES337" s="29"/>
      <c r="ET337" s="29"/>
      <c r="EU337" s="29"/>
      <c r="EV337" s="29"/>
      <c r="EW337" s="29"/>
      <c r="EX337" s="29"/>
      <c r="EY337" s="29"/>
      <c r="EZ337" s="29"/>
      <c r="FA337" s="29"/>
      <c r="FB337" s="29"/>
      <c r="FC337" s="29"/>
      <c r="FD337" s="29"/>
      <c r="FG337" s="2" t="s">
        <v>276</v>
      </c>
      <c r="FH337">
        <v>7</v>
      </c>
      <c r="FI337" s="20">
        <v>19485.508020000001</v>
      </c>
      <c r="FJ337" s="30">
        <v>14.3834685907305</v>
      </c>
      <c r="FK337" s="30">
        <v>16.961404065304102</v>
      </c>
      <c r="FL337" s="30">
        <v>16.961404065304102</v>
      </c>
      <c r="FM337" s="30">
        <v>9.4844891051641795</v>
      </c>
      <c r="FN337" s="30">
        <v>15.9928319802838</v>
      </c>
      <c r="FO337" s="30">
        <v>5.8615541191394396</v>
      </c>
      <c r="FP337" s="30">
        <v>21.537895287845501</v>
      </c>
      <c r="FQ337" s="29"/>
      <c r="FR337" s="29"/>
      <c r="FS337" s="29"/>
      <c r="FT337" s="29"/>
      <c r="FU337" s="29"/>
      <c r="FV337" s="29"/>
      <c r="FW337" s="29"/>
      <c r="FZ337" s="7">
        <v>8.1999999999999993</v>
      </c>
      <c r="GA337" s="7">
        <v>1118.5009145736672</v>
      </c>
      <c r="GB337" s="7">
        <v>-0.8540819585323326</v>
      </c>
      <c r="GC337" s="7">
        <v>16.2063131332397</v>
      </c>
    </row>
    <row r="338" spans="1:185" x14ac:dyDescent="0.2">
      <c r="A338">
        <v>37</v>
      </c>
      <c r="B338" t="s">
        <v>35</v>
      </c>
      <c r="C338" t="s">
        <v>79</v>
      </c>
      <c r="D338" t="s">
        <v>71</v>
      </c>
      <c r="E338" s="20">
        <v>24139.267779999998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s="71">
        <v>0.01</v>
      </c>
      <c r="Q338">
        <v>0</v>
      </c>
      <c r="R338" s="82">
        <v>0</v>
      </c>
      <c r="S338">
        <v>0</v>
      </c>
      <c r="T338">
        <v>0</v>
      </c>
      <c r="U338" s="82">
        <v>0.05</v>
      </c>
      <c r="V338">
        <v>0</v>
      </c>
      <c r="W338">
        <v>0</v>
      </c>
      <c r="X338">
        <v>0</v>
      </c>
      <c r="Y338">
        <v>0.01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0.03</v>
      </c>
      <c r="AF338">
        <v>0</v>
      </c>
      <c r="AG338">
        <v>0</v>
      </c>
      <c r="AH338">
        <v>0</v>
      </c>
      <c r="AI338">
        <v>0</v>
      </c>
      <c r="AJ338" s="71">
        <v>0.01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0.28999999999999998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 s="82">
        <v>0.01</v>
      </c>
      <c r="BO338">
        <v>0</v>
      </c>
      <c r="BP338" s="82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 s="71">
        <v>0.12</v>
      </c>
      <c r="CE338" s="71">
        <v>0</v>
      </c>
      <c r="CF338">
        <v>0</v>
      </c>
      <c r="CG338">
        <v>0</v>
      </c>
      <c r="CH338">
        <v>0.02</v>
      </c>
      <c r="CI338">
        <v>0</v>
      </c>
      <c r="CJ338">
        <v>0</v>
      </c>
      <c r="CK338" s="71">
        <v>0.18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0.21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7.0000000000000007E-2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f t="shared" si="105"/>
        <v>0</v>
      </c>
      <c r="DX338" s="2" t="s">
        <v>289</v>
      </c>
      <c r="DY338">
        <v>2.4037740014865001</v>
      </c>
      <c r="DZ338">
        <v>7.0052477042218797</v>
      </c>
      <c r="EA338">
        <v>6.29814092303533</v>
      </c>
      <c r="EB338">
        <v>6.29814092303533</v>
      </c>
      <c r="EC338">
        <v>7.0052477042218797</v>
      </c>
      <c r="ED338">
        <v>6.29814092303533</v>
      </c>
      <c r="EE338">
        <v>7.0052477042218797</v>
      </c>
      <c r="EF338">
        <v>4.6014737027353796</v>
      </c>
      <c r="EG338">
        <v>3.8943669215488299</v>
      </c>
      <c r="EH338">
        <v>6.3407779384924101</v>
      </c>
      <c r="EI338">
        <v>15.192307547170399</v>
      </c>
      <c r="EJ338">
        <v>13.495640326870401</v>
      </c>
      <c r="EK338">
        <v>3.1108807826730498</v>
      </c>
      <c r="EL338">
        <v>1.4142135623731</v>
      </c>
      <c r="EM338">
        <v>0</v>
      </c>
      <c r="EN338">
        <v>0</v>
      </c>
      <c r="EO338" s="29"/>
      <c r="EP338" s="29"/>
      <c r="EQ338" s="29"/>
      <c r="ER338" s="29"/>
      <c r="ES338" s="29"/>
      <c r="ET338" s="29"/>
      <c r="EU338" s="29"/>
      <c r="EV338" s="29"/>
      <c r="EW338" s="29"/>
      <c r="EX338" s="29"/>
      <c r="EY338" s="29"/>
      <c r="EZ338" s="29"/>
      <c r="FA338" s="29"/>
      <c r="FB338" s="29"/>
      <c r="FC338" s="29"/>
      <c r="FD338" s="29"/>
      <c r="FG338" s="2" t="s">
        <v>276</v>
      </c>
      <c r="FH338">
        <v>7</v>
      </c>
      <c r="FI338" s="20">
        <v>24139.267779999998</v>
      </c>
      <c r="FJ338" s="30">
        <v>14.990919258916</v>
      </c>
      <c r="FK338" s="30">
        <v>17.8193463836622</v>
      </c>
      <c r="FL338" s="30">
        <v>17.8193463836622</v>
      </c>
      <c r="FM338" s="30">
        <v>9.2755430630215603</v>
      </c>
      <c r="FN338" s="30">
        <v>14.202747108057</v>
      </c>
      <c r="FO338" s="30">
        <v>5.3512174993789996</v>
      </c>
      <c r="FP338" s="30">
        <v>20.6252300851379</v>
      </c>
      <c r="FQ338" s="29"/>
      <c r="FR338" s="29"/>
      <c r="FS338" s="29"/>
      <c r="FT338" s="29"/>
      <c r="FU338" s="29"/>
      <c r="FV338" s="29"/>
      <c r="FW338" s="29"/>
      <c r="FZ338" s="7">
        <v>8.1999999999999993</v>
      </c>
      <c r="GA338" s="7">
        <v>1118.5009145736672</v>
      </c>
      <c r="GB338" s="7">
        <v>-0.8540819585323326</v>
      </c>
      <c r="GC338" s="7">
        <v>16.2063131332397</v>
      </c>
    </row>
    <row r="339" spans="1:185" x14ac:dyDescent="0.2">
      <c r="A339">
        <v>37</v>
      </c>
      <c r="B339" t="s">
        <v>35</v>
      </c>
      <c r="C339" t="s">
        <v>79</v>
      </c>
      <c r="D339" t="s">
        <v>71</v>
      </c>
      <c r="E339" s="20">
        <v>24248.76801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s="71">
        <v>0.03</v>
      </c>
      <c r="Q339">
        <v>0</v>
      </c>
      <c r="R339" s="82">
        <v>0</v>
      </c>
      <c r="S339">
        <v>0</v>
      </c>
      <c r="T339">
        <v>0</v>
      </c>
      <c r="U339" s="82">
        <v>7.0000000000000007E-2</v>
      </c>
      <c r="V339">
        <v>0</v>
      </c>
      <c r="W339">
        <v>0</v>
      </c>
      <c r="X339">
        <v>0</v>
      </c>
      <c r="Y339">
        <v>0.03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0.04</v>
      </c>
      <c r="AF339">
        <v>0</v>
      </c>
      <c r="AG339">
        <v>0</v>
      </c>
      <c r="AH339">
        <v>0.01</v>
      </c>
      <c r="AI339">
        <v>0</v>
      </c>
      <c r="AJ339" s="71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0.24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 s="82">
        <v>0</v>
      </c>
      <c r="BO339">
        <v>0</v>
      </c>
      <c r="BP339" s="82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0.01</v>
      </c>
      <c r="CD339" s="71">
        <v>0.14000000000000001</v>
      </c>
      <c r="CE339" s="71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 s="71">
        <v>0.22</v>
      </c>
      <c r="CL339">
        <v>0</v>
      </c>
      <c r="CM339">
        <v>0</v>
      </c>
      <c r="CN339">
        <v>0.01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0.2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0.05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f t="shared" si="105"/>
        <v>0</v>
      </c>
      <c r="DX339" s="2" t="s">
        <v>289</v>
      </c>
      <c r="DY339">
        <v>2.1096185065560098</v>
      </c>
      <c r="DZ339">
        <v>7.2300817903432604</v>
      </c>
      <c r="EA339">
        <v>7.2300817903432604</v>
      </c>
      <c r="EB339">
        <v>5.6489429602590704</v>
      </c>
      <c r="EC339">
        <v>7.2300817903432604</v>
      </c>
      <c r="ED339">
        <v>5.6489429602590704</v>
      </c>
      <c r="EE339">
        <v>7.2300817903432604</v>
      </c>
      <c r="EF339">
        <v>3.5393244537030601</v>
      </c>
      <c r="EG339">
        <v>3.5393244537030601</v>
      </c>
      <c r="EH339">
        <v>6.0466224435619198</v>
      </c>
      <c r="EI339">
        <v>20.336974609363999</v>
      </c>
      <c r="EJ339">
        <v>18.227356102807999</v>
      </c>
      <c r="EK339">
        <v>1.58113883008419</v>
      </c>
      <c r="EL339">
        <v>3.6907573366401998</v>
      </c>
      <c r="EM339">
        <v>0</v>
      </c>
      <c r="EN339">
        <v>0</v>
      </c>
      <c r="EO339" s="29"/>
      <c r="EP339" s="29"/>
      <c r="EQ339" s="29"/>
      <c r="ER339" s="29"/>
      <c r="ES339" s="29"/>
      <c r="ET339" s="29"/>
      <c r="EU339" s="29"/>
      <c r="EV339" s="29"/>
      <c r="EW339" s="29"/>
      <c r="EX339" s="29"/>
      <c r="EY339" s="29"/>
      <c r="EZ339" s="29"/>
      <c r="FA339" s="29"/>
      <c r="FB339" s="29"/>
      <c r="FC339" s="29"/>
      <c r="FD339" s="29"/>
      <c r="FG339" s="2" t="s">
        <v>276</v>
      </c>
      <c r="FH339">
        <v>7</v>
      </c>
      <c r="FI339" s="20">
        <v>24248.76801</v>
      </c>
      <c r="FJ339" s="30">
        <v>14.302826561512299</v>
      </c>
      <c r="FK339" s="30">
        <v>18.433475148392901</v>
      </c>
      <c r="FL339" s="30">
        <v>18.433475148392901</v>
      </c>
      <c r="FM339" s="30">
        <v>8.7846837944222393</v>
      </c>
      <c r="FN339" s="30">
        <v>16.1060357592483</v>
      </c>
      <c r="FO339" s="30">
        <v>5.5181427670901</v>
      </c>
      <c r="FP339" s="30">
        <v>22.592549453050601</v>
      </c>
      <c r="FQ339" s="29"/>
      <c r="FR339" s="29"/>
      <c r="FS339" s="29"/>
      <c r="FT339" s="29"/>
      <c r="FU339" s="29"/>
      <c r="FV339" s="29"/>
      <c r="FW339" s="29"/>
      <c r="FZ339" s="7">
        <v>8.1999999999999993</v>
      </c>
      <c r="GA339" s="7">
        <v>1118.5009145736672</v>
      </c>
      <c r="GB339" s="7">
        <v>-0.8540819585323326</v>
      </c>
      <c r="GC339" s="7">
        <v>16.2063131332397</v>
      </c>
    </row>
    <row r="340" spans="1:185" x14ac:dyDescent="0.2">
      <c r="A340">
        <v>37</v>
      </c>
      <c r="B340" t="s">
        <v>35</v>
      </c>
      <c r="C340" t="s">
        <v>79</v>
      </c>
      <c r="D340" t="s">
        <v>71</v>
      </c>
      <c r="E340" s="20">
        <v>24358.268240000001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71">
        <v>0.03</v>
      </c>
      <c r="Q340">
        <v>0</v>
      </c>
      <c r="R340" s="82">
        <v>0</v>
      </c>
      <c r="S340">
        <v>0</v>
      </c>
      <c r="T340">
        <v>0</v>
      </c>
      <c r="U340" s="82">
        <v>0.05</v>
      </c>
      <c r="V340">
        <v>0</v>
      </c>
      <c r="W340">
        <v>0</v>
      </c>
      <c r="X340">
        <v>0</v>
      </c>
      <c r="Y340">
        <v>0.03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0.03</v>
      </c>
      <c r="AF340">
        <v>0</v>
      </c>
      <c r="AG340">
        <v>0</v>
      </c>
      <c r="AH340">
        <v>0</v>
      </c>
      <c r="AI340">
        <v>0</v>
      </c>
      <c r="AJ340" s="71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0.34</v>
      </c>
      <c r="AS340">
        <v>0</v>
      </c>
      <c r="AT340">
        <v>0</v>
      </c>
      <c r="AU340">
        <v>0</v>
      </c>
      <c r="AV340">
        <v>0</v>
      </c>
      <c r="AW340">
        <v>0.01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 s="82">
        <v>0</v>
      </c>
      <c r="BO340">
        <v>0</v>
      </c>
      <c r="BP340" s="82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0.01</v>
      </c>
      <c r="CD340" s="71">
        <v>0.19</v>
      </c>
      <c r="CE340" s="71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 s="71">
        <v>0.16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0.19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0.01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0.02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f t="shared" si="105"/>
        <v>1</v>
      </c>
      <c r="DX340" s="2" t="s">
        <v>289</v>
      </c>
      <c r="DY340">
        <v>1.69666722029995</v>
      </c>
      <c r="DZ340">
        <v>4.9598094465854903</v>
      </c>
      <c r="EA340">
        <v>4.9598094465854903</v>
      </c>
      <c r="EB340">
        <v>4.2527026653989504</v>
      </c>
      <c r="EC340">
        <v>4.9598094465855</v>
      </c>
      <c r="ED340">
        <v>4.2527026653989504</v>
      </c>
      <c r="EE340">
        <v>4.9598094465855</v>
      </c>
      <c r="EF340">
        <v>2.5560354450989999</v>
      </c>
      <c r="EG340">
        <v>2.5560354450989999</v>
      </c>
      <c r="EH340">
        <v>5.87996735297033</v>
      </c>
      <c r="EI340">
        <v>17.1184090758046</v>
      </c>
      <c r="EJ340">
        <v>17.002880685588799</v>
      </c>
      <c r="EK340">
        <v>2.2882456112707401</v>
      </c>
      <c r="EL340">
        <v>2.4037740014865001</v>
      </c>
      <c r="EM340">
        <v>0</v>
      </c>
      <c r="EN340">
        <v>0</v>
      </c>
      <c r="EO340" s="29"/>
      <c r="EP340" s="29"/>
      <c r="EQ340" s="29"/>
      <c r="ER340" s="29"/>
      <c r="ES340" s="29"/>
      <c r="ET340" s="29"/>
      <c r="EU340" s="29"/>
      <c r="EV340" s="29"/>
      <c r="EW340" s="29"/>
      <c r="EX340" s="29"/>
      <c r="EY340" s="29"/>
      <c r="EZ340" s="29"/>
      <c r="FA340" s="29"/>
      <c r="FB340" s="29"/>
      <c r="FC340" s="29"/>
      <c r="FD340" s="29"/>
      <c r="FG340" s="2" t="s">
        <v>276</v>
      </c>
      <c r="FH340">
        <v>7</v>
      </c>
      <c r="FI340" s="20">
        <v>24358.268240000001</v>
      </c>
      <c r="FJ340" s="30">
        <v>14.4678333615723</v>
      </c>
      <c r="FK340" s="30">
        <v>17.296260486318499</v>
      </c>
      <c r="FL340" s="30">
        <v>17.296260486318499</v>
      </c>
      <c r="FM340" s="30">
        <v>9.9712185840654897</v>
      </c>
      <c r="FN340" s="30">
        <v>16.2957739044022</v>
      </c>
      <c r="FO340" s="30">
        <v>5.7644389627545696</v>
      </c>
      <c r="FP340" s="30">
        <v>21.332570195384498</v>
      </c>
      <c r="FQ340" s="29"/>
      <c r="FR340" s="29"/>
      <c r="FS340" s="29"/>
      <c r="FT340" s="29"/>
      <c r="FU340" s="29"/>
      <c r="FV340" s="29"/>
      <c r="FW340" s="29"/>
      <c r="FZ340" s="7">
        <v>8.1999999999999993</v>
      </c>
      <c r="GA340" s="7">
        <v>1118.5009145736672</v>
      </c>
      <c r="GB340" s="7">
        <v>-0.8540819585323326</v>
      </c>
      <c r="GC340" s="7">
        <v>16.2063131332397</v>
      </c>
    </row>
    <row r="341" spans="1:185" x14ac:dyDescent="0.2">
      <c r="A341">
        <v>37</v>
      </c>
      <c r="B341" t="s">
        <v>35</v>
      </c>
      <c r="C341" t="s">
        <v>79</v>
      </c>
      <c r="D341" t="s">
        <v>71</v>
      </c>
      <c r="E341" s="20">
        <v>24577.268690000001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s="71">
        <v>0.02</v>
      </c>
      <c r="Q341">
        <v>0</v>
      </c>
      <c r="R341" s="82">
        <v>0</v>
      </c>
      <c r="S341">
        <v>0</v>
      </c>
      <c r="T341">
        <v>0</v>
      </c>
      <c r="U341" s="82">
        <v>0.09</v>
      </c>
      <c r="V341">
        <v>0</v>
      </c>
      <c r="W341">
        <v>0</v>
      </c>
      <c r="X341">
        <v>0</v>
      </c>
      <c r="Y341">
        <v>0.06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0.05</v>
      </c>
      <c r="AF341">
        <v>0</v>
      </c>
      <c r="AG341">
        <v>0</v>
      </c>
      <c r="AH341">
        <v>0</v>
      </c>
      <c r="AI341">
        <v>0</v>
      </c>
      <c r="AJ341" s="7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0.22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0.01</v>
      </c>
      <c r="BJ341">
        <v>0</v>
      </c>
      <c r="BK341">
        <v>0</v>
      </c>
      <c r="BL341">
        <v>0</v>
      </c>
      <c r="BM341">
        <v>0</v>
      </c>
      <c r="BN341" s="82">
        <v>0</v>
      </c>
      <c r="BO341">
        <v>0</v>
      </c>
      <c r="BP341" s="82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0.03</v>
      </c>
      <c r="CD341" s="71">
        <v>0.16</v>
      </c>
      <c r="CE341" s="71">
        <v>0</v>
      </c>
      <c r="CF341">
        <v>0</v>
      </c>
      <c r="CG341">
        <v>0</v>
      </c>
      <c r="CH341">
        <v>0.01</v>
      </c>
      <c r="CI341">
        <v>0</v>
      </c>
      <c r="CJ341">
        <v>0</v>
      </c>
      <c r="CK341" s="71">
        <v>0.16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0.17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0.01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0.03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f t="shared" si="105"/>
        <v>0</v>
      </c>
      <c r="DX341" s="2" t="s">
        <v>289</v>
      </c>
      <c r="DY341">
        <v>2.4666828033975801</v>
      </c>
      <c r="DZ341">
        <v>5.7298250296831199</v>
      </c>
      <c r="EA341">
        <v>5.7298250296831199</v>
      </c>
      <c r="EB341">
        <v>5.02271824849658</v>
      </c>
      <c r="EC341">
        <v>5.7298250296831297</v>
      </c>
      <c r="ED341">
        <v>5.02271824849658</v>
      </c>
      <c r="EE341">
        <v>5.7298250296831297</v>
      </c>
      <c r="EF341">
        <v>2.5560354450989999</v>
      </c>
      <c r="EG341">
        <v>2.5560354450989999</v>
      </c>
      <c r="EH341">
        <v>6.4036867404034901</v>
      </c>
      <c r="EI341">
        <v>18.6292018902218</v>
      </c>
      <c r="EJ341">
        <v>17.800620185549398</v>
      </c>
      <c r="EK341">
        <v>2.34520787991171</v>
      </c>
      <c r="EL341">
        <v>3.1737895845841302</v>
      </c>
      <c r="EM341">
        <v>0</v>
      </c>
      <c r="EN341">
        <v>0</v>
      </c>
      <c r="EO341" s="29"/>
      <c r="EP341" s="29"/>
      <c r="EQ341" s="29"/>
      <c r="ER341" s="29"/>
      <c r="ES341" s="29"/>
      <c r="ET341" s="29"/>
      <c r="EU341" s="29"/>
      <c r="EV341" s="29"/>
      <c r="EW341" s="29"/>
      <c r="EX341" s="29"/>
      <c r="EY341" s="29"/>
      <c r="EZ341" s="29"/>
      <c r="FA341" s="29"/>
      <c r="FB341" s="29"/>
      <c r="FC341" s="29"/>
      <c r="FD341" s="29"/>
      <c r="FG341" s="2" t="s">
        <v>276</v>
      </c>
      <c r="FH341">
        <v>7</v>
      </c>
      <c r="FI341" s="20">
        <v>24577.268690000001</v>
      </c>
      <c r="FJ341" s="30">
        <v>12.714034003568001</v>
      </c>
      <c r="FK341" s="30">
        <v>16.336616732177198</v>
      </c>
      <c r="FL341" s="30">
        <v>16.336616732177198</v>
      </c>
      <c r="FM341" s="30">
        <v>8.5738131847537602</v>
      </c>
      <c r="FN341" s="30">
        <v>17.093513404362898</v>
      </c>
      <c r="FO341" s="30">
        <v>5.1617488083974896</v>
      </c>
      <c r="FP341" s="30">
        <v>22.924465299208201</v>
      </c>
      <c r="FQ341" s="29"/>
      <c r="FR341" s="29"/>
      <c r="FS341" s="29"/>
      <c r="FT341" s="29"/>
      <c r="FU341" s="29"/>
      <c r="FV341" s="29"/>
      <c r="FW341" s="29"/>
      <c r="FZ341" s="7">
        <v>8.1999999999999993</v>
      </c>
      <c r="GA341" s="7">
        <v>1118.5009145736672</v>
      </c>
      <c r="GB341" s="7">
        <v>-0.8540819585323326</v>
      </c>
      <c r="GC341" s="7">
        <v>16.2063131332397</v>
      </c>
    </row>
    <row r="342" spans="1:185" x14ac:dyDescent="0.2">
      <c r="A342">
        <v>37</v>
      </c>
      <c r="B342" t="s">
        <v>35</v>
      </c>
      <c r="C342" t="s">
        <v>79</v>
      </c>
      <c r="D342" t="s">
        <v>71</v>
      </c>
      <c r="E342" s="20">
        <v>24796.26915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s="71">
        <v>0.01</v>
      </c>
      <c r="Q342">
        <v>0</v>
      </c>
      <c r="R342" s="82">
        <v>0</v>
      </c>
      <c r="S342">
        <v>0</v>
      </c>
      <c r="T342">
        <v>0</v>
      </c>
      <c r="U342" s="82">
        <v>0.03</v>
      </c>
      <c r="V342">
        <v>0</v>
      </c>
      <c r="W342">
        <v>0</v>
      </c>
      <c r="X342">
        <v>0</v>
      </c>
      <c r="Y342">
        <v>0.03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0.09</v>
      </c>
      <c r="AF342">
        <v>0</v>
      </c>
      <c r="AG342">
        <v>0</v>
      </c>
      <c r="AH342">
        <v>0</v>
      </c>
      <c r="AI342">
        <v>0</v>
      </c>
      <c r="AJ342" s="71">
        <v>0.02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0.22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 s="82">
        <v>0</v>
      </c>
      <c r="BO342">
        <v>0</v>
      </c>
      <c r="BP342" s="8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0.01</v>
      </c>
      <c r="CD342" s="71">
        <v>0.09</v>
      </c>
      <c r="CE342" s="71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 s="71">
        <v>0.18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0.17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0.03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f t="shared" si="105"/>
        <v>0</v>
      </c>
      <c r="DX342" s="2" t="s">
        <v>289</v>
      </c>
      <c r="DY342">
        <v>1.19115959044782</v>
      </c>
      <c r="DZ342">
        <v>5.7002045549098801</v>
      </c>
      <c r="EA342">
        <v>6.4073113360964298</v>
      </c>
      <c r="EB342">
        <v>4.4754596835182898</v>
      </c>
      <c r="EC342">
        <v>5.7002045549098801</v>
      </c>
      <c r="ED342">
        <v>4.4754596835182898</v>
      </c>
      <c r="EE342">
        <v>5.7002045549098801</v>
      </c>
      <c r="EF342">
        <v>3.28430009307047</v>
      </c>
      <c r="EG342">
        <v>3.28430009307047</v>
      </c>
      <c r="EH342">
        <v>5.3744597231181999</v>
      </c>
      <c r="EI342">
        <v>17.687023695613</v>
      </c>
      <c r="EJ342">
        <v>16.1451512826713</v>
      </c>
      <c r="EK342">
        <v>3.6406493332309999</v>
      </c>
      <c r="EL342">
        <v>2.8058837014757798</v>
      </c>
      <c r="EM342">
        <v>0</v>
      </c>
      <c r="EN342">
        <v>0</v>
      </c>
      <c r="EO342" s="29"/>
      <c r="EP342" s="29"/>
      <c r="EQ342" s="29"/>
      <c r="ER342" s="29"/>
      <c r="ES342" s="29"/>
      <c r="ET342" s="29"/>
      <c r="EU342" s="29"/>
      <c r="EV342" s="29"/>
      <c r="EW342" s="29"/>
      <c r="EX342" s="29"/>
      <c r="EY342" s="29"/>
      <c r="EZ342" s="29"/>
      <c r="FA342" s="29"/>
      <c r="FB342" s="29"/>
      <c r="FC342" s="29"/>
      <c r="FD342" s="29"/>
      <c r="FG342" s="2" t="s">
        <v>276</v>
      </c>
      <c r="FH342">
        <v>7</v>
      </c>
      <c r="FI342" s="20">
        <v>24796.26915</v>
      </c>
      <c r="FJ342" s="30">
        <v>13.201450775779501</v>
      </c>
      <c r="FK342" s="30">
        <v>16.007334477255299</v>
      </c>
      <c r="FL342" s="30">
        <v>16.007334477255299</v>
      </c>
      <c r="FM342" s="30">
        <v>8.8201093804182307</v>
      </c>
      <c r="FN342" s="30">
        <v>17.3698961540629</v>
      </c>
      <c r="FO342" s="30">
        <v>6.1151517852485098</v>
      </c>
      <c r="FP342" s="30">
        <v>21.4005247269302</v>
      </c>
      <c r="FQ342" s="29"/>
      <c r="FR342" s="29"/>
      <c r="FS342" s="29"/>
      <c r="FT342" s="29"/>
      <c r="FU342" s="29"/>
      <c r="FV342" s="29"/>
      <c r="FW342" s="29"/>
      <c r="FZ342" s="7">
        <v>8.1999999999999993</v>
      </c>
      <c r="GA342" s="7">
        <v>1118.5009145736672</v>
      </c>
      <c r="GB342" s="7">
        <v>-0.8540819585323326</v>
      </c>
      <c r="GC342" s="7">
        <v>16.2063131332397</v>
      </c>
    </row>
    <row r="343" spans="1:185" x14ac:dyDescent="0.2">
      <c r="A343">
        <v>37</v>
      </c>
      <c r="B343" t="s">
        <v>35</v>
      </c>
      <c r="C343" t="s">
        <v>79</v>
      </c>
      <c r="D343" t="s">
        <v>71</v>
      </c>
      <c r="E343" s="20">
        <v>25015.269609999999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s="71">
        <v>0.01</v>
      </c>
      <c r="Q343">
        <v>0</v>
      </c>
      <c r="R343" s="82">
        <v>0</v>
      </c>
      <c r="S343">
        <v>0</v>
      </c>
      <c r="T343">
        <v>0</v>
      </c>
      <c r="U343" s="82">
        <v>0.02</v>
      </c>
      <c r="V343">
        <v>0</v>
      </c>
      <c r="W343">
        <v>0</v>
      </c>
      <c r="X343">
        <v>0</v>
      </c>
      <c r="Y343">
        <v>0.03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0.03</v>
      </c>
      <c r="AF343">
        <v>0</v>
      </c>
      <c r="AG343">
        <v>0</v>
      </c>
      <c r="AH343">
        <v>0</v>
      </c>
      <c r="AI343">
        <v>0</v>
      </c>
      <c r="AJ343" s="71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0.25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0.01</v>
      </c>
      <c r="BJ343">
        <v>0</v>
      </c>
      <c r="BK343">
        <v>0</v>
      </c>
      <c r="BL343">
        <v>0</v>
      </c>
      <c r="BM343">
        <v>0</v>
      </c>
      <c r="BN343" s="82">
        <v>0</v>
      </c>
      <c r="BO343">
        <v>0</v>
      </c>
      <c r="BP343" s="82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0.01</v>
      </c>
      <c r="CD343" s="71">
        <v>0.09</v>
      </c>
      <c r="CE343" s="71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 s="71">
        <v>0.16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0.21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0.01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0.05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f t="shared" si="105"/>
        <v>0</v>
      </c>
      <c r="DX343" s="2" t="s">
        <v>291</v>
      </c>
      <c r="DY343">
        <v>0.88048573447183698</v>
      </c>
      <c r="DZ343">
        <v>4.4198101881748997</v>
      </c>
      <c r="EA343">
        <v>5.1269169693614396</v>
      </c>
      <c r="EB343">
        <v>5.1269169693614502</v>
      </c>
      <c r="EC343">
        <v>5.1269169693614502</v>
      </c>
      <c r="ED343">
        <v>5.1269169693614502</v>
      </c>
      <c r="EE343">
        <v>5.1269169693614502</v>
      </c>
      <c r="EF343">
        <v>4.2464312348896103</v>
      </c>
      <c r="EG343">
        <v>4.2464312348896103</v>
      </c>
      <c r="EH343">
        <v>5.4081783035405504</v>
      </c>
      <c r="EI343">
        <v>15.561647330539699</v>
      </c>
      <c r="EJ343">
        <v>16.262300426152098</v>
      </c>
      <c r="EK343">
        <v>1.58113883008419</v>
      </c>
      <c r="EL343">
        <v>0.88048573447183698</v>
      </c>
      <c r="EM343">
        <v>0</v>
      </c>
      <c r="EN343">
        <v>0</v>
      </c>
      <c r="EO343" s="29"/>
      <c r="EP343" s="29"/>
      <c r="EQ343" s="29"/>
      <c r="ER343" s="29"/>
      <c r="ES343" s="29"/>
      <c r="ET343" s="29"/>
      <c r="EU343" s="29"/>
      <c r="EV343" s="29"/>
      <c r="EW343" s="29"/>
      <c r="EX343" s="29"/>
      <c r="EY343" s="29"/>
      <c r="EZ343" s="29"/>
      <c r="FA343" s="29"/>
      <c r="FB343" s="29"/>
      <c r="FC343" s="29"/>
      <c r="FD343" s="29"/>
      <c r="FG343" s="2" t="s">
        <v>276</v>
      </c>
      <c r="FH343">
        <v>7</v>
      </c>
      <c r="FI343" s="20">
        <v>25015.269609999999</v>
      </c>
      <c r="FJ343" s="30">
        <v>14.8286575367535</v>
      </c>
      <c r="FK343" s="30">
        <v>16.0534024081451</v>
      </c>
      <c r="FL343" s="30">
        <v>16.0534024081451</v>
      </c>
      <c r="FM343" s="30">
        <v>9.4774400373745404</v>
      </c>
      <c r="FN343" s="30">
        <v>16.262300426152098</v>
      </c>
      <c r="FO343" s="30">
        <v>5.2347993502552601</v>
      </c>
      <c r="FP343" s="30">
        <v>22.131156015736199</v>
      </c>
      <c r="FQ343" s="29"/>
      <c r="FR343" s="29"/>
      <c r="FS343" s="29"/>
      <c r="FT343" s="29"/>
      <c r="FU343" s="29"/>
      <c r="FV343" s="29"/>
      <c r="FW343" s="29"/>
      <c r="FZ343" s="7">
        <v>8.1999999999999993</v>
      </c>
      <c r="GA343" s="7">
        <v>1118.5009145736672</v>
      </c>
      <c r="GB343" s="7">
        <v>-0.8540819585323326</v>
      </c>
      <c r="GC343" s="7">
        <v>16.2063131332397</v>
      </c>
    </row>
    <row r="344" spans="1:185" x14ac:dyDescent="0.2">
      <c r="A344">
        <v>37</v>
      </c>
      <c r="B344" t="s">
        <v>35</v>
      </c>
      <c r="C344" t="s">
        <v>79</v>
      </c>
      <c r="D344" t="s">
        <v>71</v>
      </c>
      <c r="E344" s="20">
        <v>25234.270069999999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s="71">
        <v>0</v>
      </c>
      <c r="Q344">
        <v>0</v>
      </c>
      <c r="R344" s="82">
        <v>0</v>
      </c>
      <c r="S344">
        <v>0</v>
      </c>
      <c r="T344">
        <v>0</v>
      </c>
      <c r="U344" s="82">
        <v>0.05</v>
      </c>
      <c r="V344">
        <v>0</v>
      </c>
      <c r="W344">
        <v>0</v>
      </c>
      <c r="X344">
        <v>0</v>
      </c>
      <c r="Y344">
        <v>0.02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0.06</v>
      </c>
      <c r="AF344">
        <v>0</v>
      </c>
      <c r="AG344">
        <v>0</v>
      </c>
      <c r="AH344">
        <v>0</v>
      </c>
      <c r="AI344">
        <v>0</v>
      </c>
      <c r="AJ344" s="71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0.22</v>
      </c>
      <c r="AS344">
        <v>0</v>
      </c>
      <c r="AT344">
        <v>0</v>
      </c>
      <c r="AU344">
        <v>0</v>
      </c>
      <c r="AV344">
        <v>0</v>
      </c>
      <c r="AW344">
        <v>0.01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s="82">
        <v>0</v>
      </c>
      <c r="BO344">
        <v>0</v>
      </c>
      <c r="BP344" s="82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0.02</v>
      </c>
      <c r="CD344" s="71">
        <v>0.14000000000000001</v>
      </c>
      <c r="CE344" s="71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 s="71">
        <v>0.18</v>
      </c>
      <c r="CL344">
        <v>0</v>
      </c>
      <c r="CM344">
        <v>0</v>
      </c>
      <c r="CN344">
        <v>0.01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0.18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0.05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f t="shared" si="105"/>
        <v>1</v>
      </c>
      <c r="DX344" s="2" t="s">
        <v>289</v>
      </c>
      <c r="DY344">
        <v>1.69666722029995</v>
      </c>
      <c r="DZ344">
        <v>6.5197660992370201</v>
      </c>
      <c r="EA344">
        <v>6.5197660992370201</v>
      </c>
      <c r="EB344">
        <v>5.8126593180504704</v>
      </c>
      <c r="EC344">
        <v>6.5197660992370201</v>
      </c>
      <c r="ED344">
        <v>5.8126593180504704</v>
      </c>
      <c r="EE344">
        <v>6.5197660992370201</v>
      </c>
      <c r="EF344">
        <v>4.11599209775052</v>
      </c>
      <c r="EG344">
        <v>4.11599209775052</v>
      </c>
      <c r="EH344">
        <v>5.9978298538212602</v>
      </c>
      <c r="EI344">
        <v>15.557782456054399</v>
      </c>
      <c r="EJ344">
        <v>15.085860107146001</v>
      </c>
      <c r="EK344">
        <v>1.93185165257814</v>
      </c>
      <c r="EL344">
        <v>2.4037740014865001</v>
      </c>
      <c r="EM344">
        <v>0</v>
      </c>
      <c r="EN344">
        <v>0</v>
      </c>
      <c r="EO344" s="29"/>
      <c r="EP344" s="29"/>
      <c r="EQ344" s="29"/>
      <c r="ER344" s="29"/>
      <c r="ES344" s="29"/>
      <c r="ET344" s="29"/>
      <c r="EU344" s="29"/>
      <c r="EV344" s="29"/>
      <c r="EW344" s="29"/>
      <c r="EX344" s="29"/>
      <c r="EY344" s="29"/>
      <c r="EZ344" s="29"/>
      <c r="FA344" s="29"/>
      <c r="FB344" s="29"/>
      <c r="FC344" s="29"/>
      <c r="FD344" s="29"/>
      <c r="FG344" s="2" t="s">
        <v>276</v>
      </c>
      <c r="FH344">
        <v>7</v>
      </c>
      <c r="FI344" s="20">
        <v>25234.270069999999</v>
      </c>
      <c r="FJ344" s="30">
        <v>13.465664450337901</v>
      </c>
      <c r="FK344" s="30">
        <v>16.294091575084099</v>
      </c>
      <c r="FL344" s="30">
        <v>16.294091575084099</v>
      </c>
      <c r="FM344" s="30">
        <v>8.9379718812691706</v>
      </c>
      <c r="FN344" s="30">
        <v>14.3787533259594</v>
      </c>
      <c r="FO344" s="30">
        <v>4.3011626335213098</v>
      </c>
      <c r="FP344" s="30">
        <v>21.027766238587802</v>
      </c>
      <c r="FQ344" s="29"/>
      <c r="FR344" s="29"/>
      <c r="FS344" s="29"/>
      <c r="FT344" s="29"/>
      <c r="FU344" s="29"/>
      <c r="FV344" s="29"/>
      <c r="FW344" s="29"/>
      <c r="FZ344" s="7">
        <v>8.1999999999999993</v>
      </c>
      <c r="GA344" s="7">
        <v>1118.5009145736672</v>
      </c>
      <c r="GB344" s="7">
        <v>-0.8540819585323326</v>
      </c>
      <c r="GC344" s="7">
        <v>16.2063131332397</v>
      </c>
    </row>
    <row r="345" spans="1:185" x14ac:dyDescent="0.2">
      <c r="A345">
        <v>37</v>
      </c>
      <c r="B345" t="s">
        <v>35</v>
      </c>
      <c r="C345" t="s">
        <v>79</v>
      </c>
      <c r="D345" t="s">
        <v>71</v>
      </c>
      <c r="E345" s="20">
        <v>25453.270530000002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s="71">
        <v>0</v>
      </c>
      <c r="Q345">
        <v>0</v>
      </c>
      <c r="R345" s="82">
        <v>0</v>
      </c>
      <c r="S345">
        <v>0</v>
      </c>
      <c r="T345">
        <v>0</v>
      </c>
      <c r="U345" s="82">
        <v>0.05</v>
      </c>
      <c r="V345">
        <v>0</v>
      </c>
      <c r="W345">
        <v>0</v>
      </c>
      <c r="X345">
        <v>0</v>
      </c>
      <c r="Y345">
        <v>0.05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7.0000000000000007E-2</v>
      </c>
      <c r="AF345">
        <v>0</v>
      </c>
      <c r="AG345">
        <v>0</v>
      </c>
      <c r="AH345">
        <v>0</v>
      </c>
      <c r="AI345">
        <v>0</v>
      </c>
      <c r="AJ345" s="71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0.17</v>
      </c>
      <c r="AS345">
        <v>0</v>
      </c>
      <c r="AT345">
        <v>0</v>
      </c>
      <c r="AU345">
        <v>0</v>
      </c>
      <c r="AV345">
        <v>0</v>
      </c>
      <c r="AW345">
        <v>0.01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 s="82">
        <v>0.01</v>
      </c>
      <c r="BO345">
        <v>0</v>
      </c>
      <c r="BP345" s="82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 s="71">
        <v>0.16</v>
      </c>
      <c r="CE345" s="71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 s="71">
        <v>0.21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0.17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0.09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f t="shared" si="105"/>
        <v>1</v>
      </c>
      <c r="DX345" s="2" t="s">
        <v>291</v>
      </c>
      <c r="DY345">
        <v>1.69666722029995</v>
      </c>
      <c r="DZ345">
        <v>7.1287467989168496</v>
      </c>
      <c r="EA345">
        <v>7.1287467989168496</v>
      </c>
      <c r="EB345">
        <v>6.4216400177302999</v>
      </c>
      <c r="EC345">
        <v>7.1287467989168496</v>
      </c>
      <c r="ED345">
        <v>6.4216400177302999</v>
      </c>
      <c r="EE345">
        <v>7.1287467989168496</v>
      </c>
      <c r="EF345">
        <v>4.7249727974303504</v>
      </c>
      <c r="EG345">
        <v>4.7249727974303504</v>
      </c>
      <c r="EH345">
        <v>5.3709018344747204</v>
      </c>
      <c r="EI345">
        <v>14.5603662681626</v>
      </c>
      <c r="EJ345">
        <v>14.9850193914223</v>
      </c>
      <c r="EK345">
        <v>2.8284271247461898</v>
      </c>
      <c r="EL345">
        <v>2.4037740014865001</v>
      </c>
      <c r="EM345">
        <v>0</v>
      </c>
      <c r="EN345">
        <v>0</v>
      </c>
      <c r="EO345" s="28">
        <f>AVERAGE(DY330:DY337)</f>
        <v>2.0711774814351065</v>
      </c>
      <c r="EP345" s="28">
        <f t="shared" ref="EP345:FD345" si="108">AVERAGE(DZ330:DZ337)</f>
        <v>7.1580538997194898</v>
      </c>
      <c r="EQ345" s="28">
        <f t="shared" si="108"/>
        <v>6.79479340074354</v>
      </c>
      <c r="ER345" s="28">
        <f t="shared" si="108"/>
        <v>6.2351671995661668</v>
      </c>
      <c r="ES345" s="28">
        <f t="shared" si="108"/>
        <v>7.5763120515883919</v>
      </c>
      <c r="ET345" s="28">
        <f t="shared" si="108"/>
        <v>6.2351671995661668</v>
      </c>
      <c r="EU345" s="28">
        <f t="shared" si="108"/>
        <v>7.5763120515883919</v>
      </c>
      <c r="EV345" s="28">
        <f t="shared" si="108"/>
        <v>5.033896716624235</v>
      </c>
      <c r="EW345" s="28">
        <f t="shared" si="108"/>
        <v>4.1639897181310594</v>
      </c>
      <c r="EX345" s="28">
        <f t="shared" si="108"/>
        <v>6.2576571097160221</v>
      </c>
      <c r="EY345" s="28">
        <f t="shared" si="108"/>
        <v>15.673699362794588</v>
      </c>
      <c r="EZ345" s="28">
        <f t="shared" si="108"/>
        <v>15.929491976928599</v>
      </c>
      <c r="FA345" s="28">
        <f t="shared" si="108"/>
        <v>3.3330799106353535</v>
      </c>
      <c r="FB345" s="28">
        <f t="shared" si="108"/>
        <v>4.0709349746308714</v>
      </c>
      <c r="FC345" s="28">
        <f t="shared" si="108"/>
        <v>0</v>
      </c>
      <c r="FD345" s="28">
        <f t="shared" si="108"/>
        <v>0</v>
      </c>
      <c r="FG345" s="2" t="s">
        <v>276</v>
      </c>
      <c r="FH345">
        <v>7</v>
      </c>
      <c r="FI345" s="20">
        <v>25453.270530000002</v>
      </c>
      <c r="FJ345" s="30">
        <v>12.884068886986199</v>
      </c>
      <c r="FK345" s="30">
        <v>15.7124960117324</v>
      </c>
      <c r="FL345" s="30">
        <v>15.7124960117324</v>
      </c>
      <c r="FM345" s="30">
        <v>7.7362538164927503</v>
      </c>
      <c r="FN345" s="30">
        <v>14.2779126102358</v>
      </c>
      <c r="FO345" s="30">
        <v>3.6742346141747699</v>
      </c>
      <c r="FP345" s="30">
        <v>21.547048024288902</v>
      </c>
      <c r="FQ345" s="28">
        <f>AVERAGE(FJ330:FJ337)</f>
        <v>16.073119050567051</v>
      </c>
      <c r="FR345" s="28">
        <f t="shared" ref="FR345:FW345" si="109">AVERAGE(FK330:FK337)</f>
        <v>18.981544636734835</v>
      </c>
      <c r="FS345" s="28">
        <f t="shared" si="109"/>
        <v>18.981544636734835</v>
      </c>
      <c r="FT345" s="28">
        <f t="shared" si="109"/>
        <v>9.7039628318266793</v>
      </c>
      <c r="FU345" s="28">
        <f t="shared" si="109"/>
        <v>16.587123799485813</v>
      </c>
      <c r="FV345" s="28">
        <f t="shared" si="109"/>
        <v>6.0076796308877105</v>
      </c>
      <c r="FW345" s="28">
        <f t="shared" si="109"/>
        <v>22.52558405446829</v>
      </c>
      <c r="FZ345" s="7">
        <v>8.1999999999999993</v>
      </c>
      <c r="GA345" s="7">
        <v>1118.5009145736672</v>
      </c>
      <c r="GB345" s="7">
        <v>-0.8540819585323326</v>
      </c>
      <c r="GC345" s="7">
        <v>16.2063131332397</v>
      </c>
    </row>
    <row r="346" spans="1:185" x14ac:dyDescent="0.2">
      <c r="A346">
        <v>37</v>
      </c>
      <c r="B346" t="s">
        <v>35</v>
      </c>
      <c r="C346" t="s">
        <v>79</v>
      </c>
      <c r="D346" t="s">
        <v>71</v>
      </c>
      <c r="E346" s="20">
        <v>25672.270990000001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s="71">
        <v>0.02</v>
      </c>
      <c r="Q346">
        <v>0</v>
      </c>
      <c r="R346" s="82">
        <v>0</v>
      </c>
      <c r="S346">
        <v>0</v>
      </c>
      <c r="T346">
        <v>0</v>
      </c>
      <c r="U346" s="82">
        <v>0.04</v>
      </c>
      <c r="V346">
        <v>0</v>
      </c>
      <c r="W346">
        <v>0</v>
      </c>
      <c r="X346">
        <v>0</v>
      </c>
      <c r="Y346">
        <v>0.03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0.04</v>
      </c>
      <c r="AF346">
        <v>0</v>
      </c>
      <c r="AG346">
        <v>0</v>
      </c>
      <c r="AH346">
        <v>0</v>
      </c>
      <c r="AI346">
        <v>0</v>
      </c>
      <c r="AJ346" s="71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0.21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 s="82">
        <v>0</v>
      </c>
      <c r="BO346">
        <v>0</v>
      </c>
      <c r="BP346" s="82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0.01</v>
      </c>
      <c r="CD346" s="71">
        <v>0.21</v>
      </c>
      <c r="CE346" s="71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 s="71">
        <v>0.19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0.17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0.04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f t="shared" si="105"/>
        <v>0</v>
      </c>
      <c r="DV346">
        <v>20</v>
      </c>
      <c r="DW346">
        <f>MAX(DU332:DU348)</f>
        <v>1</v>
      </c>
      <c r="DX346" s="2" t="s">
        <v>289</v>
      </c>
      <c r="DY346">
        <v>1.459168018637</v>
      </c>
      <c r="DZ346">
        <v>6.69642371194176</v>
      </c>
      <c r="EA346">
        <v>6.69642371194176</v>
      </c>
      <c r="EB346">
        <v>5.9893169307552103</v>
      </c>
      <c r="EC346">
        <v>6.69642371194176</v>
      </c>
      <c r="ED346">
        <v>5.9893169307552103</v>
      </c>
      <c r="EE346">
        <v>6.69642371194176</v>
      </c>
      <c r="EF346">
        <v>4.5301489121182099</v>
      </c>
      <c r="EG346">
        <v>4.5301489121182099</v>
      </c>
      <c r="EH346">
        <v>5.5211872209549799</v>
      </c>
      <c r="EI346">
        <v>16.679987260735</v>
      </c>
      <c r="EJ346">
        <v>16.094851290995599</v>
      </c>
      <c r="EK346">
        <v>1.58113883008419</v>
      </c>
      <c r="EL346">
        <v>2.1662747998235501</v>
      </c>
      <c r="EM346">
        <v>0</v>
      </c>
      <c r="EN346">
        <v>0</v>
      </c>
      <c r="EO346" s="28">
        <f>AVERAGE(DY330:DY346)</f>
        <v>1.8923711863163206</v>
      </c>
      <c r="EP346" s="28">
        <f t="shared" ref="EP346:FD346" si="110">AVERAGE(DZ330:DZ346)</f>
        <v>6.6267262659864743</v>
      </c>
      <c r="EQ346" s="28">
        <f t="shared" si="110"/>
        <v>6.4973746653617086</v>
      </c>
      <c r="ER346" s="28">
        <f t="shared" si="110"/>
        <v>5.8194020772432333</v>
      </c>
      <c r="ES346" s="28">
        <f t="shared" si="110"/>
        <v>6.865148148112227</v>
      </c>
      <c r="ET346" s="28">
        <f t="shared" si="110"/>
        <v>5.8194020772432333</v>
      </c>
      <c r="EU346" s="28">
        <f t="shared" si="110"/>
        <v>6.865148148112227</v>
      </c>
      <c r="EV346" s="28">
        <f t="shared" si="110"/>
        <v>4.3779934067582049</v>
      </c>
      <c r="EW346" s="28">
        <f t="shared" si="110"/>
        <v>3.9270308909269129</v>
      </c>
      <c r="EX346" s="28">
        <f t="shared" si="110"/>
        <v>6.0238157817097671</v>
      </c>
      <c r="EY346" s="28">
        <f t="shared" si="110"/>
        <v>16.277252649177775</v>
      </c>
      <c r="EZ346" s="28">
        <f t="shared" si="110"/>
        <v>16.031506800860747</v>
      </c>
      <c r="FA346" s="28">
        <f t="shared" si="110"/>
        <v>2.7972540093968377</v>
      </c>
      <c r="FB346" s="28">
        <f t="shared" si="110"/>
        <v>3.1711886188750036</v>
      </c>
      <c r="FC346" s="28">
        <f t="shared" si="110"/>
        <v>0</v>
      </c>
      <c r="FD346" s="28">
        <f t="shared" si="110"/>
        <v>0</v>
      </c>
      <c r="FE346" s="65" t="s">
        <v>289</v>
      </c>
      <c r="FF346" s="65" t="s">
        <v>289</v>
      </c>
      <c r="FG346" s="2" t="s">
        <v>276</v>
      </c>
      <c r="FH346">
        <v>7</v>
      </c>
      <c r="FI346" s="20">
        <v>25672.270990000001</v>
      </c>
      <c r="FJ346" s="30">
        <v>14.7642041110841</v>
      </c>
      <c r="FK346" s="30">
        <v>17.342139585657598</v>
      </c>
      <c r="FL346" s="30">
        <v>17.342139585657598</v>
      </c>
      <c r="FM346" s="30">
        <v>8.5897117713866908</v>
      </c>
      <c r="FN346" s="30">
        <v>15.387744509809099</v>
      </c>
      <c r="FO346" s="30">
        <v>5.2867640737095698</v>
      </c>
      <c r="FP346" s="30">
        <v>22.208320671501902</v>
      </c>
      <c r="FQ346" s="28">
        <f>AVERAGE(FJ330:FJ346)</f>
        <v>14.953212432414482</v>
      </c>
      <c r="FR346" s="28">
        <f t="shared" ref="FR346:FW346" si="111">AVERAGE(FK330:FK346)</f>
        <v>17.832207053076701</v>
      </c>
      <c r="FS346" s="28">
        <f t="shared" si="111"/>
        <v>17.832207053076701</v>
      </c>
      <c r="FT346" s="28">
        <f t="shared" si="111"/>
        <v>9.2822616569304621</v>
      </c>
      <c r="FU346" s="28">
        <f t="shared" si="111"/>
        <v>16.121862799892721</v>
      </c>
      <c r="FV346" s="28">
        <f t="shared" si="111"/>
        <v>5.5570057377430748</v>
      </c>
      <c r="FW346" s="28">
        <f t="shared" si="111"/>
        <v>22.117311949739559</v>
      </c>
      <c r="FX346" s="65" t="s">
        <v>276</v>
      </c>
      <c r="FY346" s="65" t="s">
        <v>276</v>
      </c>
      <c r="FZ346" s="7">
        <v>8.1999999999999993</v>
      </c>
      <c r="GA346" s="7">
        <v>1118.5009145736672</v>
      </c>
      <c r="GB346" s="7">
        <v>-0.8540819585323326</v>
      </c>
      <c r="GC346" s="7">
        <v>16.2063131332397</v>
      </c>
    </row>
    <row r="347" spans="1:185" x14ac:dyDescent="0.2">
      <c r="A347">
        <v>38</v>
      </c>
      <c r="B347" t="s">
        <v>36</v>
      </c>
      <c r="C347" t="s">
        <v>79</v>
      </c>
      <c r="D347" t="s">
        <v>71</v>
      </c>
      <c r="E347" s="20">
        <v>25891.27145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s="71">
        <v>0.06</v>
      </c>
      <c r="Q347">
        <v>0</v>
      </c>
      <c r="R347" s="82">
        <v>0</v>
      </c>
      <c r="S347">
        <v>4.0000000000000001E-3</v>
      </c>
      <c r="T347">
        <v>0</v>
      </c>
      <c r="U347" s="82">
        <v>0.15</v>
      </c>
      <c r="V347">
        <v>0</v>
      </c>
      <c r="W347">
        <v>0</v>
      </c>
      <c r="X347">
        <v>0</v>
      </c>
      <c r="Y347">
        <v>1.4999999999999999E-2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1.2999999999999999E-2</v>
      </c>
      <c r="AF347">
        <v>0</v>
      </c>
      <c r="AG347">
        <v>0</v>
      </c>
      <c r="AH347">
        <v>0</v>
      </c>
      <c r="AI347">
        <v>0</v>
      </c>
      <c r="AJ347" s="71">
        <v>1.4E-2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1E-3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 s="82">
        <v>0</v>
      </c>
      <c r="BO347">
        <v>0</v>
      </c>
      <c r="BP347" s="82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0.01</v>
      </c>
      <c r="CD347" s="71">
        <v>0.27</v>
      </c>
      <c r="CE347" s="71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 s="71">
        <v>0.14000000000000001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0.19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0.04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f t="shared" si="105"/>
        <v>0</v>
      </c>
      <c r="DX347" s="2" t="s">
        <v>289</v>
      </c>
      <c r="DY347">
        <v>4.9266004495125202</v>
      </c>
      <c r="DZ347">
        <v>6.7441077479022802</v>
      </c>
      <c r="EA347">
        <v>5.1629689178180902</v>
      </c>
      <c r="EB347">
        <v>6.7441077479022802</v>
      </c>
      <c r="EC347">
        <v>6.7441077479022802</v>
      </c>
      <c r="ED347">
        <v>6.7441077479022802</v>
      </c>
      <c r="EE347">
        <v>6.7441077479022802</v>
      </c>
      <c r="EF347">
        <v>3.39864612847395</v>
      </c>
      <c r="EG347">
        <v>1.81750729838976</v>
      </c>
      <c r="EH347">
        <v>11.3414666118941</v>
      </c>
      <c r="EI347">
        <v>19.901554525022899</v>
      </c>
      <c r="EJ347">
        <v>17.014896805448402</v>
      </c>
      <c r="EK347">
        <v>4.8353410176250398</v>
      </c>
      <c r="EL347">
        <v>1.94868329805051</v>
      </c>
      <c r="EM347">
        <v>0</v>
      </c>
      <c r="EN347">
        <v>0</v>
      </c>
      <c r="EO347" s="28"/>
      <c r="EP347" s="28"/>
      <c r="EQ347" s="28"/>
      <c r="ER347" s="28"/>
      <c r="ES347" s="28"/>
      <c r="ET347" s="28"/>
      <c r="EU347" s="28"/>
      <c r="EV347" s="28"/>
      <c r="EW347" s="28"/>
      <c r="EX347" s="28"/>
      <c r="EY347" s="28"/>
      <c r="EZ347" s="28"/>
      <c r="FA347" s="28"/>
      <c r="FB347" s="28"/>
      <c r="FC347" s="28"/>
      <c r="FD347" s="28"/>
      <c r="FG347" s="2" t="s">
        <v>276</v>
      </c>
      <c r="FH347">
        <v>7</v>
      </c>
      <c r="FI347" s="20">
        <v>25891.27145</v>
      </c>
      <c r="FJ347" s="30">
        <v>14.5111186013695</v>
      </c>
      <c r="FK347" s="30">
        <v>18.319005154301401</v>
      </c>
      <c r="FL347" s="30">
        <v>17.0942602829099</v>
      </c>
      <c r="FM347" s="30">
        <v>6.9224789104055198</v>
      </c>
      <c r="FN347" s="30">
        <v>17.325150506359901</v>
      </c>
      <c r="FO347" s="30">
        <v>10.3923061115892</v>
      </c>
      <c r="FP347" s="30">
        <v>22.345840297476801</v>
      </c>
      <c r="FQ347" s="28"/>
      <c r="FR347" s="28"/>
      <c r="FS347" s="28"/>
      <c r="FT347" s="28"/>
      <c r="FU347" s="28"/>
      <c r="FV347" s="28"/>
      <c r="FW347" s="28"/>
      <c r="FZ347" s="7">
        <v>9.4</v>
      </c>
      <c r="GA347" s="7">
        <v>1306.7972803115831</v>
      </c>
      <c r="GB347" s="7">
        <v>0.49587525924046832</v>
      </c>
      <c r="GC347" s="7">
        <v>17.489677429199165</v>
      </c>
    </row>
    <row r="348" spans="1:185" x14ac:dyDescent="0.2">
      <c r="A348">
        <v>38</v>
      </c>
      <c r="B348" t="s">
        <v>36</v>
      </c>
      <c r="C348" t="s">
        <v>79</v>
      </c>
      <c r="D348" t="s">
        <v>71</v>
      </c>
      <c r="E348" s="20">
        <v>26000.771680000002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s="71">
        <v>0.06</v>
      </c>
      <c r="Q348">
        <v>0</v>
      </c>
      <c r="R348" s="82">
        <v>0</v>
      </c>
      <c r="S348">
        <v>2E-3</v>
      </c>
      <c r="T348">
        <v>0</v>
      </c>
      <c r="U348" s="82">
        <v>0.16</v>
      </c>
      <c r="V348">
        <v>0</v>
      </c>
      <c r="W348">
        <v>0</v>
      </c>
      <c r="X348">
        <v>0</v>
      </c>
      <c r="Y348">
        <v>1.4999999999999999E-2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1.6E-2</v>
      </c>
      <c r="AF348">
        <v>0</v>
      </c>
      <c r="AG348">
        <v>0</v>
      </c>
      <c r="AH348">
        <v>0</v>
      </c>
      <c r="AI348">
        <v>0</v>
      </c>
      <c r="AJ348" s="71">
        <v>1.2999999999999999E-2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0.01</v>
      </c>
      <c r="BJ348">
        <v>0</v>
      </c>
      <c r="BK348">
        <v>0</v>
      </c>
      <c r="BL348">
        <v>0</v>
      </c>
      <c r="BM348">
        <v>0</v>
      </c>
      <c r="BN348" s="82">
        <v>0</v>
      </c>
      <c r="BO348">
        <v>0</v>
      </c>
      <c r="BP348" s="82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0.01</v>
      </c>
      <c r="CD348" s="71">
        <v>0.25</v>
      </c>
      <c r="CE348" s="71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 s="71">
        <v>0.17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0.16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0.05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f t="shared" si="105"/>
        <v>0</v>
      </c>
      <c r="DX348" s="2" t="s">
        <v>289</v>
      </c>
      <c r="DY348">
        <v>4.6979272828111398</v>
      </c>
      <c r="DZ348">
        <v>6.2919260222595099</v>
      </c>
      <c r="EA348">
        <v>5.0671811508679196</v>
      </c>
      <c r="EB348">
        <v>6.2919260222595099</v>
      </c>
      <c r="EC348">
        <v>6.2919260222595099</v>
      </c>
      <c r="ED348">
        <v>6.2919260222595099</v>
      </c>
      <c r="EE348">
        <v>6.2919260222595099</v>
      </c>
      <c r="EF348">
        <v>2.8187436108399599</v>
      </c>
      <c r="EG348">
        <v>1.5939987394483699</v>
      </c>
      <c r="EH348">
        <v>10.656114926717599</v>
      </c>
      <c r="EI348">
        <v>19.661242339865002</v>
      </c>
      <c r="EJ348">
        <v>17.188059928445501</v>
      </c>
      <c r="EK348">
        <v>4.3676096024194697</v>
      </c>
      <c r="EL348">
        <v>1.89442719099992</v>
      </c>
      <c r="EM348">
        <v>0</v>
      </c>
      <c r="EN348">
        <v>0</v>
      </c>
      <c r="EO348" s="28"/>
      <c r="EP348" s="28"/>
      <c r="EQ348" s="28"/>
      <c r="ER348" s="28"/>
      <c r="ES348" s="28"/>
      <c r="ET348" s="28"/>
      <c r="EU348" s="28"/>
      <c r="EV348" s="28"/>
      <c r="EW348" s="28"/>
      <c r="EX348" s="28"/>
      <c r="EY348" s="28"/>
      <c r="EZ348" s="28"/>
      <c r="FA348" s="28"/>
      <c r="FB348" s="28"/>
      <c r="FC348" s="28"/>
      <c r="FD348" s="28"/>
      <c r="FG348" s="2" t="s">
        <v>276</v>
      </c>
      <c r="FH348">
        <v>7</v>
      </c>
      <c r="FI348" s="20">
        <v>26000.771680000002</v>
      </c>
      <c r="FJ348" s="30">
        <v>13.7191590749987</v>
      </c>
      <c r="FK348" s="30">
        <v>18.363269793191101</v>
      </c>
      <c r="FL348" s="30">
        <v>16.431418140613001</v>
      </c>
      <c r="FM348" s="30">
        <v>7.0536327589168204</v>
      </c>
      <c r="FN348" s="30">
        <v>17.4906937891467</v>
      </c>
      <c r="FO348" s="30">
        <v>10.4225675862097</v>
      </c>
      <c r="FP348" s="30">
        <v>22.4040992285397</v>
      </c>
      <c r="FQ348" s="28"/>
      <c r="FR348" s="28"/>
      <c r="FS348" s="28"/>
      <c r="FT348" s="28"/>
      <c r="FU348" s="28"/>
      <c r="FV348" s="28"/>
      <c r="FW348" s="28"/>
      <c r="FZ348" s="7">
        <v>9.4</v>
      </c>
      <c r="GA348" s="7">
        <v>1306.7972803115831</v>
      </c>
      <c r="GB348" s="7">
        <v>0.49587525924046832</v>
      </c>
      <c r="GC348" s="7">
        <v>17.489677429199165</v>
      </c>
    </row>
    <row r="349" spans="1:185" x14ac:dyDescent="0.2">
      <c r="A349">
        <v>38</v>
      </c>
      <c r="B349" t="s">
        <v>36</v>
      </c>
      <c r="C349" t="s">
        <v>211</v>
      </c>
      <c r="D349" t="s">
        <v>71</v>
      </c>
      <c r="E349" s="20">
        <v>19384</v>
      </c>
      <c r="F349">
        <v>0.01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s="71">
        <v>0.06</v>
      </c>
      <c r="Q349">
        <v>0</v>
      </c>
      <c r="R349" s="82">
        <v>0</v>
      </c>
      <c r="S349">
        <v>1E-3</v>
      </c>
      <c r="T349">
        <v>0</v>
      </c>
      <c r="U349" s="82">
        <v>0.17</v>
      </c>
      <c r="V349">
        <v>0</v>
      </c>
      <c r="W349">
        <v>0</v>
      </c>
      <c r="X349">
        <v>0</v>
      </c>
      <c r="Y349">
        <v>1.7000000000000001E-2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1.7000000000000001E-2</v>
      </c>
      <c r="AF349">
        <v>0</v>
      </c>
      <c r="AG349">
        <v>0</v>
      </c>
      <c r="AH349">
        <v>0</v>
      </c>
      <c r="AI349">
        <v>0</v>
      </c>
      <c r="AJ349" s="71">
        <v>1.0999999999999999E-2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1E-3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0.12</v>
      </c>
      <c r="BJ349">
        <v>0.02</v>
      </c>
      <c r="BK349">
        <v>0</v>
      </c>
      <c r="BL349">
        <v>0</v>
      </c>
      <c r="BM349">
        <v>0</v>
      </c>
      <c r="BN349" s="82">
        <v>0.01</v>
      </c>
      <c r="BO349">
        <v>0.01</v>
      </c>
      <c r="BP349" s="82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0.01</v>
      </c>
      <c r="CD349" s="71">
        <v>0.05</v>
      </c>
      <c r="CE349" s="71">
        <v>0</v>
      </c>
      <c r="CF349">
        <v>0</v>
      </c>
      <c r="CG349">
        <v>0</v>
      </c>
      <c r="CH349">
        <v>2E-3</v>
      </c>
      <c r="CI349">
        <v>0</v>
      </c>
      <c r="CJ349">
        <v>0</v>
      </c>
      <c r="CK349" s="71">
        <v>0.46</v>
      </c>
      <c r="CL349">
        <v>0</v>
      </c>
      <c r="CM349">
        <v>1.6E-2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1.4999999999999999E-2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6.0000000000000001E-3</v>
      </c>
      <c r="CZ349">
        <v>0</v>
      </c>
      <c r="DA349">
        <v>0</v>
      </c>
      <c r="DB349">
        <v>0</v>
      </c>
      <c r="DC349">
        <v>0</v>
      </c>
      <c r="DD349">
        <v>0.04</v>
      </c>
      <c r="DE349">
        <v>0</v>
      </c>
      <c r="DF349">
        <v>0</v>
      </c>
      <c r="DG349">
        <v>8.9999999999999993E-3</v>
      </c>
      <c r="DH349">
        <v>0</v>
      </c>
      <c r="DI349">
        <v>0</v>
      </c>
      <c r="DJ349">
        <v>0</v>
      </c>
      <c r="DK349">
        <v>0</v>
      </c>
      <c r="DL349">
        <v>0.08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f t="shared" si="105"/>
        <v>0</v>
      </c>
      <c r="DX349" s="2" t="s">
        <v>289</v>
      </c>
      <c r="DY349">
        <v>5.1780793074457501</v>
      </c>
      <c r="DZ349">
        <v>8.2026933870220606</v>
      </c>
      <c r="EA349">
        <v>5.9144477757513201</v>
      </c>
      <c r="EB349">
        <v>7.7026933870220597</v>
      </c>
      <c r="EC349">
        <v>8.2026933870220606</v>
      </c>
      <c r="ED349">
        <v>7.7026933870220597</v>
      </c>
      <c r="EE349">
        <v>8.2026933870220606</v>
      </c>
      <c r="EF349">
        <v>3.39864612847395</v>
      </c>
      <c r="EG349">
        <v>1.81750729838976</v>
      </c>
      <c r="EH349">
        <v>11.051749369681101</v>
      </c>
      <c r="EI349">
        <v>20.947014249368902</v>
      </c>
      <c r="EJ349">
        <v>17.945518887017599</v>
      </c>
      <c r="EK349">
        <v>4.8715371466030399</v>
      </c>
      <c r="EL349">
        <v>1.87004178425181</v>
      </c>
      <c r="EM349">
        <v>0</v>
      </c>
      <c r="EN349">
        <v>0</v>
      </c>
      <c r="EO349" s="28"/>
      <c r="EP349" s="28"/>
      <c r="EQ349" s="28"/>
      <c r="ER349" s="28"/>
      <c r="ES349" s="28"/>
      <c r="ET349" s="28"/>
      <c r="EU349" s="28"/>
      <c r="EV349" s="28"/>
      <c r="EW349" s="28"/>
      <c r="EX349" s="28"/>
      <c r="EY349" s="28"/>
      <c r="EZ349" s="28"/>
      <c r="FA349" s="28"/>
      <c r="FB349" s="28"/>
      <c r="FC349" s="28"/>
      <c r="FD349" s="28"/>
      <c r="FG349" s="2" t="s">
        <v>276</v>
      </c>
      <c r="FH349">
        <v>7</v>
      </c>
      <c r="FI349" s="20">
        <v>19384</v>
      </c>
      <c r="FJ349" s="30">
        <v>14.645525709819299</v>
      </c>
      <c r="FK349" s="30">
        <v>19.914651693323801</v>
      </c>
      <c r="FL349" s="30">
        <v>17.982800040745701</v>
      </c>
      <c r="FM349" s="30">
        <v>7.0568860188552902</v>
      </c>
      <c r="FN349" s="30">
        <v>18.101043521634999</v>
      </c>
      <c r="FO349" s="30">
        <v>10.218219482780199</v>
      </c>
      <c r="FP349" s="30">
        <v>24.049952590946901</v>
      </c>
      <c r="FQ349" s="28"/>
      <c r="FR349" s="28"/>
      <c r="FS349" s="28"/>
      <c r="FT349" s="28"/>
      <c r="FU349" s="28"/>
      <c r="FV349" s="28"/>
      <c r="FW349" s="28"/>
      <c r="FZ349" s="7">
        <v>9.4</v>
      </c>
      <c r="GA349" s="7">
        <v>1306.7972803115831</v>
      </c>
      <c r="GB349" s="7">
        <v>0.49587525924046832</v>
      </c>
      <c r="GC349" s="7">
        <v>17.489677429199165</v>
      </c>
    </row>
    <row r="350" spans="1:185" x14ac:dyDescent="0.2">
      <c r="A350">
        <v>38</v>
      </c>
      <c r="B350" t="s">
        <v>36</v>
      </c>
      <c r="C350" t="s">
        <v>211</v>
      </c>
      <c r="D350" t="s">
        <v>71</v>
      </c>
      <c r="E350" s="20">
        <v>19673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s="71">
        <v>7.0000000000000007E-2</v>
      </c>
      <c r="Q350">
        <v>0</v>
      </c>
      <c r="R350" s="82">
        <v>0</v>
      </c>
      <c r="S350">
        <v>1E-3</v>
      </c>
      <c r="T350">
        <v>0</v>
      </c>
      <c r="U350" s="82">
        <v>0.15</v>
      </c>
      <c r="V350">
        <v>0</v>
      </c>
      <c r="W350">
        <v>0</v>
      </c>
      <c r="X350">
        <v>0</v>
      </c>
      <c r="Y350">
        <v>1.6E-2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1.2E-2</v>
      </c>
      <c r="AF350">
        <v>0</v>
      </c>
      <c r="AG350">
        <v>0</v>
      </c>
      <c r="AH350">
        <v>0</v>
      </c>
      <c r="AI350">
        <v>0</v>
      </c>
      <c r="AJ350" s="71">
        <v>1.2E-2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0.11</v>
      </c>
      <c r="BJ350">
        <v>0.02</v>
      </c>
      <c r="BK350">
        <v>0</v>
      </c>
      <c r="BL350">
        <v>0</v>
      </c>
      <c r="BM350">
        <v>0</v>
      </c>
      <c r="BN350" s="82">
        <v>0</v>
      </c>
      <c r="BO350">
        <v>0.01</v>
      </c>
      <c r="BP350" s="82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 s="71">
        <v>0.04</v>
      </c>
      <c r="CE350" s="71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 s="71">
        <v>0.44</v>
      </c>
      <c r="CL350">
        <v>0</v>
      </c>
      <c r="CM350">
        <v>1.7000000000000001E-2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1.7000000000000001E-2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0.05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7.0000000000000007E-2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f t="shared" si="105"/>
        <v>0</v>
      </c>
      <c r="DX350" s="2" t="s">
        <v>289</v>
      </c>
      <c r="DY350">
        <v>5.2162903128152998</v>
      </c>
      <c r="DZ350">
        <v>7.6854457815590802</v>
      </c>
      <c r="EA350">
        <v>5.8146170881721098</v>
      </c>
      <c r="EB350">
        <v>7.2382321860591201</v>
      </c>
      <c r="EC350">
        <v>7.6854457815590802</v>
      </c>
      <c r="ED350">
        <v>7.2382321860591201</v>
      </c>
      <c r="EE350">
        <v>7.6854457815590802</v>
      </c>
      <c r="EF350">
        <v>3.8927705666307899</v>
      </c>
      <c r="EG350">
        <v>2.0219418732438199</v>
      </c>
      <c r="EH350">
        <v>11.7990093997588</v>
      </c>
      <c r="EI350">
        <v>21.3132420545525</v>
      </c>
      <c r="EJ350">
        <v>18.028179587648101</v>
      </c>
      <c r="EK350">
        <v>5.1705313416085597</v>
      </c>
      <c r="EL350">
        <v>1.8854688747042301</v>
      </c>
      <c r="EM350">
        <v>0</v>
      </c>
      <c r="EN350">
        <v>0</v>
      </c>
      <c r="EO350" s="28"/>
      <c r="EP350" s="28"/>
      <c r="EQ350" s="28"/>
      <c r="ER350" s="28"/>
      <c r="ES350" s="28"/>
      <c r="ET350" s="28"/>
      <c r="EU350" s="28"/>
      <c r="EV350" s="28"/>
      <c r="EW350" s="28"/>
      <c r="EX350" s="28"/>
      <c r="EY350" s="28"/>
      <c r="EZ350" s="28"/>
      <c r="FA350" s="28"/>
      <c r="FB350" s="28"/>
      <c r="FC350" s="28"/>
      <c r="FD350" s="28"/>
      <c r="FG350" s="2" t="s">
        <v>276</v>
      </c>
      <c r="FH350">
        <v>7</v>
      </c>
      <c r="FI350" s="20">
        <v>19673</v>
      </c>
      <c r="FJ350" s="30">
        <v>15.296725252351299</v>
      </c>
      <c r="FK350" s="30">
        <v>20.258932181969801</v>
      </c>
      <c r="FL350" s="30">
        <v>18.327080529391601</v>
      </c>
      <c r="FM350" s="30">
        <v>7.3064340508646399</v>
      </c>
      <c r="FN350" s="30">
        <v>19.0510890452002</v>
      </c>
      <c r="FO350" s="30">
        <v>10.652437641519301</v>
      </c>
      <c r="FP350" s="30">
        <v>25.013607273505201</v>
      </c>
      <c r="FQ350" s="28"/>
      <c r="FR350" s="28"/>
      <c r="FS350" s="28"/>
      <c r="FT350" s="28"/>
      <c r="FU350" s="28"/>
      <c r="FV350" s="28"/>
      <c r="FW350" s="28"/>
      <c r="FZ350" s="7">
        <v>9.4</v>
      </c>
      <c r="GA350" s="7">
        <v>1306.7972803115831</v>
      </c>
      <c r="GB350" s="7">
        <v>0.49587525924046832</v>
      </c>
      <c r="GC350" s="7">
        <v>17.489677429199165</v>
      </c>
    </row>
    <row r="351" spans="1:185" x14ac:dyDescent="0.2">
      <c r="A351">
        <v>38</v>
      </c>
      <c r="B351" t="s">
        <v>36</v>
      </c>
      <c r="C351" t="s">
        <v>211</v>
      </c>
      <c r="D351" t="s">
        <v>71</v>
      </c>
      <c r="E351" s="20">
        <v>20485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s="71">
        <v>0.06</v>
      </c>
      <c r="Q351">
        <v>0</v>
      </c>
      <c r="R351" s="82">
        <v>0</v>
      </c>
      <c r="S351">
        <v>5.0000000000000001E-3</v>
      </c>
      <c r="T351">
        <v>0</v>
      </c>
      <c r="U351" s="82">
        <v>0.15</v>
      </c>
      <c r="V351">
        <v>0</v>
      </c>
      <c r="W351">
        <v>0</v>
      </c>
      <c r="X351">
        <v>0</v>
      </c>
      <c r="Y351">
        <v>1.2999999999999999E-2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1.4E-2</v>
      </c>
      <c r="AF351">
        <v>0</v>
      </c>
      <c r="AG351">
        <v>0</v>
      </c>
      <c r="AH351">
        <v>0</v>
      </c>
      <c r="AI351">
        <v>0</v>
      </c>
      <c r="AJ351" s="71">
        <v>1.4999999999999999E-2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1E-3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0.1</v>
      </c>
      <c r="BJ351">
        <v>0.02</v>
      </c>
      <c r="BK351">
        <v>0</v>
      </c>
      <c r="BL351">
        <v>0</v>
      </c>
      <c r="BM351">
        <v>0</v>
      </c>
      <c r="BN351" s="82">
        <v>0.01</v>
      </c>
      <c r="BO351">
        <v>0.01</v>
      </c>
      <c r="BP351" s="82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0.01</v>
      </c>
      <c r="CD351" s="71">
        <v>0.05</v>
      </c>
      <c r="CE351" s="71">
        <v>0</v>
      </c>
      <c r="CF351">
        <v>0</v>
      </c>
      <c r="CG351">
        <v>0</v>
      </c>
      <c r="CH351">
        <v>2E-3</v>
      </c>
      <c r="CI351">
        <v>0</v>
      </c>
      <c r="CJ351">
        <v>0</v>
      </c>
      <c r="CK351" s="71">
        <v>0.45</v>
      </c>
      <c r="CL351">
        <v>0</v>
      </c>
      <c r="CM351">
        <v>1.9E-2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1.7999999999999999E-2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0.04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0.08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f t="shared" si="105"/>
        <v>0</v>
      </c>
      <c r="DX351" s="2" t="s">
        <v>289</v>
      </c>
      <c r="DY351">
        <v>4.9266004495125202</v>
      </c>
      <c r="DZ351">
        <v>7.2918303054074496</v>
      </c>
      <c r="EA351">
        <v>5.7106914753232596</v>
      </c>
      <c r="EB351">
        <v>6.7441077479022802</v>
      </c>
      <c r="EC351">
        <v>7.2918303054074496</v>
      </c>
      <c r="ED351">
        <v>6.7441077479022802</v>
      </c>
      <c r="EE351">
        <v>7.2918303054074496</v>
      </c>
      <c r="EF351">
        <v>3.39864612847395</v>
      </c>
      <c r="EG351">
        <v>1.81750729838976</v>
      </c>
      <c r="EH351">
        <v>11.3414666118941</v>
      </c>
      <c r="EI351">
        <v>19.952457851679199</v>
      </c>
      <c r="EJ351">
        <v>16.4125047655995</v>
      </c>
      <c r="EK351">
        <v>5.4343802770796898</v>
      </c>
      <c r="EL351">
        <v>1.89442719099992</v>
      </c>
      <c r="EM351">
        <v>0</v>
      </c>
      <c r="EN351">
        <v>0</v>
      </c>
      <c r="EO351" s="28"/>
      <c r="EP351" s="28"/>
      <c r="EQ351" s="28"/>
      <c r="ER351" s="28"/>
      <c r="ES351" s="28"/>
      <c r="ET351" s="28"/>
      <c r="EU351" s="28"/>
      <c r="EV351" s="28"/>
      <c r="EW351" s="28"/>
      <c r="EX351" s="28"/>
      <c r="EY351" s="28"/>
      <c r="EZ351" s="28"/>
      <c r="FA351" s="28"/>
      <c r="FB351" s="28"/>
      <c r="FC351" s="28"/>
      <c r="FD351" s="28"/>
      <c r="FG351" s="2" t="s">
        <v>276</v>
      </c>
      <c r="FH351">
        <v>7</v>
      </c>
      <c r="FI351" s="20">
        <v>20485</v>
      </c>
      <c r="FJ351" s="30">
        <v>13.982742013716599</v>
      </c>
      <c r="FK351" s="30">
        <v>18.3383511241537</v>
      </c>
      <c r="FL351" s="30">
        <v>17.1136062527621</v>
      </c>
      <c r="FM351" s="30">
        <v>6.7103300887694397</v>
      </c>
      <c r="FN351" s="30">
        <v>16.650012101747201</v>
      </c>
      <c r="FO351" s="30">
        <v>10.443622813538701</v>
      </c>
      <c r="FP351" s="30">
        <v>21.935612956931401</v>
      </c>
      <c r="FQ351" s="28"/>
      <c r="FR351" s="28"/>
      <c r="FS351" s="28"/>
      <c r="FT351" s="28"/>
      <c r="FU351" s="28"/>
      <c r="FV351" s="28"/>
      <c r="FW351" s="28"/>
      <c r="FZ351" s="7">
        <v>9.4</v>
      </c>
      <c r="GA351" s="7">
        <v>1306.7972803115831</v>
      </c>
      <c r="GB351" s="7">
        <v>0.49587525924046832</v>
      </c>
      <c r="GC351" s="7">
        <v>17.489677429199165</v>
      </c>
    </row>
    <row r="352" spans="1:185" x14ac:dyDescent="0.2">
      <c r="A352">
        <v>38</v>
      </c>
      <c r="B352" t="s">
        <v>36</v>
      </c>
      <c r="C352" t="s">
        <v>211</v>
      </c>
      <c r="D352" t="s">
        <v>71</v>
      </c>
      <c r="E352" s="20">
        <v>21000</v>
      </c>
      <c r="F352">
        <v>0.01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s="71">
        <v>0.05</v>
      </c>
      <c r="Q352">
        <v>0</v>
      </c>
      <c r="R352" s="82">
        <v>0</v>
      </c>
      <c r="S352">
        <v>4.0000000000000001E-3</v>
      </c>
      <c r="T352">
        <v>0</v>
      </c>
      <c r="U352" s="82">
        <v>0.17</v>
      </c>
      <c r="V352">
        <v>0</v>
      </c>
      <c r="W352">
        <v>0</v>
      </c>
      <c r="X352">
        <v>0</v>
      </c>
      <c r="Y352">
        <v>1.4999999999999999E-2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1.2E-2</v>
      </c>
      <c r="AF352">
        <v>0</v>
      </c>
      <c r="AG352">
        <v>0</v>
      </c>
      <c r="AH352">
        <v>0</v>
      </c>
      <c r="AI352">
        <v>0</v>
      </c>
      <c r="AJ352" s="71">
        <v>0.01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0.11</v>
      </c>
      <c r="BJ352">
        <v>0.02</v>
      </c>
      <c r="BK352">
        <v>0</v>
      </c>
      <c r="BL352">
        <v>0</v>
      </c>
      <c r="BM352">
        <v>0</v>
      </c>
      <c r="BN352" s="82">
        <v>0.01</v>
      </c>
      <c r="BO352">
        <v>0.01</v>
      </c>
      <c r="BP352" s="8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0.01</v>
      </c>
      <c r="CD352" s="71">
        <v>0.06</v>
      </c>
      <c r="CE352" s="71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 s="71">
        <v>0.47</v>
      </c>
      <c r="CL352">
        <v>0</v>
      </c>
      <c r="CM352">
        <v>2.1000000000000001E-2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1.7000000000000001E-2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0.01</v>
      </c>
      <c r="CZ352">
        <v>0</v>
      </c>
      <c r="DA352">
        <v>0</v>
      </c>
      <c r="DB352">
        <v>0</v>
      </c>
      <c r="DC352">
        <v>0</v>
      </c>
      <c r="DD352">
        <v>0.04</v>
      </c>
      <c r="DE352">
        <v>0</v>
      </c>
      <c r="DF352">
        <v>0</v>
      </c>
      <c r="DG352">
        <v>0.01</v>
      </c>
      <c r="DH352">
        <v>0</v>
      </c>
      <c r="DI352">
        <v>0</v>
      </c>
      <c r="DJ352">
        <v>0</v>
      </c>
      <c r="DK352">
        <v>0</v>
      </c>
      <c r="DL352">
        <v>0.09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f t="shared" si="105"/>
        <v>0</v>
      </c>
      <c r="DX352" s="2" t="s">
        <v>289</v>
      </c>
      <c r="DY352">
        <v>4.8216853487531504</v>
      </c>
      <c r="DZ352">
        <v>7.6625271943462998</v>
      </c>
      <c r="EA352">
        <v>5.7306755417681599</v>
      </c>
      <c r="EB352">
        <v>7.34629942832946</v>
      </c>
      <c r="EC352">
        <v>7.6625271943462998</v>
      </c>
      <c r="ED352">
        <v>7.34629942832946</v>
      </c>
      <c r="EE352">
        <v>7.6625271943462998</v>
      </c>
      <c r="EF352">
        <v>3.0422521697813498</v>
      </c>
      <c r="EG352">
        <v>1.81750729838976</v>
      </c>
      <c r="EH352">
        <v>11.4044044356966</v>
      </c>
      <c r="EI352">
        <v>21.1361689565143</v>
      </c>
      <c r="EJ352">
        <v>17.681804612989701</v>
      </c>
      <c r="EK352">
        <v>5.1614711247111398</v>
      </c>
      <c r="EL352">
        <v>1.7071067811865499</v>
      </c>
      <c r="EM352">
        <v>0</v>
      </c>
      <c r="EN352">
        <v>0</v>
      </c>
      <c r="EO352" s="28"/>
      <c r="EP352" s="28"/>
      <c r="EQ352" s="28"/>
      <c r="ER352" s="28"/>
      <c r="ES352" s="28"/>
      <c r="ET352" s="28"/>
      <c r="EU352" s="28"/>
      <c r="EV352" s="28"/>
      <c r="EW352" s="28"/>
      <c r="EX352" s="28"/>
      <c r="EY352" s="28"/>
      <c r="EZ352" s="28"/>
      <c r="FA352" s="28"/>
      <c r="FB352" s="28"/>
      <c r="FC352" s="28"/>
      <c r="FD352" s="28"/>
      <c r="FG352" s="2" t="s">
        <v>276</v>
      </c>
      <c r="FH352">
        <v>7</v>
      </c>
      <c r="FI352" s="20">
        <v>21000</v>
      </c>
      <c r="FJ352" s="30">
        <v>14.470561673953499</v>
      </c>
      <c r="FK352" s="30">
        <v>19.348808642288301</v>
      </c>
      <c r="FL352" s="30">
        <v>17.4779799489013</v>
      </c>
      <c r="FM352" s="30">
        <v>6.8161196560387696</v>
      </c>
      <c r="FN352" s="30">
        <v>17.903793884441001</v>
      </c>
      <c r="FO352" s="30">
        <v>10.7407788049304</v>
      </c>
      <c r="FP352" s="30">
        <v>22.9177150611199</v>
      </c>
      <c r="FQ352" s="28"/>
      <c r="FR352" s="28"/>
      <c r="FS352" s="28"/>
      <c r="FT352" s="28"/>
      <c r="FU352" s="28"/>
      <c r="FV352" s="28"/>
      <c r="FW352" s="28"/>
      <c r="FZ352" s="7">
        <v>9.4</v>
      </c>
      <c r="GA352" s="7">
        <v>1306.7972803115831</v>
      </c>
      <c r="GB352" s="7">
        <v>0.49587525924046832</v>
      </c>
      <c r="GC352" s="7">
        <v>17.489677429199165</v>
      </c>
    </row>
    <row r="353" spans="1:185" x14ac:dyDescent="0.2">
      <c r="A353">
        <v>38</v>
      </c>
      <c r="B353" t="s">
        <v>36</v>
      </c>
      <c r="C353" t="s">
        <v>211</v>
      </c>
      <c r="D353" t="s">
        <v>71</v>
      </c>
      <c r="E353" s="20">
        <v>21959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s="71">
        <v>0.08</v>
      </c>
      <c r="Q353">
        <v>0</v>
      </c>
      <c r="R353" s="82">
        <v>0</v>
      </c>
      <c r="S353">
        <v>2E-3</v>
      </c>
      <c r="T353">
        <v>0</v>
      </c>
      <c r="U353" s="82">
        <v>0.16</v>
      </c>
      <c r="V353">
        <v>0</v>
      </c>
      <c r="W353">
        <v>0</v>
      </c>
      <c r="X353">
        <v>0</v>
      </c>
      <c r="Y353">
        <v>1.4E-2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1.2999999999999999E-2</v>
      </c>
      <c r="AF353">
        <v>0</v>
      </c>
      <c r="AG353">
        <v>0</v>
      </c>
      <c r="AH353">
        <v>0</v>
      </c>
      <c r="AI353">
        <v>0</v>
      </c>
      <c r="AJ353" s="71">
        <v>1.7000000000000001E-2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1E-3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0.1</v>
      </c>
      <c r="BJ353">
        <v>0.02</v>
      </c>
      <c r="BK353">
        <v>0</v>
      </c>
      <c r="BL353">
        <v>0</v>
      </c>
      <c r="BM353">
        <v>0</v>
      </c>
      <c r="BN353" s="82">
        <v>0.01</v>
      </c>
      <c r="BO353">
        <v>0</v>
      </c>
      <c r="BP353" s="82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 s="71">
        <v>0.05</v>
      </c>
      <c r="CE353" s="71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 s="71">
        <v>0.48</v>
      </c>
      <c r="CL353">
        <v>0</v>
      </c>
      <c r="CM353">
        <v>1.2E-2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1.4E-2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0.03</v>
      </c>
      <c r="DE353">
        <v>0</v>
      </c>
      <c r="DF353">
        <v>0</v>
      </c>
      <c r="DG353">
        <v>0.01</v>
      </c>
      <c r="DH353">
        <v>0</v>
      </c>
      <c r="DI353">
        <v>0</v>
      </c>
      <c r="DJ353">
        <v>0</v>
      </c>
      <c r="DK353">
        <v>0</v>
      </c>
      <c r="DL353">
        <v>0.09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f t="shared" si="105"/>
        <v>0</v>
      </c>
      <c r="DX353" s="2" t="s">
        <v>289</v>
      </c>
      <c r="DY353">
        <v>4.6979272828111398</v>
      </c>
      <c r="DZ353">
        <v>6.5154345812008998</v>
      </c>
      <c r="EA353">
        <v>5.2906897098093104</v>
      </c>
      <c r="EB353">
        <v>6.5154345812008998</v>
      </c>
      <c r="EC353">
        <v>6.5154345812008998</v>
      </c>
      <c r="ED353">
        <v>6.5154345812008998</v>
      </c>
      <c r="EE353">
        <v>6.5154345812008998</v>
      </c>
      <c r="EF353">
        <v>3.0422521697813498</v>
      </c>
      <c r="EG353">
        <v>1.81750729838976</v>
      </c>
      <c r="EH353">
        <v>11.027041834352399</v>
      </c>
      <c r="EI353">
        <v>20.6445273028781</v>
      </c>
      <c r="EJ353">
        <v>17.578832089362901</v>
      </c>
      <c r="EK353">
        <v>5.1098236265760804</v>
      </c>
      <c r="EL353">
        <v>2.0441284130608399</v>
      </c>
      <c r="EM353">
        <v>0</v>
      </c>
      <c r="EN353">
        <v>0</v>
      </c>
      <c r="EO353" s="28">
        <f>AVERAGE(DY349:DY354)</f>
        <v>5.0031103347972676</v>
      </c>
      <c r="EP353" s="28">
        <f t="shared" ref="EP353:FD353" si="112">AVERAGE(DZ349:DZ354)</f>
        <v>7.5846397053429691</v>
      </c>
      <c r="EQ353" s="28">
        <f t="shared" si="112"/>
        <v>5.8037971603459058</v>
      </c>
      <c r="ER353" s="28">
        <f t="shared" si="112"/>
        <v>7.2915767862559795</v>
      </c>
      <c r="ES353" s="28">
        <f t="shared" si="112"/>
        <v>7.6679730386763021</v>
      </c>
      <c r="ET353" s="28">
        <f t="shared" si="112"/>
        <v>7.2915767862559795</v>
      </c>
      <c r="EU353" s="28">
        <f t="shared" si="112"/>
        <v>7.6679730386763021</v>
      </c>
      <c r="EV353" s="28">
        <f t="shared" si="112"/>
        <v>3.4455355486025563</v>
      </c>
      <c r="EW353" s="28">
        <f t="shared" si="112"/>
        <v>1.9349130608654368</v>
      </c>
      <c r="EX353" s="28">
        <f t="shared" si="112"/>
        <v>11.325905523189315</v>
      </c>
      <c r="EY353" s="28">
        <f t="shared" si="112"/>
        <v>20.797266557427101</v>
      </c>
      <c r="EZ353" s="28">
        <f t="shared" si="112"/>
        <v>17.457684315029933</v>
      </c>
      <c r="FA353" s="28">
        <f t="shared" si="112"/>
        <v>5.2455448524475612</v>
      </c>
      <c r="FB353" s="28">
        <f t="shared" si="112"/>
        <v>1.9059626100504017</v>
      </c>
      <c r="FC353" s="28">
        <f t="shared" si="112"/>
        <v>0</v>
      </c>
      <c r="FD353" s="28">
        <f t="shared" si="112"/>
        <v>0</v>
      </c>
      <c r="FG353" s="2" t="s">
        <v>276</v>
      </c>
      <c r="FH353">
        <v>7</v>
      </c>
      <c r="FI353" s="20">
        <v>21959</v>
      </c>
      <c r="FJ353" s="30">
        <v>14.678480155348</v>
      </c>
      <c r="FK353" s="30">
        <v>18.615484092353899</v>
      </c>
      <c r="FL353" s="30">
        <v>17.390739220962299</v>
      </c>
      <c r="FM353" s="30">
        <v>6.7366017494456303</v>
      </c>
      <c r="FN353" s="30">
        <v>17.699391580827399</v>
      </c>
      <c r="FO353" s="30">
        <v>10.8467212253229</v>
      </c>
      <c r="FP353" s="30">
        <v>22.029815214348901</v>
      </c>
      <c r="FQ353" s="28">
        <f>AVERAGE(FJ349:FJ354)</f>
        <v>14.574518051535916</v>
      </c>
      <c r="FR353" s="28">
        <f t="shared" ref="FR353:FW353" si="113">AVERAGE(FK349:FK354)</f>
        <v>19.42760680285345</v>
      </c>
      <c r="FS353" s="28">
        <f t="shared" si="113"/>
        <v>17.74162790386935</v>
      </c>
      <c r="FT353" s="28">
        <f t="shared" si="113"/>
        <v>6.8459196117781262</v>
      </c>
      <c r="FU353" s="28">
        <f t="shared" si="113"/>
        <v>17.897708387164716</v>
      </c>
      <c r="FV353" s="28">
        <f t="shared" si="113"/>
        <v>10.571449350256584</v>
      </c>
      <c r="FW353" s="28">
        <f t="shared" si="113"/>
        <v>23.229994628326835</v>
      </c>
      <c r="FZ353" s="7">
        <v>9.4</v>
      </c>
      <c r="GA353" s="7">
        <v>1306.7972803115831</v>
      </c>
      <c r="GB353" s="7">
        <v>0.49587525924046832</v>
      </c>
      <c r="GC353" s="7">
        <v>17.489677429199165</v>
      </c>
    </row>
    <row r="354" spans="1:185" x14ac:dyDescent="0.2">
      <c r="A354">
        <v>38</v>
      </c>
      <c r="B354" t="s">
        <v>36</v>
      </c>
      <c r="C354" t="s">
        <v>211</v>
      </c>
      <c r="D354" t="s">
        <v>71</v>
      </c>
      <c r="E354" s="20">
        <v>22858</v>
      </c>
      <c r="F354">
        <v>0.01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s="71">
        <v>7.0000000000000007E-2</v>
      </c>
      <c r="Q354">
        <v>0</v>
      </c>
      <c r="R354" s="82">
        <v>0</v>
      </c>
      <c r="S354">
        <v>1E-3</v>
      </c>
      <c r="T354">
        <v>0</v>
      </c>
      <c r="U354" s="82">
        <v>0.17</v>
      </c>
      <c r="V354">
        <v>0</v>
      </c>
      <c r="W354">
        <v>0</v>
      </c>
      <c r="X354">
        <v>0</v>
      </c>
      <c r="Y354">
        <v>1.2999999999999999E-2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1.7999999999999999E-2</v>
      </c>
      <c r="AF354">
        <v>0</v>
      </c>
      <c r="AG354">
        <v>0</v>
      </c>
      <c r="AH354">
        <v>0</v>
      </c>
      <c r="AI354">
        <v>0</v>
      </c>
      <c r="AJ354" s="71">
        <v>1.7999999999999999E-2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1E-3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0.12</v>
      </c>
      <c r="BJ354">
        <v>0.04</v>
      </c>
      <c r="BK354">
        <v>0</v>
      </c>
      <c r="BL354">
        <v>0</v>
      </c>
      <c r="BM354">
        <v>0</v>
      </c>
      <c r="BN354" s="82">
        <v>0.02</v>
      </c>
      <c r="BO354">
        <v>0</v>
      </c>
      <c r="BP354" s="82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0.01</v>
      </c>
      <c r="CD354" s="71">
        <v>0.05</v>
      </c>
      <c r="CE354" s="71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 s="71">
        <v>0.47</v>
      </c>
      <c r="CL354">
        <v>0</v>
      </c>
      <c r="CM354">
        <v>1.0999999999999999E-2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1.9E-2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0.04</v>
      </c>
      <c r="DE354">
        <v>0</v>
      </c>
      <c r="DF354">
        <v>0</v>
      </c>
      <c r="DG354">
        <v>0.01</v>
      </c>
      <c r="DH354">
        <v>0</v>
      </c>
      <c r="DI354">
        <v>0</v>
      </c>
      <c r="DJ354">
        <v>0</v>
      </c>
      <c r="DK354">
        <v>0</v>
      </c>
      <c r="DL354">
        <v>7.0000000000000007E-2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f t="shared" si="105"/>
        <v>0</v>
      </c>
      <c r="DV354">
        <v>24</v>
      </c>
      <c r="DW354">
        <f>MAX(DU349:DU356)</f>
        <v>2</v>
      </c>
      <c r="DX354" s="2" t="s">
        <v>289</v>
      </c>
      <c r="DY354">
        <v>5.1780793074457501</v>
      </c>
      <c r="DZ354">
        <v>8.1499069825220207</v>
      </c>
      <c r="EA354">
        <v>6.3616613712512802</v>
      </c>
      <c r="EB354">
        <v>8.2026933870220606</v>
      </c>
      <c r="EC354">
        <v>8.6499069825220207</v>
      </c>
      <c r="ED354">
        <v>8.2026933870220606</v>
      </c>
      <c r="EE354">
        <v>8.6499069825220207</v>
      </c>
      <c r="EF354">
        <v>3.89864612847395</v>
      </c>
      <c r="EG354">
        <v>2.31750729838976</v>
      </c>
      <c r="EH354">
        <v>11.3317614877529</v>
      </c>
      <c r="EI354">
        <v>20.790188929569599</v>
      </c>
      <c r="EJ354">
        <v>17.099265947561801</v>
      </c>
      <c r="EK354">
        <v>5.7255255981068602</v>
      </c>
      <c r="EL354">
        <v>2.0346026160990598</v>
      </c>
      <c r="EM354">
        <v>0</v>
      </c>
      <c r="EN354">
        <v>0</v>
      </c>
      <c r="EO354" s="28">
        <f>AVERAGE(DY347:DY354)</f>
        <v>4.9553987176384089</v>
      </c>
      <c r="EP354" s="28">
        <f t="shared" ref="EP354:FD354" si="114">AVERAGE(DZ347:DZ354)</f>
        <v>7.3179840002774501</v>
      </c>
      <c r="EQ354" s="28">
        <f t="shared" si="114"/>
        <v>5.6316166288451805</v>
      </c>
      <c r="ER354" s="28">
        <f t="shared" si="114"/>
        <v>7.0981868109622077</v>
      </c>
      <c r="ES354" s="28">
        <f t="shared" si="114"/>
        <v>7.3804840002774501</v>
      </c>
      <c r="ET354" s="28">
        <f t="shared" si="114"/>
        <v>7.0981868109622077</v>
      </c>
      <c r="EU354" s="28">
        <f t="shared" si="114"/>
        <v>7.3804840002774501</v>
      </c>
      <c r="EV354" s="28">
        <f t="shared" si="114"/>
        <v>3.3613253788661561</v>
      </c>
      <c r="EW354" s="28">
        <f t="shared" si="114"/>
        <v>1.8776230503788438</v>
      </c>
      <c r="EX354" s="28">
        <f t="shared" si="114"/>
        <v>11.24412683471845</v>
      </c>
      <c r="EY354" s="28">
        <f t="shared" si="114"/>
        <v>20.543299526181315</v>
      </c>
      <c r="EZ354" s="28">
        <f t="shared" si="114"/>
        <v>17.368632828009186</v>
      </c>
      <c r="FA354" s="28">
        <f t="shared" si="114"/>
        <v>5.0845274668412355</v>
      </c>
      <c r="FB354" s="28">
        <f t="shared" si="114"/>
        <v>1.9098607686691047</v>
      </c>
      <c r="FC354" s="28">
        <f t="shared" si="114"/>
        <v>0</v>
      </c>
      <c r="FD354" s="28">
        <f t="shared" si="114"/>
        <v>0</v>
      </c>
      <c r="FE354" s="65" t="s">
        <v>289</v>
      </c>
      <c r="FF354" s="65" t="s">
        <v>289</v>
      </c>
      <c r="FG354" s="2" t="s">
        <v>276</v>
      </c>
      <c r="FH354">
        <v>7</v>
      </c>
      <c r="FI354" s="20">
        <v>22858</v>
      </c>
      <c r="FJ354" s="30">
        <v>14.373073504026801</v>
      </c>
      <c r="FK354" s="30">
        <v>20.0894130830312</v>
      </c>
      <c r="FL354" s="30">
        <v>18.1575614304531</v>
      </c>
      <c r="FM354" s="30">
        <v>6.4491461066949904</v>
      </c>
      <c r="FN354" s="30">
        <v>17.9809201891375</v>
      </c>
      <c r="FO354" s="30">
        <v>10.526916133447999</v>
      </c>
      <c r="FP354" s="30">
        <v>23.433264673108699</v>
      </c>
      <c r="FQ354" s="28">
        <f>AVERAGE(FJ347:FJ354)</f>
        <v>14.459673248197962</v>
      </c>
      <c r="FR354" s="28">
        <f t="shared" ref="FR354:FW354" si="115">AVERAGE(FK347:FK354)</f>
        <v>19.15598947057665</v>
      </c>
      <c r="FS354" s="28">
        <f t="shared" si="115"/>
        <v>17.496930730842379</v>
      </c>
      <c r="FT354" s="28">
        <f t="shared" si="115"/>
        <v>6.8814536674988878</v>
      </c>
      <c r="FU354" s="28">
        <f t="shared" si="115"/>
        <v>17.775261827311862</v>
      </c>
      <c r="FV354" s="28">
        <f t="shared" si="115"/>
        <v>10.5304462249173</v>
      </c>
      <c r="FW354" s="28">
        <f t="shared" si="115"/>
        <v>23.01623841199719</v>
      </c>
      <c r="FX354" s="65" t="s">
        <v>276</v>
      </c>
      <c r="FY354" s="65" t="s">
        <v>276</v>
      </c>
      <c r="FZ354" s="7">
        <v>9.4</v>
      </c>
      <c r="GA354" s="7">
        <v>1306.7972803115831</v>
      </c>
      <c r="GB354" s="7">
        <v>0.49587525924046832</v>
      </c>
      <c r="GC354" s="7">
        <v>17.489677429199165</v>
      </c>
    </row>
    <row r="355" spans="1:185" x14ac:dyDescent="0.2">
      <c r="A355">
        <v>39</v>
      </c>
      <c r="B355" t="s">
        <v>37</v>
      </c>
      <c r="C355" t="s">
        <v>211</v>
      </c>
      <c r="D355" t="s">
        <v>71</v>
      </c>
      <c r="E355" s="20">
        <v>23958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71">
        <v>0.03</v>
      </c>
      <c r="Q355">
        <v>0</v>
      </c>
      <c r="R355" s="82">
        <v>0</v>
      </c>
      <c r="S355">
        <v>0</v>
      </c>
      <c r="T355">
        <v>0</v>
      </c>
      <c r="U355" s="82">
        <v>0.28999999999999998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71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0.14000000000000001</v>
      </c>
      <c r="BJ355">
        <v>0.02</v>
      </c>
      <c r="BK355">
        <v>0</v>
      </c>
      <c r="BL355">
        <v>0</v>
      </c>
      <c r="BM355">
        <v>0</v>
      </c>
      <c r="BN355" s="82">
        <v>0.02</v>
      </c>
      <c r="BO355">
        <v>0</v>
      </c>
      <c r="BP355" s="82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0.01</v>
      </c>
      <c r="CD355" s="71">
        <v>0.05</v>
      </c>
      <c r="CE355" s="71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 s="71">
        <v>0.46</v>
      </c>
      <c r="CL355">
        <v>0</v>
      </c>
      <c r="CM355">
        <v>1.4E-2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1.7999999999999999E-2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0.03</v>
      </c>
      <c r="DE355">
        <v>0</v>
      </c>
      <c r="DF355">
        <v>0</v>
      </c>
      <c r="DG355">
        <v>0.01</v>
      </c>
      <c r="DH355">
        <v>0</v>
      </c>
      <c r="DI355">
        <v>0</v>
      </c>
      <c r="DJ355">
        <v>0</v>
      </c>
      <c r="DK355">
        <v>0</v>
      </c>
      <c r="DL355">
        <v>0.09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f t="shared" si="105"/>
        <v>0</v>
      </c>
      <c r="DV355">
        <v>17</v>
      </c>
      <c r="DW355">
        <f>DU357</f>
        <v>1</v>
      </c>
      <c r="DX355" s="2" t="s">
        <v>289</v>
      </c>
      <c r="DY355">
        <v>6.4454435978782803</v>
      </c>
      <c r="DZ355">
        <v>8.6568642935949498</v>
      </c>
      <c r="EA355">
        <v>9.9912014109334102</v>
      </c>
      <c r="EB355">
        <v>11.572340241017599</v>
      </c>
      <c r="EC355">
        <v>11.572340241017599</v>
      </c>
      <c r="ED355">
        <v>11.572340241017599</v>
      </c>
      <c r="EE355">
        <v>11.572340241017599</v>
      </c>
      <c r="EF355">
        <v>6.7080354732235099</v>
      </c>
      <c r="EG355">
        <v>5.1268966431393199</v>
      </c>
      <c r="EH355">
        <v>11.2931234552946</v>
      </c>
      <c r="EI355">
        <v>17.4065928358009</v>
      </c>
      <c r="EJ355">
        <v>12.542288068006799</v>
      </c>
      <c r="EK355">
        <v>0</v>
      </c>
      <c r="EL355">
        <v>4.8643047677940903</v>
      </c>
      <c r="EM355">
        <v>0</v>
      </c>
      <c r="EN355">
        <v>0</v>
      </c>
      <c r="EO355" s="28">
        <f>DY355</f>
        <v>6.4454435978782803</v>
      </c>
      <c r="EP355" s="28">
        <f t="shared" ref="EP355:FD355" si="116">DZ355</f>
        <v>8.6568642935949498</v>
      </c>
      <c r="EQ355" s="28">
        <f t="shared" si="116"/>
        <v>9.9912014109334102</v>
      </c>
      <c r="ER355" s="28">
        <f t="shared" si="116"/>
        <v>11.572340241017599</v>
      </c>
      <c r="ES355" s="28">
        <f t="shared" si="116"/>
        <v>11.572340241017599</v>
      </c>
      <c r="ET355" s="28">
        <f t="shared" si="116"/>
        <v>11.572340241017599</v>
      </c>
      <c r="EU355" s="28">
        <f t="shared" si="116"/>
        <v>11.572340241017599</v>
      </c>
      <c r="EV355" s="28">
        <f t="shared" si="116"/>
        <v>6.7080354732235099</v>
      </c>
      <c r="EW355" s="28">
        <f t="shared" si="116"/>
        <v>5.1268966431393199</v>
      </c>
      <c r="EX355" s="28">
        <f t="shared" si="116"/>
        <v>11.2931234552946</v>
      </c>
      <c r="EY355" s="28">
        <f t="shared" si="116"/>
        <v>17.4065928358009</v>
      </c>
      <c r="EZ355" s="28">
        <f t="shared" si="116"/>
        <v>12.542288068006799</v>
      </c>
      <c r="FA355" s="28">
        <f t="shared" si="116"/>
        <v>0</v>
      </c>
      <c r="FB355" s="28">
        <f t="shared" si="116"/>
        <v>4.8643047677940903</v>
      </c>
      <c r="FC355" s="28">
        <f t="shared" si="116"/>
        <v>0</v>
      </c>
      <c r="FD355" s="28">
        <f t="shared" si="116"/>
        <v>0</v>
      </c>
      <c r="FE355" s="65" t="s">
        <v>289</v>
      </c>
      <c r="FF355" s="65" t="s">
        <v>289</v>
      </c>
      <c r="FG355" s="2" t="s">
        <v>276</v>
      </c>
      <c r="FH355">
        <v>7</v>
      </c>
      <c r="FI355" s="20">
        <v>23958</v>
      </c>
      <c r="FJ355" s="30">
        <v>15.596263565363399</v>
      </c>
      <c r="FK355" s="30">
        <v>20.934802691379002</v>
      </c>
      <c r="FL355" s="30">
        <v>20.227695910192502</v>
      </c>
      <c r="FM355" s="30">
        <v>4.8476798574163302</v>
      </c>
      <c r="FN355" s="30">
        <v>11.1280745056337</v>
      </c>
      <c r="FO355" s="30">
        <v>7.1359254686870699</v>
      </c>
      <c r="FP355" s="30">
        <v>21.391417822392899</v>
      </c>
      <c r="FQ355" s="28">
        <f>FJ355</f>
        <v>15.596263565363399</v>
      </c>
      <c r="FR355" s="28">
        <f t="shared" ref="FR355:FW355" si="117">FK355</f>
        <v>20.934802691379002</v>
      </c>
      <c r="FS355" s="28">
        <f t="shared" si="117"/>
        <v>20.227695910192502</v>
      </c>
      <c r="FT355" s="28">
        <f t="shared" si="117"/>
        <v>4.8476798574163302</v>
      </c>
      <c r="FU355" s="28">
        <f t="shared" si="117"/>
        <v>11.1280745056337</v>
      </c>
      <c r="FV355" s="28">
        <f t="shared" si="117"/>
        <v>7.1359254686870699</v>
      </c>
      <c r="FW355" s="28">
        <f t="shared" si="117"/>
        <v>21.391417822392899</v>
      </c>
      <c r="FX355" s="65" t="s">
        <v>276</v>
      </c>
      <c r="FY355" s="65" t="s">
        <v>276</v>
      </c>
      <c r="FZ355" s="7">
        <v>9.6</v>
      </c>
      <c r="GA355" s="46">
        <v>1110.4539942741374</v>
      </c>
      <c r="GB355" s="7">
        <v>-0.99937123060226229</v>
      </c>
      <c r="GC355" s="7">
        <v>16.559177716573032</v>
      </c>
    </row>
    <row r="356" spans="1:185" x14ac:dyDescent="0.2">
      <c r="A356">
        <v>40</v>
      </c>
      <c r="B356" t="s">
        <v>207</v>
      </c>
      <c r="C356" t="s">
        <v>211</v>
      </c>
      <c r="D356" t="s">
        <v>71</v>
      </c>
      <c r="E356" s="20">
        <v>248759</v>
      </c>
      <c r="F356" s="20">
        <v>0</v>
      </c>
      <c r="G356" s="20">
        <v>0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80">
        <v>3.2000000000000001E-2</v>
      </c>
      <c r="Q356" s="20">
        <v>0</v>
      </c>
      <c r="R356" s="83">
        <v>0</v>
      </c>
      <c r="S356" s="60">
        <v>4.0000000000000001E-3</v>
      </c>
      <c r="T356" s="20">
        <v>0</v>
      </c>
      <c r="U356" s="84">
        <v>0.08</v>
      </c>
      <c r="V356" s="30">
        <v>0.04</v>
      </c>
      <c r="W356" s="60">
        <v>1E-3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60">
        <v>1E-3</v>
      </c>
      <c r="AF356" s="20">
        <v>0</v>
      </c>
      <c r="AG356" s="20">
        <v>0</v>
      </c>
      <c r="AH356" s="20">
        <v>0</v>
      </c>
      <c r="AI356" s="20">
        <v>0</v>
      </c>
      <c r="AJ356" s="80">
        <v>1E-3</v>
      </c>
      <c r="AK356" s="20">
        <v>0</v>
      </c>
      <c r="AL356" s="20">
        <v>0</v>
      </c>
      <c r="AM356" s="20">
        <v>0</v>
      </c>
      <c r="AN356" s="20">
        <v>0</v>
      </c>
      <c r="AO356" s="20">
        <v>0</v>
      </c>
      <c r="AP356" s="20">
        <v>0</v>
      </c>
      <c r="AQ356" s="20">
        <v>0</v>
      </c>
      <c r="AR356" s="30">
        <v>8.4000000000000005E-2</v>
      </c>
      <c r="AS356" s="20">
        <v>0</v>
      </c>
      <c r="AT356" s="20">
        <v>0</v>
      </c>
      <c r="AU356" s="20">
        <v>0</v>
      </c>
      <c r="AV356" s="20">
        <v>0</v>
      </c>
      <c r="AW356" s="20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0.14000000000000001</v>
      </c>
      <c r="BJ356">
        <v>0.02</v>
      </c>
      <c r="BK356">
        <v>0</v>
      </c>
      <c r="BL356">
        <v>0</v>
      </c>
      <c r="BM356">
        <v>0</v>
      </c>
      <c r="BN356" s="82">
        <v>0.02</v>
      </c>
      <c r="BO356">
        <v>0.01</v>
      </c>
      <c r="BP356" s="82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0.02</v>
      </c>
      <c r="CD356" s="71">
        <v>0.05</v>
      </c>
      <c r="CE356" s="71">
        <v>0</v>
      </c>
      <c r="CF356">
        <v>0</v>
      </c>
      <c r="CG356">
        <v>0</v>
      </c>
      <c r="CH356">
        <v>1E-3</v>
      </c>
      <c r="CI356">
        <v>0</v>
      </c>
      <c r="CJ356">
        <v>0</v>
      </c>
      <c r="CK356" s="71">
        <v>0.42</v>
      </c>
      <c r="CL356">
        <v>0</v>
      </c>
      <c r="CM356">
        <v>1.2E-2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2.8000000000000001E-2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0.03</v>
      </c>
      <c r="DE356">
        <v>0</v>
      </c>
      <c r="DF356">
        <v>0</v>
      </c>
      <c r="DG356">
        <v>0.01</v>
      </c>
      <c r="DH356">
        <v>0</v>
      </c>
      <c r="DI356">
        <v>0</v>
      </c>
      <c r="DJ356">
        <v>0</v>
      </c>
      <c r="DK356">
        <v>0</v>
      </c>
      <c r="DL356">
        <v>0.08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f t="shared" si="105"/>
        <v>2</v>
      </c>
      <c r="DX356" s="2" t="s">
        <v>289</v>
      </c>
      <c r="DY356">
        <v>2.2937713949899599</v>
      </c>
      <c r="DZ356">
        <v>2.2937713949899599</v>
      </c>
      <c r="EA356">
        <v>4.1646000883769299</v>
      </c>
      <c r="EB356">
        <v>4.1646000883769299</v>
      </c>
      <c r="EC356">
        <v>4.1646000883769299</v>
      </c>
      <c r="ED356">
        <v>4.1646000883769299</v>
      </c>
      <c r="EE356">
        <v>4.1646000883769299</v>
      </c>
      <c r="EF356">
        <v>1.87082869338697</v>
      </c>
      <c r="EG356">
        <v>1.87082869338697</v>
      </c>
      <c r="EH356">
        <v>4.4150917385495996</v>
      </c>
      <c r="EI356">
        <v>11.346381955387301</v>
      </c>
      <c r="EJ356">
        <v>9.0526105603973601</v>
      </c>
      <c r="EK356">
        <v>0</v>
      </c>
      <c r="EL356">
        <v>2.2937713949899599</v>
      </c>
      <c r="EM356">
        <v>0</v>
      </c>
      <c r="EN356">
        <v>0</v>
      </c>
      <c r="EO356" s="28"/>
      <c r="EP356" s="28"/>
      <c r="EQ356" s="28"/>
      <c r="ER356" s="28"/>
      <c r="ES356" s="28"/>
      <c r="ET356" s="28"/>
      <c r="EU356" s="28"/>
      <c r="EV356" s="28"/>
      <c r="EW356" s="28"/>
      <c r="EX356" s="28"/>
      <c r="EY356" s="28"/>
      <c r="EZ356" s="28"/>
      <c r="FA356" s="28"/>
      <c r="FB356" s="28"/>
      <c r="FC356" s="28"/>
      <c r="FD356" s="28"/>
      <c r="FG356" s="2" t="s">
        <v>271</v>
      </c>
      <c r="FH356">
        <v>7</v>
      </c>
      <c r="FI356" s="20">
        <v>248759</v>
      </c>
      <c r="FJ356" s="30">
        <v>8.3739294969879392</v>
      </c>
      <c r="FK356" s="30">
        <v>11.1125422845138</v>
      </c>
      <c r="FL356" s="30">
        <v>11.1125422845138</v>
      </c>
      <c r="FM356" s="30">
        <v>4.8599331310854703</v>
      </c>
      <c r="FN356" s="30">
        <v>6.5031008036009696</v>
      </c>
      <c r="FO356" s="30">
        <v>3.7644880160751399</v>
      </c>
      <c r="FP356" s="30">
        <v>11.1125422845138</v>
      </c>
      <c r="FQ356" s="28"/>
      <c r="FR356" s="28"/>
      <c r="FS356" s="28"/>
      <c r="FT356" s="28"/>
      <c r="FU356" s="28"/>
      <c r="FV356" s="28"/>
      <c r="FW356" s="28"/>
      <c r="FZ356" s="7">
        <v>9.5</v>
      </c>
      <c r="GA356" s="46">
        <v>751.59837484359628</v>
      </c>
      <c r="GB356" s="7">
        <v>-1.6178518931070958</v>
      </c>
      <c r="GC356" s="7">
        <v>19.067494074503536</v>
      </c>
    </row>
    <row r="357" spans="1:185" x14ac:dyDescent="0.2">
      <c r="A357">
        <v>40</v>
      </c>
      <c r="B357" t="s">
        <v>207</v>
      </c>
      <c r="C357" t="s">
        <v>80</v>
      </c>
      <c r="D357" t="s">
        <v>71</v>
      </c>
      <c r="E357" s="20">
        <v>19073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s="71">
        <v>3.4000000000000002E-2</v>
      </c>
      <c r="Q357">
        <v>0</v>
      </c>
      <c r="R357" s="82">
        <v>0</v>
      </c>
      <c r="S357">
        <v>8.0000000000000002E-3</v>
      </c>
      <c r="T357">
        <v>0</v>
      </c>
      <c r="U357" s="82">
        <v>0.06</v>
      </c>
      <c r="V357">
        <v>0.06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71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8.2000000000000003E-2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0.05</v>
      </c>
      <c r="BJ357">
        <v>0.01</v>
      </c>
      <c r="BK357">
        <v>0</v>
      </c>
      <c r="BL357">
        <v>0</v>
      </c>
      <c r="BM357">
        <v>0</v>
      </c>
      <c r="BN357" s="82">
        <v>0.09</v>
      </c>
      <c r="BO357">
        <v>0</v>
      </c>
      <c r="BP357" s="82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 s="71">
        <v>7.0000000000000007E-2</v>
      </c>
      <c r="CE357" s="71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 s="71">
        <v>0.24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0.01</v>
      </c>
      <c r="CZ357">
        <v>0</v>
      </c>
      <c r="DA357">
        <v>0</v>
      </c>
      <c r="DB357">
        <v>0.01</v>
      </c>
      <c r="DC357">
        <v>0</v>
      </c>
      <c r="DD357">
        <v>0.03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0.04</v>
      </c>
      <c r="DM357">
        <v>0</v>
      </c>
      <c r="DN357">
        <v>0</v>
      </c>
      <c r="DO357">
        <v>0.01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f t="shared" si="105"/>
        <v>1</v>
      </c>
      <c r="DX357" s="2" t="s">
        <v>289</v>
      </c>
      <c r="DY357">
        <v>1.91175106122327</v>
      </c>
      <c r="DZ357">
        <v>1.91175106122327</v>
      </c>
      <c r="EA357">
        <v>4.0330714047829099</v>
      </c>
      <c r="EB357">
        <v>4.0330714047829099</v>
      </c>
      <c r="EC357">
        <v>4.0330714047829099</v>
      </c>
      <c r="ED357">
        <v>4.0330714047829099</v>
      </c>
      <c r="EE357">
        <v>4.0330714047829099</v>
      </c>
      <c r="EF357">
        <v>2.1213203435596402</v>
      </c>
      <c r="EG357">
        <v>2.1213203435596402</v>
      </c>
      <c r="EH357">
        <v>3.93659673435493</v>
      </c>
      <c r="EI357">
        <v>11.784045980942301</v>
      </c>
      <c r="EJ357">
        <v>9.8722949197190104</v>
      </c>
      <c r="EK357">
        <v>0</v>
      </c>
      <c r="EL357">
        <v>1.91175106122327</v>
      </c>
      <c r="EM357">
        <v>0</v>
      </c>
      <c r="EN357">
        <v>0</v>
      </c>
      <c r="EO357" s="28"/>
      <c r="EP357" s="28"/>
      <c r="EQ357" s="28"/>
      <c r="ER357" s="28"/>
      <c r="ES357" s="28"/>
      <c r="ET357" s="28"/>
      <c r="EU357" s="28"/>
      <c r="EV357" s="28"/>
      <c r="EW357" s="28"/>
      <c r="EX357" s="28"/>
      <c r="EY357" s="28"/>
      <c r="EZ357" s="28"/>
      <c r="FA357" s="28"/>
      <c r="FB357" s="28"/>
      <c r="FC357" s="28"/>
      <c r="FD357" s="28"/>
      <c r="FG357" s="2" t="s">
        <v>271</v>
      </c>
      <c r="FH357">
        <v>7</v>
      </c>
      <c r="FI357" s="20">
        <v>19073</v>
      </c>
      <c r="FJ357" s="30">
        <v>9.3310988195728104</v>
      </c>
      <c r="FK357" s="30">
        <v>11.676306699484501</v>
      </c>
      <c r="FL357" s="30">
        <v>11.676306699484501</v>
      </c>
      <c r="FM357" s="30">
        <v>4.7997330582339801</v>
      </c>
      <c r="FN357" s="30">
        <v>7.9168852571997199</v>
      </c>
      <c r="FO357" s="30">
        <v>3.7277843097243002</v>
      </c>
      <c r="FP357" s="30">
        <v>11.676306699484501</v>
      </c>
      <c r="FQ357" s="28"/>
      <c r="FR357" s="28"/>
      <c r="FS357" s="28"/>
      <c r="FT357" s="28"/>
      <c r="FU357" s="28"/>
      <c r="FV357" s="28"/>
      <c r="FW357" s="28"/>
      <c r="FZ357" s="7">
        <v>9.5</v>
      </c>
      <c r="GA357" s="46">
        <v>751.59837484359628</v>
      </c>
      <c r="GB357" s="7">
        <v>-1.6178518931070958</v>
      </c>
      <c r="GC357" s="7">
        <v>19.067494074503536</v>
      </c>
    </row>
    <row r="358" spans="1:185" x14ac:dyDescent="0.2">
      <c r="A358">
        <v>40</v>
      </c>
      <c r="B358" t="s">
        <v>207</v>
      </c>
      <c r="C358" t="s">
        <v>79</v>
      </c>
      <c r="D358" t="s">
        <v>71</v>
      </c>
      <c r="E358" s="20">
        <v>19605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s="71">
        <v>3.2000000000000001E-2</v>
      </c>
      <c r="Q358">
        <v>0</v>
      </c>
      <c r="R358" s="82">
        <v>0</v>
      </c>
      <c r="S358">
        <v>3.0000000000000001E-3</v>
      </c>
      <c r="T358">
        <v>0</v>
      </c>
      <c r="U358" s="82">
        <v>0.06</v>
      </c>
      <c r="V358">
        <v>0.05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s="71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8.1000000000000003E-2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0.05</v>
      </c>
      <c r="BJ358">
        <v>0</v>
      </c>
      <c r="BK358">
        <v>0</v>
      </c>
      <c r="BL358">
        <v>0</v>
      </c>
      <c r="BM358">
        <v>0</v>
      </c>
      <c r="BN358" s="82">
        <v>0.05</v>
      </c>
      <c r="BO358">
        <v>0</v>
      </c>
      <c r="BP358" s="82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 s="71">
        <v>0</v>
      </c>
      <c r="CE358" s="71">
        <v>0.06</v>
      </c>
      <c r="CF358">
        <v>0.01</v>
      </c>
      <c r="CG358">
        <v>0</v>
      </c>
      <c r="CH358">
        <v>0</v>
      </c>
      <c r="CI358">
        <v>0</v>
      </c>
      <c r="CJ358">
        <v>0</v>
      </c>
      <c r="CK358" s="71">
        <v>0.05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f t="shared" ref="DU358:DU371" si="118">COUNTIF(K358,"&gt;0")+COUNTIF(L358,"&gt;0")+COUNTIF(U358,"&gt;0")+COUNTIF(W358,"&gt;0")+COUNTIF(AW358,"&gt;0")+COUNTIF(BD358,"&gt;0")+COUNTIF(BE358,"&gt;0")+COUNTIF(CE358,"&gt;0")+COUNTIF(CF358,"&gt;0")+COUNTIF(DA358,"&gt;0")</f>
        <v>3</v>
      </c>
      <c r="DX358" s="2" t="s">
        <v>289</v>
      </c>
      <c r="DY358">
        <v>1.91175106122327</v>
      </c>
      <c r="DZ358">
        <v>1.91175106122327</v>
      </c>
      <c r="EA358">
        <v>4.0330714047829099</v>
      </c>
      <c r="EB358">
        <v>4.0330714047829099</v>
      </c>
      <c r="EC358">
        <v>4.0330714047829099</v>
      </c>
      <c r="ED358">
        <v>4.0330714047829099</v>
      </c>
      <c r="EE358">
        <v>4.0330714047829099</v>
      </c>
      <c r="EF358">
        <v>2.1213203435596402</v>
      </c>
      <c r="EG358">
        <v>2.1213203435596402</v>
      </c>
      <c r="EH358">
        <v>4.99395806270776</v>
      </c>
      <c r="EI358">
        <v>11.739143365553</v>
      </c>
      <c r="EJ358">
        <v>9.8273923043297504</v>
      </c>
      <c r="EK358">
        <v>0</v>
      </c>
      <c r="EL358">
        <v>1.91175106122327</v>
      </c>
      <c r="EM358">
        <v>0</v>
      </c>
      <c r="EN358">
        <v>0</v>
      </c>
      <c r="EO358" s="28"/>
      <c r="EP358" s="28"/>
      <c r="EQ358" s="28"/>
      <c r="ER358" s="28"/>
      <c r="ES358" s="28"/>
      <c r="ET358" s="28"/>
      <c r="EU358" s="28"/>
      <c r="EV358" s="28"/>
      <c r="EW358" s="28"/>
      <c r="EX358" s="28"/>
      <c r="EY358" s="28"/>
      <c r="EZ358" s="28"/>
      <c r="FA358" s="28"/>
      <c r="FB358" s="28"/>
      <c r="FC358" s="28"/>
      <c r="FD358" s="28"/>
      <c r="FG358" s="2" t="s">
        <v>271</v>
      </c>
      <c r="FH358">
        <v>1</v>
      </c>
      <c r="FI358" s="20">
        <v>19605</v>
      </c>
      <c r="FJ358" s="30">
        <v>9.6035047679776699</v>
      </c>
      <c r="FK358" s="30">
        <v>11.948712647889399</v>
      </c>
      <c r="FL358" s="30">
        <v>11.948712647889399</v>
      </c>
      <c r="FM358" s="30">
        <v>5.8390167519025296</v>
      </c>
      <c r="FN358" s="30">
        <v>7.4821844244180298</v>
      </c>
      <c r="FO358" s="30">
        <v>4.7253746739999896</v>
      </c>
      <c r="FP358" s="30">
        <v>11.948712647889399</v>
      </c>
      <c r="FQ358" s="28"/>
      <c r="FR358" s="28"/>
      <c r="FS358" s="28"/>
      <c r="FT358" s="28"/>
      <c r="FU358" s="28"/>
      <c r="FV358" s="28"/>
      <c r="FW358" s="28"/>
      <c r="FZ358" s="7">
        <v>9.5</v>
      </c>
      <c r="GA358" s="46">
        <v>751.59837484359628</v>
      </c>
      <c r="GB358" s="7">
        <v>-1.6178518931070958</v>
      </c>
      <c r="GC358" s="7">
        <v>19.067494074503536</v>
      </c>
    </row>
    <row r="359" spans="1:185" x14ac:dyDescent="0.2">
      <c r="A359">
        <v>40</v>
      </c>
      <c r="B359" t="s">
        <v>207</v>
      </c>
      <c r="C359" t="s">
        <v>79</v>
      </c>
      <c r="D359" t="s">
        <v>71</v>
      </c>
      <c r="E359" s="20">
        <v>20220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s="71">
        <v>3.2000000000000001E-2</v>
      </c>
      <c r="Q359">
        <v>0</v>
      </c>
      <c r="R359" s="82">
        <v>0</v>
      </c>
      <c r="S359">
        <v>2E-3</v>
      </c>
      <c r="T359">
        <v>0</v>
      </c>
      <c r="U359" s="82">
        <v>0.06</v>
      </c>
      <c r="V359">
        <v>0.03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71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 s="30">
        <v>0.08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0.02</v>
      </c>
      <c r="BJ359">
        <v>0</v>
      </c>
      <c r="BK359">
        <v>0</v>
      </c>
      <c r="BL359">
        <v>0</v>
      </c>
      <c r="BM359">
        <v>0</v>
      </c>
      <c r="BN359" s="82">
        <v>0.05</v>
      </c>
      <c r="BO359">
        <v>0</v>
      </c>
      <c r="BP359" s="82">
        <v>0.01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 s="71">
        <v>0</v>
      </c>
      <c r="CE359" s="71">
        <v>0.09</v>
      </c>
      <c r="CF359">
        <v>0.01</v>
      </c>
      <c r="CG359">
        <v>0</v>
      </c>
      <c r="CH359">
        <v>0</v>
      </c>
      <c r="CI359">
        <v>0</v>
      </c>
      <c r="CJ359">
        <v>0</v>
      </c>
      <c r="CK359" s="71">
        <v>0.09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0.01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0.01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f t="shared" si="118"/>
        <v>3</v>
      </c>
      <c r="DV359" s="30"/>
      <c r="DX359" s="2" t="s">
        <v>289</v>
      </c>
      <c r="DY359">
        <v>2.2279788272401002</v>
      </c>
      <c r="DZ359">
        <v>2.2279788272401002</v>
      </c>
      <c r="EA359">
        <v>3.7825797546102402</v>
      </c>
      <c r="EB359">
        <v>4.0988075206270702</v>
      </c>
      <c r="EC359">
        <v>4.0988075206270702</v>
      </c>
      <c r="ED359">
        <v>4.0988075206270702</v>
      </c>
      <c r="EE359">
        <v>4.0988075206270702</v>
      </c>
      <c r="EF359">
        <v>1.87082869338697</v>
      </c>
      <c r="EG359">
        <v>1.87082869338697</v>
      </c>
      <c r="EH359">
        <v>5.5859856753980397</v>
      </c>
      <c r="EI359">
        <v>12.833503658252599</v>
      </c>
      <c r="EJ359">
        <v>10.605524831012501</v>
      </c>
      <c r="EK359">
        <v>0</v>
      </c>
      <c r="EL359">
        <v>2.22797882724011</v>
      </c>
      <c r="EM359">
        <v>0</v>
      </c>
      <c r="EN359">
        <v>0</v>
      </c>
      <c r="EO359" s="28"/>
      <c r="EP359" s="28"/>
      <c r="EQ359" s="28"/>
      <c r="ER359" s="28"/>
      <c r="ES359" s="28"/>
      <c r="ET359" s="28"/>
      <c r="EU359" s="28"/>
      <c r="EV359" s="28"/>
      <c r="EW359" s="28"/>
      <c r="EX359" s="28"/>
      <c r="EY359" s="28"/>
      <c r="EZ359" s="28"/>
      <c r="FA359" s="28"/>
      <c r="FB359" s="28"/>
      <c r="FC359" s="28"/>
      <c r="FD359" s="28"/>
      <c r="FG359" s="2" t="s">
        <v>272</v>
      </c>
      <c r="FH359">
        <v>3</v>
      </c>
      <c r="FI359" s="20">
        <v>20220</v>
      </c>
      <c r="FJ359" s="30">
        <v>9.9268437676030707</v>
      </c>
      <c r="FK359" s="30">
        <v>12.2720516475148</v>
      </c>
      <c r="FL359" s="30">
        <v>12.5882794135316</v>
      </c>
      <c r="FM359" s="30">
        <v>6.4128474017006001</v>
      </c>
      <c r="FN359" s="30">
        <v>8.0560150742161003</v>
      </c>
      <c r="FO359" s="30">
        <v>5.3174022866902702</v>
      </c>
      <c r="FP359" s="30">
        <v>12.2720516475148</v>
      </c>
      <c r="FQ359" s="28"/>
      <c r="FR359" s="28"/>
      <c r="FS359" s="28"/>
      <c r="FT359" s="28"/>
      <c r="FU359" s="28"/>
      <c r="FV359" s="28"/>
      <c r="FW359" s="28"/>
      <c r="FZ359" s="7">
        <v>9.5</v>
      </c>
      <c r="GA359" s="46">
        <v>751.59837484359628</v>
      </c>
      <c r="GB359" s="7">
        <v>-1.6178518931070958</v>
      </c>
      <c r="GC359" s="7">
        <v>19.067494074503536</v>
      </c>
    </row>
    <row r="360" spans="1:185" x14ac:dyDescent="0.2">
      <c r="A360">
        <v>40</v>
      </c>
      <c r="B360" t="s">
        <v>207</v>
      </c>
      <c r="C360" t="s">
        <v>79</v>
      </c>
      <c r="D360" t="s">
        <v>71</v>
      </c>
      <c r="E360" s="20">
        <v>20710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71">
        <v>3.1E-2</v>
      </c>
      <c r="Q360">
        <v>0</v>
      </c>
      <c r="R360" s="82">
        <v>0</v>
      </c>
      <c r="S360">
        <v>0</v>
      </c>
      <c r="T360">
        <v>0</v>
      </c>
      <c r="U360" s="82">
        <v>7.0000000000000007E-2</v>
      </c>
      <c r="V360">
        <v>0.04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1E-3</v>
      </c>
      <c r="AF360">
        <v>0</v>
      </c>
      <c r="AG360">
        <v>0</v>
      </c>
      <c r="AH360">
        <v>0</v>
      </c>
      <c r="AI360">
        <v>0</v>
      </c>
      <c r="AJ360" s="71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7.5999999999999998E-2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0.02</v>
      </c>
      <c r="BJ360">
        <v>0</v>
      </c>
      <c r="BK360">
        <v>0</v>
      </c>
      <c r="BL360">
        <v>0</v>
      </c>
      <c r="BM360">
        <v>0</v>
      </c>
      <c r="BN360" s="82">
        <v>0.05</v>
      </c>
      <c r="BO360">
        <v>0</v>
      </c>
      <c r="BP360" s="82">
        <v>0.01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 s="71">
        <v>0</v>
      </c>
      <c r="CE360" s="71">
        <v>0.09</v>
      </c>
      <c r="CF360">
        <v>0.01</v>
      </c>
      <c r="CG360">
        <v>0</v>
      </c>
      <c r="CH360">
        <v>0</v>
      </c>
      <c r="CI360">
        <v>0</v>
      </c>
      <c r="CJ360">
        <v>0</v>
      </c>
      <c r="CK360" s="71">
        <v>0.1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f t="shared" si="118"/>
        <v>3</v>
      </c>
      <c r="DV360" s="30"/>
      <c r="DX360" s="2" t="s">
        <v>289</v>
      </c>
      <c r="DY360">
        <v>2.42584627257285</v>
      </c>
      <c r="DZ360">
        <v>2.42584627257285</v>
      </c>
      <c r="EA360">
        <v>3.6907573366401998</v>
      </c>
      <c r="EB360">
        <v>4.0069851026570404</v>
      </c>
      <c r="EC360">
        <v>4.0069851026570404</v>
      </c>
      <c r="ED360">
        <v>4.0069851026570404</v>
      </c>
      <c r="EE360">
        <v>4.0069851026570404</v>
      </c>
      <c r="EF360">
        <v>1.58113883008419</v>
      </c>
      <c r="EG360">
        <v>1.58113883008419</v>
      </c>
      <c r="EH360">
        <v>5.34998885575994</v>
      </c>
      <c r="EI360">
        <v>12.8587266377539</v>
      </c>
      <c r="EJ360">
        <v>10.4328803651811</v>
      </c>
      <c r="EK360">
        <v>0</v>
      </c>
      <c r="EL360">
        <v>2.42584627257285</v>
      </c>
      <c r="EM360">
        <v>0</v>
      </c>
      <c r="EN360">
        <v>0</v>
      </c>
      <c r="EO360" s="28"/>
      <c r="EP360" s="28"/>
      <c r="EQ360" s="28"/>
      <c r="ER360" s="28"/>
      <c r="ES360" s="28"/>
      <c r="ET360" s="28"/>
      <c r="EU360" s="28"/>
      <c r="EV360" s="28"/>
      <c r="EW360" s="28"/>
      <c r="EX360" s="28"/>
      <c r="EY360" s="28"/>
      <c r="EZ360" s="28"/>
      <c r="FA360" s="28"/>
      <c r="FB360" s="28"/>
      <c r="FC360" s="28"/>
      <c r="FD360" s="28"/>
      <c r="FG360" s="2" t="s">
        <v>272</v>
      </c>
      <c r="FH360">
        <v>3</v>
      </c>
      <c r="FI360" s="20">
        <v>20710</v>
      </c>
      <c r="FJ360" s="30">
        <v>9.0985432478426809</v>
      </c>
      <c r="FK360" s="30">
        <v>11.648053004639101</v>
      </c>
      <c r="FL360" s="30">
        <v>11.9642807706559</v>
      </c>
      <c r="FM360" s="30">
        <v>5.9049528680987802</v>
      </c>
      <c r="FN360" s="30">
        <v>7.51740441775849</v>
      </c>
      <c r="FO360" s="30">
        <v>4.85282189886364</v>
      </c>
      <c r="FP360" s="30">
        <v>11.648053004639101</v>
      </c>
      <c r="FQ360" s="28"/>
      <c r="FR360" s="28"/>
      <c r="FS360" s="28"/>
      <c r="FT360" s="28"/>
      <c r="FU360" s="28"/>
      <c r="FV360" s="28"/>
      <c r="FW360" s="28"/>
      <c r="FZ360" s="7">
        <v>9.5</v>
      </c>
      <c r="GA360" s="46">
        <v>751.59837484359628</v>
      </c>
      <c r="GB360" s="7">
        <v>-1.6178518931070958</v>
      </c>
      <c r="GC360" s="7">
        <v>19.067494074503536</v>
      </c>
    </row>
    <row r="361" spans="1:185" x14ac:dyDescent="0.2">
      <c r="A361">
        <v>40</v>
      </c>
      <c r="B361" t="s">
        <v>207</v>
      </c>
      <c r="C361" t="s">
        <v>79</v>
      </c>
      <c r="D361" t="s">
        <v>71</v>
      </c>
      <c r="E361" s="20">
        <v>21370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s="71">
        <v>3.1E-2</v>
      </c>
      <c r="Q361">
        <v>0</v>
      </c>
      <c r="R361" s="82">
        <v>0</v>
      </c>
      <c r="S361">
        <v>3.0000000000000001E-3</v>
      </c>
      <c r="T361">
        <v>0</v>
      </c>
      <c r="U361" s="82">
        <v>0.06</v>
      </c>
      <c r="V361">
        <v>0.05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1E-3</v>
      </c>
      <c r="AF361">
        <v>0</v>
      </c>
      <c r="AG361">
        <v>0</v>
      </c>
      <c r="AH361">
        <v>0</v>
      </c>
      <c r="AI361">
        <v>0</v>
      </c>
      <c r="AJ361" s="7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7.3999999999999996E-2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s="82">
        <v>0.04</v>
      </c>
      <c r="BO361">
        <v>0</v>
      </c>
      <c r="BP361" s="82">
        <v>0.01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 s="71">
        <v>0</v>
      </c>
      <c r="CE361" s="71">
        <v>0.1</v>
      </c>
      <c r="CF361">
        <v>0.01</v>
      </c>
      <c r="CG361">
        <v>0</v>
      </c>
      <c r="CH361">
        <v>0</v>
      </c>
      <c r="CI361">
        <v>0</v>
      </c>
      <c r="CJ361">
        <v>0</v>
      </c>
      <c r="CK361" s="71">
        <v>0.14000000000000001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0.01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f t="shared" si="118"/>
        <v>3</v>
      </c>
      <c r="DV361" s="30"/>
      <c r="DX361" s="2" t="s">
        <v>289</v>
      </c>
      <c r="DY361">
        <v>2.4117510612232702</v>
      </c>
      <c r="DZ361">
        <v>2.4117510612232702</v>
      </c>
      <c r="EA361">
        <v>3.4928898913074602</v>
      </c>
      <c r="EB361">
        <v>3.9928898913074602</v>
      </c>
      <c r="EC361">
        <v>3.9928898913074602</v>
      </c>
      <c r="ED361">
        <v>3.9928898913074602</v>
      </c>
      <c r="EE361">
        <v>3.9928898913074602</v>
      </c>
      <c r="EF361">
        <v>1.58113883008419</v>
      </c>
      <c r="EG361">
        <v>1.58113883008419</v>
      </c>
      <c r="EH361">
        <v>5.3029160527858998</v>
      </c>
      <c r="EI361">
        <v>16.304708458802999</v>
      </c>
      <c r="EJ361">
        <v>13.8929573975797</v>
      </c>
      <c r="EK361">
        <v>0</v>
      </c>
      <c r="EL361">
        <v>2.4117510612232702</v>
      </c>
      <c r="EM361">
        <v>0</v>
      </c>
      <c r="EN361">
        <v>0</v>
      </c>
      <c r="EO361" s="28"/>
      <c r="EP361" s="28"/>
      <c r="EQ361" s="28"/>
      <c r="ER361" s="28"/>
      <c r="ES361" s="28"/>
      <c r="ET361" s="28"/>
      <c r="EU361" s="28"/>
      <c r="EV361" s="28"/>
      <c r="EW361" s="28"/>
      <c r="EX361" s="28"/>
      <c r="EY361" s="28"/>
      <c r="EZ361" s="28"/>
      <c r="FA361" s="28"/>
      <c r="FB361" s="28"/>
      <c r="FC361" s="28"/>
      <c r="FD361" s="28"/>
      <c r="FG361" s="2" t="s">
        <v>271</v>
      </c>
      <c r="FH361">
        <v>3</v>
      </c>
      <c r="FI361" s="20">
        <v>21370</v>
      </c>
      <c r="FJ361" s="30">
        <v>11.49978608989</v>
      </c>
      <c r="FK361" s="30">
        <v>13.844993969801701</v>
      </c>
      <c r="FL361" s="30">
        <v>13.137887188615201</v>
      </c>
      <c r="FM361" s="30">
        <v>6.01795009887537</v>
      </c>
      <c r="FN361" s="30">
        <v>11.1433921311974</v>
      </c>
      <c r="FO361" s="30">
        <v>5.0036165412223399</v>
      </c>
      <c r="FP361" s="30">
        <v>13.488600011109099</v>
      </c>
      <c r="FQ361" s="28"/>
      <c r="FR361" s="28"/>
      <c r="FS361" s="28"/>
      <c r="FT361" s="28"/>
      <c r="FU361" s="28"/>
      <c r="FV361" s="28"/>
      <c r="FW361" s="28"/>
      <c r="FZ361" s="7">
        <v>9.5</v>
      </c>
      <c r="GA361" s="46">
        <v>751.59837484359628</v>
      </c>
      <c r="GB361" s="7">
        <v>-1.6178518931070958</v>
      </c>
      <c r="GC361" s="7">
        <v>19.067494074503536</v>
      </c>
    </row>
    <row r="362" spans="1:185" x14ac:dyDescent="0.2">
      <c r="A362">
        <v>40</v>
      </c>
      <c r="B362" t="s">
        <v>207</v>
      </c>
      <c r="C362" t="s">
        <v>79</v>
      </c>
      <c r="D362" t="s">
        <v>71</v>
      </c>
      <c r="E362" s="20">
        <v>21505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s="71">
        <v>3.2000000000000001E-2</v>
      </c>
      <c r="Q362">
        <v>0</v>
      </c>
      <c r="R362" s="82">
        <v>0</v>
      </c>
      <c r="S362">
        <v>7.0000000000000001E-3</v>
      </c>
      <c r="T362">
        <v>0</v>
      </c>
      <c r="U362" s="82">
        <v>0.04</v>
      </c>
      <c r="V362">
        <v>0.06</v>
      </c>
      <c r="W362">
        <v>1E-3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71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7.9000000000000001E-2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 s="82">
        <v>0.03</v>
      </c>
      <c r="BO362">
        <v>0</v>
      </c>
      <c r="BP362" s="82">
        <v>0.05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0.01</v>
      </c>
      <c r="CD362" s="71">
        <v>0</v>
      </c>
      <c r="CE362" s="71">
        <v>0.02</v>
      </c>
      <c r="CF362">
        <v>0.09</v>
      </c>
      <c r="CG362">
        <v>0</v>
      </c>
      <c r="CH362">
        <v>0</v>
      </c>
      <c r="CI362">
        <v>0</v>
      </c>
      <c r="CJ362">
        <v>0</v>
      </c>
      <c r="CK362" s="71">
        <v>0.11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0.01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0.02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f t="shared" si="118"/>
        <v>4</v>
      </c>
      <c r="DV362" s="30"/>
      <c r="DX362" s="2" t="s">
        <v>289</v>
      </c>
      <c r="DY362">
        <v>1.459168018637</v>
      </c>
      <c r="DZ362">
        <v>1.459168018637</v>
      </c>
      <c r="EA362">
        <v>3.32999671202397</v>
      </c>
      <c r="EB362">
        <v>3.32999671202397</v>
      </c>
      <c r="EC362">
        <v>3.32999671202397</v>
      </c>
      <c r="ED362">
        <v>3.32999671202397</v>
      </c>
      <c r="EE362">
        <v>3.32999671202397</v>
      </c>
      <c r="EF362">
        <v>1.87082869338697</v>
      </c>
      <c r="EG362">
        <v>1.87082869338697</v>
      </c>
      <c r="EH362">
        <v>4.00867777543339</v>
      </c>
      <c r="EI362">
        <v>11.994722278305201</v>
      </c>
      <c r="EJ362">
        <v>10.535554259668199</v>
      </c>
      <c r="EK362">
        <v>0</v>
      </c>
      <c r="EL362">
        <v>1.459168018637</v>
      </c>
      <c r="EM362">
        <v>0</v>
      </c>
      <c r="EN362">
        <v>0</v>
      </c>
      <c r="EO362" s="28"/>
      <c r="EP362" s="28"/>
      <c r="EQ362" s="28"/>
      <c r="ER362" s="28"/>
      <c r="ES362" s="28"/>
      <c r="ET362" s="28"/>
      <c r="EU362" s="28"/>
      <c r="EV362" s="28"/>
      <c r="EW362" s="28"/>
      <c r="EX362" s="28"/>
      <c r="EY362" s="28"/>
      <c r="EZ362" s="28"/>
      <c r="FA362" s="28"/>
      <c r="FB362" s="28"/>
      <c r="FC362" s="28"/>
      <c r="FD362" s="28"/>
      <c r="FG362" s="2" t="s">
        <v>271</v>
      </c>
      <c r="FH362">
        <v>3</v>
      </c>
      <c r="FI362" s="20">
        <v>21505</v>
      </c>
      <c r="FJ362" s="30">
        <v>9.4909070056325007</v>
      </c>
      <c r="FK362" s="30">
        <v>11.3617356990195</v>
      </c>
      <c r="FL362" s="30">
        <v>11.3617356990195</v>
      </c>
      <c r="FM362" s="30">
        <v>5.2698038585434803</v>
      </c>
      <c r="FN362" s="30">
        <v>7.6200783122455302</v>
      </c>
      <c r="FO362" s="30">
        <v>4.1926774293118898</v>
      </c>
      <c r="FP362" s="30">
        <v>10.6546289178329</v>
      </c>
      <c r="FQ362" s="28"/>
      <c r="FR362" s="28"/>
      <c r="FS362" s="28"/>
      <c r="FT362" s="28"/>
      <c r="FU362" s="28"/>
      <c r="FV362" s="28"/>
      <c r="FW362" s="28"/>
      <c r="FZ362" s="7">
        <v>9.5</v>
      </c>
      <c r="GA362" s="46">
        <v>751.59837484359628</v>
      </c>
      <c r="GB362" s="7">
        <v>-1.6178518931070958</v>
      </c>
      <c r="GC362" s="7">
        <v>19.067494074503536</v>
      </c>
    </row>
    <row r="363" spans="1:185" x14ac:dyDescent="0.2">
      <c r="A363">
        <v>40</v>
      </c>
      <c r="B363" t="s">
        <v>207</v>
      </c>
      <c r="C363" t="s">
        <v>79</v>
      </c>
      <c r="D363" t="s">
        <v>71</v>
      </c>
      <c r="E363" s="20">
        <v>21680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s="71">
        <v>2.7E-2</v>
      </c>
      <c r="Q363">
        <v>0</v>
      </c>
      <c r="R363" s="82">
        <v>0</v>
      </c>
      <c r="S363">
        <v>3.0000000000000001E-3</v>
      </c>
      <c r="T363">
        <v>0</v>
      </c>
      <c r="U363" s="82">
        <v>0.05</v>
      </c>
      <c r="V363">
        <v>0.05</v>
      </c>
      <c r="W363">
        <v>1E-3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71">
        <v>0.01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7.5999999999999998E-2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 s="82">
        <v>0.03</v>
      </c>
      <c r="BO363">
        <v>0</v>
      </c>
      <c r="BP363" s="82">
        <v>0.05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0.01</v>
      </c>
      <c r="CD363" s="71">
        <v>0</v>
      </c>
      <c r="CE363" s="71">
        <v>0.03</v>
      </c>
      <c r="CF363">
        <v>0.05</v>
      </c>
      <c r="CG363">
        <v>0</v>
      </c>
      <c r="CH363">
        <v>0</v>
      </c>
      <c r="CI363">
        <v>0</v>
      </c>
      <c r="CJ363">
        <v>0</v>
      </c>
      <c r="CK363" s="71">
        <v>0.12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0.01</v>
      </c>
      <c r="CR363">
        <v>0</v>
      </c>
      <c r="CS363">
        <v>0.01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0.03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0.02</v>
      </c>
      <c r="DI363">
        <v>0</v>
      </c>
      <c r="DJ363">
        <v>0</v>
      </c>
      <c r="DK363">
        <v>0</v>
      </c>
      <c r="DL363">
        <v>0.02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f t="shared" si="118"/>
        <v>4</v>
      </c>
      <c r="DV363" s="30"/>
      <c r="DX363" s="2" t="s">
        <v>289</v>
      </c>
      <c r="DY363">
        <v>1.69666722029995</v>
      </c>
      <c r="DZ363">
        <v>1.69666722029995</v>
      </c>
      <c r="EA363">
        <v>4.24617697709634</v>
      </c>
      <c r="EB363">
        <v>4.24617697709634</v>
      </c>
      <c r="EC363">
        <v>4.24617697709634</v>
      </c>
      <c r="ED363">
        <v>4.24617697709634</v>
      </c>
      <c r="EE363">
        <v>4.24617697709634</v>
      </c>
      <c r="EF363">
        <v>2.54950975679639</v>
      </c>
      <c r="EG363">
        <v>2.54950975679639</v>
      </c>
      <c r="EH363">
        <v>5.23220112623269</v>
      </c>
      <c r="EI363">
        <v>12.6650655983068</v>
      </c>
      <c r="EJ363">
        <v>10.9683983780068</v>
      </c>
      <c r="EK363">
        <v>2.4037740014865001</v>
      </c>
      <c r="EL363">
        <v>0.70710678118654802</v>
      </c>
      <c r="EM363">
        <v>0</v>
      </c>
      <c r="EN363">
        <v>0</v>
      </c>
      <c r="EO363" s="28"/>
      <c r="EP363" s="28"/>
      <c r="EQ363" s="28"/>
      <c r="ER363" s="28"/>
      <c r="ES363" s="28"/>
      <c r="ET363" s="28"/>
      <c r="EU363" s="28"/>
      <c r="EV363" s="28"/>
      <c r="EW363" s="28"/>
      <c r="EX363" s="28"/>
      <c r="EY363" s="28"/>
      <c r="EZ363" s="28"/>
      <c r="FA363" s="28"/>
      <c r="FB363" s="28"/>
      <c r="FC363" s="28"/>
      <c r="FD363" s="28"/>
      <c r="FG363" s="2" t="s">
        <v>271</v>
      </c>
      <c r="FH363">
        <v>3</v>
      </c>
      <c r="FI363" s="20">
        <v>21680</v>
      </c>
      <c r="FJ363" s="30">
        <v>10.939972660229699</v>
      </c>
      <c r="FK363" s="30">
        <v>13.0612930037893</v>
      </c>
      <c r="FL363" s="30">
        <v>13.0612930037893</v>
      </c>
      <c r="FM363" s="30">
        <v>6.2001164248275797</v>
      </c>
      <c r="FN363" s="30">
        <v>9.0975696846198097</v>
      </c>
      <c r="FO363" s="30">
        <v>5.7258803845384199</v>
      </c>
      <c r="FP363" s="30">
        <v>12.354186222602801</v>
      </c>
      <c r="FQ363" s="28"/>
      <c r="FR363" s="28"/>
      <c r="FS363" s="28"/>
      <c r="FT363" s="28"/>
      <c r="FU363" s="28"/>
      <c r="FV363" s="28"/>
      <c r="FW363" s="28"/>
      <c r="FZ363" s="7">
        <v>9.5</v>
      </c>
      <c r="GA363" s="46">
        <v>751.59837484359628</v>
      </c>
      <c r="GB363" s="7">
        <v>-1.6178518931070958</v>
      </c>
      <c r="GC363" s="7">
        <v>19.067494074503536</v>
      </c>
    </row>
    <row r="364" spans="1:185" x14ac:dyDescent="0.2">
      <c r="A364">
        <v>40</v>
      </c>
      <c r="B364" t="s">
        <v>207</v>
      </c>
      <c r="C364" t="s">
        <v>79</v>
      </c>
      <c r="D364" t="s">
        <v>71</v>
      </c>
      <c r="E364" s="20">
        <v>21795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s="71">
        <v>2.9000000000000001E-2</v>
      </c>
      <c r="Q364">
        <v>0</v>
      </c>
      <c r="R364" s="82">
        <v>0</v>
      </c>
      <c r="S364">
        <v>3.0000000000000001E-3</v>
      </c>
      <c r="T364">
        <v>0</v>
      </c>
      <c r="U364" s="82">
        <v>0.06</v>
      </c>
      <c r="V364">
        <v>0.03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71">
        <v>0.01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7.1999999999999995E-2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s="82">
        <v>0.04</v>
      </c>
      <c r="BO364">
        <v>0</v>
      </c>
      <c r="BP364" s="82">
        <v>0.01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 s="71">
        <v>0</v>
      </c>
      <c r="CE364" s="71">
        <v>0.01</v>
      </c>
      <c r="CF364">
        <v>0.06</v>
      </c>
      <c r="CG364">
        <v>0</v>
      </c>
      <c r="CH364">
        <v>0</v>
      </c>
      <c r="CI364">
        <v>0</v>
      </c>
      <c r="CJ364">
        <v>0</v>
      </c>
      <c r="CK364" s="71">
        <v>7.0000000000000007E-2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0.01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0.02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f t="shared" si="118"/>
        <v>3</v>
      </c>
      <c r="DV364" s="30"/>
      <c r="DX364" s="2" t="s">
        <v>289</v>
      </c>
      <c r="DY364">
        <v>1.91175106122327</v>
      </c>
      <c r="DZ364">
        <v>1.91175106122327</v>
      </c>
      <c r="EA364">
        <v>3.4928898913074602</v>
      </c>
      <c r="EB364">
        <v>3.4928898913074602</v>
      </c>
      <c r="EC364">
        <v>3.4928898913074602</v>
      </c>
      <c r="ED364">
        <v>3.4928898913074602</v>
      </c>
      <c r="EE364">
        <v>3.4928898913074602</v>
      </c>
      <c r="EF364">
        <v>1.58113883008419</v>
      </c>
      <c r="EG364">
        <v>1.58113883008419</v>
      </c>
      <c r="EH364">
        <v>4.99395806270776</v>
      </c>
      <c r="EI364">
        <v>13.184759218437501</v>
      </c>
      <c r="EJ364">
        <v>11.2730081572142</v>
      </c>
      <c r="EK364">
        <v>2.6188578424098199</v>
      </c>
      <c r="EL364">
        <v>0.70710678118654802</v>
      </c>
      <c r="EM364">
        <v>0</v>
      </c>
      <c r="EN364">
        <v>0</v>
      </c>
      <c r="EO364" s="28"/>
      <c r="EP364" s="28"/>
      <c r="EQ364" s="28"/>
      <c r="ER364" s="28"/>
      <c r="ES364" s="28"/>
      <c r="ET364" s="28"/>
      <c r="EU364" s="28"/>
      <c r="EV364" s="28"/>
      <c r="EW364" s="28"/>
      <c r="EX364" s="28"/>
      <c r="EY364" s="28"/>
      <c r="EZ364" s="28"/>
      <c r="FA364" s="28"/>
      <c r="FB364" s="28"/>
      <c r="FC364" s="28"/>
      <c r="FD364" s="28"/>
      <c r="FG364" s="2" t="s">
        <v>276</v>
      </c>
      <c r="FH364">
        <v>3</v>
      </c>
      <c r="FI364" s="20">
        <v>21795</v>
      </c>
      <c r="FJ364" s="30">
        <v>8.8009749911606008</v>
      </c>
      <c r="FK364" s="30">
        <v>11.1461828710723</v>
      </c>
      <c r="FL364" s="30">
        <v>11.1461828710723</v>
      </c>
      <c r="FM364" s="30">
        <v>5.6706428225934404</v>
      </c>
      <c r="FN364" s="30">
        <v>9.1516878136545508</v>
      </c>
      <c r="FO364" s="30">
        <v>5.3385071211539996</v>
      </c>
      <c r="FP364" s="30">
        <v>12.3709277424639</v>
      </c>
      <c r="FQ364" s="28"/>
      <c r="FR364" s="28"/>
      <c r="FS364" s="28"/>
      <c r="FT364" s="28"/>
      <c r="FU364" s="28"/>
      <c r="FV364" s="28"/>
      <c r="FW364" s="28"/>
      <c r="FZ364" s="7">
        <v>9.5</v>
      </c>
      <c r="GA364" s="46">
        <v>751.59837484359628</v>
      </c>
      <c r="GB364" s="7">
        <v>-1.6178518931070958</v>
      </c>
      <c r="GC364" s="7">
        <v>19.067494074503536</v>
      </c>
    </row>
    <row r="365" spans="1:185" x14ac:dyDescent="0.2">
      <c r="A365">
        <v>40</v>
      </c>
      <c r="B365" t="s">
        <v>207</v>
      </c>
      <c r="C365" t="s">
        <v>79</v>
      </c>
      <c r="D365" t="s">
        <v>71</v>
      </c>
      <c r="E365" s="20">
        <v>21900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s="71">
        <v>1.7999999999999999E-2</v>
      </c>
      <c r="Q365">
        <v>0</v>
      </c>
      <c r="R365" s="82">
        <v>0</v>
      </c>
      <c r="S365">
        <v>3.0000000000000001E-3</v>
      </c>
      <c r="T365">
        <v>0</v>
      </c>
      <c r="U365" s="82">
        <v>7.0000000000000007E-2</v>
      </c>
      <c r="V365">
        <v>0.03</v>
      </c>
      <c r="W365">
        <v>2E-3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1E-3</v>
      </c>
      <c r="AF365">
        <v>0</v>
      </c>
      <c r="AG365">
        <v>0</v>
      </c>
      <c r="AH365">
        <v>0</v>
      </c>
      <c r="AI365">
        <v>0</v>
      </c>
      <c r="AJ365" s="71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6.4000000000000001E-2</v>
      </c>
      <c r="AS365">
        <v>0</v>
      </c>
      <c r="AT365">
        <v>0</v>
      </c>
      <c r="AU365">
        <v>0</v>
      </c>
      <c r="AV365">
        <v>0</v>
      </c>
      <c r="AW365">
        <v>0.02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 s="82">
        <v>7.0000000000000007E-2</v>
      </c>
      <c r="BO365">
        <v>0</v>
      </c>
      <c r="BP365" s="82">
        <v>0.04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 s="71">
        <v>0</v>
      </c>
      <c r="CE365" s="71">
        <v>0.04</v>
      </c>
      <c r="CF365">
        <v>0.02</v>
      </c>
      <c r="CG365">
        <v>0</v>
      </c>
      <c r="CH365">
        <v>0.01</v>
      </c>
      <c r="CI365">
        <v>0</v>
      </c>
      <c r="CJ365">
        <v>0</v>
      </c>
      <c r="CK365" s="71">
        <v>0.13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0.01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f t="shared" si="118"/>
        <v>5</v>
      </c>
      <c r="DV365" s="30"/>
      <c r="DX365" s="2" t="s">
        <v>289</v>
      </c>
      <c r="DY365">
        <v>2.1096185065560098</v>
      </c>
      <c r="DZ365">
        <v>2.1096185065560098</v>
      </c>
      <c r="EA365">
        <v>4.23093885011565</v>
      </c>
      <c r="EB365">
        <v>4.23093885011565</v>
      </c>
      <c r="EC365">
        <v>4.23093885011565</v>
      </c>
      <c r="ED365">
        <v>4.23093885011565</v>
      </c>
      <c r="EE365">
        <v>4.23093885011565</v>
      </c>
      <c r="EF365">
        <v>2.1213203435596402</v>
      </c>
      <c r="EG365">
        <v>2.1213203435596402</v>
      </c>
      <c r="EH365">
        <v>2.1096185065560098</v>
      </c>
      <c r="EI365">
        <v>8.7979170666730901</v>
      </c>
      <c r="EJ365">
        <v>7.9130434315086697</v>
      </c>
      <c r="EK365">
        <v>1.2247448713915901</v>
      </c>
      <c r="EL365">
        <v>2.1096185065560098</v>
      </c>
      <c r="EM365">
        <v>0</v>
      </c>
      <c r="EN365">
        <v>0</v>
      </c>
      <c r="EO365" s="28"/>
      <c r="EP365" s="28"/>
      <c r="EQ365" s="28"/>
      <c r="ER365" s="28"/>
      <c r="ES365" s="28"/>
      <c r="ET365" s="28"/>
      <c r="EU365" s="28"/>
      <c r="EV365" s="28"/>
      <c r="EW365" s="28"/>
      <c r="EX365" s="28"/>
      <c r="EY365" s="28"/>
      <c r="EZ365" s="28"/>
      <c r="FA365" s="28"/>
      <c r="FB365" s="28"/>
      <c r="FC365" s="28"/>
      <c r="FD365" s="28"/>
      <c r="FG365" s="2" t="s">
        <v>276</v>
      </c>
      <c r="FH365">
        <v>3</v>
      </c>
      <c r="FI365" s="20">
        <v>21900</v>
      </c>
      <c r="FJ365" s="30">
        <v>5.6904873289570004</v>
      </c>
      <c r="FK365" s="30">
        <v>8.2399970857533997</v>
      </c>
      <c r="FL365" s="30">
        <v>8.2399970857533997</v>
      </c>
      <c r="FM365" s="30">
        <v>2.4289915602982202</v>
      </c>
      <c r="FN365" s="30">
        <v>4.2762737665839099</v>
      </c>
      <c r="FO365" s="30">
        <v>1.14017542509914</v>
      </c>
      <c r="FP365" s="30">
        <v>8.9471038669399405</v>
      </c>
      <c r="FQ365" s="28"/>
      <c r="FR365" s="28"/>
      <c r="FS365" s="28"/>
      <c r="FT365" s="28"/>
      <c r="FU365" s="28"/>
      <c r="FV365" s="28"/>
      <c r="FW365" s="28"/>
      <c r="FZ365" s="7">
        <v>9.5</v>
      </c>
      <c r="GA365" s="46">
        <v>751.59837484359628</v>
      </c>
      <c r="GB365" s="7">
        <v>-1.6178518931070958</v>
      </c>
      <c r="GC365" s="7">
        <v>19.067494074503536</v>
      </c>
    </row>
    <row r="366" spans="1:185" x14ac:dyDescent="0.2">
      <c r="A366">
        <v>40</v>
      </c>
      <c r="B366" t="s">
        <v>207</v>
      </c>
      <c r="C366" t="s">
        <v>79</v>
      </c>
      <c r="D366" t="s">
        <v>71</v>
      </c>
      <c r="E366" s="20">
        <v>22000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s="71">
        <v>1.7000000000000001E-2</v>
      </c>
      <c r="Q366">
        <v>0</v>
      </c>
      <c r="R366" s="82">
        <v>0</v>
      </c>
      <c r="S366">
        <v>5.0000000000000001E-3</v>
      </c>
      <c r="T366">
        <v>0</v>
      </c>
      <c r="U366" s="82">
        <v>0.05</v>
      </c>
      <c r="V366">
        <v>0.03</v>
      </c>
      <c r="W366">
        <v>3.0000000000000001E-3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1E-3</v>
      </c>
      <c r="AF366">
        <v>0</v>
      </c>
      <c r="AG366">
        <v>0</v>
      </c>
      <c r="AH366">
        <v>0</v>
      </c>
      <c r="AI366">
        <v>0</v>
      </c>
      <c r="AJ366" s="71">
        <v>0.01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5.1999999999999998E-2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 s="82">
        <v>0.03</v>
      </c>
      <c r="BO366">
        <v>0.01</v>
      </c>
      <c r="BP366" s="82">
        <v>0.02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 s="71">
        <v>0</v>
      </c>
      <c r="CE366" s="71">
        <v>0.01</v>
      </c>
      <c r="CF366">
        <v>0.02</v>
      </c>
      <c r="CG366">
        <v>0</v>
      </c>
      <c r="CH366">
        <v>0</v>
      </c>
      <c r="CI366">
        <v>0</v>
      </c>
      <c r="CJ366">
        <v>0</v>
      </c>
      <c r="CK366" s="71">
        <v>0.1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0.01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0.01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0.02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f t="shared" si="118"/>
        <v>4</v>
      </c>
      <c r="DV366" s="30"/>
      <c r="DX366" s="2" t="s">
        <v>289</v>
      </c>
      <c r="DY366">
        <v>2.4037740014865001</v>
      </c>
      <c r="DZ366">
        <v>2.4037740014865001</v>
      </c>
      <c r="EA366">
        <v>3.56749591368692</v>
      </c>
      <c r="EB366">
        <v>4.2746026948734697</v>
      </c>
      <c r="EC366">
        <v>4.2746026948734697</v>
      </c>
      <c r="ED366">
        <v>4.2746026948734697</v>
      </c>
      <c r="EE366">
        <v>4.2746026948734697</v>
      </c>
      <c r="EF366">
        <v>2.5779354745735201</v>
      </c>
      <c r="EG366">
        <v>1.87082869338697</v>
      </c>
      <c r="EH366">
        <v>6.8196544346504204</v>
      </c>
      <c r="EI366">
        <v>12.205382818759</v>
      </c>
      <c r="EJ366">
        <v>10.5087155984591</v>
      </c>
      <c r="EK366">
        <v>2.4037740014865001</v>
      </c>
      <c r="EL366">
        <v>0.70710678118654802</v>
      </c>
      <c r="EM366">
        <v>0</v>
      </c>
      <c r="EN366">
        <v>0</v>
      </c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G366" s="2" t="s">
        <v>271</v>
      </c>
      <c r="FH366">
        <v>7</v>
      </c>
      <c r="FI366" s="20">
        <v>22000</v>
      </c>
      <c r="FJ366" s="30">
        <v>10.9643161428022</v>
      </c>
      <c r="FK366" s="30">
        <v>13.0856364863618</v>
      </c>
      <c r="FL366" s="30">
        <v>13.0856364863618</v>
      </c>
      <c r="FM366" s="30">
        <v>6.5838287720317998</v>
      </c>
      <c r="FN366" s="30">
        <v>9.8005942306017797</v>
      </c>
      <c r="FO366" s="30">
        <v>6.2184323293607999</v>
      </c>
      <c r="FP366" s="30">
        <v>13.0856364863618</v>
      </c>
      <c r="FQ366" s="28"/>
      <c r="FR366" s="28"/>
      <c r="FS366" s="28"/>
      <c r="FT366" s="28"/>
      <c r="FU366" s="28"/>
      <c r="FV366" s="28"/>
      <c r="FW366" s="28"/>
      <c r="FZ366" s="7">
        <v>9.5</v>
      </c>
      <c r="GA366" s="46">
        <v>751.59837484359628</v>
      </c>
      <c r="GB366" s="7">
        <v>-1.6178518931070958</v>
      </c>
      <c r="GC366" s="7">
        <v>19.067494074503536</v>
      </c>
    </row>
    <row r="367" spans="1:185" x14ac:dyDescent="0.2">
      <c r="A367">
        <v>40</v>
      </c>
      <c r="B367" t="s">
        <v>207</v>
      </c>
      <c r="C367" t="s">
        <v>79</v>
      </c>
      <c r="D367" t="s">
        <v>71</v>
      </c>
      <c r="E367" s="20">
        <v>22105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s="71">
        <v>1.4999999999999999E-2</v>
      </c>
      <c r="Q367">
        <v>0</v>
      </c>
      <c r="R367" s="82">
        <v>0</v>
      </c>
      <c r="S367">
        <v>7.0000000000000001E-3</v>
      </c>
      <c r="T367">
        <v>0</v>
      </c>
      <c r="U367" s="82">
        <v>0.06</v>
      </c>
      <c r="V367">
        <v>0.02</v>
      </c>
      <c r="W367">
        <v>1E-3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s="71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5.8000000000000003E-2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0.04</v>
      </c>
      <c r="BJ367">
        <v>0</v>
      </c>
      <c r="BK367">
        <v>0</v>
      </c>
      <c r="BL367">
        <v>0</v>
      </c>
      <c r="BM367">
        <v>0</v>
      </c>
      <c r="BN367" s="82">
        <v>0</v>
      </c>
      <c r="BO367">
        <v>0</v>
      </c>
      <c r="BP367" s="82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 s="71">
        <v>0</v>
      </c>
      <c r="CE367" s="71">
        <v>0.57999999999999996</v>
      </c>
      <c r="CF367">
        <v>0.04</v>
      </c>
      <c r="CG367">
        <v>0</v>
      </c>
      <c r="CH367">
        <v>0</v>
      </c>
      <c r="CI367">
        <v>0</v>
      </c>
      <c r="CJ367">
        <v>0</v>
      </c>
      <c r="CK367" s="71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0.01</v>
      </c>
      <c r="CT367">
        <v>0</v>
      </c>
      <c r="CU367">
        <v>0</v>
      </c>
      <c r="CV367">
        <v>0</v>
      </c>
      <c r="CW367">
        <v>0</v>
      </c>
      <c r="CX367">
        <v>0.01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f t="shared" si="118"/>
        <v>4</v>
      </c>
      <c r="DV367" s="30"/>
      <c r="DX367" s="2" t="s">
        <v>289</v>
      </c>
      <c r="DY367">
        <v>2.6188578424098199</v>
      </c>
      <c r="DZ367">
        <v>2.6188578424098199</v>
      </c>
      <c r="EA367">
        <v>4.2569589411349904</v>
      </c>
      <c r="EB367">
        <v>4.9640657223215303</v>
      </c>
      <c r="EC367">
        <v>4.9640657223215303</v>
      </c>
      <c r="ED367">
        <v>4.9640657223215303</v>
      </c>
      <c r="EE367">
        <v>4.9640657223215303</v>
      </c>
      <c r="EF367">
        <v>3.0523146610982601</v>
      </c>
      <c r="EG367">
        <v>2.34520787991171</v>
      </c>
      <c r="EH367">
        <v>7.0347382755737398</v>
      </c>
      <c r="EI367">
        <v>12.207739855605</v>
      </c>
      <c r="EJ367">
        <v>10.295988794381699</v>
      </c>
      <c r="EK367">
        <v>0</v>
      </c>
      <c r="EL367">
        <v>1.91175106122327</v>
      </c>
      <c r="EM367">
        <v>0</v>
      </c>
      <c r="EN367">
        <v>0</v>
      </c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G367" s="2" t="s">
        <v>276</v>
      </c>
      <c r="FH367">
        <v>7</v>
      </c>
      <c r="FI367" s="20">
        <v>22105</v>
      </c>
      <c r="FJ367" s="30">
        <v>10.770367980906499</v>
      </c>
      <c r="FK367" s="30">
        <v>13.1155758608182</v>
      </c>
      <c r="FL367" s="30">
        <v>13.1155758608182</v>
      </c>
      <c r="FM367" s="30">
        <v>6.71805331980819</v>
      </c>
      <c r="FN367" s="30">
        <v>8.4251601009947397</v>
      </c>
      <c r="FO367" s="30">
        <v>5.4158804331639203</v>
      </c>
      <c r="FP367" s="30">
        <v>13.8226826420047</v>
      </c>
      <c r="FQ367" s="28"/>
      <c r="FR367" s="28"/>
      <c r="FS367" s="28"/>
      <c r="FT367" s="28"/>
      <c r="FU367" s="28"/>
      <c r="FV367" s="28"/>
      <c r="FW367" s="28"/>
      <c r="FZ367" s="7">
        <v>9.5</v>
      </c>
      <c r="GA367" s="46">
        <v>751.59837484359628</v>
      </c>
      <c r="GB367" s="7">
        <v>-1.6178518931070958</v>
      </c>
      <c r="GC367" s="7">
        <v>19.067494074503536</v>
      </c>
    </row>
    <row r="368" spans="1:185" x14ac:dyDescent="0.2">
      <c r="A368">
        <v>40</v>
      </c>
      <c r="B368" t="s">
        <v>207</v>
      </c>
      <c r="C368" t="s">
        <v>79</v>
      </c>
      <c r="D368" t="s">
        <v>71</v>
      </c>
      <c r="E368" s="20">
        <v>22215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s="71">
        <v>1.2999999999999999E-2</v>
      </c>
      <c r="Q368">
        <v>0</v>
      </c>
      <c r="R368" s="82">
        <v>0</v>
      </c>
      <c r="S368">
        <v>5.0000000000000001E-3</v>
      </c>
      <c r="T368">
        <v>0</v>
      </c>
      <c r="U368" s="82">
        <v>0.05</v>
      </c>
      <c r="V368">
        <v>0.02</v>
      </c>
      <c r="W368">
        <v>1E-3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1E-3</v>
      </c>
      <c r="AF368">
        <v>0</v>
      </c>
      <c r="AG368">
        <v>0</v>
      </c>
      <c r="AH368">
        <v>0</v>
      </c>
      <c r="AI368">
        <v>0</v>
      </c>
      <c r="AJ368" s="71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4.8000000000000001E-2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 s="82">
        <v>0.04</v>
      </c>
      <c r="BO368">
        <v>0</v>
      </c>
      <c r="BP368" s="82">
        <v>0.01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 s="71">
        <v>0</v>
      </c>
      <c r="CE368" s="71">
        <v>7.0000000000000007E-2</v>
      </c>
      <c r="CF368">
        <v>0.01</v>
      </c>
      <c r="CG368">
        <v>0</v>
      </c>
      <c r="CH368">
        <v>0</v>
      </c>
      <c r="CI368">
        <v>0</v>
      </c>
      <c r="CJ368">
        <v>0</v>
      </c>
      <c r="CK368" s="71">
        <v>0.2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0.01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0.01</v>
      </c>
      <c r="CZ368">
        <v>0</v>
      </c>
      <c r="DA368">
        <v>0</v>
      </c>
      <c r="DB368">
        <v>0</v>
      </c>
      <c r="DC368">
        <v>0</v>
      </c>
      <c r="DD368">
        <v>0.01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f t="shared" si="118"/>
        <v>4</v>
      </c>
      <c r="DV368" s="30"/>
      <c r="DX368" s="2" t="s">
        <v>289</v>
      </c>
      <c r="DY368">
        <v>2.4037740014865001</v>
      </c>
      <c r="DZ368">
        <v>2.4037740014865001</v>
      </c>
      <c r="EA368">
        <v>3.8179875638595901</v>
      </c>
      <c r="EB368">
        <v>4.5250943450461403</v>
      </c>
      <c r="EC368">
        <v>4.5250943450461403</v>
      </c>
      <c r="ED368">
        <v>4.5250943450461403</v>
      </c>
      <c r="EE368">
        <v>4.5250943450461403</v>
      </c>
      <c r="EF368">
        <v>2.8284271247461898</v>
      </c>
      <c r="EG368">
        <v>2.1213203435596402</v>
      </c>
      <c r="EH368">
        <v>6.07800861566127</v>
      </c>
      <c r="EI368">
        <v>13.3615306703282</v>
      </c>
      <c r="EJ368">
        <v>11.6648634500282</v>
      </c>
      <c r="EK368">
        <v>0</v>
      </c>
      <c r="EL368">
        <v>1.69666722029995</v>
      </c>
      <c r="EM368">
        <v>0</v>
      </c>
      <c r="EN368">
        <v>0</v>
      </c>
      <c r="EO368" s="28"/>
      <c r="EP368" s="28"/>
      <c r="EQ368" s="28"/>
      <c r="ER368" s="28"/>
      <c r="ES368" s="28"/>
      <c r="ET368" s="28"/>
      <c r="EU368" s="28"/>
      <c r="EV368" s="28"/>
      <c r="EW368" s="28"/>
      <c r="EX368" s="28"/>
      <c r="EY368" s="28"/>
      <c r="EZ368" s="28"/>
      <c r="FA368" s="28"/>
      <c r="FB368" s="28"/>
      <c r="FC368" s="28"/>
      <c r="FD368" s="28"/>
      <c r="FG368" s="2" t="s">
        <v>276</v>
      </c>
      <c r="FH368">
        <v>7</v>
      </c>
      <c r="FI368" s="20">
        <v>22215</v>
      </c>
      <c r="FJ368" s="30">
        <v>10.1778398464402</v>
      </c>
      <c r="FK368" s="30">
        <v>12.2991601899998</v>
      </c>
      <c r="FL368" s="30">
        <v>12.2991601899998</v>
      </c>
      <c r="FM368" s="30">
        <v>5.7478787495075396</v>
      </c>
      <c r="FN368" s="30">
        <v>9.2812643742721406</v>
      </c>
      <c r="FO368" s="30">
        <v>4.5686618051746803</v>
      </c>
      <c r="FP368" s="30">
        <v>13.5239050613914</v>
      </c>
      <c r="FQ368" s="28"/>
      <c r="FR368" s="28"/>
      <c r="FS368" s="28"/>
      <c r="FT368" s="28"/>
      <c r="FU368" s="28"/>
      <c r="FV368" s="28"/>
      <c r="FW368" s="28"/>
      <c r="FZ368" s="7">
        <v>9.5</v>
      </c>
      <c r="GA368" s="46">
        <v>751.59837484359628</v>
      </c>
      <c r="GB368" s="7">
        <v>-1.6178518931070958</v>
      </c>
      <c r="GC368" s="7">
        <v>19.067494074503536</v>
      </c>
    </row>
    <row r="369" spans="1:185" x14ac:dyDescent="0.2">
      <c r="A369">
        <v>40</v>
      </c>
      <c r="B369" t="s">
        <v>207</v>
      </c>
      <c r="C369" t="s">
        <v>79</v>
      </c>
      <c r="D369" t="s">
        <v>71</v>
      </c>
      <c r="E369" s="20">
        <v>22505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71">
        <v>1.7000000000000001E-2</v>
      </c>
      <c r="Q369">
        <v>0</v>
      </c>
      <c r="R369" s="82">
        <v>0</v>
      </c>
      <c r="S369">
        <v>5.0000000000000001E-3</v>
      </c>
      <c r="T369">
        <v>0</v>
      </c>
      <c r="U369" s="82">
        <v>0.06</v>
      </c>
      <c r="V369">
        <v>0.02</v>
      </c>
      <c r="W369">
        <v>1E-3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1E-3</v>
      </c>
      <c r="AF369">
        <v>0</v>
      </c>
      <c r="AG369">
        <v>0</v>
      </c>
      <c r="AH369">
        <v>0</v>
      </c>
      <c r="AI369">
        <v>0</v>
      </c>
      <c r="AJ369" s="71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6.7000000000000004E-2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0.04</v>
      </c>
      <c r="BJ369">
        <v>0</v>
      </c>
      <c r="BK369">
        <v>0</v>
      </c>
      <c r="BL369">
        <v>0</v>
      </c>
      <c r="BM369">
        <v>0</v>
      </c>
      <c r="BN369" s="82">
        <v>0.06</v>
      </c>
      <c r="BO369">
        <v>0</v>
      </c>
      <c r="BP369" s="82">
        <v>0.02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 s="71">
        <v>0</v>
      </c>
      <c r="CE369" s="71">
        <v>0.02</v>
      </c>
      <c r="CF369">
        <v>0.03</v>
      </c>
      <c r="CG369">
        <v>0</v>
      </c>
      <c r="CH369">
        <v>0</v>
      </c>
      <c r="CI369">
        <v>0</v>
      </c>
      <c r="CJ369">
        <v>0</v>
      </c>
      <c r="CK369" s="71">
        <v>0.2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0.01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0.01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f t="shared" si="118"/>
        <v>4</v>
      </c>
      <c r="DV369" s="20">
        <v>32</v>
      </c>
      <c r="DW369">
        <f>MAX(DU358:DU371)</f>
        <v>5</v>
      </c>
      <c r="DX369" s="2" t="s">
        <v>289</v>
      </c>
      <c r="DY369">
        <v>1.91175106122327</v>
      </c>
      <c r="DZ369">
        <v>1.91175106122327</v>
      </c>
      <c r="EA369">
        <v>4.4612608180196602</v>
      </c>
      <c r="EB369">
        <v>4.4612608180196602</v>
      </c>
      <c r="EC369">
        <v>4.4612608180196602</v>
      </c>
      <c r="ED369">
        <v>4.4612608180196602</v>
      </c>
      <c r="EE369">
        <v>4.4612608180196602</v>
      </c>
      <c r="EF369">
        <v>2.54950975679639</v>
      </c>
      <c r="EG369">
        <v>2.54950975679639</v>
      </c>
      <c r="EH369">
        <v>5.8487549982291798</v>
      </c>
      <c r="EI369">
        <v>12.2636217442542</v>
      </c>
      <c r="EJ369">
        <v>10.351870683030899</v>
      </c>
      <c r="EK369">
        <v>0</v>
      </c>
      <c r="EL369">
        <v>1.91175106122327</v>
      </c>
      <c r="EM369">
        <v>0</v>
      </c>
      <c r="EN369">
        <v>0</v>
      </c>
      <c r="EO369" s="28">
        <f>AVERAGE(DY356:DY369)</f>
        <v>2.1213008136996456</v>
      </c>
      <c r="EP369" s="28">
        <f t="shared" ref="EP369:FD369" si="119">AVERAGE(DZ356:DZ369)</f>
        <v>2.1213008136996456</v>
      </c>
      <c r="EQ369" s="28">
        <f t="shared" si="119"/>
        <v>3.9000482534103731</v>
      </c>
      <c r="ER369" s="28">
        <f t="shared" si="119"/>
        <v>4.1324608159527534</v>
      </c>
      <c r="ES369" s="28">
        <f t="shared" si="119"/>
        <v>4.1324608159527534</v>
      </c>
      <c r="ET369" s="28">
        <f t="shared" si="119"/>
        <v>4.1324608159527534</v>
      </c>
      <c r="EU369" s="28">
        <f t="shared" si="119"/>
        <v>4.1324608159527534</v>
      </c>
      <c r="EV369" s="28">
        <f t="shared" si="119"/>
        <v>2.1626828839359393</v>
      </c>
      <c r="EW369" s="28">
        <f t="shared" si="119"/>
        <v>2.0111600022531069</v>
      </c>
      <c r="EX369" s="28">
        <f t="shared" si="119"/>
        <v>5.1221534939000444</v>
      </c>
      <c r="EY369" s="28">
        <f t="shared" si="119"/>
        <v>12.396232093382936</v>
      </c>
      <c r="EZ369" s="28">
        <f t="shared" si="119"/>
        <v>10.513935937894086</v>
      </c>
      <c r="FA369" s="28">
        <f t="shared" si="119"/>
        <v>0.61793933691245784</v>
      </c>
      <c r="FB369" s="28">
        <f t="shared" si="119"/>
        <v>1.7423661349979913</v>
      </c>
      <c r="FC369" s="28">
        <f t="shared" si="119"/>
        <v>0</v>
      </c>
      <c r="FD369" s="28">
        <f t="shared" si="119"/>
        <v>0</v>
      </c>
      <c r="FE369" s="65" t="s">
        <v>289</v>
      </c>
      <c r="FF369" s="65" t="s">
        <v>289</v>
      </c>
      <c r="FG369" s="2" t="s">
        <v>276</v>
      </c>
      <c r="FH369">
        <v>3</v>
      </c>
      <c r="FI369" s="20">
        <v>22505</v>
      </c>
      <c r="FJ369" s="30">
        <v>10.0719387284104</v>
      </c>
      <c r="FK369" s="30">
        <v>12.417146608322099</v>
      </c>
      <c r="FL369" s="30">
        <v>12.417146608322099</v>
      </c>
      <c r="FM369" s="30">
        <v>6.4269838566036501</v>
      </c>
      <c r="FN369" s="30">
        <v>8.2295357528005297</v>
      </c>
      <c r="FO369" s="30">
        <v>5.0324490520162399</v>
      </c>
      <c r="FP369" s="30">
        <v>13.124253389508601</v>
      </c>
      <c r="FQ369" s="28">
        <f>AVERAGE(FJ356:FJ369)</f>
        <v>9.6243222053152344</v>
      </c>
      <c r="FR369" s="28">
        <f t="shared" ref="FR369:FW369" si="120">AVERAGE(FK356:FK369)</f>
        <v>11.944956289927124</v>
      </c>
      <c r="FS369" s="28">
        <f t="shared" si="120"/>
        <v>11.939624057844773</v>
      </c>
      <c r="FT369" s="28">
        <f t="shared" si="120"/>
        <v>5.6343380481507594</v>
      </c>
      <c r="FU369" s="28">
        <f t="shared" si="120"/>
        <v>8.1786532960116922</v>
      </c>
      <c r="FV369" s="28">
        <f t="shared" si="120"/>
        <v>4.6445822647424837</v>
      </c>
      <c r="FW369" s="28">
        <f t="shared" si="120"/>
        <v>12.144970758875482</v>
      </c>
      <c r="FX369" s="65" t="s">
        <v>276</v>
      </c>
      <c r="FY369" s="65" t="s">
        <v>276</v>
      </c>
      <c r="FZ369" s="7">
        <v>9.5</v>
      </c>
      <c r="GA369" s="46">
        <v>751.59837484359605</v>
      </c>
      <c r="GB369" s="7">
        <v>-1.6178518931071</v>
      </c>
      <c r="GC369" s="7">
        <v>19.0674940745035</v>
      </c>
    </row>
    <row r="370" spans="1:185" x14ac:dyDescent="0.2">
      <c r="A370">
        <v>41</v>
      </c>
      <c r="B370" t="s">
        <v>0</v>
      </c>
      <c r="C370" t="s">
        <v>79</v>
      </c>
      <c r="D370" t="s">
        <v>71</v>
      </c>
      <c r="E370" s="20">
        <v>22690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71">
        <v>0</v>
      </c>
      <c r="Q370">
        <v>0</v>
      </c>
      <c r="R370" s="82">
        <v>0</v>
      </c>
      <c r="S370">
        <v>0</v>
      </c>
      <c r="T370">
        <v>0</v>
      </c>
      <c r="U370" s="82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71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7.0000000000000007E-2</v>
      </c>
      <c r="BJ370">
        <v>0</v>
      </c>
      <c r="BK370">
        <v>0</v>
      </c>
      <c r="BL370">
        <v>0</v>
      </c>
      <c r="BM370">
        <v>0</v>
      </c>
      <c r="BN370" s="82">
        <v>0.05</v>
      </c>
      <c r="BO370">
        <v>0</v>
      </c>
      <c r="BP370" s="82">
        <v>0.01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 s="71">
        <v>0</v>
      </c>
      <c r="CE370" s="71">
        <v>7.0000000000000007E-2</v>
      </c>
      <c r="CF370">
        <v>0.01</v>
      </c>
      <c r="CG370">
        <v>0</v>
      </c>
      <c r="CH370">
        <v>0</v>
      </c>
      <c r="CI370">
        <v>0</v>
      </c>
      <c r="CJ370">
        <v>0</v>
      </c>
      <c r="CK370" s="71">
        <v>0.21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0.01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0.01</v>
      </c>
      <c r="CZ370">
        <v>0</v>
      </c>
      <c r="DA370">
        <v>0</v>
      </c>
      <c r="DB370">
        <v>0</v>
      </c>
      <c r="DC370">
        <v>0</v>
      </c>
      <c r="DD370">
        <v>0.01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0.02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f t="shared" si="118"/>
        <v>2</v>
      </c>
      <c r="DV370" s="30"/>
      <c r="DX370" s="2" t="s">
        <v>276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9.9749686716300001</v>
      </c>
      <c r="EI370">
        <v>9.9749686716300001</v>
      </c>
      <c r="EJ370">
        <v>9.9749686716300001</v>
      </c>
      <c r="EK370">
        <v>0</v>
      </c>
      <c r="EL370">
        <v>0</v>
      </c>
      <c r="EM370">
        <v>0</v>
      </c>
      <c r="EN370">
        <v>0</v>
      </c>
      <c r="EO370" s="29"/>
      <c r="EP370" s="29"/>
      <c r="EQ370" s="29"/>
      <c r="ER370" s="29"/>
      <c r="ES370" s="29"/>
      <c r="ET370" s="29"/>
      <c r="EU370" s="29"/>
      <c r="EV370" s="29"/>
      <c r="EW370" s="29"/>
      <c r="EX370" s="29"/>
      <c r="EY370" s="29"/>
      <c r="EZ370" s="29"/>
      <c r="FA370" s="29"/>
      <c r="FB370" s="29"/>
      <c r="FC370" s="29"/>
      <c r="FD370" s="29"/>
      <c r="FG370" s="2" t="s">
        <v>270</v>
      </c>
      <c r="FH370">
        <v>7</v>
      </c>
      <c r="FI370" s="20">
        <v>22690</v>
      </c>
      <c r="FJ370" s="30">
        <v>9.9749686716300001</v>
      </c>
      <c r="FK370" s="30">
        <v>9.9749686716300001</v>
      </c>
      <c r="FL370" s="30">
        <v>9.9749686716300001</v>
      </c>
      <c r="FM370" s="30">
        <v>9.9749686716300001</v>
      </c>
      <c r="FN370" s="30">
        <v>9.9749686716300001</v>
      </c>
      <c r="FO370" s="30">
        <v>9.9749686716300001</v>
      </c>
      <c r="FP370" s="30">
        <v>9.9749686716300001</v>
      </c>
      <c r="FQ370" s="29"/>
      <c r="FR370" s="29"/>
      <c r="FS370" s="29"/>
      <c r="FT370" s="29"/>
      <c r="FU370" s="29"/>
      <c r="FV370" s="29"/>
      <c r="FW370" s="29"/>
      <c r="FZ370" s="7">
        <v>11</v>
      </c>
      <c r="GA370" s="7">
        <v>805.29443264007421</v>
      </c>
      <c r="GB370" s="7">
        <v>0.47052031258741822</v>
      </c>
      <c r="GC370" s="7">
        <v>15.596982955932567</v>
      </c>
    </row>
    <row r="371" spans="1:185" x14ac:dyDescent="0.2">
      <c r="A371">
        <v>41</v>
      </c>
      <c r="B371" t="s">
        <v>0</v>
      </c>
      <c r="C371" t="s">
        <v>79</v>
      </c>
      <c r="D371" t="s">
        <v>71</v>
      </c>
      <c r="E371" s="20">
        <v>22830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71">
        <v>0</v>
      </c>
      <c r="Q371">
        <v>0</v>
      </c>
      <c r="R371" s="82">
        <v>0</v>
      </c>
      <c r="S371">
        <v>0</v>
      </c>
      <c r="T371">
        <v>0</v>
      </c>
      <c r="U371" s="82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0.03</v>
      </c>
      <c r="BJ371">
        <v>0</v>
      </c>
      <c r="BK371">
        <v>0</v>
      </c>
      <c r="BL371">
        <v>0</v>
      </c>
      <c r="BM371">
        <v>0</v>
      </c>
      <c r="BN371" s="82">
        <v>7.0000000000000007E-2</v>
      </c>
      <c r="BO371">
        <v>0</v>
      </c>
      <c r="BP371" s="82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 s="71">
        <v>0</v>
      </c>
      <c r="CE371" s="71">
        <v>0.01</v>
      </c>
      <c r="CF371">
        <v>0.03</v>
      </c>
      <c r="CG371">
        <v>0</v>
      </c>
      <c r="CH371">
        <v>0.01</v>
      </c>
      <c r="CI371">
        <v>0</v>
      </c>
      <c r="CJ371">
        <v>0</v>
      </c>
      <c r="CK371" s="71">
        <v>0.16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0.01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f t="shared" si="118"/>
        <v>2</v>
      </c>
      <c r="DX371" s="2" t="s">
        <v>276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9.9749686716300001</v>
      </c>
      <c r="EI371">
        <v>9.9749686716300001</v>
      </c>
      <c r="EJ371">
        <v>9.9749686716300001</v>
      </c>
      <c r="EK371">
        <v>0</v>
      </c>
      <c r="EL371">
        <v>0</v>
      </c>
      <c r="EM371">
        <v>0</v>
      </c>
      <c r="EN371">
        <v>0</v>
      </c>
      <c r="EO371" s="29"/>
      <c r="EP371" s="29"/>
      <c r="EQ371" s="29"/>
      <c r="ER371" s="29"/>
      <c r="ES371" s="29"/>
      <c r="ET371" s="29"/>
      <c r="EU371" s="29"/>
      <c r="EV371" s="29"/>
      <c r="EW371" s="29"/>
      <c r="EX371" s="29"/>
      <c r="EY371" s="29"/>
      <c r="EZ371" s="29"/>
      <c r="FA371" s="29"/>
      <c r="FB371" s="29"/>
      <c r="FC371" s="29"/>
      <c r="FD371" s="29"/>
      <c r="FG371" s="2" t="s">
        <v>270</v>
      </c>
      <c r="FH371">
        <v>7</v>
      </c>
      <c r="FI371" s="20">
        <v>22830</v>
      </c>
      <c r="FJ371" s="30">
        <v>9.9749686716300001</v>
      </c>
      <c r="FK371" s="30">
        <v>9.9749686716300001</v>
      </c>
      <c r="FL371" s="30">
        <v>9.9749686716300001</v>
      </c>
      <c r="FM371" s="30">
        <v>9.9749686716300001</v>
      </c>
      <c r="FN371" s="30">
        <v>9.9749686716300001</v>
      </c>
      <c r="FO371" s="30">
        <v>9.9749686716300001</v>
      </c>
      <c r="FP371" s="30">
        <v>9.9749686716300001</v>
      </c>
      <c r="FQ371" s="29"/>
      <c r="FR371" s="29"/>
      <c r="FS371" s="29"/>
      <c r="FT371" s="29"/>
      <c r="FU371" s="29"/>
      <c r="FV371" s="29"/>
      <c r="FW371" s="29"/>
      <c r="FZ371" s="7">
        <v>11</v>
      </c>
      <c r="GA371" s="7">
        <v>805.29443264007421</v>
      </c>
      <c r="GB371" s="7">
        <v>0.47052031258741822</v>
      </c>
      <c r="GC371" s="7">
        <v>15.596982955932567</v>
      </c>
    </row>
    <row r="372" spans="1:185" x14ac:dyDescent="0.2">
      <c r="A372">
        <v>41</v>
      </c>
      <c r="B372" t="s">
        <v>0</v>
      </c>
      <c r="C372" t="s">
        <v>79</v>
      </c>
      <c r="D372" t="s">
        <v>71</v>
      </c>
      <c r="E372" s="20">
        <v>19840.35714</v>
      </c>
      <c r="F372">
        <v>0.11</v>
      </c>
      <c r="G372">
        <v>0</v>
      </c>
      <c r="H372">
        <v>0</v>
      </c>
      <c r="I372">
        <v>0</v>
      </c>
      <c r="J372">
        <v>0.16</v>
      </c>
      <c r="K372">
        <v>0</v>
      </c>
      <c r="L372">
        <v>0</v>
      </c>
      <c r="M372">
        <v>0</v>
      </c>
      <c r="N372">
        <v>0</v>
      </c>
      <c r="O372">
        <v>0</v>
      </c>
      <c r="P372" s="71">
        <v>0</v>
      </c>
      <c r="Q372">
        <v>0</v>
      </c>
      <c r="R372" s="82">
        <v>0</v>
      </c>
      <c r="S372">
        <v>0</v>
      </c>
      <c r="T372">
        <v>0</v>
      </c>
      <c r="U372" s="82">
        <v>0.16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71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 s="82">
        <v>0</v>
      </c>
      <c r="BO372">
        <v>0</v>
      </c>
      <c r="BP372" s="8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 s="71">
        <v>0</v>
      </c>
      <c r="CE372" s="71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 s="71">
        <v>1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f t="shared" si="105"/>
        <v>0</v>
      </c>
      <c r="DX372" s="2" t="s">
        <v>295</v>
      </c>
      <c r="DY372">
        <v>7.0125068651226101</v>
      </c>
      <c r="DZ372">
        <v>14.3688693120771</v>
      </c>
      <c r="EA372">
        <v>7.5891745091700704</v>
      </c>
      <c r="EB372">
        <v>16.490189655636701</v>
      </c>
      <c r="EC372">
        <v>16.490189655636701</v>
      </c>
      <c r="ED372">
        <v>16.490189655636701</v>
      </c>
      <c r="EE372">
        <v>16.490189655636701</v>
      </c>
      <c r="EF372">
        <v>9.7766368950132208</v>
      </c>
      <c r="EG372">
        <v>4.11599209775052</v>
      </c>
      <c r="EH372">
        <v>12.062259334303601</v>
      </c>
      <c r="EI372">
        <v>10.644255224160201</v>
      </c>
      <c r="EJ372">
        <v>5.0497524691810396</v>
      </c>
      <c r="EK372">
        <v>0</v>
      </c>
      <c r="EL372">
        <v>3.47318241141955</v>
      </c>
      <c r="EM372">
        <v>0</v>
      </c>
      <c r="EN372">
        <v>0</v>
      </c>
      <c r="EO372" s="29"/>
      <c r="EP372" s="29"/>
      <c r="EQ372" s="29"/>
      <c r="ER372" s="29"/>
      <c r="ES372" s="29"/>
      <c r="ET372" s="29"/>
      <c r="EU372" s="29"/>
      <c r="EV372" s="29"/>
      <c r="EW372" s="29"/>
      <c r="EX372" s="29"/>
      <c r="EY372" s="29"/>
      <c r="EZ372" s="29"/>
      <c r="FA372" s="29"/>
      <c r="FB372" s="29"/>
      <c r="FC372" s="29"/>
      <c r="FD372" s="29"/>
      <c r="FG372" s="2" t="s">
        <v>271</v>
      </c>
      <c r="FH372">
        <v>1</v>
      </c>
      <c r="FI372" s="20">
        <v>19840.35714</v>
      </c>
      <c r="FJ372" s="30">
        <v>15.635769318815299</v>
      </c>
      <c r="FK372" s="30">
        <v>21.8640611032991</v>
      </c>
      <c r="FL372" s="30">
        <v>19.742740759739501</v>
      </c>
      <c r="FM372" s="30">
        <v>5.0497524691810396</v>
      </c>
      <c r="FN372" s="30">
        <v>7.1710728127406798</v>
      </c>
      <c r="FO372" s="30">
        <v>7.1710728127406798</v>
      </c>
      <c r="FP372" s="30">
        <v>19.742740759739501</v>
      </c>
      <c r="FQ372" s="29"/>
      <c r="FR372" s="29"/>
      <c r="FS372" s="29"/>
      <c r="FT372" s="29"/>
      <c r="FU372" s="29"/>
      <c r="FV372" s="29"/>
      <c r="FW372" s="29"/>
      <c r="FZ372" s="7">
        <v>11</v>
      </c>
      <c r="GA372" s="7">
        <v>805.29443264007421</v>
      </c>
      <c r="GB372" s="7">
        <v>0.47052031258741822</v>
      </c>
      <c r="GC372" s="7">
        <v>15.596982955932567</v>
      </c>
    </row>
    <row r="373" spans="1:185" x14ac:dyDescent="0.2">
      <c r="A373">
        <v>41</v>
      </c>
      <c r="B373" t="s">
        <v>0</v>
      </c>
      <c r="C373" t="s">
        <v>79</v>
      </c>
      <c r="D373" t="s">
        <v>71</v>
      </c>
      <c r="E373" s="20">
        <v>20984.21429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s="71">
        <v>0.1</v>
      </c>
      <c r="Q373">
        <v>0</v>
      </c>
      <c r="R373" s="82">
        <v>0.05</v>
      </c>
      <c r="S373">
        <v>0</v>
      </c>
      <c r="T373">
        <v>0</v>
      </c>
      <c r="U373" s="82">
        <v>0.1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71">
        <v>0.05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s="82">
        <v>0</v>
      </c>
      <c r="BO373">
        <v>0</v>
      </c>
      <c r="BP373" s="82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 s="71">
        <v>0</v>
      </c>
      <c r="CE373" s="71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 s="71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f t="shared" si="105"/>
        <v>0</v>
      </c>
      <c r="DX373" s="2" t="s">
        <v>289</v>
      </c>
      <c r="DY373">
        <v>2.63016976610171</v>
      </c>
      <c r="DZ373">
        <v>7.5429790675305703</v>
      </c>
      <c r="EA373">
        <v>7.5429790675305703</v>
      </c>
      <c r="EB373">
        <v>7.5429790675305703</v>
      </c>
      <c r="EC373">
        <v>7.5429790675305703</v>
      </c>
      <c r="ED373">
        <v>7.5429790675305703</v>
      </c>
      <c r="EE373">
        <v>7.5429790675305703</v>
      </c>
      <c r="EF373">
        <v>4.9128093014288599</v>
      </c>
      <c r="EG373">
        <v>4.9128093014288599</v>
      </c>
      <c r="EH373">
        <v>9.1493721713043605</v>
      </c>
      <c r="EI373">
        <v>12.2315791727888</v>
      </c>
      <c r="EJ373">
        <v>9.6014094066871394</v>
      </c>
      <c r="EK373">
        <v>4.7514901096613498</v>
      </c>
      <c r="EL373">
        <v>2.1213203435596402</v>
      </c>
      <c r="EM373">
        <v>0</v>
      </c>
      <c r="EN373">
        <v>0</v>
      </c>
      <c r="EO373" s="29"/>
      <c r="EP373" s="29"/>
      <c r="EQ373" s="29"/>
      <c r="ER373" s="29"/>
      <c r="ES373" s="29"/>
      <c r="ET373" s="29"/>
      <c r="EU373" s="29"/>
      <c r="EV373" s="29"/>
      <c r="EW373" s="29"/>
      <c r="EX373" s="29"/>
      <c r="EY373" s="29"/>
      <c r="EZ373" s="29"/>
      <c r="FA373" s="29"/>
      <c r="FB373" s="29"/>
      <c r="FC373" s="29"/>
      <c r="FD373" s="29"/>
      <c r="FG373" s="2" t="s">
        <v>271</v>
      </c>
      <c r="FH373">
        <v>1</v>
      </c>
      <c r="FI373" s="20">
        <v>20984.21429</v>
      </c>
      <c r="FJ373" s="30">
        <v>14.9399485327028</v>
      </c>
      <c r="FK373" s="30">
        <v>18.022155534187299</v>
      </c>
      <c r="FL373" s="30">
        <v>18.022155534187299</v>
      </c>
      <c r="FM373" s="30">
        <v>6.51920240520265</v>
      </c>
      <c r="FN373" s="30">
        <v>11.722729750246801</v>
      </c>
      <c r="FO373" s="30">
        <v>11.722729750246801</v>
      </c>
      <c r="FP373" s="30">
        <v>18.022155534187299</v>
      </c>
      <c r="FQ373" s="29"/>
      <c r="FR373" s="29"/>
      <c r="FS373" s="29"/>
      <c r="FT373" s="29"/>
      <c r="FU373" s="29"/>
      <c r="FV373" s="29"/>
      <c r="FW373" s="29"/>
      <c r="FZ373" s="7">
        <v>11</v>
      </c>
      <c r="GA373" s="7">
        <v>805.29443264007421</v>
      </c>
      <c r="GB373" s="7">
        <v>0.47052031258741822</v>
      </c>
      <c r="GC373" s="7">
        <v>15.596982955932567</v>
      </c>
    </row>
    <row r="374" spans="1:185" x14ac:dyDescent="0.2">
      <c r="A374">
        <v>41</v>
      </c>
      <c r="B374" t="s">
        <v>0</v>
      </c>
      <c r="C374" t="s">
        <v>79</v>
      </c>
      <c r="D374" t="s">
        <v>71</v>
      </c>
      <c r="E374" s="20">
        <v>21270.17857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s="71">
        <v>0</v>
      </c>
      <c r="Q374">
        <v>0</v>
      </c>
      <c r="R374" s="82">
        <v>0</v>
      </c>
      <c r="S374">
        <v>0</v>
      </c>
      <c r="T374">
        <v>0</v>
      </c>
      <c r="U374" s="82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71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0.05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s="82">
        <v>0</v>
      </c>
      <c r="BO374">
        <v>0</v>
      </c>
      <c r="BP374" s="82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 s="71">
        <v>0.21</v>
      </c>
      <c r="CE374" s="71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 s="71">
        <v>0.26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0.05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f t="shared" si="105"/>
        <v>0</v>
      </c>
      <c r="DX374" s="2" t="s">
        <v>276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9.9749686716300001</v>
      </c>
      <c r="EI374">
        <v>9.9749686716300001</v>
      </c>
      <c r="EJ374">
        <v>9.9749686716300001</v>
      </c>
      <c r="EK374">
        <v>0</v>
      </c>
      <c r="EL374">
        <v>0</v>
      </c>
      <c r="EM374">
        <v>0</v>
      </c>
      <c r="EN374">
        <v>0</v>
      </c>
      <c r="EO374" s="29"/>
      <c r="EP374" s="29"/>
      <c r="EQ374" s="29"/>
      <c r="ER374" s="29"/>
      <c r="ES374" s="29"/>
      <c r="ET374" s="29"/>
      <c r="EU374" s="29"/>
      <c r="EV374" s="29"/>
      <c r="EW374" s="29"/>
      <c r="EX374" s="29"/>
      <c r="EY374" s="29"/>
      <c r="EZ374" s="29"/>
      <c r="FA374" s="29"/>
      <c r="FB374" s="29"/>
      <c r="FC374" s="29"/>
      <c r="FD374" s="29"/>
      <c r="FG374" s="2" t="s">
        <v>270</v>
      </c>
      <c r="FH374">
        <v>2</v>
      </c>
      <c r="FI374" s="20">
        <v>21270.17857</v>
      </c>
      <c r="FJ374" s="30">
        <v>9.9749686716300001</v>
      </c>
      <c r="FK374" s="30">
        <v>9.9749686716300001</v>
      </c>
      <c r="FL374" s="30">
        <v>9.9749686716300001</v>
      </c>
      <c r="FM374" s="30">
        <v>9.9749686716300001</v>
      </c>
      <c r="FN374" s="30">
        <v>9.9749686716300001</v>
      </c>
      <c r="FO374" s="30">
        <v>9.9749686716300001</v>
      </c>
      <c r="FP374" s="30">
        <v>9.9749686716300001</v>
      </c>
      <c r="FQ374" s="29"/>
      <c r="FR374" s="29"/>
      <c r="FS374" s="29"/>
      <c r="FT374" s="29"/>
      <c r="FU374" s="29"/>
      <c r="FV374" s="29"/>
      <c r="FW374" s="29"/>
      <c r="FZ374" s="7">
        <v>11</v>
      </c>
      <c r="GA374" s="7">
        <v>805.29443264007421</v>
      </c>
      <c r="GB374" s="7">
        <v>0.47052031258741822</v>
      </c>
      <c r="GC374" s="7">
        <v>15.596982955932567</v>
      </c>
    </row>
    <row r="375" spans="1:185" x14ac:dyDescent="0.2">
      <c r="A375">
        <v>41</v>
      </c>
      <c r="B375" t="s">
        <v>0</v>
      </c>
      <c r="C375" t="s">
        <v>79</v>
      </c>
      <c r="D375" t="s">
        <v>71</v>
      </c>
      <c r="E375" s="20">
        <v>21842.10714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s="71">
        <v>0</v>
      </c>
      <c r="Q375">
        <v>0</v>
      </c>
      <c r="R375" s="82">
        <v>0</v>
      </c>
      <c r="S375">
        <v>0</v>
      </c>
      <c r="T375">
        <v>0</v>
      </c>
      <c r="U375" s="82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71">
        <v>0.2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s="82">
        <v>0</v>
      </c>
      <c r="BO375">
        <v>0</v>
      </c>
      <c r="BP375" s="82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 s="71">
        <v>0.28999999999999998</v>
      </c>
      <c r="CE375" s="71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 s="71">
        <v>0.43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f t="shared" si="105"/>
        <v>0</v>
      </c>
      <c r="DX375" s="2" t="s">
        <v>276</v>
      </c>
      <c r="DY375">
        <v>0</v>
      </c>
      <c r="DZ375">
        <v>4.0065355761222898</v>
      </c>
      <c r="EA375">
        <v>4.0065355761222898</v>
      </c>
      <c r="EB375">
        <v>4.0065355761222898</v>
      </c>
      <c r="EC375">
        <v>4.0065355761222898</v>
      </c>
      <c r="ED375">
        <v>4.0065355761222898</v>
      </c>
      <c r="EE375">
        <v>4.0065355761222898</v>
      </c>
      <c r="EF375">
        <v>4.0065355761222898</v>
      </c>
      <c r="EG375">
        <v>4.0065355761222898</v>
      </c>
      <c r="EH375">
        <v>7.7136243102707596</v>
      </c>
      <c r="EI375">
        <v>7.7136243102707596</v>
      </c>
      <c r="EJ375">
        <v>7.7136243102707596</v>
      </c>
      <c r="EK375">
        <v>4.4158804331639203</v>
      </c>
      <c r="EL375">
        <v>4.4158804331639203</v>
      </c>
      <c r="EM375">
        <v>0</v>
      </c>
      <c r="EN375">
        <v>0</v>
      </c>
      <c r="EO375" s="29"/>
      <c r="EP375" s="29"/>
      <c r="EQ375" s="29"/>
      <c r="ER375" s="29"/>
      <c r="ES375" s="29"/>
      <c r="ET375" s="29"/>
      <c r="EU375" s="29"/>
      <c r="EV375" s="29"/>
      <c r="EW375" s="29"/>
      <c r="EX375" s="29"/>
      <c r="EY375" s="29"/>
      <c r="EZ375" s="29"/>
      <c r="FA375" s="29"/>
      <c r="FB375" s="29"/>
      <c r="FC375" s="29"/>
      <c r="FD375" s="29"/>
      <c r="FG375" s="2" t="s">
        <v>274</v>
      </c>
      <c r="FH375">
        <v>2</v>
      </c>
      <c r="FI375" s="20">
        <v>21842.10714</v>
      </c>
      <c r="FJ375" s="30">
        <v>12.129504743434699</v>
      </c>
      <c r="FK375" s="30">
        <v>12.129504743434699</v>
      </c>
      <c r="FL375" s="30">
        <v>12.129504743434699</v>
      </c>
      <c r="FM375" s="30">
        <v>7.7136243102707596</v>
      </c>
      <c r="FN375" s="30">
        <v>12.129504743434699</v>
      </c>
      <c r="FO375" s="30">
        <v>12.129504743434699</v>
      </c>
      <c r="FP375" s="30">
        <v>12.129504743434699</v>
      </c>
      <c r="FQ375" s="29"/>
      <c r="FR375" s="29"/>
      <c r="FS375" s="29"/>
      <c r="FT375" s="29"/>
      <c r="FU375" s="29"/>
      <c r="FV375" s="29"/>
      <c r="FW375" s="29"/>
      <c r="FZ375" s="7">
        <v>11</v>
      </c>
      <c r="GA375" s="7">
        <v>805.29443264007421</v>
      </c>
      <c r="GB375" s="7">
        <v>0.47052031258741822</v>
      </c>
      <c r="GC375" s="7">
        <v>15.596982955932567</v>
      </c>
    </row>
    <row r="376" spans="1:185" x14ac:dyDescent="0.2">
      <c r="A376">
        <v>41</v>
      </c>
      <c r="B376" t="s">
        <v>0</v>
      </c>
      <c r="C376" t="s">
        <v>79</v>
      </c>
      <c r="D376" t="s">
        <v>71</v>
      </c>
      <c r="E376" s="20">
        <v>22700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s="71">
        <v>0</v>
      </c>
      <c r="Q376">
        <v>0</v>
      </c>
      <c r="R376" s="82">
        <v>0.25</v>
      </c>
      <c r="S376">
        <v>0</v>
      </c>
      <c r="T376">
        <v>0</v>
      </c>
      <c r="U376" s="82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71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s="82">
        <v>0</v>
      </c>
      <c r="BO376">
        <v>0</v>
      </c>
      <c r="BP376" s="82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 s="71">
        <v>0</v>
      </c>
      <c r="CE376" s="71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 s="71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f t="shared" si="105"/>
        <v>0</v>
      </c>
      <c r="DX376" s="2" t="s">
        <v>276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8.6313382508160306</v>
      </c>
      <c r="EI376">
        <v>8.6313382508160306</v>
      </c>
      <c r="EJ376">
        <v>8.6313382508160306</v>
      </c>
      <c r="EK376">
        <v>0</v>
      </c>
      <c r="EL376">
        <v>0</v>
      </c>
      <c r="EM376">
        <v>0</v>
      </c>
      <c r="EN376">
        <v>0</v>
      </c>
      <c r="EO376" s="29"/>
      <c r="EP376" s="29"/>
      <c r="EQ376" s="29"/>
      <c r="ER376" s="29"/>
      <c r="ES376" s="29"/>
      <c r="ET376" s="29"/>
      <c r="EU376" s="29"/>
      <c r="EV376" s="29"/>
      <c r="EW376" s="29"/>
      <c r="EX376" s="29"/>
      <c r="EY376" s="29"/>
      <c r="EZ376" s="29"/>
      <c r="FA376" s="29"/>
      <c r="FB376" s="29"/>
      <c r="FC376" s="29"/>
      <c r="FD376" s="29"/>
      <c r="FG376" s="2" t="s">
        <v>270</v>
      </c>
      <c r="FH376">
        <v>1</v>
      </c>
      <c r="FI376" s="20">
        <v>22700</v>
      </c>
      <c r="FJ376" s="30">
        <v>8.6313382508160306</v>
      </c>
      <c r="FK376" s="30">
        <v>8.6313382508160306</v>
      </c>
      <c r="FL376" s="30">
        <v>8.6313382508160306</v>
      </c>
      <c r="FM376" s="30">
        <v>8.6313382508160306</v>
      </c>
      <c r="FN376" s="30">
        <v>8.6313382508160306</v>
      </c>
      <c r="FO376" s="30">
        <v>8.6313382508160306</v>
      </c>
      <c r="FP376" s="30">
        <v>8.6313382508160306</v>
      </c>
      <c r="FQ376" s="29"/>
      <c r="FR376" s="29"/>
      <c r="FS376" s="29"/>
      <c r="FT376" s="29"/>
      <c r="FU376" s="29"/>
      <c r="FV376" s="29"/>
      <c r="FW376" s="29"/>
      <c r="FZ376" s="7">
        <v>11</v>
      </c>
      <c r="GA376" s="7">
        <v>805.29443264007421</v>
      </c>
      <c r="GB376" s="7">
        <v>0.47052031258741822</v>
      </c>
      <c r="GC376" s="7">
        <v>15.596982955932567</v>
      </c>
    </row>
    <row r="377" spans="1:185" x14ac:dyDescent="0.2">
      <c r="A377">
        <v>41</v>
      </c>
      <c r="B377" t="s">
        <v>0</v>
      </c>
      <c r="C377" t="s">
        <v>79</v>
      </c>
      <c r="D377" t="s">
        <v>71</v>
      </c>
      <c r="E377" s="20">
        <v>23220</v>
      </c>
      <c r="F377">
        <v>0.15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s="71">
        <v>0</v>
      </c>
      <c r="Q377">
        <v>0</v>
      </c>
      <c r="R377" s="82">
        <v>0</v>
      </c>
      <c r="S377">
        <v>0</v>
      </c>
      <c r="T377">
        <v>0</v>
      </c>
      <c r="U377" s="82">
        <v>0.23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71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s="82">
        <v>0</v>
      </c>
      <c r="BO377">
        <v>0</v>
      </c>
      <c r="BP377" s="82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 s="71">
        <v>0.2</v>
      </c>
      <c r="CE377" s="71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 s="71">
        <v>0.6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f t="shared" si="105"/>
        <v>0</v>
      </c>
      <c r="DX377" s="2" t="s">
        <v>295</v>
      </c>
      <c r="DY377">
        <v>4.2727723447133696</v>
      </c>
      <c r="DZ377">
        <v>12.408155593806599</v>
      </c>
      <c r="EA377">
        <v>11.338881828400501</v>
      </c>
      <c r="EB377">
        <v>15.1467683813324</v>
      </c>
      <c r="EC377">
        <v>15.1467683813324</v>
      </c>
      <c r="ED377">
        <v>15.1467683813324</v>
      </c>
      <c r="EE377">
        <v>15.1467683813324</v>
      </c>
      <c r="EF377">
        <v>7.0661094836870904</v>
      </c>
      <c r="EG377">
        <v>7.0661094836870904</v>
      </c>
      <c r="EH377">
        <v>9.0161888349659396</v>
      </c>
      <c r="EI377">
        <v>9.0161888349659396</v>
      </c>
      <c r="EJ377">
        <v>4.74341649025257</v>
      </c>
      <c r="EK377">
        <v>0</v>
      </c>
      <c r="EL377">
        <v>4.2727723447133696</v>
      </c>
      <c r="EM377">
        <v>0</v>
      </c>
      <c r="EN377">
        <v>0</v>
      </c>
      <c r="EO377" s="29"/>
      <c r="EP377" s="29"/>
      <c r="EQ377" s="29"/>
      <c r="ER377" s="29"/>
      <c r="ES377" s="29"/>
      <c r="ET377" s="29"/>
      <c r="EU377" s="29"/>
      <c r="EV377" s="29"/>
      <c r="EW377" s="29"/>
      <c r="EX377" s="29"/>
      <c r="EY377" s="29"/>
      <c r="EZ377" s="29"/>
      <c r="FA377" s="29"/>
      <c r="FB377" s="29"/>
      <c r="FC377" s="29"/>
      <c r="FD377" s="29"/>
      <c r="FG377" s="2" t="s">
        <v>271</v>
      </c>
      <c r="FH377">
        <v>5</v>
      </c>
      <c r="FI377" s="20">
        <v>23220</v>
      </c>
      <c r="FJ377" s="30">
        <v>12.225445768030999</v>
      </c>
      <c r="FK377" s="30">
        <v>19.661444661850801</v>
      </c>
      <c r="FL377" s="30">
        <v>19.661444661850801</v>
      </c>
      <c r="FM377" s="30">
        <v>4.74341649025257</v>
      </c>
      <c r="FN377" s="30">
        <v>4.74341649025257</v>
      </c>
      <c r="FO377" s="30">
        <v>4.74341649025257</v>
      </c>
      <c r="FP377" s="30">
        <v>19.661444661850801</v>
      </c>
      <c r="FQ377" s="29"/>
      <c r="FR377" s="29"/>
      <c r="FS377" s="29"/>
      <c r="FT377" s="29"/>
      <c r="FU377" s="29"/>
      <c r="FV377" s="29"/>
      <c r="FW377" s="29"/>
      <c r="FZ377" s="7">
        <v>11</v>
      </c>
      <c r="GA377" s="7">
        <v>805.29443264007421</v>
      </c>
      <c r="GB377" s="7">
        <v>0.47052031258741822</v>
      </c>
      <c r="GC377" s="7">
        <v>15.596982955932567</v>
      </c>
    </row>
    <row r="378" spans="1:185" x14ac:dyDescent="0.2">
      <c r="A378">
        <v>41</v>
      </c>
      <c r="B378" t="s">
        <v>0</v>
      </c>
      <c r="C378" t="s">
        <v>79</v>
      </c>
      <c r="D378" t="s">
        <v>71</v>
      </c>
      <c r="E378" s="20">
        <v>23369.090909999999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s="71">
        <v>0</v>
      </c>
      <c r="Q378">
        <v>0</v>
      </c>
      <c r="R378" s="82">
        <v>0</v>
      </c>
      <c r="S378">
        <v>0</v>
      </c>
      <c r="T378">
        <v>0</v>
      </c>
      <c r="U378" s="82">
        <v>0.25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71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s="82">
        <v>0</v>
      </c>
      <c r="BO378">
        <v>0</v>
      </c>
      <c r="BP378" s="82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 s="71">
        <v>0</v>
      </c>
      <c r="CE378" s="71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 s="71">
        <v>0.75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f t="shared" si="105"/>
        <v>0</v>
      </c>
      <c r="DX378" s="2" t="s">
        <v>276</v>
      </c>
      <c r="DY378">
        <v>4.4777508340342198</v>
      </c>
      <c r="DZ378">
        <v>4.4777508340342198</v>
      </c>
      <c r="EA378">
        <v>4.4777508340342198</v>
      </c>
      <c r="EB378">
        <v>4.4777508340342198</v>
      </c>
      <c r="EC378">
        <v>4.4777508340342198</v>
      </c>
      <c r="ED378">
        <v>4.4777508340342198</v>
      </c>
      <c r="EE378">
        <v>4.4777508340342198</v>
      </c>
      <c r="EF378">
        <v>0</v>
      </c>
      <c r="EG378">
        <v>0</v>
      </c>
      <c r="EH378">
        <v>13.1090890848503</v>
      </c>
      <c r="EI378">
        <v>13.1090890848503</v>
      </c>
      <c r="EJ378">
        <v>8.6313382508160306</v>
      </c>
      <c r="EK378">
        <v>0</v>
      </c>
      <c r="EL378">
        <v>4.4777508340342198</v>
      </c>
      <c r="EM378">
        <v>0</v>
      </c>
      <c r="EN378">
        <v>0</v>
      </c>
      <c r="EO378" s="29"/>
      <c r="EP378" s="29"/>
      <c r="EQ378" s="29"/>
      <c r="ER378" s="29"/>
      <c r="ES378" s="29"/>
      <c r="ET378" s="29"/>
      <c r="EU378" s="29"/>
      <c r="EV378" s="29"/>
      <c r="EW378" s="29"/>
      <c r="EX378" s="29"/>
      <c r="EY378" s="29"/>
      <c r="EZ378" s="29"/>
      <c r="FA378" s="29"/>
      <c r="FB378" s="29"/>
      <c r="FC378" s="29"/>
      <c r="FD378" s="29"/>
      <c r="FG378" s="2" t="s">
        <v>271</v>
      </c>
      <c r="FH378">
        <v>1</v>
      </c>
      <c r="FI378" s="20">
        <v>23369.090909999999</v>
      </c>
      <c r="FJ378" s="30">
        <v>8.6313382508160306</v>
      </c>
      <c r="FK378" s="30">
        <v>13.5810857191219</v>
      </c>
      <c r="FL378" s="30">
        <v>13.5810857191219</v>
      </c>
      <c r="FM378" s="30">
        <v>8.6313382508160306</v>
      </c>
      <c r="FN378" s="30">
        <v>8.6313382508160306</v>
      </c>
      <c r="FO378" s="30">
        <v>8.6313382508160306</v>
      </c>
      <c r="FP378" s="30">
        <v>13.5810857191219</v>
      </c>
      <c r="FQ378" s="29"/>
      <c r="FR378" s="29"/>
      <c r="FS378" s="29"/>
      <c r="FT378" s="29"/>
      <c r="FU378" s="29"/>
      <c r="FV378" s="29"/>
      <c r="FW378" s="29"/>
      <c r="FZ378" s="7">
        <v>11</v>
      </c>
      <c r="GA378" s="7">
        <v>805.29443264007421</v>
      </c>
      <c r="GB378" s="7">
        <v>0.47052031258741822</v>
      </c>
      <c r="GC378" s="7">
        <v>15.596982955932567</v>
      </c>
    </row>
    <row r="379" spans="1:185" x14ac:dyDescent="0.2">
      <c r="A379">
        <v>41</v>
      </c>
      <c r="B379" t="s">
        <v>0</v>
      </c>
      <c r="C379" t="s">
        <v>79</v>
      </c>
      <c r="D379" t="s">
        <v>71</v>
      </c>
      <c r="E379" s="20">
        <v>23398.181820000002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s="71">
        <v>0</v>
      </c>
      <c r="Q379">
        <v>0</v>
      </c>
      <c r="R379" s="82">
        <v>0</v>
      </c>
      <c r="S379">
        <v>0</v>
      </c>
      <c r="T379">
        <v>0</v>
      </c>
      <c r="U379" s="82">
        <v>0.11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71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0.08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 s="82">
        <v>0.08</v>
      </c>
      <c r="BO379">
        <v>0</v>
      </c>
      <c r="BP379" s="82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 s="71">
        <v>0.23</v>
      </c>
      <c r="CE379" s="71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 s="71">
        <v>0.23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f t="shared" si="105"/>
        <v>0</v>
      </c>
      <c r="DX379" s="2" t="s">
        <v>289</v>
      </c>
      <c r="DY379">
        <v>2.7856111808355601</v>
      </c>
      <c r="DZ379">
        <v>7.0085347870436303</v>
      </c>
      <c r="EA379">
        <v>7.0085347870436303</v>
      </c>
      <c r="EB379">
        <v>10.2489051362476</v>
      </c>
      <c r="EC379">
        <v>10.2489051362476</v>
      </c>
      <c r="ED379">
        <v>10.2489051362476</v>
      </c>
      <c r="EE379">
        <v>10.2489051362476</v>
      </c>
      <c r="EF379">
        <v>7.4632939554120004</v>
      </c>
      <c r="EG379">
        <v>4.2229236062080702</v>
      </c>
      <c r="EH379">
        <v>10.235443393711201</v>
      </c>
      <c r="EI379">
        <v>13.4758137429152</v>
      </c>
      <c r="EJ379">
        <v>7.4498322128756698</v>
      </c>
      <c r="EK379">
        <v>0</v>
      </c>
      <c r="EL379">
        <v>2.7856111808355601</v>
      </c>
      <c r="EM379">
        <v>0</v>
      </c>
      <c r="EN379">
        <v>0</v>
      </c>
      <c r="EO379" s="29"/>
      <c r="EP379" s="29"/>
      <c r="EQ379" s="29"/>
      <c r="ER379" s="29"/>
      <c r="ES379" s="29"/>
      <c r="ET379" s="29"/>
      <c r="EU379" s="29"/>
      <c r="EV379" s="29"/>
      <c r="EW379" s="29"/>
      <c r="EX379" s="29"/>
      <c r="EY379" s="29"/>
      <c r="EZ379" s="29"/>
      <c r="FA379" s="29"/>
      <c r="FB379" s="29"/>
      <c r="FC379" s="29"/>
      <c r="FD379" s="29"/>
      <c r="FG379" s="2" t="s">
        <v>271</v>
      </c>
      <c r="FH379">
        <v>2</v>
      </c>
      <c r="FI379" s="20">
        <v>23398.181820000002</v>
      </c>
      <c r="FJ379" s="30">
        <v>12.0866414606235</v>
      </c>
      <c r="FK379" s="30">
        <v>18.5673821590314</v>
      </c>
      <c r="FL379" s="30">
        <v>15.3270118098275</v>
      </c>
      <c r="FM379" s="30">
        <v>7.4498322128756698</v>
      </c>
      <c r="FN379" s="30">
        <v>7.4498322128756698</v>
      </c>
      <c r="FO379" s="30">
        <v>7.4498322128756698</v>
      </c>
      <c r="FP379" s="30">
        <v>15.3270118098275</v>
      </c>
      <c r="FQ379" s="29"/>
      <c r="FR379" s="29"/>
      <c r="FS379" s="29"/>
      <c r="FT379" s="29"/>
      <c r="FU379" s="29"/>
      <c r="FV379" s="29"/>
      <c r="FW379" s="29"/>
      <c r="FZ379" s="7">
        <v>11</v>
      </c>
      <c r="GA379" s="7">
        <v>805.29443264007421</v>
      </c>
      <c r="GB379" s="7">
        <v>0.47052031258741822</v>
      </c>
      <c r="GC379" s="7">
        <v>15.596982955932567</v>
      </c>
    </row>
    <row r="380" spans="1:185" x14ac:dyDescent="0.2">
      <c r="A380">
        <v>41</v>
      </c>
      <c r="B380" t="s">
        <v>0</v>
      </c>
      <c r="C380" t="s">
        <v>79</v>
      </c>
      <c r="D380" t="s">
        <v>71</v>
      </c>
      <c r="E380" s="20">
        <v>23572.727269999999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s="71">
        <v>0</v>
      </c>
      <c r="Q380">
        <v>0</v>
      </c>
      <c r="R380" s="82">
        <v>0</v>
      </c>
      <c r="S380">
        <v>0</v>
      </c>
      <c r="T380">
        <v>0</v>
      </c>
      <c r="U380" s="82">
        <v>0.22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71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 s="82">
        <v>0</v>
      </c>
      <c r="BO380">
        <v>0</v>
      </c>
      <c r="BP380" s="82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 s="71">
        <v>0</v>
      </c>
      <c r="CE380" s="71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 s="71">
        <v>0.75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f t="shared" si="105"/>
        <v>0</v>
      </c>
      <c r="DX380" s="2" t="s">
        <v>297</v>
      </c>
      <c r="DY380">
        <v>4.1669162161306001</v>
      </c>
      <c r="DZ380">
        <v>12.5144638279757</v>
      </c>
      <c r="EA380">
        <v>12.5144638279757</v>
      </c>
      <c r="EB380">
        <v>12.5144638279757</v>
      </c>
      <c r="EC380">
        <v>12.5144638279757</v>
      </c>
      <c r="ED380">
        <v>12.5144638279757</v>
      </c>
      <c r="EE380">
        <v>12.5144638279757</v>
      </c>
      <c r="EF380">
        <v>8.3475476118451493</v>
      </c>
      <c r="EG380">
        <v>8.3475476118451493</v>
      </c>
      <c r="EH380">
        <v>4.1669162161306001</v>
      </c>
      <c r="EI380">
        <v>0</v>
      </c>
      <c r="EJ380">
        <v>4.1669162161306001</v>
      </c>
      <c r="EK380">
        <v>0</v>
      </c>
      <c r="EL380">
        <v>4.1669162161306001</v>
      </c>
      <c r="EM380">
        <v>0</v>
      </c>
      <c r="EN380">
        <v>0</v>
      </c>
      <c r="EO380" s="29"/>
      <c r="EP380" s="29"/>
      <c r="EQ380" s="29"/>
      <c r="ER380" s="29"/>
      <c r="ES380" s="29"/>
      <c r="ET380" s="29"/>
      <c r="EU380" s="29"/>
      <c r="EV380" s="29"/>
      <c r="EW380" s="29"/>
      <c r="EX380" s="29"/>
      <c r="EY380" s="29"/>
      <c r="EZ380" s="29"/>
      <c r="FA380" s="29"/>
      <c r="FB380" s="29"/>
      <c r="FC380" s="29"/>
      <c r="FD380" s="29"/>
      <c r="FG380" s="2" t="s">
        <v>271</v>
      </c>
      <c r="FH380">
        <v>2</v>
      </c>
      <c r="FI380" s="20">
        <v>23572.727269999999</v>
      </c>
      <c r="FJ380" s="30">
        <v>8.8034084308294993</v>
      </c>
      <c r="FK380" s="30">
        <v>13.440217678577399</v>
      </c>
      <c r="FL380" s="30">
        <v>13.440217678577399</v>
      </c>
      <c r="FM380" s="30">
        <v>0</v>
      </c>
      <c r="FN380" s="30">
        <v>0</v>
      </c>
      <c r="FO380" s="30">
        <v>0</v>
      </c>
      <c r="FP380" s="30">
        <v>13.440217678577399</v>
      </c>
      <c r="FQ380" s="29"/>
      <c r="FR380" s="29"/>
      <c r="FS380" s="29"/>
      <c r="FT380" s="29"/>
      <c r="FU380" s="29"/>
      <c r="FV380" s="29"/>
      <c r="FW380" s="29"/>
      <c r="FZ380" s="7">
        <v>11</v>
      </c>
      <c r="GA380" s="7">
        <v>805.29443264007421</v>
      </c>
      <c r="GB380" s="7">
        <v>0.47052031258741822</v>
      </c>
      <c r="GC380" s="7">
        <v>15.596982955932567</v>
      </c>
    </row>
    <row r="381" spans="1:185" x14ac:dyDescent="0.2">
      <c r="A381">
        <v>41</v>
      </c>
      <c r="B381" t="s">
        <v>0</v>
      </c>
      <c r="C381" t="s">
        <v>79</v>
      </c>
      <c r="D381" t="s">
        <v>71</v>
      </c>
      <c r="E381" s="20">
        <v>23863.63636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s="71">
        <v>0</v>
      </c>
      <c r="Q381">
        <v>0</v>
      </c>
      <c r="R381" s="82">
        <v>0</v>
      </c>
      <c r="S381">
        <v>0</v>
      </c>
      <c r="T381">
        <v>0</v>
      </c>
      <c r="U381" s="82">
        <v>0.33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7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s="82">
        <v>0</v>
      </c>
      <c r="BO381">
        <v>0</v>
      </c>
      <c r="BP381" s="82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 s="71">
        <v>0.22</v>
      </c>
      <c r="CE381" s="7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 s="71">
        <v>0.56000000000000005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0.11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f t="shared" si="105"/>
        <v>0</v>
      </c>
      <c r="DX381" s="2" t="s">
        <v>276</v>
      </c>
      <c r="DY381">
        <v>5.2248562539561103</v>
      </c>
      <c r="DZ381">
        <v>5.2248562539561103</v>
      </c>
      <c r="EA381">
        <v>5.2248562539561103</v>
      </c>
      <c r="EB381">
        <v>5.2248562539561103</v>
      </c>
      <c r="EC381">
        <v>5.2248562539561103</v>
      </c>
      <c r="ED381">
        <v>5.2248562539561103</v>
      </c>
      <c r="EE381">
        <v>5.2248562539561103</v>
      </c>
      <c r="EF381">
        <v>0</v>
      </c>
      <c r="EG381">
        <v>0</v>
      </c>
      <c r="EH381">
        <v>13.3796094691062</v>
      </c>
      <c r="EI381">
        <v>13.3796094691061</v>
      </c>
      <c r="EJ381">
        <v>8.1547532151500395</v>
      </c>
      <c r="EK381">
        <v>0</v>
      </c>
      <c r="EL381">
        <v>5.2248562539561103</v>
      </c>
      <c r="EM381">
        <v>0</v>
      </c>
      <c r="EN381">
        <v>0</v>
      </c>
      <c r="EO381" s="29"/>
      <c r="EP381" s="29"/>
      <c r="EQ381" s="29"/>
      <c r="ER381" s="29"/>
      <c r="ES381" s="29"/>
      <c r="ET381" s="29"/>
      <c r="EU381" s="29"/>
      <c r="EV381" s="29"/>
      <c r="EW381" s="29"/>
      <c r="EX381" s="29"/>
      <c r="EY381" s="29"/>
      <c r="EZ381" s="29"/>
      <c r="FA381" s="29"/>
      <c r="FB381" s="29"/>
      <c r="FC381" s="29"/>
      <c r="FD381" s="29"/>
      <c r="FG381" s="2" t="s">
        <v>271</v>
      </c>
      <c r="FH381">
        <v>2</v>
      </c>
      <c r="FI381" s="20">
        <v>23863.63636</v>
      </c>
      <c r="FJ381" s="30">
        <v>8.1547532151500395</v>
      </c>
      <c r="FK381" s="30">
        <v>13.8556303406457</v>
      </c>
      <c r="FL381" s="30">
        <v>13.8556303406457</v>
      </c>
      <c r="FM381" s="30">
        <v>8.1547532151500395</v>
      </c>
      <c r="FN381" s="30">
        <v>8.1547532151500395</v>
      </c>
      <c r="FO381" s="30">
        <v>8.1547532151500395</v>
      </c>
      <c r="FP381" s="30">
        <v>13.8556303406457</v>
      </c>
      <c r="FQ381" s="29"/>
      <c r="FR381" s="29"/>
      <c r="FS381" s="29"/>
      <c r="FT381" s="29"/>
      <c r="FU381" s="29"/>
      <c r="FV381" s="29"/>
      <c r="FW381" s="29"/>
      <c r="FZ381" s="7">
        <v>11</v>
      </c>
      <c r="GA381" s="7">
        <v>805.29443264007421</v>
      </c>
      <c r="GB381" s="7">
        <v>0.47052031258741822</v>
      </c>
      <c r="GC381" s="7">
        <v>15.596982955932567</v>
      </c>
    </row>
    <row r="382" spans="1:185" x14ac:dyDescent="0.2">
      <c r="A382">
        <v>41</v>
      </c>
      <c r="B382" t="s">
        <v>0</v>
      </c>
      <c r="C382" t="s">
        <v>79</v>
      </c>
      <c r="D382" t="s">
        <v>71</v>
      </c>
      <c r="E382" s="20">
        <v>24009.090909999999</v>
      </c>
      <c r="F382">
        <v>0</v>
      </c>
      <c r="G382">
        <v>0</v>
      </c>
      <c r="H382">
        <v>0</v>
      </c>
      <c r="I382">
        <v>0</v>
      </c>
      <c r="J382">
        <v>0.12</v>
      </c>
      <c r="K382">
        <v>0</v>
      </c>
      <c r="L382">
        <v>0</v>
      </c>
      <c r="M382">
        <v>0</v>
      </c>
      <c r="N382">
        <v>0</v>
      </c>
      <c r="O382">
        <v>0</v>
      </c>
      <c r="P382" s="71">
        <v>0</v>
      </c>
      <c r="Q382">
        <v>0</v>
      </c>
      <c r="R382" s="82">
        <v>0</v>
      </c>
      <c r="S382">
        <v>0.06</v>
      </c>
      <c r="T382">
        <v>0</v>
      </c>
      <c r="U382" s="82">
        <v>0.28999999999999998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71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 s="82">
        <v>0</v>
      </c>
      <c r="BO382">
        <v>0</v>
      </c>
      <c r="BP382" s="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 s="71">
        <v>0.78</v>
      </c>
      <c r="CE382" s="71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 s="71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f t="shared" si="105"/>
        <v>0</v>
      </c>
      <c r="DX382" s="2" t="s">
        <v>276</v>
      </c>
      <c r="DY382">
        <v>7.8752711194032399</v>
      </c>
      <c r="DZ382">
        <v>10.8862374710124</v>
      </c>
      <c r="EA382">
        <v>7.8752711194032399</v>
      </c>
      <c r="EB382">
        <v>10.8862374710124</v>
      </c>
      <c r="EC382">
        <v>10.8862374710124</v>
      </c>
      <c r="ED382">
        <v>13.231445350924099</v>
      </c>
      <c r="EE382">
        <v>13.231445350924099</v>
      </c>
      <c r="EF382">
        <v>8.3671405831300092</v>
      </c>
      <c r="EG382">
        <v>3.01096635160915</v>
      </c>
      <c r="EH382">
        <v>13.7489411816386</v>
      </c>
      <c r="EI382">
        <v>13.0831827099412</v>
      </c>
      <c r="EJ382">
        <v>5.8736700622353704</v>
      </c>
      <c r="EK382">
        <v>0</v>
      </c>
      <c r="EL382">
        <v>4.8643047677940903</v>
      </c>
      <c r="EM382">
        <v>0</v>
      </c>
      <c r="EN382">
        <v>0</v>
      </c>
      <c r="EO382" s="29"/>
      <c r="EP382" s="29"/>
      <c r="EQ382" s="29"/>
      <c r="ER382" s="29"/>
      <c r="ES382" s="29"/>
      <c r="ET382" s="29"/>
      <c r="EU382" s="29"/>
      <c r="EV382" s="29"/>
      <c r="EW382" s="29"/>
      <c r="EX382" s="29"/>
      <c r="EY382" s="29"/>
      <c r="EZ382" s="29"/>
      <c r="FA382" s="29"/>
      <c r="FB382" s="29"/>
      <c r="FC382" s="29"/>
      <c r="FD382" s="29"/>
      <c r="FG382" s="2" t="s">
        <v>271</v>
      </c>
      <c r="FH382">
        <v>2</v>
      </c>
      <c r="FI382" s="20">
        <v>24009.090909999999</v>
      </c>
      <c r="FJ382" s="30">
        <v>15.001207925272301</v>
      </c>
      <c r="FK382" s="30">
        <v>20.339747051288001</v>
      </c>
      <c r="FL382" s="30">
        <v>17.994539171376299</v>
      </c>
      <c r="FM382" s="30">
        <v>5.8736700622353704</v>
      </c>
      <c r="FN382" s="30">
        <v>5.8736700622353704</v>
      </c>
      <c r="FO382" s="30">
        <v>5.8736700622353704</v>
      </c>
      <c r="FP382" s="30">
        <v>17.994539171376299</v>
      </c>
      <c r="FQ382" s="29"/>
      <c r="FR382" s="29"/>
      <c r="FS382" s="29"/>
      <c r="FT382" s="29"/>
      <c r="FU382" s="29"/>
      <c r="FV382" s="29"/>
      <c r="FW382" s="29"/>
      <c r="FZ382" s="7">
        <v>11</v>
      </c>
      <c r="GA382" s="7">
        <v>805.29443264007421</v>
      </c>
      <c r="GB382" s="7">
        <v>0.47052031258741822</v>
      </c>
      <c r="GC382" s="7">
        <v>15.596982955932567</v>
      </c>
    </row>
    <row r="383" spans="1:185" x14ac:dyDescent="0.2">
      <c r="A383">
        <v>41</v>
      </c>
      <c r="B383" t="s">
        <v>0</v>
      </c>
      <c r="C383" t="s">
        <v>79</v>
      </c>
      <c r="D383" t="s">
        <v>71</v>
      </c>
      <c r="E383" s="20">
        <v>24154.545450000001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s="71">
        <v>0</v>
      </c>
      <c r="Q383">
        <v>0</v>
      </c>
      <c r="R383" s="82">
        <v>0</v>
      </c>
      <c r="S383">
        <v>0</v>
      </c>
      <c r="T383">
        <v>0</v>
      </c>
      <c r="U383" s="82">
        <v>0.5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 s="71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 s="82">
        <v>0</v>
      </c>
      <c r="BO383">
        <v>0</v>
      </c>
      <c r="BP383" s="82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 s="71">
        <v>0</v>
      </c>
      <c r="CE383" s="71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 s="71">
        <v>0.67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f t="shared" si="105"/>
        <v>0</v>
      </c>
      <c r="DX383" s="2" t="s">
        <v>297</v>
      </c>
      <c r="DY383">
        <v>6.5547216844245098</v>
      </c>
      <c r="DZ383">
        <v>11.8249345592564</v>
      </c>
      <c r="EA383">
        <v>11.8249345592564</v>
      </c>
      <c r="EB383">
        <v>11.8249345592564</v>
      </c>
      <c r="EC383">
        <v>11.8249345592564</v>
      </c>
      <c r="ED383">
        <v>11.8249345592564</v>
      </c>
      <c r="EE383">
        <v>11.8249345592564</v>
      </c>
      <c r="EF383">
        <v>5.2702128748319002</v>
      </c>
      <c r="EG383">
        <v>5.2702128748319002</v>
      </c>
      <c r="EH383">
        <v>10.6167408867425</v>
      </c>
      <c r="EI383">
        <v>10.6167408867425</v>
      </c>
      <c r="EJ383">
        <v>4.0620192023179804</v>
      </c>
      <c r="EK383">
        <v>0</v>
      </c>
      <c r="EL383">
        <v>6.5547216844245098</v>
      </c>
      <c r="EM383">
        <v>0</v>
      </c>
      <c r="EN383">
        <v>0</v>
      </c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G383" s="2" t="s">
        <v>271</v>
      </c>
      <c r="FH383">
        <v>2</v>
      </c>
      <c r="FI383" s="20">
        <v>24154.545450000001</v>
      </c>
      <c r="FJ383" s="30">
        <v>9.7628963278136691</v>
      </c>
      <c r="FK383" s="30">
        <v>16.798519967548799</v>
      </c>
      <c r="FL383" s="30">
        <v>16.798519967548799</v>
      </c>
      <c r="FM383" s="30">
        <v>4.0620192023179804</v>
      </c>
      <c r="FN383" s="30">
        <v>4.0620192023179804</v>
      </c>
      <c r="FO383" s="30">
        <v>4.0620192023179804</v>
      </c>
      <c r="FP383" s="30">
        <v>16.798519967548799</v>
      </c>
      <c r="FQ383" s="29"/>
      <c r="FR383" s="29"/>
      <c r="FS383" s="29"/>
      <c r="FT383" s="29"/>
      <c r="FU383" s="29"/>
      <c r="FV383" s="29"/>
      <c r="FW383" s="29"/>
      <c r="FZ383" s="7">
        <v>11</v>
      </c>
      <c r="GA383" s="7">
        <v>805.29443264007421</v>
      </c>
      <c r="GB383" s="7">
        <v>0.47052031258741822</v>
      </c>
      <c r="GC383" s="7">
        <v>15.596982955932567</v>
      </c>
    </row>
    <row r="384" spans="1:185" x14ac:dyDescent="0.2">
      <c r="A384">
        <v>41</v>
      </c>
      <c r="B384" t="s">
        <v>0</v>
      </c>
      <c r="C384" t="s">
        <v>79</v>
      </c>
      <c r="D384" t="s">
        <v>71</v>
      </c>
      <c r="E384" s="20">
        <v>24270.909090000001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s="71">
        <v>0</v>
      </c>
      <c r="Q384">
        <v>0</v>
      </c>
      <c r="R384" s="82">
        <v>0</v>
      </c>
      <c r="S384">
        <v>0</v>
      </c>
      <c r="T384">
        <v>0</v>
      </c>
      <c r="U384" s="82">
        <v>0.14000000000000001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71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0.06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 s="82">
        <v>0</v>
      </c>
      <c r="BO384">
        <v>0</v>
      </c>
      <c r="BP384" s="82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 s="71">
        <v>0.12</v>
      </c>
      <c r="CE384" s="71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 s="71">
        <v>0.35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f t="shared" si="105"/>
        <v>0</v>
      </c>
      <c r="DX384" s="2" t="s">
        <v>289</v>
      </c>
      <c r="DY384">
        <v>3.2133728986572998</v>
      </c>
      <c r="DZ384">
        <v>7.3293649964078202</v>
      </c>
      <c r="EA384">
        <v>7.3293649964078202</v>
      </c>
      <c r="EB384">
        <v>7.3293649964078202</v>
      </c>
      <c r="EC384">
        <v>7.3293649964078202</v>
      </c>
      <c r="ED384">
        <v>7.3293649964078202</v>
      </c>
      <c r="EE384">
        <v>7.3293649964078202</v>
      </c>
      <c r="EF384">
        <v>4.11599209775052</v>
      </c>
      <c r="EG384">
        <v>4.11599209775052</v>
      </c>
      <c r="EH384">
        <v>11.182061623911901</v>
      </c>
      <c r="EI384">
        <v>11.182061623911901</v>
      </c>
      <c r="EJ384">
        <v>7.9686887252546104</v>
      </c>
      <c r="EK384">
        <v>0</v>
      </c>
      <c r="EL384">
        <v>3.2133728986572998</v>
      </c>
      <c r="EM384">
        <v>0</v>
      </c>
      <c r="EN384">
        <v>0</v>
      </c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G384" s="2" t="s">
        <v>271</v>
      </c>
      <c r="FH384">
        <v>2</v>
      </c>
      <c r="FI384" s="20">
        <v>24270.909090000001</v>
      </c>
      <c r="FJ384" s="30">
        <v>12.496381294323299</v>
      </c>
      <c r="FK384" s="30">
        <v>16.1706159084981</v>
      </c>
      <c r="FL384" s="30">
        <v>16.1706159084981</v>
      </c>
      <c r="FM384" s="30">
        <v>7.9686887252546104</v>
      </c>
      <c r="FN384" s="30">
        <v>7.9686887252546104</v>
      </c>
      <c r="FO384" s="30">
        <v>7.9686887252546104</v>
      </c>
      <c r="FP384" s="30">
        <v>16.1706159084981</v>
      </c>
      <c r="FQ384" s="29"/>
      <c r="FR384" s="29"/>
      <c r="FS384" s="29"/>
      <c r="FT384" s="29"/>
      <c r="FU384" s="29"/>
      <c r="FV384" s="29"/>
      <c r="FW384" s="29"/>
      <c r="FZ384" s="7">
        <v>11</v>
      </c>
      <c r="GA384" s="7">
        <v>805.29443264007421</v>
      </c>
      <c r="GB384" s="7">
        <v>0.47052031258741822</v>
      </c>
      <c r="GC384" s="7">
        <v>15.596982955932567</v>
      </c>
    </row>
    <row r="385" spans="1:185" x14ac:dyDescent="0.2">
      <c r="A385">
        <v>41</v>
      </c>
      <c r="B385" t="s">
        <v>0</v>
      </c>
      <c r="C385" t="s">
        <v>79</v>
      </c>
      <c r="D385" t="s">
        <v>71</v>
      </c>
      <c r="E385" s="20">
        <v>24445.454549999999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s="71">
        <v>0</v>
      </c>
      <c r="Q385">
        <v>0</v>
      </c>
      <c r="R385" s="82">
        <v>0</v>
      </c>
      <c r="S385">
        <v>0</v>
      </c>
      <c r="T385">
        <v>0</v>
      </c>
      <c r="U385" s="82">
        <v>0.2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71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 s="82">
        <v>0</v>
      </c>
      <c r="BO385">
        <v>0</v>
      </c>
      <c r="BP385" s="82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 s="71">
        <v>0.33</v>
      </c>
      <c r="CE385" s="71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 s="71">
        <v>0.17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f t="shared" si="105"/>
        <v>0</v>
      </c>
      <c r="DX385" s="2" t="s">
        <v>289</v>
      </c>
      <c r="DY385">
        <v>3.9476726772664499</v>
      </c>
      <c r="DZ385">
        <v>7.9542082533887397</v>
      </c>
      <c r="EA385">
        <v>7.9542082533887397</v>
      </c>
      <c r="EB385">
        <v>7.9542082533887397</v>
      </c>
      <c r="EC385">
        <v>7.9542082533887397</v>
      </c>
      <c r="ED385">
        <v>7.9542082533887397</v>
      </c>
      <c r="EE385">
        <v>7.9542082533887397</v>
      </c>
      <c r="EF385">
        <v>4.0065355761222898</v>
      </c>
      <c r="EG385">
        <v>4.0065355761222898</v>
      </c>
      <c r="EH385">
        <v>11.661296987537201</v>
      </c>
      <c r="EI385">
        <v>11.661296987537201</v>
      </c>
      <c r="EJ385">
        <v>7.7136243102707596</v>
      </c>
      <c r="EK385">
        <v>0</v>
      </c>
      <c r="EL385">
        <v>3.9476726772664499</v>
      </c>
      <c r="EM385">
        <v>0</v>
      </c>
      <c r="EN385">
        <v>0</v>
      </c>
      <c r="EO385" s="28">
        <f>AVERAGE(DY370:DY376)</f>
        <v>1.3775252330320458</v>
      </c>
      <c r="EP385" s="28">
        <f t="shared" ref="EP385:FD385" si="121">AVERAGE(DZ370:DZ376)</f>
        <v>3.7026262793899938</v>
      </c>
      <c r="EQ385" s="28">
        <f t="shared" si="121"/>
        <v>2.7340984504032759</v>
      </c>
      <c r="ER385" s="28">
        <f t="shared" si="121"/>
        <v>4.0056720427556511</v>
      </c>
      <c r="ES385" s="28">
        <f t="shared" si="121"/>
        <v>4.0056720427556511</v>
      </c>
      <c r="ET385" s="28">
        <f t="shared" si="121"/>
        <v>4.0056720427556511</v>
      </c>
      <c r="EU385" s="28">
        <f t="shared" si="121"/>
        <v>4.0056720427556511</v>
      </c>
      <c r="EV385" s="28">
        <f t="shared" si="121"/>
        <v>2.6708545389377671</v>
      </c>
      <c r="EW385" s="28">
        <f t="shared" si="121"/>
        <v>1.8621909964716667</v>
      </c>
      <c r="EX385" s="28">
        <f t="shared" si="121"/>
        <v>9.6402142973692513</v>
      </c>
      <c r="EY385" s="28">
        <f t="shared" si="121"/>
        <v>9.8779575675608271</v>
      </c>
      <c r="EZ385" s="28">
        <f t="shared" si="121"/>
        <v>8.7030043502635674</v>
      </c>
      <c r="FA385" s="28">
        <f t="shared" si="121"/>
        <v>1.3096243632607529</v>
      </c>
      <c r="FB385" s="28">
        <f t="shared" si="121"/>
        <v>1.4300547411633016</v>
      </c>
      <c r="FC385" s="28">
        <f t="shared" si="121"/>
        <v>0</v>
      </c>
      <c r="FD385" s="28">
        <f t="shared" si="121"/>
        <v>0</v>
      </c>
      <c r="FG385" s="2" t="s">
        <v>271</v>
      </c>
      <c r="FH385">
        <v>2</v>
      </c>
      <c r="FI385" s="20">
        <v>24445.454549999999</v>
      </c>
      <c r="FJ385" s="30">
        <v>12.129504743434699</v>
      </c>
      <c r="FK385" s="30">
        <v>16.5453851765986</v>
      </c>
      <c r="FL385" s="30">
        <v>16.5453851765986</v>
      </c>
      <c r="FM385" s="30">
        <v>7.7136243102707596</v>
      </c>
      <c r="FN385" s="30">
        <v>7.7136243102707596</v>
      </c>
      <c r="FO385" s="30">
        <v>7.7136243102707596</v>
      </c>
      <c r="FP385" s="30">
        <v>16.5453851765986</v>
      </c>
      <c r="FQ385" s="28">
        <f>AVERAGE(FJ370:FJ376)</f>
        <v>11.608780980094119</v>
      </c>
      <c r="FR385" s="28">
        <f t="shared" ref="FR385:FW385" si="122">AVERAGE(FK370:FK376)</f>
        <v>12.938852235232446</v>
      </c>
      <c r="FS385" s="28">
        <f t="shared" si="122"/>
        <v>12.635806471866788</v>
      </c>
      <c r="FT385" s="28">
        <f t="shared" si="122"/>
        <v>8.2626890643372111</v>
      </c>
      <c r="FU385" s="28">
        <f t="shared" si="122"/>
        <v>9.9399359388754593</v>
      </c>
      <c r="FV385" s="28">
        <f t="shared" si="122"/>
        <v>9.9399359388754593</v>
      </c>
      <c r="FW385" s="28">
        <f t="shared" si="122"/>
        <v>12.635806471866788</v>
      </c>
      <c r="FZ385" s="7">
        <v>11</v>
      </c>
      <c r="GA385" s="7">
        <v>805.29443264007398</v>
      </c>
      <c r="GB385" s="7">
        <v>0.470520312587418</v>
      </c>
      <c r="GC385" s="7">
        <v>15.596982955932599</v>
      </c>
    </row>
    <row r="386" spans="1:185" x14ac:dyDescent="0.2">
      <c r="A386">
        <v>41</v>
      </c>
      <c r="B386" t="s">
        <v>0</v>
      </c>
      <c r="C386" t="s">
        <v>79</v>
      </c>
      <c r="D386" t="s">
        <v>71</v>
      </c>
      <c r="E386" s="20">
        <v>24853.54839</v>
      </c>
      <c r="F386">
        <v>0.15</v>
      </c>
      <c r="G386">
        <v>0</v>
      </c>
      <c r="H386">
        <v>0</v>
      </c>
      <c r="I386">
        <v>0</v>
      </c>
      <c r="J386">
        <v>0.04</v>
      </c>
      <c r="K386">
        <v>0</v>
      </c>
      <c r="L386">
        <v>0</v>
      </c>
      <c r="M386">
        <v>0</v>
      </c>
      <c r="N386">
        <v>0</v>
      </c>
      <c r="O386">
        <v>0</v>
      </c>
      <c r="P386" s="71">
        <v>0.08</v>
      </c>
      <c r="Q386">
        <v>0</v>
      </c>
      <c r="R386" s="82">
        <v>0</v>
      </c>
      <c r="S386">
        <v>0</v>
      </c>
      <c r="T386">
        <v>0</v>
      </c>
      <c r="U386" s="82">
        <v>0.12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0.04</v>
      </c>
      <c r="AE386">
        <v>0</v>
      </c>
      <c r="AF386">
        <v>0</v>
      </c>
      <c r="AG386">
        <v>0</v>
      </c>
      <c r="AH386">
        <v>0</v>
      </c>
      <c r="AI386">
        <v>0</v>
      </c>
      <c r="AJ386" s="71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 s="82">
        <v>0</v>
      </c>
      <c r="BO386">
        <v>0</v>
      </c>
      <c r="BP386" s="82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 s="71">
        <v>0.21</v>
      </c>
      <c r="CE386" s="71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 s="71">
        <v>0.64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f t="shared" ref="DU386:DU393" si="123">COUNTIF(K386,"&gt;0")+COUNTIF(L386,"&gt;0")+COUNTIF(V386,"&gt;0")+COUNTIF(W386,"&gt;0")+COUNTIF(AW386,"&gt;0")+COUNTIF(BD386,"&gt;0")+COUNTIF(BE386,"&gt;0")+COUNTIF(CE386,"&gt;0")+COUNTIF(CF386,"&gt;0")+COUNTIF(DA386,"&gt;0")</f>
        <v>0</v>
      </c>
      <c r="DV386">
        <v>9</v>
      </c>
      <c r="DW386">
        <f>MAX(DU372:DU388)</f>
        <v>1</v>
      </c>
      <c r="DX386" s="2" t="s">
        <v>295</v>
      </c>
      <c r="DY386">
        <v>4.5280803689258704</v>
      </c>
      <c r="DZ386">
        <v>14.339045401248899</v>
      </c>
      <c r="EA386">
        <v>8.9371601088685892</v>
      </c>
      <c r="EB386">
        <v>18.080702788022901</v>
      </c>
      <c r="EC386">
        <v>18.080702788022901</v>
      </c>
      <c r="ED386">
        <v>18.080702788022901</v>
      </c>
      <c r="EE386">
        <v>18.080702788022901</v>
      </c>
      <c r="EF386">
        <v>11.3387346056134</v>
      </c>
      <c r="EG386">
        <v>6.0030784793910899</v>
      </c>
      <c r="EH386">
        <v>7.9192453604884996</v>
      </c>
      <c r="EI386">
        <v>12.8055167953399</v>
      </c>
      <c r="EJ386">
        <v>6.1297777790884602</v>
      </c>
      <c r="EK386">
        <v>0</v>
      </c>
      <c r="EL386">
        <v>2.9340816294774998</v>
      </c>
      <c r="EM386">
        <v>0</v>
      </c>
      <c r="EN386">
        <v>0</v>
      </c>
      <c r="EO386" s="28">
        <f>AVERAGE(DY370:DY386)</f>
        <v>3.3346883652689145</v>
      </c>
      <c r="EP386" s="28">
        <f t="shared" ref="EP386:FD386" si="124">AVERAGE(DZ370:DZ386)</f>
        <v>7.0521138784623814</v>
      </c>
      <c r="EQ386" s="28">
        <f t="shared" si="124"/>
        <v>6.0955362189151705</v>
      </c>
      <c r="ER386" s="28">
        <f t="shared" si="124"/>
        <v>7.7486998118190495</v>
      </c>
      <c r="ES386" s="28">
        <f t="shared" si="124"/>
        <v>7.7486998118190495</v>
      </c>
      <c r="ET386" s="28">
        <f t="shared" si="124"/>
        <v>7.8866532165197381</v>
      </c>
      <c r="EU386" s="28">
        <f t="shared" si="124"/>
        <v>7.8866532165197381</v>
      </c>
      <c r="EV386" s="28">
        <f t="shared" si="124"/>
        <v>4.3924440329974539</v>
      </c>
      <c r="EW386" s="28">
        <f t="shared" si="124"/>
        <v>3.2399237092204074</v>
      </c>
      <c r="EX386" s="28">
        <f t="shared" si="124"/>
        <v>10.148060771803982</v>
      </c>
      <c r="EY386" s="28">
        <f t="shared" si="124"/>
        <v>10.439717829896239</v>
      </c>
      <c r="EZ386" s="28">
        <f t="shared" si="124"/>
        <v>7.4008862891904155</v>
      </c>
      <c r="FA386" s="28">
        <f t="shared" si="124"/>
        <v>0.53925709075442774</v>
      </c>
      <c r="FB386" s="28">
        <f t="shared" si="124"/>
        <v>3.0854378632607538</v>
      </c>
      <c r="FC386" s="28">
        <f t="shared" si="124"/>
        <v>0</v>
      </c>
      <c r="FD386" s="28">
        <f t="shared" si="124"/>
        <v>0</v>
      </c>
      <c r="FE386" s="65" t="s">
        <v>289</v>
      </c>
      <c r="FF386" s="65" t="s">
        <v>289</v>
      </c>
      <c r="FG386" s="2" t="s">
        <v>271</v>
      </c>
      <c r="FH386">
        <v>2</v>
      </c>
      <c r="FI386" s="20">
        <v>24853.54839</v>
      </c>
      <c r="FJ386" s="30">
        <v>16.313484529225001</v>
      </c>
      <c r="FK386" s="30">
        <v>22.397231924354902</v>
      </c>
      <c r="FL386" s="30">
        <v>20.526403230967901</v>
      </c>
      <c r="FM386" s="30">
        <v>3.3911649915626301</v>
      </c>
      <c r="FN386" s="30">
        <v>8.0006064724754395</v>
      </c>
      <c r="FO386" s="30">
        <v>8.0006064724754395</v>
      </c>
      <c r="FP386" s="30">
        <v>20.526403230967901</v>
      </c>
      <c r="FQ386" s="28">
        <f>AVERAGE(FJ370:FJ386)</f>
        <v>11.580384047422227</v>
      </c>
      <c r="FR386" s="28">
        <f t="shared" ref="FR386:FW386" si="125">AVERAGE(FK370:FK386)</f>
        <v>15.407601543184864</v>
      </c>
      <c r="FS386" s="28">
        <f t="shared" si="125"/>
        <v>14.844205821651792</v>
      </c>
      <c r="FT386" s="28">
        <f t="shared" si="125"/>
        <v>6.813372406535068</v>
      </c>
      <c r="FU386" s="28">
        <f t="shared" si="125"/>
        <v>7.7751470890456877</v>
      </c>
      <c r="FV386" s="28">
        <f t="shared" si="125"/>
        <v>7.7751470890456877</v>
      </c>
      <c r="FW386" s="28">
        <f t="shared" si="125"/>
        <v>14.844205821651792</v>
      </c>
      <c r="FX386" s="65" t="s">
        <v>271</v>
      </c>
      <c r="FY386" s="65" t="s">
        <v>271</v>
      </c>
      <c r="FZ386" s="7">
        <v>11</v>
      </c>
      <c r="GA386" s="7">
        <v>805.29443264007398</v>
      </c>
      <c r="GB386" s="7">
        <v>0.470520312587418</v>
      </c>
      <c r="GC386" s="7">
        <v>15.596982955932599</v>
      </c>
    </row>
    <row r="387" spans="1:185" x14ac:dyDescent="0.2">
      <c r="A387">
        <v>42</v>
      </c>
      <c r="B387" t="s">
        <v>40</v>
      </c>
      <c r="C387" t="s">
        <v>79</v>
      </c>
      <c r="D387" t="s">
        <v>71</v>
      </c>
      <c r="E387" s="20">
        <v>25145.48387</v>
      </c>
      <c r="F387">
        <v>0</v>
      </c>
      <c r="G387">
        <v>0</v>
      </c>
      <c r="H387">
        <v>0</v>
      </c>
      <c r="I387">
        <v>0</v>
      </c>
      <c r="J387">
        <v>4.0000000000000001E-3</v>
      </c>
      <c r="K387">
        <v>0</v>
      </c>
      <c r="L387">
        <v>0</v>
      </c>
      <c r="M387">
        <v>1.6E-2</v>
      </c>
      <c r="N387">
        <v>0</v>
      </c>
      <c r="O387">
        <v>0</v>
      </c>
      <c r="P387" s="71">
        <v>7.3999999999999996E-2</v>
      </c>
      <c r="Q387">
        <v>0</v>
      </c>
      <c r="R387" s="82">
        <v>7.0000000000000001E-3</v>
      </c>
      <c r="S387">
        <v>0.14000000000000001</v>
      </c>
      <c r="T387">
        <v>0</v>
      </c>
      <c r="U387" s="83">
        <v>0</v>
      </c>
      <c r="V387">
        <v>3.0000000000000001E-3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71">
        <v>5.0000000000000001E-3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 s="30">
        <v>6.5000000000000002E-2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 s="82">
        <v>0</v>
      </c>
      <c r="BO387">
        <v>0</v>
      </c>
      <c r="BP387" s="82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 s="71">
        <v>0.2</v>
      </c>
      <c r="CE387" s="71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 s="71">
        <v>0.6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f t="shared" si="123"/>
        <v>1</v>
      </c>
      <c r="DV387">
        <v>17</v>
      </c>
      <c r="DW387">
        <f>DU389</f>
        <v>3</v>
      </c>
      <c r="DX387" s="2" t="s">
        <v>289</v>
      </c>
      <c r="DY387">
        <v>0</v>
      </c>
      <c r="DZ387">
        <v>5.9616181495990102</v>
      </c>
      <c r="EA387">
        <v>5.9616181495990102</v>
      </c>
      <c r="EB387">
        <v>4.9128093014288599</v>
      </c>
      <c r="EC387">
        <v>5.9616181495990102</v>
      </c>
      <c r="ED387">
        <v>4.9128093014288599</v>
      </c>
      <c r="EE387">
        <v>5.9616181495990102</v>
      </c>
      <c r="EF387">
        <v>4.9128093014288599</v>
      </c>
      <c r="EG387">
        <v>4.9128093014288599</v>
      </c>
      <c r="EH387">
        <v>4.6151923036857303</v>
      </c>
      <c r="EI387">
        <v>17.8696525801933</v>
      </c>
      <c r="EJ387">
        <v>16.8208437320231</v>
      </c>
      <c r="EK387">
        <v>1.5488088481701501</v>
      </c>
      <c r="EL387">
        <v>0.5</v>
      </c>
      <c r="EM387">
        <v>0</v>
      </c>
      <c r="EN387">
        <v>0</v>
      </c>
      <c r="EO387" s="28">
        <f>DY387</f>
        <v>0</v>
      </c>
      <c r="EP387" s="28">
        <f t="shared" ref="EP387:FD387" si="126">DZ387</f>
        <v>5.9616181495990102</v>
      </c>
      <c r="EQ387" s="28">
        <f t="shared" si="126"/>
        <v>5.9616181495990102</v>
      </c>
      <c r="ER387" s="28">
        <f t="shared" si="126"/>
        <v>4.9128093014288599</v>
      </c>
      <c r="ES387" s="28">
        <f t="shared" si="126"/>
        <v>5.9616181495990102</v>
      </c>
      <c r="ET387" s="28">
        <f t="shared" si="126"/>
        <v>4.9128093014288599</v>
      </c>
      <c r="EU387" s="28">
        <f t="shared" si="126"/>
        <v>5.9616181495990102</v>
      </c>
      <c r="EV387" s="28">
        <f t="shared" si="126"/>
        <v>4.9128093014288599</v>
      </c>
      <c r="EW387" s="28">
        <f t="shared" si="126"/>
        <v>4.9128093014288599</v>
      </c>
      <c r="EX387" s="28">
        <f t="shared" si="126"/>
        <v>4.6151923036857303</v>
      </c>
      <c r="EY387" s="28">
        <f t="shared" si="126"/>
        <v>17.8696525801933</v>
      </c>
      <c r="EZ387" s="28">
        <f t="shared" si="126"/>
        <v>16.8208437320231</v>
      </c>
      <c r="FA387" s="28">
        <f t="shared" si="126"/>
        <v>1.5488088481701501</v>
      </c>
      <c r="FB387" s="28">
        <f t="shared" si="126"/>
        <v>0.5</v>
      </c>
      <c r="FC387" s="28">
        <f t="shared" si="126"/>
        <v>0</v>
      </c>
      <c r="FD387" s="28">
        <f t="shared" si="126"/>
        <v>0</v>
      </c>
      <c r="FE387" s="65" t="s">
        <v>289</v>
      </c>
      <c r="FF387" s="65" t="s">
        <v>289</v>
      </c>
      <c r="FG387" s="2" t="s">
        <v>276</v>
      </c>
      <c r="FH387">
        <v>2</v>
      </c>
      <c r="FI387" s="20">
        <v>25145.48387</v>
      </c>
      <c r="FJ387" s="30">
        <v>15.1300262938105</v>
      </c>
      <c r="FK387" s="30">
        <v>16.178835141980699</v>
      </c>
      <c r="FL387" s="30">
        <v>16.178835141980699</v>
      </c>
      <c r="FM387" s="30">
        <v>7.1647020604821199</v>
      </c>
      <c r="FN387" s="30">
        <v>12.737662612066</v>
      </c>
      <c r="FO387" s="30">
        <v>7.2419774109984703</v>
      </c>
      <c r="FP387" s="30">
        <v>18.0762017380817</v>
      </c>
      <c r="FQ387" s="28">
        <f>FJ387</f>
        <v>15.1300262938105</v>
      </c>
      <c r="FR387" s="28">
        <f t="shared" ref="FR387:FW387" si="127">FK387</f>
        <v>16.178835141980699</v>
      </c>
      <c r="FS387" s="28">
        <f t="shared" si="127"/>
        <v>16.178835141980699</v>
      </c>
      <c r="FT387" s="28">
        <f t="shared" si="127"/>
        <v>7.1647020604821199</v>
      </c>
      <c r="FU387" s="28">
        <f t="shared" si="127"/>
        <v>12.737662612066</v>
      </c>
      <c r="FV387" s="28">
        <f t="shared" si="127"/>
        <v>7.2419774109984703</v>
      </c>
      <c r="FW387" s="28">
        <f t="shared" si="127"/>
        <v>18.0762017380817</v>
      </c>
      <c r="FX387" s="65" t="s">
        <v>271</v>
      </c>
      <c r="FY387" s="65" t="s">
        <v>271</v>
      </c>
      <c r="FZ387" s="7">
        <v>10.9</v>
      </c>
      <c r="GA387" s="46">
        <v>922.20754623412915</v>
      </c>
      <c r="GB387" s="7">
        <v>2.3989681402842167</v>
      </c>
      <c r="GC387" s="7">
        <v>16.587052345275833</v>
      </c>
    </row>
    <row r="388" spans="1:185" x14ac:dyDescent="0.2">
      <c r="A388">
        <v>43</v>
      </c>
      <c r="B388" t="s">
        <v>41</v>
      </c>
      <c r="C388" t="s">
        <v>79</v>
      </c>
      <c r="D388" t="s">
        <v>71</v>
      </c>
      <c r="E388" s="20">
        <v>25437.41935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s="71">
        <v>0.04</v>
      </c>
      <c r="Q388">
        <v>0</v>
      </c>
      <c r="R388" s="82">
        <v>0</v>
      </c>
      <c r="S388">
        <v>0</v>
      </c>
      <c r="T388">
        <v>0</v>
      </c>
      <c r="U388" s="82">
        <v>0.13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71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0.09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 s="82">
        <v>0</v>
      </c>
      <c r="BO388">
        <v>0</v>
      </c>
      <c r="BP388" s="82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 s="71">
        <v>0.42</v>
      </c>
      <c r="CE388" s="71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 s="71">
        <v>0.12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0.04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f t="shared" si="123"/>
        <v>0</v>
      </c>
      <c r="DX388" s="2" t="s">
        <v>289</v>
      </c>
      <c r="DY388">
        <v>4.30118211178302</v>
      </c>
      <c r="DZ388">
        <v>8.6286788079442793</v>
      </c>
      <c r="EA388">
        <v>8.9850727666368808</v>
      </c>
      <c r="EB388">
        <v>10.2098176380285</v>
      </c>
      <c r="EC388">
        <v>10.2098176380285</v>
      </c>
      <c r="ED388">
        <v>10.2098176380285</v>
      </c>
      <c r="EE388">
        <v>10.2098176380285</v>
      </c>
      <c r="EF388">
        <v>7.1333803976370396</v>
      </c>
      <c r="EG388">
        <v>5.9086355262454502</v>
      </c>
      <c r="EH388">
        <v>8.6023447453043307</v>
      </c>
      <c r="EI388">
        <v>15.699438420655101</v>
      </c>
      <c r="EJ388">
        <v>12.623001180263699</v>
      </c>
      <c r="EK388">
        <v>0</v>
      </c>
      <c r="EL388">
        <v>3.0764372403914302</v>
      </c>
      <c r="EM388">
        <v>0</v>
      </c>
      <c r="EN388">
        <v>0</v>
      </c>
      <c r="EP388" s="43"/>
      <c r="EQ388" s="43"/>
      <c r="ER388" s="43"/>
      <c r="ES388" s="43"/>
      <c r="ET388" s="43"/>
      <c r="EU388" s="43"/>
      <c r="EV388" s="43"/>
      <c r="EW388" s="43"/>
      <c r="EX388" s="43"/>
      <c r="EY388" s="43"/>
      <c r="EZ388" s="43"/>
      <c r="FA388" s="43"/>
      <c r="FB388" s="43"/>
      <c r="FC388" s="43"/>
      <c r="FD388" s="43"/>
      <c r="FG388" s="2" t="s">
        <v>271</v>
      </c>
      <c r="FH388">
        <v>2</v>
      </c>
      <c r="FI388" s="20">
        <v>25437.41935</v>
      </c>
      <c r="FJ388" s="30">
        <v>20.027932457621901</v>
      </c>
      <c r="FK388" s="30">
        <v>23.563466363554699</v>
      </c>
      <c r="FL388" s="30">
        <v>20.172301371991999</v>
      </c>
      <c r="FM388" s="30">
        <v>7.2166385809439602</v>
      </c>
      <c r="FN388" s="30">
        <v>12.4786322658936</v>
      </c>
      <c r="FO388" s="30">
        <v>9.5631563184709201</v>
      </c>
      <c r="FP388" s="30">
        <v>20.172301371991999</v>
      </c>
      <c r="FQ388" s="43"/>
      <c r="FR388" s="43"/>
      <c r="FS388" s="43"/>
      <c r="FT388" s="43"/>
      <c r="FU388" s="43"/>
      <c r="FV388" s="43"/>
      <c r="FW388" s="43"/>
      <c r="FX388" s="65"/>
      <c r="FY388" s="65"/>
      <c r="FZ388" s="7">
        <v>9.1999999999999993</v>
      </c>
      <c r="GA388" s="46">
        <v>657.23876595496984</v>
      </c>
      <c r="GB388" s="7">
        <v>0.5201644400755544</v>
      </c>
      <c r="GC388" s="7">
        <v>18.254562377929634</v>
      </c>
    </row>
    <row r="389" spans="1:185" x14ac:dyDescent="0.2">
      <c r="A389">
        <v>43</v>
      </c>
      <c r="B389" t="s">
        <v>41</v>
      </c>
      <c r="C389" t="s">
        <v>80</v>
      </c>
      <c r="D389" t="s">
        <v>71</v>
      </c>
      <c r="E389" s="20">
        <v>21912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s="71">
        <v>0.02</v>
      </c>
      <c r="Q389">
        <v>0</v>
      </c>
      <c r="R389" s="82">
        <v>0</v>
      </c>
      <c r="S389">
        <v>0</v>
      </c>
      <c r="T389">
        <v>0</v>
      </c>
      <c r="U389" s="82">
        <v>0.12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71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0.09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s="82">
        <v>0</v>
      </c>
      <c r="BO389">
        <v>0</v>
      </c>
      <c r="BP389" s="82">
        <v>0.04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0.28999999999999998</v>
      </c>
      <c r="CD389" s="71">
        <v>0</v>
      </c>
      <c r="CE389" s="71">
        <v>0.39</v>
      </c>
      <c r="CF389">
        <v>1.3999999999999999E-2</v>
      </c>
      <c r="CG389">
        <v>0</v>
      </c>
      <c r="CH389">
        <v>0</v>
      </c>
      <c r="CI389">
        <v>0</v>
      </c>
      <c r="CJ389">
        <v>0</v>
      </c>
      <c r="CK389" s="71">
        <v>0.09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5.0000000000000001E-3</v>
      </c>
      <c r="DN389">
        <v>5.0000000000000001E-3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f>COUNTIF(K389,"&gt;0")+COUNTIF(L389,"&gt;0")+COUNTIF(U389,"&gt;0")+COUNTIF(W389,"&gt;0")+COUNTIF(AW389,"&gt;0")+COUNTIF(BD389,"&gt;0")+COUNTIF(BE389,"&gt;0")+COUNTIF(CE389,"&gt;0")+COUNTIF(CF389,"&gt;0")+COUNTIF(DA389,"&gt;0")</f>
        <v>3</v>
      </c>
      <c r="DX389" s="2" t="s">
        <v>289</v>
      </c>
      <c r="DY389">
        <v>4.1588265008690897</v>
      </c>
      <c r="DZ389">
        <v>8.5886869519873201</v>
      </c>
      <c r="EA389">
        <v>9.2347707739826994</v>
      </c>
      <c r="EB389">
        <v>10.459515645374299</v>
      </c>
      <c r="EC389">
        <v>10.459515645374299</v>
      </c>
      <c r="ED389">
        <v>10.459515645374299</v>
      </c>
      <c r="EE389">
        <v>10.459515645374299</v>
      </c>
      <c r="EF389">
        <v>7.5254340158967903</v>
      </c>
      <c r="EG389">
        <v>6.3006891445052</v>
      </c>
      <c r="EH389">
        <v>8.2208457031870701</v>
      </c>
      <c r="EI389">
        <v>14.8105562647845</v>
      </c>
      <c r="EJ389">
        <v>11.876474635307</v>
      </c>
      <c r="EK389">
        <v>0</v>
      </c>
      <c r="EL389">
        <v>2.9340816294774998</v>
      </c>
      <c r="EM389">
        <v>0</v>
      </c>
      <c r="EN389">
        <v>0</v>
      </c>
      <c r="EP389" s="43"/>
      <c r="EQ389" s="43"/>
      <c r="ER389" s="43"/>
      <c r="ES389" s="43"/>
      <c r="ET389" s="43"/>
      <c r="EU389" s="43"/>
      <c r="EV389" s="43"/>
      <c r="EW389" s="43"/>
      <c r="EX389" s="43"/>
      <c r="EY389" s="43"/>
      <c r="EZ389" s="43"/>
      <c r="FA389" s="43"/>
      <c r="FB389" s="43"/>
      <c r="FC389" s="43"/>
      <c r="FD389" s="43"/>
      <c r="FE389" s="65"/>
      <c r="FF389" s="65"/>
      <c r="FG389" s="2" t="s">
        <v>271</v>
      </c>
      <c r="FH389">
        <v>3</v>
      </c>
      <c r="FI389" s="20">
        <v>21912</v>
      </c>
      <c r="FJ389" s="30">
        <v>19.819728057501901</v>
      </c>
      <c r="FK389" s="30">
        <v>23.210893049064499</v>
      </c>
      <c r="FL389" s="30">
        <v>19.536658434889699</v>
      </c>
      <c r="FM389" s="30">
        <v>6.9774951497406299</v>
      </c>
      <c r="FN389" s="30">
        <v>11.876474635307</v>
      </c>
      <c r="FO389" s="30">
        <v>8.9609986878843397</v>
      </c>
      <c r="FP389" s="30">
        <v>19.536658434889699</v>
      </c>
      <c r="FQ389" s="43"/>
      <c r="FR389" s="43"/>
      <c r="FS389" s="43"/>
      <c r="FT389" s="43"/>
      <c r="FU389" s="43"/>
      <c r="FV389" s="43"/>
      <c r="FW389" s="43"/>
      <c r="FZ389" s="7">
        <v>9.1999999999999993</v>
      </c>
      <c r="GA389" s="46">
        <v>657.23876595496984</v>
      </c>
      <c r="GB389" s="7">
        <v>0.5201644400755544</v>
      </c>
      <c r="GC389" s="7">
        <v>18.254562377929634</v>
      </c>
    </row>
    <row r="390" spans="1:185" x14ac:dyDescent="0.2">
      <c r="A390">
        <v>43</v>
      </c>
      <c r="B390" t="s">
        <v>41</v>
      </c>
      <c r="C390" t="s">
        <v>80</v>
      </c>
      <c r="D390" t="s">
        <v>71</v>
      </c>
      <c r="E390" s="20">
        <v>22846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s="71">
        <v>0.04</v>
      </c>
      <c r="Q390">
        <v>0</v>
      </c>
      <c r="R390" s="82">
        <v>0</v>
      </c>
      <c r="S390">
        <v>0</v>
      </c>
      <c r="T390">
        <v>0</v>
      </c>
      <c r="U390" s="82">
        <v>0.15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71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0.09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 s="82">
        <v>0</v>
      </c>
      <c r="BO390">
        <v>0</v>
      </c>
      <c r="BP390" s="82">
        <v>0.04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0.28000000000000003</v>
      </c>
      <c r="CD390" s="71">
        <v>0</v>
      </c>
      <c r="CE390" s="71">
        <v>0.38</v>
      </c>
      <c r="CF390">
        <v>0.01</v>
      </c>
      <c r="CG390">
        <v>0</v>
      </c>
      <c r="CH390">
        <v>0</v>
      </c>
      <c r="CI390">
        <v>0</v>
      </c>
      <c r="CJ390">
        <v>0</v>
      </c>
      <c r="CK390" s="71">
        <v>0.09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f>COUNTIF(K390,"&gt;0")+COUNTIF(L390,"&gt;0")+COUNTIF(U390,"&gt;0")+COUNTIF(W390,"&gt;0")+COUNTIF(AW390,"&gt;0")+COUNTIF(BD390,"&gt;0")+COUNTIF(BE390,"&gt;0")+COUNTIF(CE390,"&gt;0")+COUNTIF(CF390,"&gt;0")+COUNTIF(DA390,"&gt;0")</f>
        <v>3</v>
      </c>
      <c r="DX390" s="2" t="s">
        <v>289</v>
      </c>
      <c r="DY390">
        <v>4.5702064908199196</v>
      </c>
      <c r="DZ390">
        <v>9.6645655020574708</v>
      </c>
      <c r="EA390">
        <v>10.3106493240529</v>
      </c>
      <c r="EB390">
        <v>11.5353941954444</v>
      </c>
      <c r="EC390">
        <v>11.5353941954444</v>
      </c>
      <c r="ED390">
        <v>11.5353941954444</v>
      </c>
      <c r="EE390">
        <v>11.5353941954444</v>
      </c>
      <c r="EF390">
        <v>8.1899325760161101</v>
      </c>
      <c r="EG390">
        <v>6.9651877046245199</v>
      </c>
      <c r="EH390">
        <v>8.8713691243412303</v>
      </c>
      <c r="EI390">
        <v>15.6732992429632</v>
      </c>
      <c r="EJ390">
        <v>12.327837623534901</v>
      </c>
      <c r="EK390">
        <v>0</v>
      </c>
      <c r="EL390">
        <v>3.3454616194283302</v>
      </c>
      <c r="EM390">
        <v>0</v>
      </c>
      <c r="EN390">
        <v>0</v>
      </c>
      <c r="EO390" s="28">
        <f>AVERAGE(DY389:DY391)</f>
        <v>4.7526148330132161</v>
      </c>
      <c r="EP390" s="28">
        <f t="shared" ref="EP390:FD390" si="128">AVERAGE(DZ389:DZ391)</f>
        <v>9.5954649201126632</v>
      </c>
      <c r="EQ390" s="28">
        <f t="shared" si="128"/>
        <v>10.206247972601433</v>
      </c>
      <c r="ER390" s="28">
        <f t="shared" si="128"/>
        <v>11.549790830223865</v>
      </c>
      <c r="ES390" s="28">
        <f t="shared" si="128"/>
        <v>11.549790830223865</v>
      </c>
      <c r="ET390" s="28">
        <f t="shared" si="128"/>
        <v>11.549790830223865</v>
      </c>
      <c r="EU390" s="28">
        <f t="shared" si="128"/>
        <v>11.549790830223865</v>
      </c>
      <c r="EV390" s="28">
        <f t="shared" si="128"/>
        <v>8.1407188548331071</v>
      </c>
      <c r="EW390" s="28">
        <f t="shared" si="128"/>
        <v>6.7971759972106502</v>
      </c>
      <c r="EX390" s="28">
        <f t="shared" si="128"/>
        <v>8.9347754891831084</v>
      </c>
      <c r="EY390" s="28">
        <f t="shared" si="128"/>
        <v>15.538478263386665</v>
      </c>
      <c r="EZ390" s="28">
        <f t="shared" si="128"/>
        <v>12.1294062879959</v>
      </c>
      <c r="FA390" s="28">
        <f t="shared" si="128"/>
        <v>0</v>
      </c>
      <c r="FB390" s="28">
        <f t="shared" si="128"/>
        <v>3.4090719753907597</v>
      </c>
      <c r="FC390" s="28">
        <f t="shared" si="128"/>
        <v>0</v>
      </c>
      <c r="FD390" s="28">
        <f t="shared" si="128"/>
        <v>0</v>
      </c>
      <c r="FE390" s="65"/>
      <c r="FF390" s="65"/>
      <c r="FG390" s="2" t="s">
        <v>271</v>
      </c>
      <c r="FH390">
        <v>3</v>
      </c>
      <c r="FI390" s="20">
        <v>22846</v>
      </c>
      <c r="FJ390" s="30">
        <v>21.096886339265801</v>
      </c>
      <c r="FK390" s="30">
        <v>24.904772892197698</v>
      </c>
      <c r="FL390" s="30">
        <v>21.513607900635101</v>
      </c>
      <c r="FM390" s="30">
        <v>7.2166385809439602</v>
      </c>
      <c r="FN390" s="30">
        <v>12.4786322658936</v>
      </c>
      <c r="FO390" s="30">
        <v>9.5631563184709201</v>
      </c>
      <c r="FP390" s="30">
        <v>21.513607900635101</v>
      </c>
      <c r="FQ390" s="28">
        <f>AVERAGE(FJ389:FJ391)</f>
        <v>20.792913111842534</v>
      </c>
      <c r="FR390" s="28">
        <f t="shared" ref="FR390:FW390" si="129">AVERAGE(FK389:FK391)</f>
        <v>24.664557104395328</v>
      </c>
      <c r="FS390" s="28">
        <f t="shared" si="129"/>
        <v>21.130912600505265</v>
      </c>
      <c r="FT390" s="28">
        <f t="shared" si="129"/>
        <v>7.0386822169602672</v>
      </c>
      <c r="FU390" s="28">
        <f t="shared" si="129"/>
        <v>12.227794140238833</v>
      </c>
      <c r="FV390" s="28">
        <f t="shared" si="129"/>
        <v>9.3712725794484495</v>
      </c>
      <c r="FW390" s="28">
        <f t="shared" si="129"/>
        <v>21.130912600505265</v>
      </c>
      <c r="FX390" s="65"/>
      <c r="FY390" s="65"/>
      <c r="FZ390" s="7">
        <v>9.1999999999999993</v>
      </c>
      <c r="GA390" s="46">
        <v>657.23876595496984</v>
      </c>
      <c r="GB390" s="7">
        <v>0.5201644400755544</v>
      </c>
      <c r="GC390" s="7">
        <v>18.254562377929634</v>
      </c>
    </row>
    <row r="391" spans="1:185" ht="14" customHeight="1" x14ac:dyDescent="0.2">
      <c r="A391">
        <v>43</v>
      </c>
      <c r="B391" t="s">
        <v>41</v>
      </c>
      <c r="C391" t="s">
        <v>80</v>
      </c>
      <c r="D391" t="s">
        <v>71</v>
      </c>
      <c r="E391" s="20">
        <v>21200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s="71">
        <v>0.04</v>
      </c>
      <c r="Q391">
        <v>0</v>
      </c>
      <c r="R391" s="82">
        <v>0</v>
      </c>
      <c r="S391">
        <v>0</v>
      </c>
      <c r="T391">
        <v>0</v>
      </c>
      <c r="U391" s="82">
        <v>0.2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7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0.08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0.02</v>
      </c>
      <c r="BJ391">
        <v>0</v>
      </c>
      <c r="BK391">
        <v>0</v>
      </c>
      <c r="BL391">
        <v>0</v>
      </c>
      <c r="BM391">
        <v>0</v>
      </c>
      <c r="BN391" s="82">
        <v>0</v>
      </c>
      <c r="BO391">
        <v>0</v>
      </c>
      <c r="BP391" s="82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0.02</v>
      </c>
      <c r="CD391" s="71">
        <v>0.05</v>
      </c>
      <c r="CE391" s="71">
        <v>0</v>
      </c>
      <c r="CF391">
        <v>0</v>
      </c>
      <c r="CG391">
        <v>0</v>
      </c>
      <c r="CH391">
        <v>0.02</v>
      </c>
      <c r="CI391">
        <v>0</v>
      </c>
      <c r="CJ391">
        <v>0</v>
      </c>
      <c r="CK391" s="71">
        <v>0.21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0.05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f t="shared" si="123"/>
        <v>0</v>
      </c>
      <c r="DV391">
        <v>15</v>
      </c>
      <c r="DW391">
        <f>DU390</f>
        <v>3</v>
      </c>
      <c r="DX391" s="2" t="s">
        <v>289</v>
      </c>
      <c r="DY391">
        <v>5.5288115073506399</v>
      </c>
      <c r="DZ391">
        <v>10.5331423062932</v>
      </c>
      <c r="EA391">
        <v>11.073323819768699</v>
      </c>
      <c r="EB391">
        <v>12.654462649852899</v>
      </c>
      <c r="EC391">
        <v>12.654462649852899</v>
      </c>
      <c r="ED391">
        <v>12.654462649852899</v>
      </c>
      <c r="EE391">
        <v>12.654462649852899</v>
      </c>
      <c r="EF391">
        <v>8.7067899725864208</v>
      </c>
      <c r="EG391">
        <v>7.12565114250223</v>
      </c>
      <c r="EH391">
        <v>9.7121116400210195</v>
      </c>
      <c r="EI391">
        <v>16.1315792824123</v>
      </c>
      <c r="EJ391">
        <v>12.1839066051458</v>
      </c>
      <c r="EK391">
        <v>0</v>
      </c>
      <c r="EL391">
        <v>3.9476726772664499</v>
      </c>
      <c r="EM391">
        <v>0</v>
      </c>
      <c r="EN391">
        <v>0</v>
      </c>
      <c r="EO391" s="28">
        <f>AVERAGE(DY388:DY391)</f>
        <v>4.6397566527056675</v>
      </c>
      <c r="EP391" s="28">
        <f t="shared" ref="EP391:FD391" si="130">AVERAGE(DZ388:DZ391)</f>
        <v>9.3537683920705668</v>
      </c>
      <c r="EQ391" s="28">
        <f t="shared" si="130"/>
        <v>9.9009541711102944</v>
      </c>
      <c r="ER391" s="28">
        <f t="shared" si="130"/>
        <v>11.214797532175027</v>
      </c>
      <c r="ES391" s="28">
        <f t="shared" si="130"/>
        <v>11.214797532175027</v>
      </c>
      <c r="ET391" s="28">
        <f t="shared" si="130"/>
        <v>11.214797532175027</v>
      </c>
      <c r="EU391" s="28">
        <f t="shared" si="130"/>
        <v>11.214797532175027</v>
      </c>
      <c r="EV391" s="28">
        <f t="shared" si="130"/>
        <v>7.8888842405340895</v>
      </c>
      <c r="EW391" s="28">
        <f t="shared" si="130"/>
        <v>6.5750408794693502</v>
      </c>
      <c r="EX391" s="28">
        <f t="shared" si="130"/>
        <v>8.8516678032134131</v>
      </c>
      <c r="EY391" s="28">
        <f t="shared" si="130"/>
        <v>15.578718302703777</v>
      </c>
      <c r="EZ391" s="28">
        <f t="shared" si="130"/>
        <v>12.252805011062849</v>
      </c>
      <c r="FA391" s="28">
        <f t="shared" si="130"/>
        <v>0</v>
      </c>
      <c r="FB391" s="28">
        <f t="shared" si="130"/>
        <v>3.3259132916409273</v>
      </c>
      <c r="FC391" s="28">
        <f t="shared" si="130"/>
        <v>0</v>
      </c>
      <c r="FD391" s="28">
        <f t="shared" si="130"/>
        <v>0</v>
      </c>
      <c r="FE391" s="65" t="s">
        <v>289</v>
      </c>
      <c r="FF391" s="65" t="s">
        <v>289</v>
      </c>
      <c r="FG391" s="2" t="s">
        <v>271</v>
      </c>
      <c r="FH391">
        <v>5</v>
      </c>
      <c r="FI391" s="20">
        <v>21200</v>
      </c>
      <c r="FJ391" s="30">
        <v>21.462124938759899</v>
      </c>
      <c r="FK391" s="30">
        <v>25.878005371923798</v>
      </c>
      <c r="FL391" s="30">
        <v>22.342471465991</v>
      </c>
      <c r="FM391" s="30">
        <v>6.9219129201962097</v>
      </c>
      <c r="FN391" s="30">
        <v>12.3282755195159</v>
      </c>
      <c r="FO391" s="30">
        <v>9.5896627319900904</v>
      </c>
      <c r="FP391" s="30">
        <v>22.342471465991</v>
      </c>
      <c r="FQ391" s="28">
        <f>AVERAGE(FJ388:FJ391)</f>
        <v>20.601667948287378</v>
      </c>
      <c r="FR391" s="28">
        <f t="shared" ref="FR391:FW391" si="131">AVERAGE(FK388:FK391)</f>
        <v>24.389284419185174</v>
      </c>
      <c r="FS391" s="28">
        <f t="shared" si="131"/>
        <v>20.89125979337695</v>
      </c>
      <c r="FT391" s="28">
        <f t="shared" si="131"/>
        <v>7.0831713079561904</v>
      </c>
      <c r="FU391" s="28">
        <f t="shared" si="131"/>
        <v>12.290503671652525</v>
      </c>
      <c r="FV391" s="28">
        <f t="shared" si="131"/>
        <v>9.4192435142040676</v>
      </c>
      <c r="FW391" s="28">
        <f t="shared" si="131"/>
        <v>20.89125979337695</v>
      </c>
      <c r="FX391" s="65" t="s">
        <v>271</v>
      </c>
      <c r="FY391" s="65" t="s">
        <v>271</v>
      </c>
      <c r="FZ391" s="7">
        <v>9.1999999999999993</v>
      </c>
      <c r="GA391" s="46">
        <v>657.23876595496984</v>
      </c>
      <c r="GB391" s="7">
        <v>0.5201644400755544</v>
      </c>
      <c r="GC391" s="7">
        <v>18.254562377929634</v>
      </c>
    </row>
    <row r="392" spans="1:185" ht="19" customHeight="1" x14ac:dyDescent="0.2">
      <c r="A392">
        <v>44</v>
      </c>
      <c r="B392" t="s">
        <v>42</v>
      </c>
      <c r="C392" t="s">
        <v>80</v>
      </c>
      <c r="D392" t="s">
        <v>71</v>
      </c>
      <c r="E392" s="20">
        <v>19273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5.0000000000000001E-3</v>
      </c>
      <c r="N392">
        <v>0</v>
      </c>
      <c r="O392">
        <v>0</v>
      </c>
      <c r="P392" s="71">
        <v>0.08</v>
      </c>
      <c r="Q392">
        <v>0.03</v>
      </c>
      <c r="R392" s="82">
        <v>0</v>
      </c>
      <c r="S392">
        <v>0</v>
      </c>
      <c r="T392">
        <v>0</v>
      </c>
      <c r="U392" s="82">
        <v>0.19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4.0000000000000001E-3</v>
      </c>
      <c r="AB392">
        <v>0</v>
      </c>
      <c r="AC392">
        <v>0</v>
      </c>
      <c r="AD392">
        <v>2.9000000000000001E-2</v>
      </c>
      <c r="AE392">
        <v>0</v>
      </c>
      <c r="AF392">
        <v>0</v>
      </c>
      <c r="AG392">
        <v>0</v>
      </c>
      <c r="AH392">
        <v>0</v>
      </c>
      <c r="AI392">
        <v>0</v>
      </c>
      <c r="AJ392" s="71">
        <v>2.1000000000000001E-2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0.06</v>
      </c>
      <c r="AQ392">
        <v>0</v>
      </c>
      <c r="AR392">
        <v>7.8E-2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0.13</v>
      </c>
      <c r="BJ392">
        <v>0.12</v>
      </c>
      <c r="BK392">
        <v>0</v>
      </c>
      <c r="BL392">
        <v>0</v>
      </c>
      <c r="BM392">
        <v>0</v>
      </c>
      <c r="BN392" s="82">
        <v>0.03</v>
      </c>
      <c r="BO392">
        <v>0</v>
      </c>
      <c r="BP392" s="8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 s="71">
        <v>0.23</v>
      </c>
      <c r="CE392" s="71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 s="71">
        <v>0.19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0.02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f t="shared" si="123"/>
        <v>0</v>
      </c>
      <c r="DX392" s="2" t="s">
        <v>289</v>
      </c>
      <c r="DY392">
        <v>3.83390628034629</v>
      </c>
      <c r="DZ392">
        <v>10.9135649492609</v>
      </c>
      <c r="EA392">
        <v>10.9135649492609</v>
      </c>
      <c r="EB392">
        <v>13.9832012822508</v>
      </c>
      <c r="EC392">
        <v>16.5327110390472</v>
      </c>
      <c r="ED392">
        <v>13.9832012822508</v>
      </c>
      <c r="EE392">
        <v>16.5327110390472</v>
      </c>
      <c r="EF392">
        <v>10.1492950019045</v>
      </c>
      <c r="EG392">
        <v>4.5301489121182099</v>
      </c>
      <c r="EH392">
        <v>6.6087936654486104</v>
      </c>
      <c r="EI392">
        <v>25.100501508421001</v>
      </c>
      <c r="EJ392">
        <v>13.097939381492001</v>
      </c>
      <c r="EK392">
        <v>8.9487080913681005</v>
      </c>
      <c r="EL392">
        <v>2.5652920542254201</v>
      </c>
      <c r="EM392">
        <v>0</v>
      </c>
      <c r="EN392">
        <v>0</v>
      </c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G392" s="2" t="s">
        <v>271</v>
      </c>
      <c r="FH392">
        <v>2</v>
      </c>
      <c r="FI392" s="20">
        <v>19273</v>
      </c>
      <c r="FJ392" s="30">
        <v>17.091445568151101</v>
      </c>
      <c r="FK392" s="30">
        <v>25.166862829860399</v>
      </c>
      <c r="FL392" s="30">
        <v>23.942117958468899</v>
      </c>
      <c r="FM392" s="30">
        <v>5.4767386023235796</v>
      </c>
      <c r="FN392" s="30">
        <v>11.061401284001001</v>
      </c>
      <c r="FO392" s="30">
        <v>8.3595500667796898</v>
      </c>
      <c r="FP392" s="30">
        <v>19.047400321760701</v>
      </c>
      <c r="FQ392" s="28"/>
      <c r="FR392" s="28"/>
      <c r="FS392" s="28"/>
      <c r="FT392" s="28"/>
      <c r="FU392" s="28"/>
      <c r="FV392" s="28"/>
      <c r="FW392" s="28"/>
      <c r="FZ392" s="7">
        <v>6.3</v>
      </c>
      <c r="GA392" s="7">
        <v>650</v>
      </c>
      <c r="GB392" s="7">
        <v>-4.95</v>
      </c>
      <c r="GC392" s="7">
        <v>15.3</v>
      </c>
    </row>
    <row r="393" spans="1:185" ht="14" customHeight="1" x14ac:dyDescent="0.2">
      <c r="A393">
        <v>44</v>
      </c>
      <c r="B393" t="s">
        <v>42</v>
      </c>
      <c r="C393" t="s">
        <v>80</v>
      </c>
      <c r="D393" t="s">
        <v>71</v>
      </c>
      <c r="E393" s="20">
        <v>20478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5.0000000000000001E-3</v>
      </c>
      <c r="N393">
        <v>0</v>
      </c>
      <c r="O393">
        <v>0</v>
      </c>
      <c r="P393" s="71">
        <v>0.08</v>
      </c>
      <c r="Q393">
        <v>0.03</v>
      </c>
      <c r="R393" s="82">
        <v>0</v>
      </c>
      <c r="S393">
        <v>0</v>
      </c>
      <c r="T393">
        <v>0</v>
      </c>
      <c r="U393" s="82">
        <v>0.19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4.0000000000000001E-3</v>
      </c>
      <c r="AB393">
        <v>0</v>
      </c>
      <c r="AC393">
        <v>0</v>
      </c>
      <c r="AD393">
        <v>0.03</v>
      </c>
      <c r="AE393">
        <v>0</v>
      </c>
      <c r="AF393">
        <v>0</v>
      </c>
      <c r="AG393">
        <v>0</v>
      </c>
      <c r="AH393">
        <v>0</v>
      </c>
      <c r="AI393">
        <v>0</v>
      </c>
      <c r="AJ393" s="71">
        <v>2.5000000000000001E-2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0.06</v>
      </c>
      <c r="AQ393">
        <v>0</v>
      </c>
      <c r="AR393">
        <v>7.4999999999999997E-2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0.14000000000000001</v>
      </c>
      <c r="BJ393">
        <v>0.14000000000000001</v>
      </c>
      <c r="BK393">
        <v>0</v>
      </c>
      <c r="BL393">
        <v>0</v>
      </c>
      <c r="BM393">
        <v>0</v>
      </c>
      <c r="BN393" s="82">
        <v>0.04</v>
      </c>
      <c r="BO393">
        <v>0</v>
      </c>
      <c r="BP393" s="82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 s="71">
        <v>0.24</v>
      </c>
      <c r="CE393" s="71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 s="71">
        <v>0.17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0.02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f t="shared" si="123"/>
        <v>0</v>
      </c>
      <c r="DV393">
        <v>10</v>
      </c>
      <c r="DW393">
        <f>MAX(DU391:DU393)</f>
        <v>0</v>
      </c>
      <c r="DX393" s="2" t="s">
        <v>289</v>
      </c>
      <c r="DY393">
        <v>3.83390628034629</v>
      </c>
      <c r="DZ393">
        <v>11.011899154050999</v>
      </c>
      <c r="EA393">
        <v>11.011899154050999</v>
      </c>
      <c r="EB393">
        <v>14.1134809786421</v>
      </c>
      <c r="EC393">
        <v>16.662990735438498</v>
      </c>
      <c r="ED393">
        <v>14.1134809786421</v>
      </c>
      <c r="EE393">
        <v>16.662990735438498</v>
      </c>
      <c r="EF393">
        <v>10.2795746982958</v>
      </c>
      <c r="EG393">
        <v>4.6284831169083098</v>
      </c>
      <c r="EH393">
        <v>6.6799561744978302</v>
      </c>
      <c r="EI393">
        <v>25.456467592992901</v>
      </c>
      <c r="EJ393">
        <v>13.4219599744627</v>
      </c>
      <c r="EK393">
        <v>9.0980105896738497</v>
      </c>
      <c r="EL393">
        <v>2.7145945525311701</v>
      </c>
      <c r="EM393">
        <v>0</v>
      </c>
      <c r="EN393">
        <v>0</v>
      </c>
      <c r="EO393" s="28">
        <f>AVERAGE(DY392:DY393)</f>
        <v>3.83390628034629</v>
      </c>
      <c r="EP393" s="28">
        <f t="shared" ref="EP393:FD393" si="132">AVERAGE(DZ392:DZ393)</f>
        <v>10.96273205165595</v>
      </c>
      <c r="EQ393" s="28">
        <f t="shared" si="132"/>
        <v>10.96273205165595</v>
      </c>
      <c r="ER393" s="28">
        <f t="shared" si="132"/>
        <v>14.048341130446449</v>
      </c>
      <c r="ES393" s="28">
        <f t="shared" si="132"/>
        <v>16.597850887242849</v>
      </c>
      <c r="ET393" s="28">
        <f t="shared" si="132"/>
        <v>14.048341130446449</v>
      </c>
      <c r="EU393" s="28">
        <f t="shared" si="132"/>
        <v>16.597850887242849</v>
      </c>
      <c r="EV393" s="28">
        <f t="shared" si="132"/>
        <v>10.214434850100151</v>
      </c>
      <c r="EW393" s="28">
        <f t="shared" si="132"/>
        <v>4.5793160145132603</v>
      </c>
      <c r="EX393" s="28">
        <f t="shared" si="132"/>
        <v>6.6443749199732203</v>
      </c>
      <c r="EY393" s="28">
        <f t="shared" si="132"/>
        <v>25.278484550706949</v>
      </c>
      <c r="EZ393" s="28">
        <f t="shared" si="132"/>
        <v>13.25994967797735</v>
      </c>
      <c r="FA393" s="28">
        <f t="shared" si="132"/>
        <v>9.023359340520976</v>
      </c>
      <c r="FB393" s="28">
        <f t="shared" si="132"/>
        <v>2.6399433033782951</v>
      </c>
      <c r="FC393" s="28">
        <f t="shared" si="132"/>
        <v>0</v>
      </c>
      <c r="FD393" s="28">
        <f t="shared" si="132"/>
        <v>0</v>
      </c>
      <c r="FE393" s="65" t="s">
        <v>289</v>
      </c>
      <c r="FF393" s="65" t="s">
        <v>289</v>
      </c>
      <c r="FG393" s="2" t="s">
        <v>271</v>
      </c>
      <c r="FH393">
        <v>2</v>
      </c>
      <c r="FI393" s="20">
        <v>20478</v>
      </c>
      <c r="FJ393" s="30">
        <v>17.2065131719189</v>
      </c>
      <c r="FK393" s="30">
        <v>25.281930433628201</v>
      </c>
      <c r="FL393" s="30">
        <v>24.057185562236601</v>
      </c>
      <c r="FM393" s="30">
        <v>5.49180120521613</v>
      </c>
      <c r="FN393" s="30">
        <v>11.225766385199201</v>
      </c>
      <c r="FO393" s="30">
        <v>8.5800150741346606</v>
      </c>
      <c r="FP393" s="30">
        <v>19.1624679255285</v>
      </c>
      <c r="FQ393" s="28">
        <f>AVERAGE(FJ392:FJ393)</f>
        <v>17.148979370035001</v>
      </c>
      <c r="FR393" s="28">
        <f t="shared" ref="FR393:FW393" si="133">AVERAGE(FK392:FK393)</f>
        <v>25.224396631744298</v>
      </c>
      <c r="FS393" s="28">
        <f t="shared" si="133"/>
        <v>23.999651760352748</v>
      </c>
      <c r="FT393" s="28">
        <f t="shared" si="133"/>
        <v>5.4842699037698548</v>
      </c>
      <c r="FU393" s="28">
        <f t="shared" si="133"/>
        <v>11.143583834600101</v>
      </c>
      <c r="FV393" s="28">
        <f t="shared" si="133"/>
        <v>8.4697825704571752</v>
      </c>
      <c r="FW393" s="28">
        <f t="shared" si="133"/>
        <v>19.1049341236446</v>
      </c>
      <c r="FX393" s="65" t="s">
        <v>271</v>
      </c>
      <c r="FY393" s="65" t="s">
        <v>271</v>
      </c>
      <c r="FZ393" s="7">
        <v>6.3</v>
      </c>
      <c r="GA393" s="7">
        <v>650</v>
      </c>
      <c r="GB393" s="7">
        <v>-4.95</v>
      </c>
      <c r="GC393" s="7">
        <v>15.3</v>
      </c>
    </row>
    <row r="394" spans="1:185" x14ac:dyDescent="0.2">
      <c r="DV394" s="19"/>
    </row>
    <row r="395" spans="1:185" x14ac:dyDescent="0.2">
      <c r="DV395" s="19"/>
    </row>
  </sheetData>
  <mergeCells count="1">
    <mergeCell ref="FQ1:FW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F26D-C712-0D47-B70E-9413226EC99F}">
  <dimension ref="A1:O398"/>
  <sheetViews>
    <sheetView workbookViewId="0">
      <selection activeCell="H37" sqref="H37"/>
    </sheetView>
  </sheetViews>
  <sheetFormatPr baseColWidth="10" defaultRowHeight="16" x14ac:dyDescent="0.2"/>
  <cols>
    <col min="10" max="10" width="55.83203125" customWidth="1"/>
    <col min="11" max="11" width="18.5" customWidth="1"/>
    <col min="13" max="13" width="19.6640625" customWidth="1"/>
    <col min="14" max="14" width="19.1640625" customWidth="1"/>
    <col min="15" max="15" width="16.5" customWidth="1"/>
  </cols>
  <sheetData>
    <row r="1" spans="1:15" ht="17" thickBot="1" x14ac:dyDescent="0.25">
      <c r="C1" s="89" t="s">
        <v>314</v>
      </c>
      <c r="D1" s="89"/>
      <c r="E1" s="89" t="s">
        <v>315</v>
      </c>
      <c r="F1" s="89"/>
      <c r="G1" s="89" t="s">
        <v>316</v>
      </c>
      <c r="H1" s="89"/>
      <c r="I1" s="89"/>
      <c r="J1" s="68"/>
    </row>
    <row r="2" spans="1:15" ht="17" thickBot="1" x14ac:dyDescent="0.25">
      <c r="A2" t="s">
        <v>1</v>
      </c>
      <c r="B2" t="s">
        <v>81</v>
      </c>
      <c r="C2" t="s">
        <v>310</v>
      </c>
      <c r="D2" t="s">
        <v>311</v>
      </c>
      <c r="E2" t="s">
        <v>310</v>
      </c>
      <c r="F2" t="s">
        <v>311</v>
      </c>
      <c r="G2" t="s">
        <v>310</v>
      </c>
      <c r="H2" t="s">
        <v>334</v>
      </c>
      <c r="I2" t="s">
        <v>335</v>
      </c>
      <c r="J2" s="86" t="s">
        <v>317</v>
      </c>
      <c r="K2" s="87"/>
      <c r="L2" s="87"/>
      <c r="M2" s="87"/>
      <c r="N2" s="87"/>
      <c r="O2" s="88"/>
    </row>
    <row r="3" spans="1:15" x14ac:dyDescent="0.2">
      <c r="A3" t="s">
        <v>2</v>
      </c>
      <c r="B3">
        <v>19130.71</v>
      </c>
      <c r="C3">
        <v>10.1846125856667</v>
      </c>
      <c r="D3">
        <v>3.9132924033726599</v>
      </c>
      <c r="E3">
        <v>10.556816561877399</v>
      </c>
      <c r="F3">
        <v>3.9759754389581201</v>
      </c>
      <c r="G3">
        <v>11.97207802</v>
      </c>
      <c r="H3">
        <v>-2.3061530769999998</v>
      </c>
      <c r="I3">
        <v>26.296148070000001</v>
      </c>
      <c r="J3" s="4" t="s">
        <v>310</v>
      </c>
      <c r="K3" s="4" t="s">
        <v>311</v>
      </c>
      <c r="L3" s="4" t="s">
        <v>310</v>
      </c>
      <c r="M3" s="4" t="s">
        <v>311</v>
      </c>
      <c r="N3" s="4" t="s">
        <v>310</v>
      </c>
      <c r="O3" s="4" t="s">
        <v>311</v>
      </c>
    </row>
    <row r="4" spans="1:15" x14ac:dyDescent="0.2">
      <c r="A4" t="s">
        <v>2</v>
      </c>
      <c r="B4">
        <v>19488.240000000002</v>
      </c>
      <c r="C4">
        <v>11.859538891</v>
      </c>
      <c r="D4">
        <v>3.6309479297313798</v>
      </c>
      <c r="E4">
        <v>12.5016663792382</v>
      </c>
      <c r="F4">
        <v>3.9790593491245501</v>
      </c>
      <c r="G4">
        <v>13.54791842</v>
      </c>
      <c r="H4">
        <v>-1.885942971</v>
      </c>
      <c r="I4">
        <v>29.26563282</v>
      </c>
    </row>
    <row r="5" spans="1:15" x14ac:dyDescent="0.2">
      <c r="A5" t="s">
        <v>2</v>
      </c>
      <c r="B5">
        <v>19845.759999999998</v>
      </c>
      <c r="C5">
        <v>15.0156693066667</v>
      </c>
      <c r="D5">
        <v>2.3107091388023302</v>
      </c>
      <c r="E5">
        <v>9.9270942195213507</v>
      </c>
      <c r="F5">
        <v>3.9742697745621398</v>
      </c>
      <c r="G5">
        <v>11.79905597</v>
      </c>
      <c r="H5">
        <v>-1.5497748870000001</v>
      </c>
      <c r="I5">
        <v>25.203601800000001</v>
      </c>
    </row>
    <row r="6" spans="1:15" x14ac:dyDescent="0.2">
      <c r="A6" t="s">
        <v>2</v>
      </c>
      <c r="B6">
        <v>20203.29</v>
      </c>
      <c r="C6">
        <v>9.2932935079999996</v>
      </c>
      <c r="D6">
        <v>3.6161636285351402</v>
      </c>
      <c r="E6">
        <v>9.7889289357682401</v>
      </c>
      <c r="F6">
        <v>3.9742721696290699</v>
      </c>
      <c r="G6">
        <v>11.97927947</v>
      </c>
      <c r="H6">
        <v>0.66333166600000004</v>
      </c>
      <c r="I6">
        <v>23.298649319999999</v>
      </c>
    </row>
    <row r="7" spans="1:15" x14ac:dyDescent="0.2">
      <c r="A7" t="s">
        <v>2</v>
      </c>
      <c r="B7">
        <v>20560.810000000001</v>
      </c>
      <c r="C7">
        <v>9.3652191709999997</v>
      </c>
      <c r="D7">
        <v>2.6964115288387802</v>
      </c>
      <c r="E7">
        <v>9.1573544616525897</v>
      </c>
      <c r="F7">
        <v>3.9738644288059501</v>
      </c>
      <c r="G7">
        <v>11.48339142</v>
      </c>
      <c r="H7">
        <v>0.41120560299999998</v>
      </c>
      <c r="I7">
        <v>22.570285139999999</v>
      </c>
    </row>
    <row r="8" spans="1:15" x14ac:dyDescent="0.2">
      <c r="A8" t="s">
        <v>2</v>
      </c>
      <c r="B8">
        <v>20153</v>
      </c>
      <c r="C8">
        <v>9.2932935079999996</v>
      </c>
      <c r="D8">
        <v>3.3746330781417</v>
      </c>
      <c r="E8">
        <v>8.4523951487816404</v>
      </c>
      <c r="F8">
        <v>3.97290071150461</v>
      </c>
      <c r="G8">
        <v>12.215417049999999</v>
      </c>
      <c r="H8">
        <v>2.7923961980000001</v>
      </c>
      <c r="I8">
        <v>21.6178089</v>
      </c>
    </row>
    <row r="9" spans="1:15" x14ac:dyDescent="0.2">
      <c r="A9" t="s">
        <v>2</v>
      </c>
      <c r="B9">
        <v>20024</v>
      </c>
      <c r="C9">
        <v>9.2932935079999996</v>
      </c>
      <c r="D9">
        <v>3.3746330781417</v>
      </c>
      <c r="E9">
        <v>8.4523951487816404</v>
      </c>
      <c r="F9">
        <v>3.97290071150461</v>
      </c>
      <c r="G9">
        <v>12.215417049999999</v>
      </c>
      <c r="H9">
        <v>2.7923961980000001</v>
      </c>
      <c r="I9">
        <v>21.6178089</v>
      </c>
    </row>
    <row r="10" spans="1:15" x14ac:dyDescent="0.2">
      <c r="A10" t="s">
        <v>2</v>
      </c>
      <c r="B10">
        <v>21275.86</v>
      </c>
      <c r="C10">
        <v>9.2932935079999996</v>
      </c>
      <c r="D10">
        <v>3.3746330781417</v>
      </c>
      <c r="E10">
        <v>8.4523951487816404</v>
      </c>
      <c r="F10">
        <v>3.97290071150461</v>
      </c>
      <c r="G10">
        <v>12.215417049999999</v>
      </c>
      <c r="H10">
        <v>2.7923961980000001</v>
      </c>
      <c r="I10">
        <v>21.6178089</v>
      </c>
    </row>
    <row r="11" spans="1:15" x14ac:dyDescent="0.2">
      <c r="A11" t="s">
        <v>2</v>
      </c>
      <c r="B11">
        <v>21295</v>
      </c>
      <c r="C11">
        <v>6.0832549626666701</v>
      </c>
      <c r="D11">
        <v>3.0717610724778699</v>
      </c>
      <c r="E11">
        <v>7.4104446643782396</v>
      </c>
      <c r="F11">
        <v>3.9727916624567001</v>
      </c>
      <c r="G11">
        <v>12.76628754</v>
      </c>
      <c r="H11">
        <v>3.8569284640000001</v>
      </c>
      <c r="I11">
        <v>21.701850929999999</v>
      </c>
    </row>
    <row r="12" spans="1:15" x14ac:dyDescent="0.2">
      <c r="A12" t="s">
        <v>2</v>
      </c>
      <c r="B12">
        <v>20369</v>
      </c>
      <c r="C12">
        <v>6.0832549626666701</v>
      </c>
      <c r="D12">
        <v>3.0717610724778699</v>
      </c>
      <c r="E12">
        <v>7.4104446643782396</v>
      </c>
      <c r="F12">
        <v>3.9727916624567001</v>
      </c>
      <c r="G12">
        <v>12.76628754</v>
      </c>
      <c r="H12">
        <v>3.8569284640000001</v>
      </c>
      <c r="I12">
        <v>21.701850929999999</v>
      </c>
    </row>
    <row r="13" spans="1:15" x14ac:dyDescent="0.2">
      <c r="A13" t="s">
        <v>2</v>
      </c>
      <c r="B13">
        <v>21990.91</v>
      </c>
      <c r="C13">
        <v>6.0832549626666701</v>
      </c>
      <c r="D13">
        <v>3.0717610724778699</v>
      </c>
      <c r="E13">
        <v>7.4104446643782396</v>
      </c>
      <c r="F13">
        <v>3.9727916624567001</v>
      </c>
      <c r="G13">
        <v>12.76628754</v>
      </c>
      <c r="H13">
        <v>3.8569284640000001</v>
      </c>
      <c r="I13">
        <v>21.701850929999999</v>
      </c>
    </row>
    <row r="14" spans="1:15" x14ac:dyDescent="0.2">
      <c r="A14" t="s">
        <v>2</v>
      </c>
      <c r="B14">
        <v>22279</v>
      </c>
      <c r="C14">
        <v>3.3036284606666699</v>
      </c>
      <c r="D14">
        <v>4.0751954336061402</v>
      </c>
      <c r="E14">
        <v>7.8507204708894598</v>
      </c>
      <c r="F14">
        <v>3.97263423723461</v>
      </c>
      <c r="G14">
        <v>12.142295580000001</v>
      </c>
      <c r="H14">
        <v>3.2686343170000001</v>
      </c>
      <c r="I14">
        <v>21.001500750000002</v>
      </c>
    </row>
    <row r="15" spans="1:15" x14ac:dyDescent="0.2">
      <c r="A15" t="s">
        <v>2</v>
      </c>
      <c r="B15">
        <v>21062</v>
      </c>
      <c r="C15">
        <v>3.3036284606666699</v>
      </c>
      <c r="D15">
        <v>4.0751954336061402</v>
      </c>
      <c r="E15">
        <v>7.8507204708894598</v>
      </c>
      <c r="F15">
        <v>3.97263423723461</v>
      </c>
      <c r="G15">
        <v>12.142295580000001</v>
      </c>
      <c r="H15">
        <v>3.2686343170000001</v>
      </c>
      <c r="I15">
        <v>21.001500750000002</v>
      </c>
      <c r="J15" s="26"/>
      <c r="K15" s="26"/>
      <c r="L15" s="26"/>
      <c r="M15" s="26"/>
      <c r="N15" s="26"/>
      <c r="O15" s="26"/>
    </row>
    <row r="16" spans="1:15" x14ac:dyDescent="0.2">
      <c r="A16" t="s">
        <v>2</v>
      </c>
      <c r="B16">
        <v>22705.96</v>
      </c>
      <c r="C16">
        <v>3.3036284606666699</v>
      </c>
      <c r="D16">
        <v>4.0751954336061402</v>
      </c>
      <c r="E16">
        <v>7.8507204708894598</v>
      </c>
      <c r="F16">
        <v>3.97263423723461</v>
      </c>
      <c r="G16">
        <v>12.142295580000001</v>
      </c>
      <c r="H16">
        <v>3.2686343170000001</v>
      </c>
      <c r="I16">
        <v>21.001500750000002</v>
      </c>
      <c r="J16" s="26"/>
      <c r="K16" s="26"/>
      <c r="L16" s="26"/>
      <c r="M16" s="26"/>
      <c r="N16" s="26"/>
      <c r="O16" s="26"/>
    </row>
    <row r="17" spans="1:15" x14ac:dyDescent="0.2">
      <c r="A17" t="s">
        <v>2</v>
      </c>
      <c r="B17">
        <v>23263</v>
      </c>
      <c r="C17">
        <v>0.71276808800000002</v>
      </c>
      <c r="D17">
        <v>2.5033333399098798</v>
      </c>
      <c r="E17">
        <v>7.01315672857862</v>
      </c>
      <c r="F17">
        <v>3.9723664765637601</v>
      </c>
      <c r="G17">
        <v>11.917098470000001</v>
      </c>
      <c r="H17">
        <v>2.8204102049999999</v>
      </c>
      <c r="I17">
        <v>21.001500750000002</v>
      </c>
      <c r="J17" s="26"/>
      <c r="K17" s="26"/>
      <c r="L17" s="26"/>
      <c r="M17" s="26"/>
      <c r="N17" s="26"/>
      <c r="O17" s="26"/>
    </row>
    <row r="18" spans="1:15" x14ac:dyDescent="0.2">
      <c r="A18" t="s">
        <v>2</v>
      </c>
      <c r="B18">
        <v>21424</v>
      </c>
      <c r="C18">
        <v>0.71276808800000002</v>
      </c>
      <c r="D18">
        <v>2.5033333399098798</v>
      </c>
      <c r="E18">
        <v>7.01315672857862</v>
      </c>
      <c r="F18">
        <v>3.9723664765637601</v>
      </c>
      <c r="G18">
        <v>11.917098470000001</v>
      </c>
      <c r="H18">
        <v>2.8204102049999999</v>
      </c>
      <c r="I18">
        <v>21.001500750000002</v>
      </c>
      <c r="J18" s="26"/>
      <c r="K18" s="26"/>
      <c r="L18" s="26"/>
      <c r="M18" s="26"/>
      <c r="N18" s="26"/>
      <c r="O18" s="26"/>
    </row>
    <row r="19" spans="1:15" x14ac:dyDescent="0.2">
      <c r="A19" t="s">
        <v>2</v>
      </c>
      <c r="B19">
        <v>24294</v>
      </c>
      <c r="C19">
        <v>5.30963985866667</v>
      </c>
      <c r="D19">
        <v>4.3458467400348804</v>
      </c>
      <c r="E19">
        <v>7.0130857505665203</v>
      </c>
      <c r="F19">
        <v>3.9723285857717401</v>
      </c>
      <c r="G19">
        <v>12.19227186</v>
      </c>
      <c r="H19">
        <v>3.996998499</v>
      </c>
      <c r="I19">
        <v>20.3851926</v>
      </c>
      <c r="J19" s="26"/>
      <c r="K19" s="26"/>
      <c r="L19" s="26"/>
      <c r="M19" s="26"/>
      <c r="N19" s="26"/>
      <c r="O19" s="26"/>
    </row>
    <row r="20" spans="1:15" x14ac:dyDescent="0.2">
      <c r="A20" t="s">
        <v>2</v>
      </c>
      <c r="B20">
        <v>22347</v>
      </c>
      <c r="C20">
        <v>5.30963985866667</v>
      </c>
      <c r="D20">
        <v>4.3458467400348804</v>
      </c>
      <c r="E20">
        <v>7.0130857505665203</v>
      </c>
      <c r="F20">
        <v>3.9723285857717401</v>
      </c>
      <c r="G20">
        <v>12.19227186</v>
      </c>
      <c r="H20">
        <v>3.996998499</v>
      </c>
      <c r="I20">
        <v>20.3851926</v>
      </c>
      <c r="J20" s="26"/>
      <c r="K20" s="26"/>
      <c r="L20" s="26"/>
      <c r="M20" s="26"/>
      <c r="N20" s="26"/>
      <c r="O20" s="26"/>
    </row>
    <row r="21" spans="1:15" x14ac:dyDescent="0.2">
      <c r="A21" t="s">
        <v>2</v>
      </c>
      <c r="B21">
        <v>23304</v>
      </c>
      <c r="C21">
        <v>0.71276808800000002</v>
      </c>
      <c r="D21">
        <v>2.8135766604286201</v>
      </c>
      <c r="E21">
        <v>7.7426614088410997</v>
      </c>
      <c r="F21">
        <v>4.0244560054279299</v>
      </c>
      <c r="G21">
        <v>11.70456233</v>
      </c>
      <c r="H21">
        <v>2.092046023</v>
      </c>
      <c r="I21">
        <v>21.337668829999998</v>
      </c>
      <c r="J21" s="26"/>
      <c r="K21" s="26"/>
      <c r="L21" s="26"/>
      <c r="M21" s="26"/>
      <c r="N21" s="26"/>
      <c r="O21" s="26"/>
    </row>
    <row r="22" spans="1:15" x14ac:dyDescent="0.2">
      <c r="A22" t="s">
        <v>2</v>
      </c>
      <c r="B22">
        <v>24071</v>
      </c>
      <c r="C22">
        <v>0.71276808800000002</v>
      </c>
      <c r="D22">
        <v>3.3387546405380699</v>
      </c>
      <c r="E22">
        <v>6.2464977086961104</v>
      </c>
      <c r="F22">
        <v>3.9727853237217401</v>
      </c>
      <c r="G22">
        <v>11.402448529999999</v>
      </c>
      <c r="H22">
        <v>1.8679339669999999</v>
      </c>
      <c r="I22">
        <v>20.94547274</v>
      </c>
      <c r="J22" s="26"/>
      <c r="K22" s="26"/>
      <c r="L22" s="26"/>
      <c r="M22" s="26"/>
      <c r="N22" s="26"/>
      <c r="O22" s="26"/>
    </row>
    <row r="23" spans="1:15" x14ac:dyDescent="0.2">
      <c r="A23" t="s">
        <v>2</v>
      </c>
      <c r="B23">
        <v>19846</v>
      </c>
      <c r="C23">
        <v>8.4260060416666693</v>
      </c>
      <c r="D23">
        <v>4.1689897352597498</v>
      </c>
      <c r="E23">
        <v>9.1107582898273094</v>
      </c>
      <c r="F23">
        <v>4.02080105661212</v>
      </c>
      <c r="G23">
        <v>12.32441015</v>
      </c>
      <c r="H23">
        <v>3.2406203100000002</v>
      </c>
      <c r="I23">
        <v>21.393696850000001</v>
      </c>
      <c r="J23" s="26"/>
      <c r="K23" s="26"/>
      <c r="L23" s="26"/>
      <c r="M23" s="26"/>
      <c r="N23" s="26"/>
      <c r="O23" s="26"/>
    </row>
    <row r="24" spans="1:15" x14ac:dyDescent="0.2">
      <c r="A24" t="s">
        <v>2</v>
      </c>
      <c r="B24">
        <v>20609</v>
      </c>
      <c r="C24">
        <v>9.9065116293333304</v>
      </c>
      <c r="D24">
        <v>4.6751484497647997</v>
      </c>
      <c r="E24">
        <v>9.3456846159266398</v>
      </c>
      <c r="F24">
        <v>4.0178433963013296</v>
      </c>
      <c r="G24">
        <v>12.14112059</v>
      </c>
      <c r="H24">
        <v>2.9884942470000002</v>
      </c>
      <c r="I24">
        <v>21.309654829999999</v>
      </c>
      <c r="J24" s="26"/>
      <c r="K24" s="26"/>
      <c r="L24" s="26"/>
      <c r="M24" s="26"/>
      <c r="N24" s="26"/>
      <c r="O24" s="26"/>
    </row>
    <row r="25" spans="1:15" x14ac:dyDescent="0.2">
      <c r="A25" t="s">
        <v>2</v>
      </c>
      <c r="B25">
        <v>21488</v>
      </c>
      <c r="C25">
        <v>5.30963985866667</v>
      </c>
      <c r="D25">
        <v>4.5991863324609801</v>
      </c>
      <c r="E25">
        <v>7.4019500038569799</v>
      </c>
      <c r="F25">
        <v>3.97271260451403</v>
      </c>
      <c r="G25">
        <v>12.17723608</v>
      </c>
      <c r="H25">
        <v>3.2686343170000001</v>
      </c>
      <c r="I25">
        <v>21.11355678</v>
      </c>
      <c r="J25" s="26"/>
      <c r="K25" s="26"/>
      <c r="L25" s="26"/>
      <c r="M25" s="26"/>
      <c r="N25" s="26"/>
      <c r="O25" s="26"/>
    </row>
    <row r="26" spans="1:15" x14ac:dyDescent="0.2">
      <c r="A26" t="s">
        <v>2</v>
      </c>
      <c r="B26">
        <v>22356</v>
      </c>
      <c r="C26">
        <v>5.30963985866667</v>
      </c>
      <c r="D26">
        <v>4.2260067162068804</v>
      </c>
      <c r="E26">
        <v>7.1036950652878899</v>
      </c>
      <c r="F26">
        <v>3.9727582775030501</v>
      </c>
      <c r="G26">
        <v>12.11903979</v>
      </c>
      <c r="H26">
        <v>2.3441720859999999</v>
      </c>
      <c r="I26">
        <v>21.897948970000002</v>
      </c>
      <c r="J26" s="26"/>
      <c r="K26" s="26"/>
      <c r="L26" s="26"/>
      <c r="M26" s="26"/>
      <c r="N26" s="26"/>
      <c r="O26" s="26"/>
    </row>
    <row r="27" spans="1:15" x14ac:dyDescent="0.2">
      <c r="A27" t="s">
        <v>2</v>
      </c>
      <c r="B27">
        <v>23281</v>
      </c>
      <c r="C27">
        <v>2.5094260846666701</v>
      </c>
      <c r="D27">
        <v>3.1735881906358201</v>
      </c>
      <c r="E27">
        <v>8.7175880236930006</v>
      </c>
      <c r="F27">
        <v>4.0168987178458098</v>
      </c>
      <c r="G27">
        <v>12.270272439999999</v>
      </c>
      <c r="H27">
        <v>3.3526763380000002</v>
      </c>
      <c r="I27">
        <v>21.169584789999998</v>
      </c>
      <c r="J27" s="40">
        <f t="shared" ref="J27:O27" si="0">AVERAGE(C3:C18,C20,C23,C25,C26)</f>
        <v>6.8769663025000058</v>
      </c>
      <c r="K27" s="40">
        <f t="shared" si="0"/>
        <v>3.503949479286983</v>
      </c>
      <c r="L27" s="40">
        <f t="shared" si="0"/>
        <v>8.3864171988450877</v>
      </c>
      <c r="M27" s="40">
        <f t="shared" si="0"/>
        <v>3.9757877236098018</v>
      </c>
      <c r="N27" s="40">
        <f t="shared" si="0"/>
        <v>12.240043931500001</v>
      </c>
      <c r="O27" s="40">
        <f t="shared" si="0"/>
        <v>2.1788894446499998</v>
      </c>
    </row>
    <row r="28" spans="1:15" x14ac:dyDescent="0.2">
      <c r="A28" t="s">
        <v>2</v>
      </c>
      <c r="B28">
        <v>23993</v>
      </c>
      <c r="C28">
        <v>3.1747304153333298</v>
      </c>
      <c r="D28">
        <v>3.29573497982464</v>
      </c>
      <c r="E28">
        <v>7.5814950476325302</v>
      </c>
      <c r="F28">
        <v>3.9723965367087199</v>
      </c>
      <c r="G28">
        <v>12.00076717</v>
      </c>
      <c r="H28">
        <v>3.2126063029999998</v>
      </c>
      <c r="I28">
        <v>20.805402699999998</v>
      </c>
      <c r="J28" s="27">
        <f t="shared" ref="J28:O28" si="1">AVERAGE(C3:C28)</f>
        <v>6.1486603928461578</v>
      </c>
      <c r="K28" s="27">
        <f t="shared" si="1"/>
        <v>3.527755355652558</v>
      </c>
      <c r="L28" s="27">
        <f t="shared" si="1"/>
        <v>8.2452060204714464</v>
      </c>
      <c r="M28" s="27">
        <f t="shared" si="1"/>
        <v>3.9804793476143576</v>
      </c>
      <c r="N28" s="27">
        <f t="shared" si="1"/>
        <v>12.173550828846155</v>
      </c>
      <c r="O28" s="27">
        <f t="shared" si="1"/>
        <v>2.349559395</v>
      </c>
    </row>
    <row r="29" spans="1:15" x14ac:dyDescent="0.2">
      <c r="A29" t="s">
        <v>3</v>
      </c>
      <c r="B29">
        <v>19686</v>
      </c>
      <c r="C29">
        <v>13.9535779966667</v>
      </c>
      <c r="D29">
        <v>2.8881479187975798</v>
      </c>
      <c r="E29">
        <v>9.4740036735712199</v>
      </c>
      <c r="F29">
        <v>3.97234427838697</v>
      </c>
      <c r="G29">
        <v>13.35641646</v>
      </c>
      <c r="H29">
        <v>5.6218109050000002</v>
      </c>
      <c r="I29">
        <v>21.08554277</v>
      </c>
      <c r="J29" s="40">
        <f t="shared" ref="J29:O29" si="2">C29</f>
        <v>13.9535779966667</v>
      </c>
      <c r="K29" s="40">
        <f t="shared" si="2"/>
        <v>2.8881479187975798</v>
      </c>
      <c r="L29" s="40">
        <f t="shared" si="2"/>
        <v>9.4740036735712199</v>
      </c>
      <c r="M29" s="40">
        <f t="shared" si="2"/>
        <v>3.97234427838697</v>
      </c>
      <c r="N29" s="40">
        <f t="shared" si="2"/>
        <v>13.35641646</v>
      </c>
      <c r="O29" s="40">
        <f t="shared" si="2"/>
        <v>5.6218109050000002</v>
      </c>
    </row>
    <row r="30" spans="1:15" x14ac:dyDescent="0.2">
      <c r="A30" t="s">
        <v>209</v>
      </c>
      <c r="B30">
        <v>19104.03</v>
      </c>
      <c r="C30">
        <v>10.583623634</v>
      </c>
      <c r="D30">
        <v>2.7334160972141901</v>
      </c>
      <c r="E30">
        <v>5.71010220335166</v>
      </c>
      <c r="F30">
        <v>3.9723791776311299</v>
      </c>
      <c r="G30">
        <v>12.314053680000001</v>
      </c>
      <c r="H30">
        <v>3.772886443</v>
      </c>
      <c r="I30">
        <v>20.833416710000002</v>
      </c>
      <c r="J30" s="27"/>
      <c r="K30" s="27"/>
      <c r="L30" s="27"/>
      <c r="M30" s="27"/>
      <c r="N30" s="27"/>
      <c r="O30" s="27"/>
    </row>
    <row r="31" spans="1:15" x14ac:dyDescent="0.2">
      <c r="A31" t="s">
        <v>209</v>
      </c>
      <c r="B31">
        <v>20339</v>
      </c>
      <c r="C31">
        <v>8.1273860679999999</v>
      </c>
      <c r="D31">
        <v>2.4099272741386502</v>
      </c>
      <c r="E31">
        <v>7.0430580356921499</v>
      </c>
      <c r="F31">
        <v>3.9724534063263301</v>
      </c>
      <c r="G31">
        <v>12.151594040000001</v>
      </c>
      <c r="H31">
        <v>4.0250125060000004</v>
      </c>
      <c r="I31">
        <v>20.273136569999998</v>
      </c>
      <c r="J31" s="27"/>
      <c r="K31" s="27"/>
      <c r="L31" s="27"/>
      <c r="M31" s="27"/>
      <c r="N31" s="27"/>
      <c r="O31" s="27"/>
    </row>
    <row r="32" spans="1:15" x14ac:dyDescent="0.2">
      <c r="A32" t="s">
        <v>209</v>
      </c>
      <c r="B32">
        <v>21044</v>
      </c>
      <c r="C32">
        <v>8.1273860679999999</v>
      </c>
      <c r="D32">
        <v>2.5721759150121901</v>
      </c>
      <c r="E32">
        <v>7.1573635255683996</v>
      </c>
      <c r="F32">
        <v>3.9724758870949501</v>
      </c>
      <c r="G32">
        <v>12.221045159999999</v>
      </c>
      <c r="H32">
        <v>3.884942471</v>
      </c>
      <c r="I32">
        <v>20.55327664</v>
      </c>
      <c r="J32" s="27"/>
      <c r="K32" s="27"/>
      <c r="L32" s="27"/>
      <c r="M32" s="27"/>
      <c r="N32" s="27"/>
      <c r="O32" s="27"/>
    </row>
    <row r="33" spans="1:15" x14ac:dyDescent="0.2">
      <c r="A33" t="s">
        <v>209</v>
      </c>
      <c r="B33">
        <v>23595</v>
      </c>
      <c r="C33">
        <v>8.1273860679999999</v>
      </c>
      <c r="D33">
        <v>2.6022889095979398</v>
      </c>
      <c r="E33">
        <v>6.1347261980373302</v>
      </c>
      <c r="F33">
        <v>3.9724572564717602</v>
      </c>
      <c r="G33">
        <v>11.526619930000001</v>
      </c>
      <c r="H33">
        <v>2.932466233</v>
      </c>
      <c r="I33">
        <v>20.105052529999998</v>
      </c>
      <c r="J33" s="27"/>
      <c r="K33" s="27"/>
      <c r="L33" s="27"/>
      <c r="M33" s="27"/>
      <c r="N33" s="27"/>
      <c r="O33" s="27"/>
    </row>
    <row r="34" spans="1:15" x14ac:dyDescent="0.2">
      <c r="A34" t="s">
        <v>209</v>
      </c>
      <c r="B34">
        <v>24850</v>
      </c>
      <c r="C34">
        <v>8.1273860679999999</v>
      </c>
      <c r="D34">
        <v>2.5012991716797401</v>
      </c>
      <c r="E34">
        <v>7.73799764562827</v>
      </c>
      <c r="F34">
        <v>3.9724238772427101</v>
      </c>
      <c r="G34">
        <v>12.375662549999999</v>
      </c>
      <c r="H34">
        <v>4.5852926460000001</v>
      </c>
      <c r="I34">
        <v>20.18909455</v>
      </c>
      <c r="J34" s="27"/>
      <c r="K34" s="27"/>
      <c r="L34" s="27"/>
      <c r="M34" s="27"/>
      <c r="N34" s="27"/>
      <c r="O34" s="27"/>
    </row>
    <row r="35" spans="1:15" x14ac:dyDescent="0.2">
      <c r="A35" t="s">
        <v>210</v>
      </c>
      <c r="B35">
        <v>19142.29</v>
      </c>
      <c r="C35">
        <v>8.1273860679999999</v>
      </c>
      <c r="D35">
        <v>2.4056802135769</v>
      </c>
      <c r="E35">
        <v>7.07987819876353</v>
      </c>
      <c r="F35">
        <v>3.9725962193506099</v>
      </c>
      <c r="G35">
        <v>11.788537290000001</v>
      </c>
      <c r="H35">
        <v>4.3891945970000004</v>
      </c>
      <c r="I35">
        <v>19.180590299999999</v>
      </c>
      <c r="J35" s="27"/>
      <c r="K35" s="27"/>
      <c r="L35" s="27"/>
      <c r="M35" s="27"/>
      <c r="N35" s="27"/>
      <c r="O35" s="27"/>
    </row>
    <row r="36" spans="1:15" x14ac:dyDescent="0.2">
      <c r="A36" t="s">
        <v>210</v>
      </c>
      <c r="B36">
        <v>20947</v>
      </c>
      <c r="C36">
        <v>6.7093351820000002</v>
      </c>
      <c r="D36">
        <v>2.5628789526944402</v>
      </c>
      <c r="E36">
        <v>7.8956621292177802</v>
      </c>
      <c r="F36">
        <v>3.9726047380992799</v>
      </c>
      <c r="G36">
        <v>12.236769109999999</v>
      </c>
      <c r="H36">
        <v>4.6413206599999999</v>
      </c>
      <c r="I36">
        <v>19.82491246</v>
      </c>
      <c r="J36" s="27"/>
      <c r="K36" s="27"/>
      <c r="L36" s="27"/>
      <c r="M36" s="27"/>
      <c r="N36" s="27"/>
      <c r="O36" s="27"/>
    </row>
    <row r="37" spans="1:15" x14ac:dyDescent="0.2">
      <c r="A37" t="s">
        <v>210</v>
      </c>
      <c r="B37">
        <v>21480</v>
      </c>
      <c r="C37">
        <v>5.7042780759999996</v>
      </c>
      <c r="D37">
        <v>2.4445548936583799</v>
      </c>
      <c r="E37">
        <v>7.6521256122499004</v>
      </c>
      <c r="F37">
        <v>3.9726548924607799</v>
      </c>
      <c r="G37">
        <v>12.63401605</v>
      </c>
      <c r="H37">
        <v>4.5852926460000001</v>
      </c>
      <c r="I37">
        <v>20.665332670000002</v>
      </c>
      <c r="J37" s="27"/>
      <c r="K37" s="27"/>
      <c r="L37" s="27"/>
      <c r="M37" s="27"/>
      <c r="N37" s="27"/>
      <c r="O37" s="27"/>
    </row>
    <row r="38" spans="1:15" x14ac:dyDescent="0.2">
      <c r="A38" t="s">
        <v>210</v>
      </c>
      <c r="B38">
        <v>22847</v>
      </c>
      <c r="C38">
        <v>6.7093351820000002</v>
      </c>
      <c r="D38">
        <v>2.5689581463819602</v>
      </c>
      <c r="E38">
        <v>7.6225980980774404</v>
      </c>
      <c r="F38">
        <v>3.9724275276238701</v>
      </c>
      <c r="G38">
        <v>12.04643072</v>
      </c>
      <c r="H38">
        <v>4.6693346670000002</v>
      </c>
      <c r="I38">
        <v>19.432716360000001</v>
      </c>
      <c r="J38" s="40">
        <f t="shared" ref="J38:O38" si="3">AVERAGE(C30:C32,C35,C36,C37,C38)</f>
        <v>7.7269614682857144</v>
      </c>
      <c r="K38" s="40">
        <f t="shared" si="3"/>
        <v>2.5282273560966728</v>
      </c>
      <c r="L38" s="40">
        <f t="shared" si="3"/>
        <v>7.1658268289886937</v>
      </c>
      <c r="M38" s="40">
        <f t="shared" si="3"/>
        <v>3.9725131212267075</v>
      </c>
      <c r="N38" s="40">
        <f t="shared" si="3"/>
        <v>12.198920864285714</v>
      </c>
      <c r="O38" s="40">
        <f t="shared" si="3"/>
        <v>4.2811405699999998</v>
      </c>
    </row>
    <row r="39" spans="1:15" x14ac:dyDescent="0.2">
      <c r="A39" t="s">
        <v>210</v>
      </c>
      <c r="B39">
        <v>23855</v>
      </c>
      <c r="C39">
        <v>5.7042780759999996</v>
      </c>
      <c r="D39">
        <v>2.6708908610198501</v>
      </c>
      <c r="E39">
        <v>8.1702461034409399</v>
      </c>
      <c r="F39">
        <v>3.97272055332845</v>
      </c>
      <c r="G39">
        <v>11.676713039999999</v>
      </c>
      <c r="H39">
        <v>3.4927463730000001</v>
      </c>
      <c r="I39">
        <v>19.880940469999999</v>
      </c>
      <c r="J39" s="27">
        <f t="shared" ref="J39:O39" si="4">AVERAGE(C30:C39)</f>
        <v>7.6047780489999992</v>
      </c>
      <c r="K39" s="27">
        <f t="shared" si="4"/>
        <v>2.5472070434974237</v>
      </c>
      <c r="L39" s="27">
        <f t="shared" si="4"/>
        <v>7.2203757750027417</v>
      </c>
      <c r="M39" s="27">
        <f t="shared" si="4"/>
        <v>3.972519353562987</v>
      </c>
      <c r="N39" s="27">
        <f t="shared" si="4"/>
        <v>12.097144156999999</v>
      </c>
      <c r="O39" s="27">
        <f t="shared" si="4"/>
        <v>4.0978489242</v>
      </c>
    </row>
    <row r="40" spans="1:15" x14ac:dyDescent="0.2">
      <c r="A40" t="s">
        <v>202</v>
      </c>
      <c r="B40">
        <v>22906</v>
      </c>
      <c r="C40">
        <v>-0.26467559166666699</v>
      </c>
      <c r="D40">
        <v>6.9297250628888296</v>
      </c>
      <c r="E40">
        <v>3.9847912408742401</v>
      </c>
      <c r="F40">
        <v>3.9728342483247698</v>
      </c>
      <c r="G40">
        <v>9.5484979869999993</v>
      </c>
      <c r="H40">
        <v>-0.98949474699999995</v>
      </c>
      <c r="I40">
        <v>20.105052529999998</v>
      </c>
      <c r="J40" s="27"/>
      <c r="K40" s="27"/>
      <c r="L40" s="27"/>
      <c r="M40" s="27"/>
      <c r="N40" s="27"/>
      <c r="O40" s="27"/>
    </row>
    <row r="41" spans="1:15" x14ac:dyDescent="0.2">
      <c r="A41" t="s">
        <v>202</v>
      </c>
      <c r="B41">
        <v>23877</v>
      </c>
      <c r="C41">
        <v>-0.27553139033333301</v>
      </c>
      <c r="D41">
        <v>2.1638974975531999</v>
      </c>
      <c r="E41">
        <v>3.34611359830091</v>
      </c>
      <c r="F41">
        <v>3.9741535877387602</v>
      </c>
      <c r="G41">
        <v>5.8459155889999996</v>
      </c>
      <c r="H41">
        <v>-4.3231615809999999</v>
      </c>
      <c r="I41">
        <v>16.015007499999999</v>
      </c>
      <c r="J41" s="27"/>
      <c r="K41" s="27"/>
      <c r="L41" s="27"/>
      <c r="M41" s="27"/>
      <c r="N41" s="27"/>
      <c r="O41" s="27"/>
    </row>
    <row r="42" spans="1:15" x14ac:dyDescent="0.2">
      <c r="A42" t="s">
        <v>202</v>
      </c>
      <c r="B42">
        <v>23974</v>
      </c>
      <c r="C42">
        <v>3.448923792</v>
      </c>
      <c r="D42">
        <v>4.2858148909059199</v>
      </c>
      <c r="E42">
        <v>3.2080998249264798</v>
      </c>
      <c r="F42">
        <v>3.9739951707834398</v>
      </c>
      <c r="G42">
        <v>7.2346654800000003</v>
      </c>
      <c r="H42">
        <v>-2.502251126</v>
      </c>
      <c r="I42">
        <v>16.967483739999999</v>
      </c>
      <c r="J42" s="27"/>
      <c r="K42" s="27"/>
      <c r="L42" s="27"/>
      <c r="M42" s="27"/>
      <c r="N42" s="27"/>
      <c r="O42" s="27"/>
    </row>
    <row r="43" spans="1:15" x14ac:dyDescent="0.2">
      <c r="A43" t="s">
        <v>202</v>
      </c>
      <c r="B43">
        <v>24785</v>
      </c>
      <c r="C43">
        <v>4.42585233633333</v>
      </c>
      <c r="D43">
        <v>3.7660776638276099</v>
      </c>
      <c r="E43">
        <v>1.9229717335541801</v>
      </c>
      <c r="F43">
        <v>3.97473140057452</v>
      </c>
      <c r="G43">
        <v>8.163798946</v>
      </c>
      <c r="H43">
        <v>-1.885942971</v>
      </c>
      <c r="I43">
        <v>18.228114059999999</v>
      </c>
      <c r="J43" s="40">
        <f t="shared" ref="J43:O43" si="5">AVERAGE(C40)</f>
        <v>-0.26467559166666699</v>
      </c>
      <c r="K43" s="40">
        <f t="shared" si="5"/>
        <v>6.9297250628888296</v>
      </c>
      <c r="L43" s="40">
        <f t="shared" si="5"/>
        <v>3.9847912408742401</v>
      </c>
      <c r="M43" s="40">
        <f t="shared" si="5"/>
        <v>3.9728342483247698</v>
      </c>
      <c r="N43" s="40">
        <f t="shared" si="5"/>
        <v>9.5484979869999993</v>
      </c>
      <c r="O43" s="40">
        <f t="shared" si="5"/>
        <v>-0.98949474699999995</v>
      </c>
    </row>
    <row r="44" spans="1:15" x14ac:dyDescent="0.2">
      <c r="A44" t="s">
        <v>202</v>
      </c>
      <c r="B44">
        <v>26837</v>
      </c>
      <c r="C44">
        <v>-1.66592452933333</v>
      </c>
      <c r="D44">
        <v>2.7464849596305299</v>
      </c>
      <c r="E44">
        <v>2.5699396430422699</v>
      </c>
      <c r="F44">
        <v>3.97457944716193</v>
      </c>
      <c r="G44">
        <v>6.1852533449999996</v>
      </c>
      <c r="H44">
        <v>-4.5192596299999996</v>
      </c>
      <c r="I44">
        <v>16.88344172</v>
      </c>
      <c r="J44" s="27">
        <f t="shared" ref="J44:O44" si="6">AVERAGE(C40:C44)</f>
        <v>1.1337289234000001</v>
      </c>
      <c r="K44" s="27">
        <f t="shared" si="6"/>
        <v>3.9784000149612178</v>
      </c>
      <c r="L44" s="27">
        <f t="shared" si="6"/>
        <v>3.0063832081396158</v>
      </c>
      <c r="M44" s="27">
        <f t="shared" si="6"/>
        <v>3.9740587709166837</v>
      </c>
      <c r="N44" s="27">
        <f t="shared" si="6"/>
        <v>7.3956262694000001</v>
      </c>
      <c r="O44" s="27">
        <f t="shared" si="6"/>
        <v>-2.8440220109999998</v>
      </c>
    </row>
    <row r="45" spans="1:15" x14ac:dyDescent="0.2">
      <c r="A45" t="s">
        <v>5</v>
      </c>
      <c r="B45">
        <v>19036</v>
      </c>
      <c r="C45">
        <v>7.2938033123333303</v>
      </c>
      <c r="D45">
        <v>2.6822732866430101</v>
      </c>
      <c r="E45">
        <v>7.8608708491907002</v>
      </c>
      <c r="F45">
        <v>3.9720253567544099</v>
      </c>
      <c r="G45">
        <v>14.02470945</v>
      </c>
      <c r="H45">
        <v>9.1795897950000001</v>
      </c>
      <c r="I45">
        <v>18.872436220000001</v>
      </c>
      <c r="J45" s="27"/>
      <c r="K45" s="27"/>
      <c r="L45" s="27"/>
      <c r="M45" s="27"/>
      <c r="N45" s="27"/>
      <c r="O45" s="27"/>
    </row>
    <row r="46" spans="1:15" x14ac:dyDescent="0.2">
      <c r="A46" t="s">
        <v>5</v>
      </c>
      <c r="B46">
        <v>19227.8</v>
      </c>
      <c r="C46">
        <v>8.0421890593333298</v>
      </c>
      <c r="D46">
        <v>2.8938008629723502</v>
      </c>
      <c r="E46">
        <v>8.4576063273077402</v>
      </c>
      <c r="F46">
        <v>3.9726588743991398</v>
      </c>
      <c r="G46">
        <v>12.2250493</v>
      </c>
      <c r="H46">
        <v>5.2296148069999999</v>
      </c>
      <c r="I46">
        <v>19.208604300000001</v>
      </c>
      <c r="J46" s="27"/>
      <c r="K46" s="27"/>
      <c r="L46" s="27"/>
      <c r="M46" s="27"/>
      <c r="N46" s="27"/>
      <c r="O46" s="27"/>
    </row>
    <row r="47" spans="1:15" x14ac:dyDescent="0.2">
      <c r="A47" t="s">
        <v>5</v>
      </c>
      <c r="B47">
        <v>19409</v>
      </c>
      <c r="C47">
        <v>8.8354141960000003</v>
      </c>
      <c r="D47">
        <v>2.8668513914637499</v>
      </c>
      <c r="E47">
        <v>8.50688517558714</v>
      </c>
      <c r="F47">
        <v>3.9720530579725102</v>
      </c>
      <c r="G47">
        <v>13.02435079</v>
      </c>
      <c r="H47">
        <v>6.546273137</v>
      </c>
      <c r="I47">
        <v>19.516758379999999</v>
      </c>
      <c r="J47" s="27"/>
      <c r="K47" s="27"/>
      <c r="L47" s="27"/>
      <c r="M47" s="27"/>
      <c r="N47" s="27"/>
      <c r="O47" s="27"/>
    </row>
    <row r="48" spans="1:15" x14ac:dyDescent="0.2">
      <c r="A48" t="s">
        <v>5</v>
      </c>
      <c r="B48">
        <v>19483.599999999999</v>
      </c>
      <c r="C48">
        <v>7.6487697036666704</v>
      </c>
      <c r="D48">
        <v>2.3092220865663302</v>
      </c>
      <c r="E48">
        <v>8.0766206855629399</v>
      </c>
      <c r="F48">
        <v>3.9718797726729398</v>
      </c>
      <c r="G48">
        <v>12.48179436</v>
      </c>
      <c r="H48">
        <v>5.9579789889999999</v>
      </c>
      <c r="I48">
        <v>18.984492249999999</v>
      </c>
      <c r="J48" s="27"/>
      <c r="K48" s="27"/>
      <c r="L48" s="27"/>
      <c r="M48" s="27"/>
      <c r="N48" s="27"/>
      <c r="O48" s="27"/>
    </row>
    <row r="49" spans="1:15" x14ac:dyDescent="0.2">
      <c r="A49" t="s">
        <v>5</v>
      </c>
      <c r="B49">
        <v>19941.900000000001</v>
      </c>
      <c r="C49">
        <v>9.4722664083333292</v>
      </c>
      <c r="D49">
        <v>2.5710381752298499</v>
      </c>
      <c r="E49">
        <v>8.5821901892201797</v>
      </c>
      <c r="F49">
        <v>3.97209363925348</v>
      </c>
      <c r="G49">
        <v>12.922532820000001</v>
      </c>
      <c r="H49">
        <v>6.6023011509999998</v>
      </c>
      <c r="I49">
        <v>19.26463232</v>
      </c>
      <c r="J49" s="27"/>
      <c r="K49" s="27"/>
      <c r="L49" s="27"/>
      <c r="M49" s="27"/>
      <c r="N49" s="27"/>
      <c r="O49" s="27"/>
    </row>
    <row r="50" spans="1:15" x14ac:dyDescent="0.2">
      <c r="A50" t="s">
        <v>5</v>
      </c>
      <c r="B50">
        <v>20005.8</v>
      </c>
      <c r="C50">
        <v>9.4722664083333292</v>
      </c>
      <c r="D50">
        <v>2.7703515377436299</v>
      </c>
      <c r="E50">
        <v>8.3077296055620202</v>
      </c>
      <c r="F50">
        <v>3.9721087738707399</v>
      </c>
      <c r="G50">
        <v>13.144888630000001</v>
      </c>
      <c r="H50">
        <v>7.0505252629999999</v>
      </c>
      <c r="I50">
        <v>19.26463232</v>
      </c>
      <c r="J50" s="27"/>
      <c r="K50" s="27"/>
      <c r="L50" s="27"/>
      <c r="M50" s="27"/>
      <c r="N50" s="27"/>
      <c r="O50" s="27"/>
    </row>
    <row r="51" spans="1:15" x14ac:dyDescent="0.2">
      <c r="A51" t="s">
        <v>5</v>
      </c>
      <c r="B51">
        <v>20314.900000000001</v>
      </c>
      <c r="C51">
        <v>9.4722664083333292</v>
      </c>
      <c r="D51">
        <v>2.6774992463536198</v>
      </c>
      <c r="E51">
        <v>8.3418480046091705</v>
      </c>
      <c r="F51">
        <v>3.9719960374160501</v>
      </c>
      <c r="G51">
        <v>12.93252777</v>
      </c>
      <c r="H51">
        <v>6.182091046</v>
      </c>
      <c r="I51">
        <v>19.656828409999999</v>
      </c>
      <c r="J51" s="27"/>
      <c r="K51" s="27"/>
      <c r="L51" s="27"/>
      <c r="M51" s="27"/>
      <c r="N51" s="27"/>
      <c r="O51" s="27"/>
    </row>
    <row r="52" spans="1:15" x14ac:dyDescent="0.2">
      <c r="A52" t="s">
        <v>5</v>
      </c>
      <c r="B52">
        <v>20741.2</v>
      </c>
      <c r="C52">
        <v>8.9574065166666692</v>
      </c>
      <c r="D52">
        <v>3.1746655842463198</v>
      </c>
      <c r="E52">
        <v>7.5483783106890403</v>
      </c>
      <c r="F52">
        <v>3.9721994446134499</v>
      </c>
      <c r="G52">
        <v>12.32642062</v>
      </c>
      <c r="H52">
        <v>5.0335167580000002</v>
      </c>
      <c r="I52">
        <v>19.600800400000001</v>
      </c>
      <c r="J52" s="27"/>
      <c r="K52" s="27"/>
      <c r="L52" s="27"/>
      <c r="M52" s="27"/>
      <c r="N52" s="27"/>
      <c r="O52" s="27"/>
    </row>
    <row r="53" spans="1:15" x14ac:dyDescent="0.2">
      <c r="A53" t="s">
        <v>5</v>
      </c>
      <c r="B53">
        <v>21167.5</v>
      </c>
      <c r="C53">
        <v>8.9574065166666692</v>
      </c>
      <c r="D53">
        <v>2.7700441747098701</v>
      </c>
      <c r="E53">
        <v>7.4586383949220796</v>
      </c>
      <c r="F53">
        <v>3.9720438447594701</v>
      </c>
      <c r="G53">
        <v>12.843663859999999</v>
      </c>
      <c r="H53">
        <v>5.5937968979999999</v>
      </c>
      <c r="I53">
        <v>20.105052529999998</v>
      </c>
      <c r="J53" s="27"/>
      <c r="K53" s="27"/>
      <c r="L53" s="27"/>
      <c r="M53" s="27"/>
      <c r="N53" s="27"/>
      <c r="O53" s="27"/>
    </row>
    <row r="54" spans="1:15" x14ac:dyDescent="0.2">
      <c r="A54" t="s">
        <v>5</v>
      </c>
      <c r="B54">
        <v>21647.1</v>
      </c>
      <c r="C54">
        <v>6.1494838813333299</v>
      </c>
      <c r="D54">
        <v>2.5845172978762898</v>
      </c>
      <c r="E54">
        <v>8.0334565449457394</v>
      </c>
      <c r="F54">
        <v>3.9722307637153098</v>
      </c>
      <c r="G54">
        <v>13.078214210000001</v>
      </c>
      <c r="H54">
        <v>7.3866933469999996</v>
      </c>
      <c r="I54">
        <v>18.760380189999999</v>
      </c>
      <c r="J54" s="27"/>
      <c r="K54" s="27"/>
      <c r="L54" s="27"/>
      <c r="M54" s="27"/>
      <c r="N54" s="27"/>
      <c r="O54" s="27"/>
    </row>
    <row r="55" spans="1:15" x14ac:dyDescent="0.2">
      <c r="A55" t="s">
        <v>5</v>
      </c>
      <c r="B55">
        <v>21913.5</v>
      </c>
      <c r="C55">
        <v>10.641737121</v>
      </c>
      <c r="D55">
        <v>2.76737900758524</v>
      </c>
      <c r="E55">
        <v>7.4370019353183503</v>
      </c>
      <c r="F55">
        <v>3.9719856691182698</v>
      </c>
      <c r="G55">
        <v>12.503115960000001</v>
      </c>
      <c r="H55">
        <v>5.3976988490000002</v>
      </c>
      <c r="I55">
        <v>19.62881441</v>
      </c>
      <c r="J55" s="27"/>
      <c r="K55" s="27"/>
      <c r="L55" s="27"/>
      <c r="M55" s="27"/>
      <c r="N55" s="27"/>
      <c r="O55" s="27"/>
    </row>
    <row r="56" spans="1:15" x14ac:dyDescent="0.2">
      <c r="A56" t="s">
        <v>5</v>
      </c>
      <c r="B56">
        <v>22030.799999999999</v>
      </c>
      <c r="C56">
        <v>4.9093283216666697</v>
      </c>
      <c r="D56">
        <v>4.0729603449718503</v>
      </c>
      <c r="E56">
        <v>8.3674753780209006</v>
      </c>
      <c r="F56">
        <v>3.9733529788043902</v>
      </c>
      <c r="G56">
        <v>12.87025693</v>
      </c>
      <c r="H56">
        <v>5.2576288140000003</v>
      </c>
      <c r="I56">
        <v>20.497248620000001</v>
      </c>
      <c r="J56" s="27"/>
      <c r="K56" s="27"/>
      <c r="L56" s="27"/>
      <c r="M56" s="27"/>
      <c r="N56" s="27"/>
      <c r="O56" s="27"/>
    </row>
    <row r="57" spans="1:15" x14ac:dyDescent="0.2">
      <c r="A57" t="s">
        <v>5</v>
      </c>
      <c r="B57">
        <v>22180</v>
      </c>
      <c r="C57">
        <v>10.641737121</v>
      </c>
      <c r="D57">
        <v>3.1117389851192399</v>
      </c>
      <c r="E57">
        <v>7.7159591764351401</v>
      </c>
      <c r="F57">
        <v>3.9719590779328602</v>
      </c>
      <c r="G57">
        <v>11.857666549999999</v>
      </c>
      <c r="H57">
        <v>4.6693346670000002</v>
      </c>
      <c r="I57">
        <v>19.068534270000001</v>
      </c>
      <c r="J57" s="27"/>
      <c r="K57" s="27"/>
      <c r="L57" s="27"/>
      <c r="M57" s="27"/>
      <c r="N57" s="27"/>
      <c r="O57" s="27"/>
    </row>
    <row r="58" spans="1:15" x14ac:dyDescent="0.2">
      <c r="A58" t="s">
        <v>5</v>
      </c>
      <c r="B58">
        <v>22286.6</v>
      </c>
      <c r="C58">
        <v>7.9161438750000004</v>
      </c>
      <c r="D58">
        <v>4.3204907821402996</v>
      </c>
      <c r="E58">
        <v>6.5224969112550104</v>
      </c>
      <c r="F58">
        <v>3.9722527174593401</v>
      </c>
      <c r="G58">
        <v>11.717198870000001</v>
      </c>
      <c r="H58">
        <v>3.9689844920000001</v>
      </c>
      <c r="I58">
        <v>19.488744369999999</v>
      </c>
      <c r="J58" s="27"/>
      <c r="K58" s="27"/>
      <c r="L58" s="27"/>
      <c r="M58" s="27"/>
      <c r="N58" s="27"/>
      <c r="O58" s="27"/>
    </row>
    <row r="59" spans="1:15" x14ac:dyDescent="0.2">
      <c r="A59" t="s">
        <v>5</v>
      </c>
      <c r="B59">
        <v>22382.5</v>
      </c>
      <c r="C59">
        <v>10.641737121</v>
      </c>
      <c r="D59">
        <v>3.3156036132407798</v>
      </c>
      <c r="E59">
        <v>7.4852930076186803</v>
      </c>
      <c r="F59">
        <v>3.9720070952431299</v>
      </c>
      <c r="G59">
        <v>12.54153604</v>
      </c>
      <c r="H59">
        <v>5.1735867930000001</v>
      </c>
      <c r="I59">
        <v>19.908954479999998</v>
      </c>
      <c r="J59" s="27"/>
      <c r="K59" s="27"/>
      <c r="L59" s="27"/>
      <c r="M59" s="27"/>
      <c r="N59" s="27"/>
      <c r="O59" s="27"/>
    </row>
    <row r="60" spans="1:15" x14ac:dyDescent="0.2">
      <c r="A60" t="s">
        <v>5</v>
      </c>
      <c r="B60">
        <v>22478.400000000001</v>
      </c>
      <c r="C60">
        <v>7.8079690283333303</v>
      </c>
      <c r="D60">
        <v>3.5645653417929601</v>
      </c>
      <c r="E60">
        <v>6.9161699508806302</v>
      </c>
      <c r="F60">
        <v>3.9722132275563902</v>
      </c>
      <c r="G60">
        <v>12.293737760000001</v>
      </c>
      <c r="H60">
        <v>5.089544772</v>
      </c>
      <c r="I60">
        <v>19.516758379999999</v>
      </c>
      <c r="J60" s="27"/>
      <c r="K60" s="27"/>
      <c r="L60" s="27"/>
      <c r="M60" s="27"/>
      <c r="N60" s="27"/>
      <c r="O60" s="27"/>
    </row>
    <row r="61" spans="1:15" x14ac:dyDescent="0.2">
      <c r="A61" t="s">
        <v>5</v>
      </c>
      <c r="B61">
        <v>22553</v>
      </c>
      <c r="C61">
        <v>3.243973853</v>
      </c>
      <c r="D61">
        <v>2.9209187657792701</v>
      </c>
      <c r="E61">
        <v>6.8993813846322896</v>
      </c>
      <c r="F61">
        <v>3.9724705066112298</v>
      </c>
      <c r="G61">
        <v>12.16926962</v>
      </c>
      <c r="H61">
        <v>4.3891945970000004</v>
      </c>
      <c r="I61">
        <v>19.964982490000001</v>
      </c>
      <c r="J61" s="27"/>
      <c r="K61" s="27"/>
      <c r="L61" s="27"/>
      <c r="M61" s="27"/>
      <c r="N61" s="27"/>
      <c r="O61" s="27"/>
    </row>
    <row r="62" spans="1:15" x14ac:dyDescent="0.2">
      <c r="A62" t="s">
        <v>5</v>
      </c>
      <c r="B62">
        <v>22776.799999999999</v>
      </c>
      <c r="C62">
        <v>8.0421890593333298</v>
      </c>
      <c r="D62">
        <v>2.5485429961540902</v>
      </c>
      <c r="E62">
        <v>8.6048055194476891</v>
      </c>
      <c r="F62">
        <v>3.9721320873870498</v>
      </c>
      <c r="G62">
        <v>12.66472562</v>
      </c>
      <c r="H62">
        <v>5.5377688840000001</v>
      </c>
      <c r="I62">
        <v>19.768884440000001</v>
      </c>
      <c r="J62" s="27"/>
      <c r="K62" s="27"/>
      <c r="L62" s="27"/>
      <c r="M62" s="27"/>
      <c r="N62" s="27"/>
      <c r="O62" s="27"/>
    </row>
    <row r="63" spans="1:15" x14ac:dyDescent="0.2">
      <c r="A63" t="s">
        <v>5</v>
      </c>
      <c r="B63">
        <v>22883.4</v>
      </c>
      <c r="C63">
        <v>7.9895398583333304</v>
      </c>
      <c r="D63">
        <v>2.7849820133538601</v>
      </c>
      <c r="E63">
        <v>8.1150197964343107</v>
      </c>
      <c r="F63">
        <v>3.9719566602373302</v>
      </c>
      <c r="G63">
        <v>12.399173510000001</v>
      </c>
      <c r="H63">
        <v>4.4452226110000002</v>
      </c>
      <c r="I63">
        <v>20.35717859</v>
      </c>
      <c r="J63" s="40">
        <f t="shared" ref="J63:O63" si="7">AVERAGE(C45:C64)</f>
        <v>8.1387063042666661</v>
      </c>
      <c r="K63" s="40">
        <f t="shared" si="7"/>
        <v>3.017732463955622</v>
      </c>
      <c r="L63" s="40">
        <f t="shared" si="7"/>
        <v>7.8075179315744752</v>
      </c>
      <c r="M63" s="40">
        <f t="shared" si="7"/>
        <v>3.9721904219066624</v>
      </c>
      <c r="N63" s="40">
        <f t="shared" si="7"/>
        <v>12.630198628500001</v>
      </c>
      <c r="O63" s="40">
        <f t="shared" si="7"/>
        <v>5.7156578287500004</v>
      </c>
    </row>
    <row r="64" spans="1:15" x14ac:dyDescent="0.2">
      <c r="A64" t="s">
        <v>5</v>
      </c>
      <c r="B64">
        <v>22936.7</v>
      </c>
      <c r="C64">
        <v>6.6384983156666699</v>
      </c>
      <c r="D64">
        <v>3.6472037851698298</v>
      </c>
      <c r="E64">
        <v>6.91253148384975</v>
      </c>
      <c r="F64">
        <v>3.97218885235575</v>
      </c>
      <c r="G64">
        <v>12.583139900000001</v>
      </c>
      <c r="H64">
        <v>5.6218109050000002</v>
      </c>
      <c r="I64">
        <v>19.544772389999999</v>
      </c>
      <c r="J64" s="27">
        <f t="shared" ref="J64:O64" si="8">AVERAGE(C45:C64)</f>
        <v>8.1387063042666661</v>
      </c>
      <c r="K64" s="27">
        <f t="shared" si="8"/>
        <v>3.017732463955622</v>
      </c>
      <c r="L64" s="27">
        <f t="shared" si="8"/>
        <v>7.8075179315744752</v>
      </c>
      <c r="M64" s="27">
        <f t="shared" si="8"/>
        <v>3.9721904219066624</v>
      </c>
      <c r="N64" s="27">
        <f t="shared" si="8"/>
        <v>12.630198628500001</v>
      </c>
      <c r="O64" s="27">
        <f t="shared" si="8"/>
        <v>5.7156578287500004</v>
      </c>
    </row>
    <row r="65" spans="1:15" x14ac:dyDescent="0.2">
      <c r="A65" t="s">
        <v>6</v>
      </c>
      <c r="B65">
        <v>18653</v>
      </c>
      <c r="C65">
        <v>13.235568211666701</v>
      </c>
      <c r="D65">
        <v>3.1047558228193699</v>
      </c>
      <c r="E65">
        <v>14.7224156190731</v>
      </c>
      <c r="F65">
        <v>4.4552519375792796</v>
      </c>
      <c r="G65">
        <v>13.07752735</v>
      </c>
      <c r="H65">
        <v>2.0640320160000001</v>
      </c>
      <c r="I65">
        <v>24.083041519999998</v>
      </c>
      <c r="J65" s="27"/>
      <c r="K65" s="27"/>
      <c r="L65" s="27"/>
      <c r="M65" s="27"/>
      <c r="N65" s="27"/>
      <c r="O65" s="27"/>
    </row>
    <row r="66" spans="1:15" x14ac:dyDescent="0.2">
      <c r="A66" t="s">
        <v>6</v>
      </c>
      <c r="B66">
        <v>19076</v>
      </c>
      <c r="C66">
        <v>4.5288112429999998</v>
      </c>
      <c r="D66">
        <v>2.57416626289295</v>
      </c>
      <c r="E66">
        <v>10.9350319242391</v>
      </c>
      <c r="F66">
        <v>4.2415615509851303</v>
      </c>
      <c r="G66">
        <v>12.125522289999999</v>
      </c>
      <c r="H66">
        <v>2.1480740370000002</v>
      </c>
      <c r="I66">
        <v>22.094047020000001</v>
      </c>
      <c r="J66" s="26"/>
      <c r="K66" s="26"/>
      <c r="L66" s="26"/>
      <c r="M66" s="26"/>
      <c r="N66" s="26"/>
      <c r="O66" s="26"/>
    </row>
    <row r="67" spans="1:15" x14ac:dyDescent="0.2">
      <c r="A67" t="s">
        <v>6</v>
      </c>
      <c r="B67">
        <v>19961</v>
      </c>
      <c r="C67">
        <v>6.7158826683333297</v>
      </c>
      <c r="D67">
        <v>2.23943940197297</v>
      </c>
      <c r="E67">
        <v>13.335187418937</v>
      </c>
      <c r="F67">
        <v>4.6307178978940504</v>
      </c>
      <c r="G67">
        <v>12.65549558</v>
      </c>
      <c r="H67">
        <v>2.316158079</v>
      </c>
      <c r="I67">
        <v>22.990495249999999</v>
      </c>
      <c r="J67" s="26"/>
      <c r="K67" s="26"/>
      <c r="L67" s="26"/>
      <c r="M67" s="26"/>
      <c r="N67" s="26"/>
      <c r="O67" s="26"/>
    </row>
    <row r="68" spans="1:15" x14ac:dyDescent="0.2">
      <c r="A68" t="s">
        <v>6</v>
      </c>
      <c r="B68">
        <v>20649</v>
      </c>
      <c r="C68">
        <v>7.4232469380000001</v>
      </c>
      <c r="D68">
        <v>2.4914104678028899</v>
      </c>
      <c r="E68">
        <v>12.8770737710755</v>
      </c>
      <c r="F68">
        <v>4.4330308712649504</v>
      </c>
      <c r="G68">
        <v>11.935687120000001</v>
      </c>
      <c r="H68">
        <v>1.5877938970000001</v>
      </c>
      <c r="I68">
        <v>22.262131069999999</v>
      </c>
      <c r="J68" s="26"/>
      <c r="K68" s="26"/>
      <c r="L68" s="26"/>
      <c r="M68" s="26"/>
      <c r="N68" s="26"/>
      <c r="O68" s="26"/>
    </row>
    <row r="69" spans="1:15" x14ac:dyDescent="0.2">
      <c r="A69" t="s">
        <v>6</v>
      </c>
      <c r="B69">
        <v>21125</v>
      </c>
      <c r="C69">
        <v>5.5183253463333299</v>
      </c>
      <c r="D69">
        <v>2.36340193948597</v>
      </c>
      <c r="E69">
        <v>13.163367381638</v>
      </c>
      <c r="F69">
        <v>4.6859557350727696</v>
      </c>
      <c r="G69">
        <v>12.706823099999999</v>
      </c>
      <c r="H69">
        <v>2.6243121559999998</v>
      </c>
      <c r="I69">
        <v>22.766383189999999</v>
      </c>
      <c r="J69" s="26"/>
      <c r="K69" s="26"/>
      <c r="L69" s="26"/>
      <c r="M69" s="26"/>
      <c r="N69" s="26"/>
      <c r="O69" s="26"/>
    </row>
    <row r="70" spans="1:15" x14ac:dyDescent="0.2">
      <c r="A70" t="s">
        <v>6</v>
      </c>
      <c r="B70">
        <v>21654</v>
      </c>
      <c r="C70">
        <v>7.648509915</v>
      </c>
      <c r="D70">
        <v>2.27811664098865</v>
      </c>
      <c r="E70">
        <v>13.6429427470874</v>
      </c>
      <c r="F70">
        <v>4.5442971490428601</v>
      </c>
      <c r="G70">
        <v>12.392159980000001</v>
      </c>
      <c r="H70">
        <v>2.3721860929999998</v>
      </c>
      <c r="I70">
        <v>22.430215109999999</v>
      </c>
      <c r="J70" s="40">
        <f t="shared" ref="J70:O70" si="9">AVERAGE(C66:C71)</f>
        <v>6.505460011944443</v>
      </c>
      <c r="K70" s="40">
        <f t="shared" si="9"/>
        <v>2.4471029760673764</v>
      </c>
      <c r="L70" s="40">
        <f t="shared" si="9"/>
        <v>13.162399821332402</v>
      </c>
      <c r="M70" s="40">
        <f t="shared" si="9"/>
        <v>4.5697869578283248</v>
      </c>
      <c r="N70" s="40">
        <f t="shared" si="9"/>
        <v>12.44378298</v>
      </c>
      <c r="O70" s="40">
        <f t="shared" si="9"/>
        <v>2.311489077833333</v>
      </c>
    </row>
    <row r="71" spans="1:15" x14ac:dyDescent="0.2">
      <c r="A71" t="s">
        <v>6</v>
      </c>
      <c r="B71">
        <v>22793</v>
      </c>
      <c r="C71">
        <v>7.1979839610000003</v>
      </c>
      <c r="D71">
        <v>2.7360831432608301</v>
      </c>
      <c r="E71">
        <v>15.020795685017401</v>
      </c>
      <c r="F71">
        <v>4.8831585427101896</v>
      </c>
      <c r="G71">
        <v>12.847009809999999</v>
      </c>
      <c r="H71">
        <v>2.8204102049999999</v>
      </c>
      <c r="I71">
        <v>22.850425210000001</v>
      </c>
      <c r="J71" s="27">
        <f t="shared" ref="J71:O71" si="10">AVERAGE(C65:C71)</f>
        <v>7.4669040404761935</v>
      </c>
      <c r="K71" s="27">
        <f t="shared" si="10"/>
        <v>2.5410533827462332</v>
      </c>
      <c r="L71" s="27">
        <f t="shared" si="10"/>
        <v>13.385259221009644</v>
      </c>
      <c r="M71" s="27">
        <f t="shared" si="10"/>
        <v>4.5534248120784619</v>
      </c>
      <c r="N71" s="27">
        <f t="shared" si="10"/>
        <v>12.534317889999999</v>
      </c>
      <c r="O71" s="27">
        <f t="shared" si="10"/>
        <v>2.2761380690000004</v>
      </c>
    </row>
    <row r="72" spans="1:15" x14ac:dyDescent="0.2">
      <c r="A72" t="s">
        <v>7</v>
      </c>
      <c r="B72">
        <v>18693</v>
      </c>
      <c r="C72">
        <v>7.9306555246666699</v>
      </c>
      <c r="D72">
        <v>3.9654262842413801</v>
      </c>
      <c r="E72">
        <v>8.1858962057744904</v>
      </c>
      <c r="F72">
        <v>3.9725787880931498</v>
      </c>
      <c r="G72">
        <v>9.6141537709999998</v>
      </c>
      <c r="H72">
        <v>0.85942971499999998</v>
      </c>
      <c r="I72">
        <v>18.36818409</v>
      </c>
      <c r="J72" s="26"/>
      <c r="K72" s="26"/>
      <c r="L72" s="26"/>
      <c r="M72" s="26"/>
      <c r="N72" s="26"/>
      <c r="O72" s="26"/>
    </row>
    <row r="73" spans="1:15" x14ac:dyDescent="0.2">
      <c r="A73" t="s">
        <v>7</v>
      </c>
      <c r="B73">
        <v>18693.830000000002</v>
      </c>
      <c r="C73">
        <v>7.318954594</v>
      </c>
      <c r="D73">
        <v>4.0939526811828602</v>
      </c>
      <c r="E73">
        <v>8.4111244423456704</v>
      </c>
      <c r="F73">
        <v>3.97224761361284</v>
      </c>
      <c r="G73">
        <v>9.7731427180000008</v>
      </c>
      <c r="H73">
        <v>1.475737869</v>
      </c>
      <c r="I73">
        <v>18.060030019999999</v>
      </c>
      <c r="J73" s="26"/>
      <c r="K73" s="26"/>
      <c r="L73" s="26"/>
      <c r="M73" s="26"/>
      <c r="N73" s="26"/>
      <c r="O73" s="26"/>
    </row>
    <row r="74" spans="1:15" x14ac:dyDescent="0.2">
      <c r="A74" t="s">
        <v>7</v>
      </c>
      <c r="B74">
        <v>19046</v>
      </c>
      <c r="C74">
        <v>7.318954594</v>
      </c>
      <c r="D74">
        <v>4.0939526811828602</v>
      </c>
      <c r="E74">
        <v>8.4111244423456704</v>
      </c>
      <c r="F74">
        <v>3.97224761361284</v>
      </c>
      <c r="G74">
        <v>9.7731427180000008</v>
      </c>
      <c r="H74">
        <v>1.475737869</v>
      </c>
      <c r="I74">
        <v>18.060030019999999</v>
      </c>
      <c r="J74" s="26"/>
      <c r="K74" s="26"/>
      <c r="L74" s="26"/>
      <c r="M74" s="26"/>
      <c r="N74" s="26"/>
      <c r="O74" s="26"/>
    </row>
    <row r="75" spans="1:15" x14ac:dyDescent="0.2">
      <c r="A75" t="s">
        <v>7</v>
      </c>
      <c r="B75">
        <v>18826.86</v>
      </c>
      <c r="C75">
        <v>5.90050655466667</v>
      </c>
      <c r="D75">
        <v>2.5583936407869299</v>
      </c>
      <c r="E75">
        <v>6.6984697776673201</v>
      </c>
      <c r="F75">
        <v>3.97232020699261</v>
      </c>
      <c r="G75">
        <v>12.39416011</v>
      </c>
      <c r="H75">
        <v>5.4817408700000003</v>
      </c>
      <c r="I75">
        <v>19.292646319999999</v>
      </c>
      <c r="J75" s="26"/>
      <c r="K75" s="26"/>
      <c r="L75" s="26"/>
      <c r="M75" s="26"/>
      <c r="N75" s="26"/>
      <c r="O75" s="26"/>
    </row>
    <row r="76" spans="1:15" x14ac:dyDescent="0.2">
      <c r="A76" t="s">
        <v>7</v>
      </c>
      <c r="B76">
        <v>19182</v>
      </c>
      <c r="C76">
        <v>5.90050655466667</v>
      </c>
      <c r="D76">
        <v>2.5583936407869299</v>
      </c>
      <c r="E76">
        <v>6.6984697776673201</v>
      </c>
      <c r="F76">
        <v>3.97232020699261</v>
      </c>
      <c r="G76">
        <v>12.39416011</v>
      </c>
      <c r="H76">
        <v>5.4817408700000003</v>
      </c>
      <c r="I76">
        <v>19.292646319999999</v>
      </c>
      <c r="J76" s="26"/>
      <c r="K76" s="26"/>
      <c r="L76" s="26"/>
      <c r="M76" s="26"/>
      <c r="N76" s="26"/>
      <c r="O76" s="26"/>
    </row>
    <row r="77" spans="1:15" x14ac:dyDescent="0.2">
      <c r="A77" t="s">
        <v>7</v>
      </c>
      <c r="B77">
        <v>19059.73</v>
      </c>
      <c r="C77">
        <v>-3.8533658740000001</v>
      </c>
      <c r="D77">
        <v>4.5147539543155997</v>
      </c>
      <c r="E77">
        <v>7.4247639104391796</v>
      </c>
      <c r="F77">
        <v>3.97287328697257</v>
      </c>
      <c r="G77">
        <v>11.208458159999999</v>
      </c>
      <c r="H77">
        <v>2.5122561280000002</v>
      </c>
      <c r="I77">
        <v>19.908954479999998</v>
      </c>
      <c r="J77" s="26"/>
      <c r="K77" s="26"/>
      <c r="L77" s="26"/>
      <c r="M77" s="26"/>
      <c r="N77" s="26"/>
      <c r="O77" s="26"/>
    </row>
    <row r="78" spans="1:15" x14ac:dyDescent="0.2">
      <c r="A78" t="s">
        <v>7</v>
      </c>
      <c r="B78">
        <v>19281</v>
      </c>
      <c r="C78">
        <v>-3.8533658740000001</v>
      </c>
      <c r="D78">
        <v>4.5147539543155997</v>
      </c>
      <c r="E78">
        <v>7.4247639104391796</v>
      </c>
      <c r="F78">
        <v>3.97287328697257</v>
      </c>
      <c r="G78">
        <v>11.208458159999999</v>
      </c>
      <c r="H78">
        <v>2.5122561280000002</v>
      </c>
      <c r="I78">
        <v>19.908954479999998</v>
      </c>
      <c r="J78" s="26"/>
      <c r="K78" s="26"/>
      <c r="L78" s="26"/>
      <c r="M78" s="26"/>
      <c r="N78" s="26"/>
      <c r="O78" s="26"/>
    </row>
    <row r="79" spans="1:15" x14ac:dyDescent="0.2">
      <c r="A79" t="s">
        <v>7</v>
      </c>
      <c r="B79">
        <v>19365.439999999999</v>
      </c>
      <c r="C79">
        <v>8.8118820679999992</v>
      </c>
      <c r="D79">
        <v>2.93686577064795</v>
      </c>
      <c r="E79">
        <v>7.1935021422451797</v>
      </c>
      <c r="F79">
        <v>3.9721292859204298</v>
      </c>
      <c r="G79">
        <v>12.287261989999999</v>
      </c>
      <c r="H79">
        <v>3.296648324</v>
      </c>
      <c r="I79">
        <v>21.25362681</v>
      </c>
      <c r="J79" s="26"/>
      <c r="K79" s="26"/>
      <c r="L79" s="26"/>
      <c r="M79" s="26"/>
      <c r="N79" s="26"/>
      <c r="O79" s="26"/>
    </row>
    <row r="80" spans="1:15" x14ac:dyDescent="0.2">
      <c r="A80" t="s">
        <v>7</v>
      </c>
      <c r="B80">
        <v>19610</v>
      </c>
      <c r="C80">
        <v>8.8118820679999992</v>
      </c>
      <c r="D80">
        <v>2.93686577064795</v>
      </c>
      <c r="E80">
        <v>7.1935021422451797</v>
      </c>
      <c r="F80">
        <v>3.9721292859204298</v>
      </c>
      <c r="G80">
        <v>12.287261989999999</v>
      </c>
      <c r="H80">
        <v>3.296648324</v>
      </c>
      <c r="I80">
        <v>21.25362681</v>
      </c>
      <c r="J80" s="26"/>
      <c r="K80" s="26"/>
      <c r="L80" s="26"/>
      <c r="M80" s="26"/>
      <c r="N80" s="26"/>
      <c r="O80" s="26"/>
    </row>
    <row r="81" spans="1:15" x14ac:dyDescent="0.2">
      <c r="A81" t="s">
        <v>7</v>
      </c>
      <c r="B81">
        <v>19699</v>
      </c>
      <c r="C81">
        <v>8.8118820679999992</v>
      </c>
      <c r="D81">
        <v>2.93686577064795</v>
      </c>
      <c r="E81">
        <v>7.1935021422451797</v>
      </c>
      <c r="F81">
        <v>3.9721292859204298</v>
      </c>
      <c r="G81">
        <v>12.287261989999999</v>
      </c>
      <c r="H81">
        <v>3.296648324</v>
      </c>
      <c r="I81">
        <v>21.25362681</v>
      </c>
      <c r="J81" s="26"/>
      <c r="K81" s="26"/>
      <c r="L81" s="26"/>
      <c r="M81" s="26"/>
      <c r="N81" s="26"/>
      <c r="O81" s="26"/>
    </row>
    <row r="82" spans="1:15" x14ac:dyDescent="0.2">
      <c r="A82" t="s">
        <v>7</v>
      </c>
      <c r="B82">
        <v>19522.47</v>
      </c>
      <c r="C82">
        <v>1.611318539</v>
      </c>
      <c r="D82">
        <v>5.2114573312497798</v>
      </c>
      <c r="E82">
        <v>8.5249578683574896</v>
      </c>
      <c r="F82">
        <v>4.01578632766092</v>
      </c>
      <c r="G82">
        <v>10.206612</v>
      </c>
      <c r="H82">
        <v>1.363681841</v>
      </c>
      <c r="I82">
        <v>19.040520260000001</v>
      </c>
      <c r="J82" s="26"/>
      <c r="K82" s="26"/>
      <c r="L82" s="26"/>
      <c r="M82" s="26"/>
      <c r="N82" s="26"/>
      <c r="O82" s="26"/>
    </row>
    <row r="83" spans="1:15" x14ac:dyDescent="0.2">
      <c r="A83" t="s">
        <v>7</v>
      </c>
      <c r="B83">
        <v>19721</v>
      </c>
      <c r="C83">
        <v>1.611318539</v>
      </c>
      <c r="D83">
        <v>5.2114573312497798</v>
      </c>
      <c r="E83">
        <v>8.5249578683574896</v>
      </c>
      <c r="F83">
        <v>4.01578632766092</v>
      </c>
      <c r="G83">
        <v>10.206612</v>
      </c>
      <c r="H83">
        <v>1.363681841</v>
      </c>
      <c r="I83">
        <v>19.040520260000001</v>
      </c>
      <c r="J83" s="26"/>
      <c r="K83" s="26"/>
      <c r="L83" s="26"/>
      <c r="M83" s="26"/>
      <c r="N83" s="26"/>
      <c r="O83" s="26"/>
    </row>
    <row r="84" spans="1:15" x14ac:dyDescent="0.2">
      <c r="A84" t="s">
        <v>7</v>
      </c>
      <c r="B84">
        <v>19837</v>
      </c>
      <c r="C84">
        <v>1.611318539</v>
      </c>
      <c r="D84">
        <v>5.2114573312497798</v>
      </c>
      <c r="E84">
        <v>8.5249578683574896</v>
      </c>
      <c r="F84">
        <v>4.01578632766092</v>
      </c>
      <c r="G84">
        <v>10.206612</v>
      </c>
      <c r="H84">
        <v>1.363681841</v>
      </c>
      <c r="I84">
        <v>19.040520260000001</v>
      </c>
      <c r="J84" s="26"/>
      <c r="K84" s="26"/>
      <c r="L84" s="26"/>
      <c r="M84" s="26"/>
      <c r="N84" s="26"/>
      <c r="O84" s="26"/>
    </row>
    <row r="85" spans="1:15" x14ac:dyDescent="0.2">
      <c r="A85" t="s">
        <v>7</v>
      </c>
      <c r="B85">
        <v>19696.09</v>
      </c>
      <c r="C85">
        <v>10.682723518333299</v>
      </c>
      <c r="D85">
        <v>3.61457922779887</v>
      </c>
      <c r="E85">
        <v>7.6976480427129799</v>
      </c>
      <c r="F85">
        <v>3.9723568226938601</v>
      </c>
      <c r="G85">
        <v>10.247402960000001</v>
      </c>
      <c r="H85">
        <v>1.3916958479999999</v>
      </c>
      <c r="I85">
        <v>19.124562279999999</v>
      </c>
      <c r="J85" s="26"/>
      <c r="K85" s="26"/>
      <c r="L85" s="26"/>
      <c r="M85" s="26"/>
      <c r="N85" s="26"/>
      <c r="O85" s="26"/>
    </row>
    <row r="86" spans="1:15" x14ac:dyDescent="0.2">
      <c r="A86" t="s">
        <v>7</v>
      </c>
      <c r="B86">
        <v>19930</v>
      </c>
      <c r="C86">
        <v>10.682723518333299</v>
      </c>
      <c r="D86">
        <v>3.61457922779887</v>
      </c>
      <c r="E86">
        <v>7.6976480427129799</v>
      </c>
      <c r="F86">
        <v>3.9723568226938601</v>
      </c>
      <c r="G86">
        <v>10.247402960000001</v>
      </c>
      <c r="H86">
        <v>1.3916958479999999</v>
      </c>
      <c r="I86">
        <v>19.124562279999999</v>
      </c>
      <c r="J86" s="26"/>
      <c r="K86" s="26"/>
      <c r="L86" s="26"/>
      <c r="M86" s="26"/>
      <c r="N86" s="26"/>
      <c r="O86" s="26"/>
    </row>
    <row r="87" spans="1:15" x14ac:dyDescent="0.2">
      <c r="A87" t="s">
        <v>7</v>
      </c>
      <c r="B87">
        <v>19975</v>
      </c>
      <c r="C87">
        <v>10.682723518333299</v>
      </c>
      <c r="D87">
        <v>3.61457922779887</v>
      </c>
      <c r="E87">
        <v>7.6976480427129799</v>
      </c>
      <c r="F87">
        <v>3.9723568226938601</v>
      </c>
      <c r="G87">
        <v>10.247402960000001</v>
      </c>
      <c r="H87">
        <v>1.3916958479999999</v>
      </c>
      <c r="I87">
        <v>19.124562279999999</v>
      </c>
      <c r="J87" s="26"/>
      <c r="K87" s="26"/>
      <c r="L87" s="26"/>
      <c r="M87" s="26"/>
      <c r="N87" s="26"/>
      <c r="O87" s="26"/>
    </row>
    <row r="88" spans="1:15" x14ac:dyDescent="0.2">
      <c r="A88" t="s">
        <v>7</v>
      </c>
      <c r="B88">
        <v>19957.97</v>
      </c>
      <c r="C88">
        <v>8.0321559663333293</v>
      </c>
      <c r="D88">
        <v>2.8972540148250601</v>
      </c>
      <c r="E88">
        <v>6.8763981323021799</v>
      </c>
      <c r="F88">
        <v>3.9724925808348499</v>
      </c>
      <c r="G88">
        <v>11.529036619999999</v>
      </c>
      <c r="H88">
        <v>2.932466233</v>
      </c>
      <c r="I88">
        <v>20.105052529999998</v>
      </c>
      <c r="J88" s="26"/>
      <c r="K88" s="26"/>
      <c r="L88" s="26"/>
      <c r="M88" s="26"/>
      <c r="N88" s="26"/>
      <c r="O88" s="26"/>
    </row>
    <row r="89" spans="1:15" x14ac:dyDescent="0.2">
      <c r="A89" t="s">
        <v>7</v>
      </c>
      <c r="B89">
        <v>20223</v>
      </c>
      <c r="C89">
        <v>8.0321559663333293</v>
      </c>
      <c r="D89">
        <v>2.8972540148250601</v>
      </c>
      <c r="E89">
        <v>6.8763981323021799</v>
      </c>
      <c r="F89">
        <v>3.9724925808348499</v>
      </c>
      <c r="G89">
        <v>11.529036619999999</v>
      </c>
      <c r="H89">
        <v>2.932466233</v>
      </c>
      <c r="I89">
        <v>20.105052529999998</v>
      </c>
      <c r="J89" s="26"/>
      <c r="K89" s="26"/>
      <c r="L89" s="26"/>
      <c r="M89" s="26"/>
      <c r="N89" s="26"/>
      <c r="O89" s="26"/>
    </row>
    <row r="90" spans="1:15" x14ac:dyDescent="0.2">
      <c r="A90" t="s">
        <v>7</v>
      </c>
      <c r="B90">
        <v>20224</v>
      </c>
      <c r="C90">
        <v>8.0321559663333293</v>
      </c>
      <c r="D90">
        <v>2.8972540148250601</v>
      </c>
      <c r="E90">
        <v>6.8763981323021799</v>
      </c>
      <c r="F90">
        <v>3.9724925808348499</v>
      </c>
      <c r="G90">
        <v>11.529036619999999</v>
      </c>
      <c r="H90">
        <v>2.932466233</v>
      </c>
      <c r="I90">
        <v>20.105052529999998</v>
      </c>
      <c r="J90" s="26"/>
      <c r="K90" s="26"/>
      <c r="L90" s="26"/>
      <c r="M90" s="26"/>
      <c r="N90" s="26"/>
      <c r="O90" s="26"/>
    </row>
    <row r="91" spans="1:15" x14ac:dyDescent="0.2">
      <c r="A91" t="s">
        <v>7</v>
      </c>
      <c r="B91">
        <v>20095.900000000001</v>
      </c>
      <c r="C91">
        <v>8.6370041040000007</v>
      </c>
      <c r="D91">
        <v>3.4188110043048598</v>
      </c>
      <c r="E91">
        <v>9.3200389396782395</v>
      </c>
      <c r="F91">
        <v>3.9721089067511302</v>
      </c>
      <c r="G91">
        <v>13.36374013</v>
      </c>
      <c r="H91">
        <v>7.5547773889999998</v>
      </c>
      <c r="I91">
        <v>19.180590299999999</v>
      </c>
      <c r="J91" s="26"/>
      <c r="K91" s="26"/>
      <c r="L91" s="26"/>
      <c r="M91" s="26"/>
      <c r="N91" s="26"/>
      <c r="O91" s="26"/>
    </row>
    <row r="92" spans="1:15" x14ac:dyDescent="0.2">
      <c r="A92" t="s">
        <v>7</v>
      </c>
      <c r="B92">
        <v>24315</v>
      </c>
      <c r="C92">
        <v>8.6370041040000007</v>
      </c>
      <c r="D92">
        <v>3.4188110043048598</v>
      </c>
      <c r="E92">
        <v>9.3200389396782395</v>
      </c>
      <c r="F92">
        <v>3.9721089067511302</v>
      </c>
      <c r="G92">
        <v>13.36374013</v>
      </c>
      <c r="H92">
        <v>7.5547773889999998</v>
      </c>
      <c r="I92">
        <v>19.180590299999999</v>
      </c>
      <c r="J92" s="26"/>
      <c r="K92" s="26"/>
      <c r="L92" s="26"/>
      <c r="M92" s="26"/>
      <c r="N92" s="26"/>
      <c r="O92" s="26"/>
    </row>
    <row r="93" spans="1:15" x14ac:dyDescent="0.2">
      <c r="A93" t="s">
        <v>7</v>
      </c>
      <c r="B93">
        <v>20360</v>
      </c>
      <c r="C93">
        <v>8.6370041040000007</v>
      </c>
      <c r="D93">
        <v>3.4188110043048598</v>
      </c>
      <c r="E93">
        <v>9.3200389396782395</v>
      </c>
      <c r="F93">
        <v>3.9721089067511302</v>
      </c>
      <c r="G93">
        <v>13.36374013</v>
      </c>
      <c r="H93">
        <v>7.5547773889999998</v>
      </c>
      <c r="I93">
        <v>19.180590299999999</v>
      </c>
      <c r="J93" s="26"/>
      <c r="K93" s="26"/>
      <c r="L93" s="26"/>
      <c r="M93" s="26"/>
      <c r="N93" s="26"/>
      <c r="O93" s="26"/>
    </row>
    <row r="94" spans="1:15" x14ac:dyDescent="0.2">
      <c r="A94" t="s">
        <v>7</v>
      </c>
      <c r="B94">
        <v>20222.57</v>
      </c>
      <c r="C94">
        <v>6.8464477993333297</v>
      </c>
      <c r="D94">
        <v>2.36379718216127</v>
      </c>
      <c r="E94">
        <v>7.84490203662335</v>
      </c>
      <c r="F94">
        <v>3.9721937063708199</v>
      </c>
      <c r="G94">
        <v>9.9072794910000006</v>
      </c>
      <c r="H94">
        <v>1.7558779390000001</v>
      </c>
      <c r="I94">
        <v>18.060030019999999</v>
      </c>
      <c r="J94" s="26"/>
      <c r="K94" s="26"/>
      <c r="L94" s="26"/>
      <c r="M94" s="26"/>
      <c r="N94" s="26"/>
      <c r="O94" s="26"/>
    </row>
    <row r="95" spans="1:15" x14ac:dyDescent="0.2">
      <c r="A95" t="s">
        <v>7</v>
      </c>
      <c r="B95">
        <v>24474</v>
      </c>
      <c r="C95">
        <v>6.8464477993333297</v>
      </c>
      <c r="D95">
        <v>2.36379718216127</v>
      </c>
      <c r="E95">
        <v>7.84490203662335</v>
      </c>
      <c r="F95">
        <v>3.9721937063708199</v>
      </c>
      <c r="G95">
        <v>9.9072794910000006</v>
      </c>
      <c r="H95">
        <v>1.7558779390000001</v>
      </c>
      <c r="I95">
        <v>18.060030019999999</v>
      </c>
      <c r="J95" s="26"/>
      <c r="K95" s="26"/>
      <c r="L95" s="26"/>
      <c r="M95" s="26"/>
      <c r="N95" s="26"/>
      <c r="O95" s="26"/>
    </row>
    <row r="96" spans="1:15" x14ac:dyDescent="0.2">
      <c r="A96" t="s">
        <v>7</v>
      </c>
      <c r="B96">
        <v>20497</v>
      </c>
      <c r="C96">
        <v>6.8464477993333297</v>
      </c>
      <c r="D96">
        <v>2.36379718216127</v>
      </c>
      <c r="E96">
        <v>7.84490203662335</v>
      </c>
      <c r="F96">
        <v>3.9721937063708199</v>
      </c>
      <c r="G96">
        <v>9.9072794910000006</v>
      </c>
      <c r="H96">
        <v>1.7558779390000001</v>
      </c>
      <c r="I96">
        <v>18.060030019999999</v>
      </c>
      <c r="J96" s="26"/>
      <c r="K96" s="26"/>
      <c r="L96" s="26"/>
      <c r="M96" s="26"/>
      <c r="N96" s="26"/>
      <c r="O96" s="26"/>
    </row>
    <row r="97" spans="1:15" x14ac:dyDescent="0.2">
      <c r="A97" t="s">
        <v>7</v>
      </c>
      <c r="B97">
        <v>20771</v>
      </c>
      <c r="C97">
        <v>5.0719404056666697</v>
      </c>
      <c r="D97">
        <v>3.1562671977053798</v>
      </c>
      <c r="E97">
        <v>7.8788962932249103</v>
      </c>
      <c r="F97">
        <v>3.9727257096794499</v>
      </c>
      <c r="G97">
        <v>12.31431626</v>
      </c>
      <c r="H97">
        <v>3.8289144570000002</v>
      </c>
      <c r="I97">
        <v>20.805402699999998</v>
      </c>
      <c r="J97" s="26"/>
      <c r="K97" s="26"/>
      <c r="L97" s="26"/>
      <c r="M97" s="26"/>
      <c r="N97" s="26"/>
      <c r="O97" s="26"/>
    </row>
    <row r="98" spans="1:15" x14ac:dyDescent="0.2">
      <c r="A98" t="s">
        <v>7</v>
      </c>
      <c r="B98">
        <v>20909</v>
      </c>
      <c r="C98">
        <v>14.983549333333301</v>
      </c>
      <c r="D98">
        <v>3.3428103506270102</v>
      </c>
      <c r="E98">
        <v>11.1136260263366</v>
      </c>
      <c r="F98">
        <v>4.0128768247600997</v>
      </c>
      <c r="G98">
        <v>13.194494389999999</v>
      </c>
      <c r="H98">
        <v>6.322161081</v>
      </c>
      <c r="I98">
        <v>20.077038519999999</v>
      </c>
      <c r="J98" s="26"/>
      <c r="K98" s="26"/>
      <c r="L98" s="26"/>
      <c r="M98" s="26"/>
      <c r="N98" s="26"/>
      <c r="O98" s="26"/>
    </row>
    <row r="99" spans="1:15" x14ac:dyDescent="0.2">
      <c r="A99" t="s">
        <v>7</v>
      </c>
      <c r="B99">
        <v>21071</v>
      </c>
      <c r="C99">
        <v>5.0719404056666697</v>
      </c>
      <c r="D99">
        <v>3.1542875074659902</v>
      </c>
      <c r="E99">
        <v>10.073146488016</v>
      </c>
      <c r="F99">
        <v>4.0184962818305596</v>
      </c>
      <c r="G99">
        <v>11.199688249999999</v>
      </c>
      <c r="H99">
        <v>1.475737869</v>
      </c>
      <c r="I99">
        <v>20.94547274</v>
      </c>
      <c r="J99" s="26"/>
      <c r="K99" s="26"/>
      <c r="L99" s="26"/>
      <c r="M99" s="26"/>
      <c r="N99" s="26"/>
      <c r="O99" s="26"/>
    </row>
    <row r="100" spans="1:15" x14ac:dyDescent="0.2">
      <c r="A100" t="s">
        <v>7</v>
      </c>
      <c r="B100">
        <v>21516</v>
      </c>
      <c r="C100">
        <v>10.844973655</v>
      </c>
      <c r="D100">
        <v>3.1800119213034201</v>
      </c>
      <c r="E100">
        <v>9.6603248636396106</v>
      </c>
      <c r="F100">
        <v>3.9727767045141098</v>
      </c>
      <c r="G100">
        <v>13.45663628</v>
      </c>
      <c r="H100">
        <v>5.5657828909999996</v>
      </c>
      <c r="I100">
        <v>21.337668829999998</v>
      </c>
      <c r="J100" s="26"/>
      <c r="K100" s="26"/>
      <c r="L100" s="26"/>
      <c r="M100" s="26"/>
      <c r="N100" s="26"/>
      <c r="O100" s="26"/>
    </row>
    <row r="101" spans="1:15" x14ac:dyDescent="0.2">
      <c r="A101" t="s">
        <v>7</v>
      </c>
      <c r="B101">
        <v>21880</v>
      </c>
      <c r="C101">
        <v>8.22035457733333</v>
      </c>
      <c r="D101">
        <v>2.8461979335610699</v>
      </c>
      <c r="E101">
        <v>7.8374069638621</v>
      </c>
      <c r="F101">
        <v>3.97200424697118</v>
      </c>
      <c r="G101">
        <v>12.82522157</v>
      </c>
      <c r="H101">
        <v>6.2661330670000002</v>
      </c>
      <c r="I101">
        <v>19.376688340000001</v>
      </c>
      <c r="J101" s="26"/>
      <c r="K101" s="26"/>
      <c r="L101" s="26"/>
      <c r="M101" s="26"/>
      <c r="N101" s="26"/>
      <c r="O101" s="26"/>
    </row>
    <row r="102" spans="1:15" x14ac:dyDescent="0.2">
      <c r="A102" t="s">
        <v>7</v>
      </c>
      <c r="B102">
        <v>22017</v>
      </c>
      <c r="C102">
        <v>10.001526220666699</v>
      </c>
      <c r="D102">
        <v>3.1518205337756</v>
      </c>
      <c r="E102">
        <v>8.1135282473356707</v>
      </c>
      <c r="F102">
        <v>3.9726304965507699</v>
      </c>
      <c r="G102">
        <v>10.62697174</v>
      </c>
      <c r="H102">
        <v>2.5402701350000001</v>
      </c>
      <c r="I102">
        <v>18.704352180000001</v>
      </c>
      <c r="J102" s="26"/>
      <c r="K102" s="26"/>
      <c r="L102" s="26"/>
      <c r="M102" s="26"/>
      <c r="N102" s="26"/>
      <c r="O102" s="26"/>
    </row>
    <row r="103" spans="1:15" x14ac:dyDescent="0.2">
      <c r="A103" t="s">
        <v>7</v>
      </c>
      <c r="B103">
        <v>22266</v>
      </c>
      <c r="C103">
        <v>5.0719404056666697</v>
      </c>
      <c r="D103">
        <v>3.3822149656208098</v>
      </c>
      <c r="E103">
        <v>8.3242124070818306</v>
      </c>
      <c r="F103">
        <v>3.97320913754892</v>
      </c>
      <c r="G103">
        <v>11.86530885</v>
      </c>
      <c r="H103">
        <v>2.8204102049999999</v>
      </c>
      <c r="I103">
        <v>20.91745873</v>
      </c>
      <c r="J103" s="26"/>
      <c r="K103" s="26"/>
      <c r="L103" s="26"/>
      <c r="M103" s="26"/>
      <c r="N103" s="26"/>
      <c r="O103" s="26"/>
    </row>
    <row r="104" spans="1:15" x14ac:dyDescent="0.2">
      <c r="A104" t="s">
        <v>7</v>
      </c>
      <c r="B104">
        <v>22404</v>
      </c>
      <c r="C104">
        <v>4.5888262739999996</v>
      </c>
      <c r="D104">
        <v>3.43111300521536</v>
      </c>
      <c r="E104">
        <v>6.7048815688463401</v>
      </c>
      <c r="F104">
        <v>3.9725432508287102</v>
      </c>
      <c r="G104">
        <v>13.19264156</v>
      </c>
      <c r="H104">
        <v>3.884942471</v>
      </c>
      <c r="I104">
        <v>22.486243120000001</v>
      </c>
      <c r="J104" s="26"/>
      <c r="K104" s="26"/>
      <c r="L104" s="26"/>
      <c r="M104" s="26"/>
      <c r="N104" s="26"/>
      <c r="O104" s="26"/>
    </row>
    <row r="105" spans="1:15" x14ac:dyDescent="0.2">
      <c r="A105" t="s">
        <v>7</v>
      </c>
      <c r="B105">
        <v>22519</v>
      </c>
      <c r="C105">
        <v>6.7099115139999999</v>
      </c>
      <c r="D105">
        <v>2.2278546240330099</v>
      </c>
      <c r="E105">
        <v>8.8393947395533097</v>
      </c>
      <c r="F105">
        <v>4.0097993686114304</v>
      </c>
      <c r="G105">
        <v>11.50788979</v>
      </c>
      <c r="H105">
        <v>2.3721860929999998</v>
      </c>
      <c r="I105">
        <v>20.637318659999998</v>
      </c>
      <c r="J105" s="26"/>
      <c r="K105" s="26"/>
      <c r="L105" s="26"/>
      <c r="M105" s="26"/>
      <c r="N105" s="26"/>
      <c r="O105" s="26"/>
    </row>
    <row r="106" spans="1:15" x14ac:dyDescent="0.2">
      <c r="A106" t="s">
        <v>7</v>
      </c>
      <c r="B106">
        <v>22775</v>
      </c>
      <c r="C106">
        <v>7.5598928426666703</v>
      </c>
      <c r="D106">
        <v>2.6788760072263198</v>
      </c>
      <c r="E106">
        <v>8.5206700632604999</v>
      </c>
      <c r="F106">
        <v>4.0105709296977299</v>
      </c>
      <c r="G106">
        <v>10.802778549999999</v>
      </c>
      <c r="H106">
        <v>2.1480740370000002</v>
      </c>
      <c r="I106">
        <v>19.46073037</v>
      </c>
      <c r="J106" s="26"/>
      <c r="K106" s="26"/>
      <c r="L106" s="26"/>
      <c r="M106" s="26"/>
      <c r="N106" s="26"/>
      <c r="O106" s="26"/>
    </row>
    <row r="107" spans="1:15" x14ac:dyDescent="0.2">
      <c r="A107" t="s">
        <v>7</v>
      </c>
      <c r="B107">
        <v>22913</v>
      </c>
      <c r="C107">
        <v>7.7260232833333298</v>
      </c>
      <c r="D107">
        <v>3.3815554747603498</v>
      </c>
      <c r="E107">
        <v>7.7174446804219397</v>
      </c>
      <c r="F107">
        <v>3.97199248667535</v>
      </c>
      <c r="G107">
        <v>12.404478279999999</v>
      </c>
      <c r="H107">
        <v>5.5657828909999996</v>
      </c>
      <c r="I107">
        <v>19.26463232</v>
      </c>
      <c r="J107" s="40">
        <f t="shared" ref="J107:O107" si="11">AVERAGE(C96:C107,C80:C91,C76:C79,C74,C93:C94)</f>
        <v>6.7659597548279526</v>
      </c>
      <c r="K107" s="40">
        <f t="shared" si="11"/>
        <v>3.3922757793029854</v>
      </c>
      <c r="L107" s="40">
        <f t="shared" si="11"/>
        <v>8.0629049965137689</v>
      </c>
      <c r="M107" s="40">
        <f t="shared" si="11"/>
        <v>3.9818335519288053</v>
      </c>
      <c r="N107" s="40">
        <f t="shared" si="11"/>
        <v>11.526697568387094</v>
      </c>
      <c r="O107" s="40">
        <f t="shared" si="11"/>
        <v>3.2370055995483868</v>
      </c>
    </row>
    <row r="108" spans="1:15" x14ac:dyDescent="0.2">
      <c r="A108" t="s">
        <v>7</v>
      </c>
      <c r="B108">
        <v>23266</v>
      </c>
      <c r="C108">
        <v>9.6246660133333304</v>
      </c>
      <c r="D108">
        <v>2.71394198541687</v>
      </c>
      <c r="E108">
        <v>9.7038656108262096</v>
      </c>
      <c r="F108">
        <v>4.0238989619019598</v>
      </c>
      <c r="G108">
        <v>7.6445667630000003</v>
      </c>
      <c r="H108">
        <v>-0.51325662800000005</v>
      </c>
      <c r="I108">
        <v>15.81890945</v>
      </c>
      <c r="J108" s="27">
        <f t="shared" ref="J108:O108" si="12">AVERAGE(C72:C108)</f>
        <v>6.9189996483693683</v>
      </c>
      <c r="K108" s="27">
        <f t="shared" si="12"/>
        <v>3.3587803226077488</v>
      </c>
      <c r="L108" s="27">
        <f t="shared" si="12"/>
        <v>8.1111987001308652</v>
      </c>
      <c r="M108" s="27">
        <f t="shared" si="12"/>
        <v>3.981680764689608</v>
      </c>
      <c r="N108" s="27">
        <f t="shared" si="12"/>
        <v>11.352018043324325</v>
      </c>
      <c r="O108" s="27">
        <f t="shared" si="12"/>
        <v>3.1611211010810809</v>
      </c>
    </row>
    <row r="109" spans="1:15" x14ac:dyDescent="0.2">
      <c r="A109" t="s">
        <v>214</v>
      </c>
      <c r="B109">
        <v>19478</v>
      </c>
      <c r="C109">
        <v>2.3848912683333299</v>
      </c>
      <c r="D109">
        <v>2.3918617113469698</v>
      </c>
      <c r="E109">
        <v>5.1024497383287803</v>
      </c>
      <c r="F109">
        <v>3.97318295539301</v>
      </c>
      <c r="G109">
        <v>13.439831590000001</v>
      </c>
      <c r="H109">
        <v>5.2016007999999996</v>
      </c>
      <c r="I109">
        <v>21.701850929999999</v>
      </c>
      <c r="J109" s="26"/>
      <c r="K109" s="26"/>
      <c r="L109" s="26"/>
      <c r="M109" s="26"/>
      <c r="N109" s="26"/>
      <c r="O109" s="26"/>
    </row>
    <row r="110" spans="1:15" x14ac:dyDescent="0.2">
      <c r="A110" t="s">
        <v>214</v>
      </c>
      <c r="B110">
        <v>20474</v>
      </c>
      <c r="C110">
        <v>2.6396997073333299</v>
      </c>
      <c r="D110">
        <v>2.5829329052110901</v>
      </c>
      <c r="E110">
        <v>4.9171493121965399</v>
      </c>
      <c r="F110">
        <v>3.9730548028559198</v>
      </c>
      <c r="G110">
        <v>12.930161030000001</v>
      </c>
      <c r="H110">
        <v>4.3051525760000002</v>
      </c>
      <c r="I110">
        <v>21.533766880000002</v>
      </c>
      <c r="J110" s="26"/>
      <c r="K110" s="26"/>
      <c r="L110" s="26"/>
      <c r="M110" s="26"/>
      <c r="N110" s="26"/>
      <c r="O110" s="26"/>
    </row>
    <row r="111" spans="1:15" x14ac:dyDescent="0.2">
      <c r="A111" t="s">
        <v>214</v>
      </c>
      <c r="B111">
        <v>21489</v>
      </c>
      <c r="C111">
        <v>2.3848912683333299</v>
      </c>
      <c r="D111">
        <v>2.4651668316770299</v>
      </c>
      <c r="E111">
        <v>4.6052398925712597</v>
      </c>
      <c r="F111">
        <v>3.9729716525616001</v>
      </c>
      <c r="G111">
        <v>12.953175399999999</v>
      </c>
      <c r="H111">
        <v>5.0615307649999997</v>
      </c>
      <c r="I111">
        <v>20.861430720000001</v>
      </c>
      <c r="J111" s="26"/>
      <c r="K111" s="26"/>
      <c r="L111" s="26"/>
      <c r="M111" s="26"/>
      <c r="N111" s="26"/>
      <c r="O111" s="26"/>
    </row>
    <row r="112" spans="1:15" x14ac:dyDescent="0.2">
      <c r="A112" t="s">
        <v>214</v>
      </c>
      <c r="B112">
        <v>21974</v>
      </c>
      <c r="C112">
        <v>1.2408096526666701</v>
      </c>
      <c r="D112">
        <v>2.4191640045765901</v>
      </c>
      <c r="E112">
        <v>4.2033246172841396</v>
      </c>
      <c r="F112">
        <v>3.9730067896707202</v>
      </c>
      <c r="G112">
        <v>12.883618630000001</v>
      </c>
      <c r="H112">
        <v>5.2856428209999997</v>
      </c>
      <c r="I112">
        <v>20.469234620000002</v>
      </c>
      <c r="J112" s="26"/>
      <c r="K112" s="26"/>
      <c r="L112" s="26"/>
      <c r="M112" s="26"/>
      <c r="N112" s="26"/>
      <c r="O112" s="26"/>
    </row>
    <row r="113" spans="1:15" x14ac:dyDescent="0.2">
      <c r="A113" t="s">
        <v>214</v>
      </c>
      <c r="B113">
        <v>22385</v>
      </c>
      <c r="C113">
        <v>-0.57131510133333296</v>
      </c>
      <c r="D113">
        <v>2.4037816977358699</v>
      </c>
      <c r="E113">
        <v>4.1238180693151403</v>
      </c>
      <c r="F113">
        <v>3.9730702093826902</v>
      </c>
      <c r="G113">
        <v>12.90551539</v>
      </c>
      <c r="H113">
        <v>4.8654327159999999</v>
      </c>
      <c r="I113">
        <v>20.94547274</v>
      </c>
      <c r="J113" s="40">
        <f t="shared" ref="J113:O113" si="13">AVERAGE(C109:C113)</f>
        <v>1.6157953590666654</v>
      </c>
      <c r="K113" s="40">
        <f t="shared" si="13"/>
        <v>2.4525814301095101</v>
      </c>
      <c r="L113" s="40">
        <f t="shared" si="13"/>
        <v>4.5903963259391718</v>
      </c>
      <c r="M113" s="40">
        <f t="shared" si="13"/>
        <v>3.9730572819727881</v>
      </c>
      <c r="N113" s="40">
        <f t="shared" si="13"/>
        <v>13.022460408000001</v>
      </c>
      <c r="O113" s="40">
        <f t="shared" si="13"/>
        <v>4.9438719355999998</v>
      </c>
    </row>
    <row r="114" spans="1:15" x14ac:dyDescent="0.2">
      <c r="A114" t="s">
        <v>214</v>
      </c>
      <c r="B114">
        <v>23859</v>
      </c>
      <c r="C114">
        <v>4.18889645733333</v>
      </c>
      <c r="D114">
        <v>2.2675381368160501</v>
      </c>
      <c r="E114">
        <v>4.1844997300174001</v>
      </c>
      <c r="F114">
        <v>3.9729307623003902</v>
      </c>
      <c r="G114">
        <v>13.217821710000001</v>
      </c>
      <c r="H114">
        <v>5.0055027509999999</v>
      </c>
      <c r="I114">
        <v>21.421710860000001</v>
      </c>
      <c r="J114" s="27">
        <f t="shared" ref="J114:O114" si="14">AVERAGE(C109:C114)</f>
        <v>2.0446455421111094</v>
      </c>
      <c r="K114" s="27">
        <f t="shared" si="14"/>
        <v>2.4217408812272665</v>
      </c>
      <c r="L114" s="27">
        <f t="shared" si="14"/>
        <v>4.522746893285543</v>
      </c>
      <c r="M114" s="27">
        <f t="shared" si="14"/>
        <v>3.9730361953607218</v>
      </c>
      <c r="N114" s="27">
        <f t="shared" si="14"/>
        <v>13.055020624999999</v>
      </c>
      <c r="O114" s="27">
        <f t="shared" si="14"/>
        <v>4.9541437381666666</v>
      </c>
    </row>
    <row r="115" spans="1:15" x14ac:dyDescent="0.2">
      <c r="A115" t="s">
        <v>213</v>
      </c>
      <c r="B115">
        <v>19102</v>
      </c>
      <c r="C115">
        <v>8.8859814306666696</v>
      </c>
      <c r="D115">
        <v>3.1027970055258001</v>
      </c>
      <c r="E115">
        <v>9.5961885404218705</v>
      </c>
      <c r="F115">
        <v>3.9724219929470501</v>
      </c>
      <c r="G115">
        <v>12.741921789999999</v>
      </c>
      <c r="H115">
        <v>6.6303151580000002</v>
      </c>
      <c r="I115">
        <v>18.844422210000001</v>
      </c>
      <c r="J115" s="27"/>
      <c r="K115" s="27"/>
      <c r="L115" s="27"/>
      <c r="M115" s="27"/>
      <c r="N115" s="27"/>
      <c r="O115" s="27"/>
    </row>
    <row r="116" spans="1:15" x14ac:dyDescent="0.2">
      <c r="A116" t="s">
        <v>213</v>
      </c>
      <c r="B116">
        <v>19374</v>
      </c>
      <c r="C116">
        <v>8.8859814306666696</v>
      </c>
      <c r="D116">
        <v>3.0996598952373899</v>
      </c>
      <c r="E116">
        <v>9.5204414856445005</v>
      </c>
      <c r="F116">
        <v>3.97249636565734</v>
      </c>
      <c r="G116">
        <v>12.63525248</v>
      </c>
      <c r="H116">
        <v>6.182091046</v>
      </c>
      <c r="I116">
        <v>19.068534270000001</v>
      </c>
      <c r="J116" s="26"/>
      <c r="K116" s="26"/>
      <c r="L116" s="26"/>
      <c r="M116" s="26"/>
      <c r="N116" s="26"/>
      <c r="O116" s="26"/>
    </row>
    <row r="117" spans="1:15" x14ac:dyDescent="0.2">
      <c r="A117" t="s">
        <v>213</v>
      </c>
      <c r="B117">
        <v>20183</v>
      </c>
      <c r="C117">
        <v>8.8859814306666696</v>
      </c>
      <c r="D117">
        <v>3.1164538983979799</v>
      </c>
      <c r="E117">
        <v>9.2652837403015305</v>
      </c>
      <c r="F117">
        <v>3.9725212172526101</v>
      </c>
      <c r="G117">
        <v>12.59292209</v>
      </c>
      <c r="H117">
        <v>6.0420210110000001</v>
      </c>
      <c r="I117">
        <v>19.124562279999999</v>
      </c>
      <c r="J117" s="26"/>
      <c r="K117" s="26"/>
      <c r="L117" s="26"/>
      <c r="M117" s="26"/>
      <c r="N117" s="26"/>
      <c r="O117" s="26"/>
    </row>
    <row r="118" spans="1:15" x14ac:dyDescent="0.2">
      <c r="A118" t="s">
        <v>213</v>
      </c>
      <c r="B118">
        <v>20849</v>
      </c>
      <c r="C118">
        <v>7.2749223706666699</v>
      </c>
      <c r="D118">
        <v>2.4617589375519202</v>
      </c>
      <c r="E118">
        <v>8.8824974970042003</v>
      </c>
      <c r="F118">
        <v>3.9724894915634499</v>
      </c>
      <c r="G118">
        <v>12.831619099999999</v>
      </c>
      <c r="H118">
        <v>6.3501750880000003</v>
      </c>
      <c r="I118">
        <v>19.320660329999999</v>
      </c>
      <c r="J118" s="26"/>
      <c r="K118" s="26"/>
      <c r="L118" s="26"/>
      <c r="M118" s="26"/>
      <c r="N118" s="26"/>
      <c r="O118" s="26"/>
    </row>
    <row r="119" spans="1:15" x14ac:dyDescent="0.2">
      <c r="A119" t="s">
        <v>213</v>
      </c>
      <c r="B119">
        <v>21849</v>
      </c>
      <c r="C119">
        <v>7.2749223706666699</v>
      </c>
      <c r="D119">
        <v>2.5799824933503199</v>
      </c>
      <c r="E119">
        <v>8.6051722808863307</v>
      </c>
      <c r="F119">
        <v>3.97256418150512</v>
      </c>
      <c r="G119">
        <v>12.79789594</v>
      </c>
      <c r="H119">
        <v>5.7898949469999996</v>
      </c>
      <c r="I119">
        <v>19.79689845</v>
      </c>
      <c r="J119" s="26"/>
      <c r="K119" s="26"/>
      <c r="L119" s="26"/>
      <c r="M119" s="26"/>
      <c r="N119" s="26"/>
      <c r="O119" s="26"/>
    </row>
    <row r="120" spans="1:15" x14ac:dyDescent="0.2">
      <c r="A120" t="s">
        <v>213</v>
      </c>
      <c r="B120">
        <v>22948</v>
      </c>
      <c r="C120">
        <v>7.2749223706666699</v>
      </c>
      <c r="D120">
        <v>2.6156750469655501</v>
      </c>
      <c r="E120">
        <v>8.5871212944391999</v>
      </c>
      <c r="F120">
        <v>3.97270539988072</v>
      </c>
      <c r="G120">
        <v>12.13284874</v>
      </c>
      <c r="H120">
        <v>4.36118059</v>
      </c>
      <c r="I120">
        <v>19.880940469999999</v>
      </c>
      <c r="J120" s="40">
        <f t="shared" ref="J120:O120" si="15">AVERAGE(C115:C120)</f>
        <v>8.080451900666672</v>
      </c>
      <c r="K120" s="40">
        <f t="shared" si="15"/>
        <v>2.8293878795048268</v>
      </c>
      <c r="L120" s="40">
        <f t="shared" si="15"/>
        <v>9.0761174731162715</v>
      </c>
      <c r="M120" s="40">
        <f t="shared" si="15"/>
        <v>3.9725331081343818</v>
      </c>
      <c r="N120" s="40">
        <f t="shared" si="15"/>
        <v>12.62207669</v>
      </c>
      <c r="O120" s="40">
        <f t="shared" si="15"/>
        <v>5.8926129733333328</v>
      </c>
    </row>
    <row r="121" spans="1:15" x14ac:dyDescent="0.2">
      <c r="A121" t="s">
        <v>213</v>
      </c>
      <c r="B121">
        <v>23940</v>
      </c>
      <c r="C121">
        <v>7.2749223706666699</v>
      </c>
      <c r="D121">
        <v>2.5809764451413999</v>
      </c>
      <c r="E121">
        <v>8.2730714742096705</v>
      </c>
      <c r="F121">
        <v>3.97277547637401</v>
      </c>
      <c r="G121">
        <v>12.262255529999999</v>
      </c>
      <c r="H121">
        <v>3.8569284640000001</v>
      </c>
      <c r="I121">
        <v>20.665332670000002</v>
      </c>
      <c r="J121" s="27">
        <f t="shared" ref="J121:O121" si="16">AVERAGE(C115:C120)</f>
        <v>8.080451900666672</v>
      </c>
      <c r="K121" s="27">
        <f t="shared" si="16"/>
        <v>2.8293878795048268</v>
      </c>
      <c r="L121" s="27">
        <f t="shared" si="16"/>
        <v>9.0761174731162715</v>
      </c>
      <c r="M121" s="27">
        <f t="shared" si="16"/>
        <v>3.9725331081343818</v>
      </c>
      <c r="N121" s="27">
        <f t="shared" si="16"/>
        <v>12.62207669</v>
      </c>
      <c r="O121" s="27">
        <f t="shared" si="16"/>
        <v>5.8926129733333328</v>
      </c>
    </row>
    <row r="122" spans="1:15" x14ac:dyDescent="0.2">
      <c r="A122" t="s">
        <v>8</v>
      </c>
      <c r="B122">
        <v>20456</v>
      </c>
      <c r="C122">
        <v>10.553038267333299</v>
      </c>
      <c r="D122">
        <v>2.4351065606356901</v>
      </c>
      <c r="E122">
        <v>10.9303763976356</v>
      </c>
      <c r="F122">
        <v>3.9744427355202401</v>
      </c>
      <c r="G122">
        <v>12.32681655</v>
      </c>
      <c r="H122">
        <v>4.3891945970000004</v>
      </c>
      <c r="I122">
        <v>20.273136569999998</v>
      </c>
      <c r="J122" s="40">
        <f t="shared" ref="J122:O122" si="17">C122</f>
        <v>10.553038267333299</v>
      </c>
      <c r="K122" s="40">
        <f t="shared" si="17"/>
        <v>2.4351065606356901</v>
      </c>
      <c r="L122" s="40">
        <f t="shared" si="17"/>
        <v>10.9303763976356</v>
      </c>
      <c r="M122" s="40">
        <f t="shared" si="17"/>
        <v>3.9744427355202401</v>
      </c>
      <c r="N122" s="40">
        <f t="shared" si="17"/>
        <v>12.32681655</v>
      </c>
      <c r="O122" s="40">
        <f t="shared" si="17"/>
        <v>4.3891945970000004</v>
      </c>
    </row>
    <row r="123" spans="1:15" x14ac:dyDescent="0.2">
      <c r="A123" t="s">
        <v>9</v>
      </c>
      <c r="B123">
        <v>20649.7</v>
      </c>
      <c r="C123">
        <v>15.2436110933333</v>
      </c>
      <c r="D123">
        <v>2.6224108038653</v>
      </c>
      <c r="E123">
        <v>10.197067562495601</v>
      </c>
      <c r="F123">
        <v>3.97305130262614</v>
      </c>
      <c r="G123">
        <v>9.4303388399999992</v>
      </c>
      <c r="H123">
        <v>-0.26113056499999998</v>
      </c>
      <c r="I123">
        <v>19.124562279999999</v>
      </c>
      <c r="J123" s="27"/>
      <c r="K123" s="27"/>
      <c r="L123" s="27"/>
      <c r="M123" s="27"/>
      <c r="N123" s="27"/>
      <c r="O123" s="27"/>
    </row>
    <row r="124" spans="1:15" x14ac:dyDescent="0.2">
      <c r="A124" t="s">
        <v>9</v>
      </c>
      <c r="B124">
        <v>22001.599999999999</v>
      </c>
      <c r="C124">
        <v>10.7654091133333</v>
      </c>
      <c r="D124">
        <v>2.2951159358514999</v>
      </c>
      <c r="E124">
        <v>10.9823293236674</v>
      </c>
      <c r="F124">
        <v>3.9749172222751499</v>
      </c>
      <c r="G124">
        <v>10.332011339999999</v>
      </c>
      <c r="H124">
        <v>-1.3816908450000001</v>
      </c>
      <c r="I124">
        <v>22.066033019999999</v>
      </c>
      <c r="J124" s="40">
        <f t="shared" ref="J124:O124" si="18">AVERAGE(C123:C124)</f>
        <v>13.004510103333299</v>
      </c>
      <c r="K124" s="40">
        <f t="shared" si="18"/>
        <v>2.4587633698584002</v>
      </c>
      <c r="L124" s="40">
        <f t="shared" si="18"/>
        <v>10.589698443081501</v>
      </c>
      <c r="M124" s="40">
        <f t="shared" si="18"/>
        <v>3.973984262450645</v>
      </c>
      <c r="N124" s="40">
        <f t="shared" si="18"/>
        <v>9.8811750899999993</v>
      </c>
      <c r="O124" s="40">
        <f t="shared" si="18"/>
        <v>-0.82141070500000002</v>
      </c>
    </row>
    <row r="125" spans="1:15" x14ac:dyDescent="0.2">
      <c r="A125" t="s">
        <v>10</v>
      </c>
      <c r="B125">
        <v>19500</v>
      </c>
      <c r="C125">
        <v>8.2696088556666698</v>
      </c>
      <c r="D125">
        <v>2.6842897363740899</v>
      </c>
      <c r="E125">
        <v>8.8186449741553794</v>
      </c>
      <c r="F125">
        <v>3.9734048313967598</v>
      </c>
      <c r="G125">
        <v>12.15682426</v>
      </c>
      <c r="H125">
        <v>5.0615307649999997</v>
      </c>
      <c r="I125">
        <v>19.26463232</v>
      </c>
      <c r="J125" s="27"/>
      <c r="K125" s="27"/>
      <c r="L125" s="27"/>
      <c r="M125" s="27"/>
      <c r="N125" s="27"/>
      <c r="O125" s="27"/>
    </row>
    <row r="126" spans="1:15" x14ac:dyDescent="0.2">
      <c r="A126" t="s">
        <v>10</v>
      </c>
      <c r="B126">
        <v>19773</v>
      </c>
      <c r="C126">
        <v>10.177509164</v>
      </c>
      <c r="D126">
        <v>2.4246940530284502</v>
      </c>
      <c r="E126">
        <v>9.1189894360620904</v>
      </c>
      <c r="F126">
        <v>3.9730928558855498</v>
      </c>
      <c r="G126">
        <v>12.202231250000001</v>
      </c>
      <c r="H126">
        <v>5.4817408700000003</v>
      </c>
      <c r="I126">
        <v>18.900450230000001</v>
      </c>
      <c r="J126" s="27"/>
      <c r="K126" s="27"/>
      <c r="L126" s="27"/>
      <c r="M126" s="27"/>
      <c r="N126" s="27"/>
      <c r="O126" s="27"/>
    </row>
    <row r="127" spans="1:15" x14ac:dyDescent="0.2">
      <c r="A127" t="s">
        <v>10</v>
      </c>
      <c r="B127">
        <v>20784</v>
      </c>
      <c r="C127">
        <v>11.658180824</v>
      </c>
      <c r="D127">
        <v>2.6034841241687801</v>
      </c>
      <c r="E127">
        <v>9.4420089826864206</v>
      </c>
      <c r="F127">
        <v>3.9737367621870199</v>
      </c>
      <c r="G127">
        <v>12.12550251</v>
      </c>
      <c r="H127">
        <v>5.1735867930000001</v>
      </c>
      <c r="I127">
        <v>19.09654827</v>
      </c>
      <c r="J127" s="40">
        <f t="shared" ref="J127:O127" si="19">AVERAGE(C125:C127)</f>
        <v>10.035099614555556</v>
      </c>
      <c r="K127" s="40">
        <f t="shared" si="19"/>
        <v>2.5708226378571069</v>
      </c>
      <c r="L127" s="40">
        <f t="shared" si="19"/>
        <v>9.1265477976346308</v>
      </c>
      <c r="M127" s="40">
        <f t="shared" si="19"/>
        <v>3.9734114831564433</v>
      </c>
      <c r="N127" s="40">
        <f t="shared" si="19"/>
        <v>12.16151934</v>
      </c>
      <c r="O127" s="40">
        <f t="shared" si="19"/>
        <v>5.2389528093333331</v>
      </c>
    </row>
    <row r="128" spans="1:15" x14ac:dyDescent="0.2">
      <c r="A128" t="s">
        <v>11</v>
      </c>
      <c r="B128">
        <v>21484</v>
      </c>
      <c r="C128">
        <v>7.9861128333333298</v>
      </c>
      <c r="D128">
        <v>3.5818255357044899</v>
      </c>
      <c r="E128">
        <v>7.9244170569842396</v>
      </c>
      <c r="F128">
        <v>3.9752459898107899</v>
      </c>
      <c r="G128">
        <v>8.7381463010000004</v>
      </c>
      <c r="H128">
        <v>-2.614307154</v>
      </c>
      <c r="I128">
        <v>20.077038519999999</v>
      </c>
    </row>
    <row r="129" spans="1:15" x14ac:dyDescent="0.2">
      <c r="A129" t="s">
        <v>11</v>
      </c>
      <c r="B129">
        <v>21927</v>
      </c>
      <c r="C129">
        <v>8.503552139</v>
      </c>
      <c r="D129">
        <v>2.5601806182188498</v>
      </c>
      <c r="E129">
        <v>7.7938419175985203</v>
      </c>
      <c r="F129">
        <v>3.9736706227194198</v>
      </c>
      <c r="G129">
        <v>11.38276031</v>
      </c>
      <c r="H129">
        <v>0.77538769399999996</v>
      </c>
      <c r="I129">
        <v>22.010005</v>
      </c>
      <c r="J129" s="40">
        <f t="shared" ref="J129:O129" si="20">AVERAGE(C128:C129)</f>
        <v>8.2448324861666649</v>
      </c>
      <c r="K129" s="40">
        <f t="shared" si="20"/>
        <v>3.0710030769616701</v>
      </c>
      <c r="L129" s="40">
        <f t="shared" si="20"/>
        <v>7.8591294872913799</v>
      </c>
      <c r="M129" s="40">
        <f t="shared" si="20"/>
        <v>3.9744583062651051</v>
      </c>
      <c r="N129" s="40">
        <f t="shared" si="20"/>
        <v>10.060453305500001</v>
      </c>
      <c r="O129" s="40">
        <f t="shared" si="20"/>
        <v>-0.91945973000000003</v>
      </c>
    </row>
    <row r="130" spans="1:15" x14ac:dyDescent="0.2">
      <c r="A130" t="s">
        <v>12</v>
      </c>
      <c r="B130">
        <v>19973.900000000001</v>
      </c>
      <c r="C130">
        <v>12.7416379506667</v>
      </c>
      <c r="D130">
        <v>5.4612125269427301</v>
      </c>
      <c r="E130">
        <v>9.9623963362616301</v>
      </c>
      <c r="F130">
        <v>4.04415472143054</v>
      </c>
      <c r="G130">
        <v>11.533549860000001</v>
      </c>
      <c r="H130">
        <v>3.296648324</v>
      </c>
      <c r="I130">
        <v>19.79689845</v>
      </c>
      <c r="J130" s="40"/>
      <c r="K130" s="40"/>
      <c r="L130" s="40"/>
      <c r="M130" s="40"/>
      <c r="N130" s="40"/>
      <c r="O130" s="40"/>
    </row>
    <row r="131" spans="1:15" x14ac:dyDescent="0.2">
      <c r="A131" t="s">
        <v>12</v>
      </c>
      <c r="B131">
        <v>21699.200000000001</v>
      </c>
      <c r="C131">
        <v>12.7416379506667</v>
      </c>
      <c r="D131">
        <v>5.4612125269427301</v>
      </c>
      <c r="E131">
        <v>9.9623963362616301</v>
      </c>
      <c r="F131">
        <v>4.04415472143054</v>
      </c>
      <c r="G131">
        <v>11.533549860000001</v>
      </c>
      <c r="H131">
        <v>3.296648324</v>
      </c>
      <c r="I131">
        <v>19.79689845</v>
      </c>
      <c r="J131" s="27"/>
      <c r="K131" s="27"/>
      <c r="L131" s="27"/>
      <c r="M131" s="27"/>
      <c r="N131" s="27"/>
      <c r="O131" s="27"/>
    </row>
    <row r="132" spans="1:15" x14ac:dyDescent="0.2">
      <c r="A132" t="s">
        <v>12</v>
      </c>
      <c r="B132">
        <v>19762</v>
      </c>
      <c r="C132">
        <v>11.617111767000001</v>
      </c>
      <c r="D132">
        <v>5.5526342130039401</v>
      </c>
      <c r="E132">
        <v>11.2051685528851</v>
      </c>
      <c r="F132">
        <v>4.1114943109709801</v>
      </c>
      <c r="G132">
        <v>12.249390760000001</v>
      </c>
      <c r="H132">
        <v>2.5402701350000001</v>
      </c>
      <c r="I132">
        <v>21.981991000000001</v>
      </c>
      <c r="J132" s="27"/>
      <c r="K132" s="27"/>
      <c r="L132" s="27"/>
      <c r="M132" s="27"/>
      <c r="N132" s="27"/>
      <c r="O132" s="27"/>
    </row>
    <row r="133" spans="1:15" x14ac:dyDescent="0.2">
      <c r="A133" t="s">
        <v>12</v>
      </c>
      <c r="B133">
        <v>19679</v>
      </c>
      <c r="C133">
        <v>11.617111767000001</v>
      </c>
      <c r="D133">
        <v>5.5526342130039401</v>
      </c>
      <c r="E133">
        <v>11.2051685528851</v>
      </c>
      <c r="F133">
        <v>4.1114943109709801</v>
      </c>
      <c r="G133">
        <v>12.249390760000001</v>
      </c>
      <c r="H133">
        <v>2.5402701350000001</v>
      </c>
      <c r="I133">
        <v>21.981991000000001</v>
      </c>
      <c r="J133" s="27"/>
      <c r="K133" s="27"/>
      <c r="L133" s="27"/>
      <c r="M133" s="27"/>
      <c r="N133" s="27"/>
      <c r="O133" s="27"/>
    </row>
    <row r="134" spans="1:15" x14ac:dyDescent="0.2">
      <c r="A134" t="s">
        <v>12</v>
      </c>
      <c r="B134">
        <v>20142</v>
      </c>
      <c r="C134">
        <v>10.680239733666699</v>
      </c>
      <c r="D134">
        <v>5.5876953705207502</v>
      </c>
      <c r="E134">
        <v>8.1229465758951296</v>
      </c>
      <c r="F134">
        <v>3.9744961939108401</v>
      </c>
      <c r="G134">
        <v>11.23149731</v>
      </c>
      <c r="H134">
        <v>2.0640320160000001</v>
      </c>
      <c r="I134">
        <v>20.413206599999999</v>
      </c>
      <c r="J134" s="27"/>
      <c r="K134" s="27"/>
      <c r="L134" s="27"/>
      <c r="M134" s="27"/>
      <c r="N134" s="27"/>
      <c r="O134" s="27"/>
    </row>
    <row r="135" spans="1:15" x14ac:dyDescent="0.2">
      <c r="A135" t="s">
        <v>12</v>
      </c>
      <c r="B135">
        <v>20027</v>
      </c>
      <c r="C135">
        <v>10.680239733666699</v>
      </c>
      <c r="D135">
        <v>5.5876953705207502</v>
      </c>
      <c r="E135">
        <v>8.1229465758951296</v>
      </c>
      <c r="F135">
        <v>3.9744961939108401</v>
      </c>
      <c r="G135">
        <v>11.23149731</v>
      </c>
      <c r="H135">
        <v>2.0640320160000001</v>
      </c>
      <c r="I135">
        <v>20.413206599999999</v>
      </c>
      <c r="J135" s="27"/>
      <c r="K135" s="27"/>
      <c r="L135" s="27"/>
      <c r="M135" s="27"/>
      <c r="N135" s="27"/>
      <c r="O135" s="27"/>
    </row>
    <row r="136" spans="1:15" x14ac:dyDescent="0.2">
      <c r="A136" t="s">
        <v>12</v>
      </c>
      <c r="B136">
        <v>20303</v>
      </c>
      <c r="C136">
        <v>5.4009060513333296</v>
      </c>
      <c r="D136">
        <v>6.1437129158413102</v>
      </c>
      <c r="E136">
        <v>9.3305384558153808</v>
      </c>
      <c r="F136">
        <v>4.0686328642434004</v>
      </c>
      <c r="G136">
        <v>10.280938190000001</v>
      </c>
      <c r="H136">
        <v>-3.7018508999999998E-2</v>
      </c>
      <c r="I136">
        <v>20.609304649999999</v>
      </c>
      <c r="J136" s="26"/>
      <c r="K136" s="26"/>
      <c r="L136" s="26"/>
      <c r="M136" s="26"/>
      <c r="N136" s="26"/>
      <c r="O136" s="26"/>
    </row>
    <row r="137" spans="1:15" x14ac:dyDescent="0.2">
      <c r="A137" t="s">
        <v>12</v>
      </c>
      <c r="B137">
        <v>20241</v>
      </c>
      <c r="C137">
        <v>5.4009060513333296</v>
      </c>
      <c r="D137">
        <v>6.1437129158413102</v>
      </c>
      <c r="E137">
        <v>9.3305384558153808</v>
      </c>
      <c r="F137">
        <v>4.0686328642434004</v>
      </c>
      <c r="G137">
        <v>10.280938190000001</v>
      </c>
      <c r="H137">
        <v>-3.7018508999999998E-2</v>
      </c>
      <c r="I137">
        <v>20.609304649999999</v>
      </c>
      <c r="J137" s="26"/>
      <c r="K137" s="26"/>
      <c r="L137" s="26"/>
      <c r="M137" s="26"/>
      <c r="N137" s="26"/>
      <c r="O137" s="26"/>
    </row>
    <row r="138" spans="1:15" x14ac:dyDescent="0.2">
      <c r="A138" t="s">
        <v>12</v>
      </c>
      <c r="B138">
        <v>20472</v>
      </c>
      <c r="C138">
        <v>2.8139347749999999</v>
      </c>
      <c r="D138">
        <v>5.1425301435103101</v>
      </c>
      <c r="E138">
        <v>9.7607565256181505</v>
      </c>
      <c r="F138">
        <v>4.0541620013135402</v>
      </c>
      <c r="G138">
        <v>11.682830389999999</v>
      </c>
      <c r="H138">
        <v>2.6523261630000001</v>
      </c>
      <c r="I138">
        <v>20.69334667</v>
      </c>
      <c r="J138" s="26"/>
      <c r="K138" s="26"/>
      <c r="L138" s="26"/>
      <c r="M138" s="26"/>
      <c r="N138" s="26"/>
      <c r="O138" s="26"/>
    </row>
    <row r="139" spans="1:15" x14ac:dyDescent="0.2">
      <c r="A139" t="s">
        <v>12</v>
      </c>
      <c r="B139">
        <v>20364</v>
      </c>
      <c r="C139">
        <v>2.8139347749999999</v>
      </c>
      <c r="D139">
        <v>5.1425301435103101</v>
      </c>
      <c r="E139">
        <v>9.7607565256181505</v>
      </c>
      <c r="F139">
        <v>4.0541620013135402</v>
      </c>
      <c r="G139">
        <v>11.682830389999999</v>
      </c>
      <c r="H139">
        <v>2.6523261630000001</v>
      </c>
      <c r="I139">
        <v>20.69334667</v>
      </c>
      <c r="J139" s="26"/>
      <c r="K139" s="26"/>
      <c r="L139" s="26"/>
      <c r="M139" s="26"/>
      <c r="N139" s="26"/>
      <c r="O139" s="26"/>
    </row>
    <row r="140" spans="1:15" x14ac:dyDescent="0.2">
      <c r="A140" t="s">
        <v>12</v>
      </c>
      <c r="B140">
        <v>20880</v>
      </c>
      <c r="C140">
        <v>3.1939784673333298</v>
      </c>
      <c r="D140">
        <v>5.9653954689241999</v>
      </c>
      <c r="E140">
        <v>9.5100463849988603</v>
      </c>
      <c r="F140">
        <v>4.1529092365220199</v>
      </c>
      <c r="G140">
        <v>11.299263099999999</v>
      </c>
      <c r="H140">
        <v>2.5122561280000002</v>
      </c>
      <c r="I140">
        <v>20.105052529999998</v>
      </c>
      <c r="J140" s="26"/>
      <c r="K140" s="26"/>
      <c r="L140" s="26"/>
      <c r="M140" s="26"/>
      <c r="N140" s="26"/>
      <c r="O140" s="26"/>
    </row>
    <row r="141" spans="1:15" x14ac:dyDescent="0.2">
      <c r="A141" t="s">
        <v>12</v>
      </c>
      <c r="B141">
        <v>20588</v>
      </c>
      <c r="C141">
        <v>3.1939784673333298</v>
      </c>
      <c r="D141">
        <v>5.9653954689241999</v>
      </c>
      <c r="E141">
        <v>9.5100463849988603</v>
      </c>
      <c r="F141">
        <v>4.1529092365220199</v>
      </c>
      <c r="G141">
        <v>11.299263099999999</v>
      </c>
      <c r="H141">
        <v>2.5122561280000002</v>
      </c>
      <c r="I141">
        <v>20.105052529999998</v>
      </c>
      <c r="J141" s="26"/>
      <c r="K141" s="26"/>
      <c r="L141" s="26"/>
      <c r="M141" s="26"/>
      <c r="N141" s="26"/>
      <c r="O141" s="26"/>
    </row>
    <row r="142" spans="1:15" x14ac:dyDescent="0.2">
      <c r="A142" t="s">
        <v>12</v>
      </c>
      <c r="B142">
        <v>21276</v>
      </c>
      <c r="C142">
        <v>7.3618394370000004</v>
      </c>
      <c r="D142">
        <v>3.7844555638155599</v>
      </c>
      <c r="E142">
        <v>12.680471130711901</v>
      </c>
      <c r="F142">
        <v>4.34417267900987</v>
      </c>
      <c r="G142">
        <v>12.698841850000001</v>
      </c>
      <c r="H142">
        <v>3.8009004499999999</v>
      </c>
      <c r="I142">
        <v>21.6178089</v>
      </c>
      <c r="J142" s="26"/>
      <c r="K142" s="26"/>
      <c r="L142" s="26"/>
      <c r="M142" s="26"/>
      <c r="N142" s="26"/>
      <c r="O142" s="26"/>
    </row>
    <row r="143" spans="1:15" x14ac:dyDescent="0.2">
      <c r="A143" t="s">
        <v>12</v>
      </c>
      <c r="B143">
        <v>21032</v>
      </c>
      <c r="C143">
        <v>7.3618394370000004</v>
      </c>
      <c r="D143">
        <v>3.7844555638155599</v>
      </c>
      <c r="E143">
        <v>12.680471130711901</v>
      </c>
      <c r="F143">
        <v>4.34417267900987</v>
      </c>
      <c r="G143">
        <v>12.698841850000001</v>
      </c>
      <c r="H143">
        <v>3.8009004499999999</v>
      </c>
      <c r="I143">
        <v>21.6178089</v>
      </c>
      <c r="J143" s="26"/>
      <c r="K143" s="26"/>
      <c r="L143" s="26"/>
      <c r="M143" s="26"/>
      <c r="N143" s="26"/>
      <c r="O143" s="26"/>
    </row>
    <row r="144" spans="1:15" x14ac:dyDescent="0.2">
      <c r="A144" t="s">
        <v>12</v>
      </c>
      <c r="B144">
        <v>21409</v>
      </c>
      <c r="C144">
        <v>-1.06057959133333</v>
      </c>
      <c r="D144">
        <v>3.8779192815032602</v>
      </c>
      <c r="E144">
        <v>7.7401134817211199</v>
      </c>
      <c r="F144">
        <v>3.97806584429068</v>
      </c>
      <c r="G144">
        <v>10.261246290000001</v>
      </c>
      <c r="H144">
        <v>-1.0735367680000001</v>
      </c>
      <c r="I144">
        <v>21.6178089</v>
      </c>
      <c r="J144" s="26"/>
      <c r="K144" s="26"/>
      <c r="L144" s="26"/>
      <c r="M144" s="26"/>
      <c r="N144" s="26"/>
      <c r="O144" s="26"/>
    </row>
    <row r="145" spans="1:15" x14ac:dyDescent="0.2">
      <c r="A145" t="s">
        <v>12</v>
      </c>
      <c r="B145">
        <v>21314</v>
      </c>
      <c r="C145">
        <v>-1.06057959133333</v>
      </c>
      <c r="D145">
        <v>3.8779192815032602</v>
      </c>
      <c r="E145">
        <v>7.7401134817211199</v>
      </c>
      <c r="F145">
        <v>3.97806584429068</v>
      </c>
      <c r="G145">
        <v>10.261246290000001</v>
      </c>
      <c r="H145">
        <v>-1.0735367680000001</v>
      </c>
      <c r="I145">
        <v>21.6178089</v>
      </c>
      <c r="J145" s="26"/>
      <c r="K145" s="26"/>
      <c r="L145" s="26"/>
      <c r="M145" s="26"/>
      <c r="N145" s="26"/>
      <c r="O145" s="26"/>
    </row>
    <row r="146" spans="1:15" x14ac:dyDescent="0.2">
      <c r="A146" t="s">
        <v>12</v>
      </c>
      <c r="B146">
        <v>21562</v>
      </c>
      <c r="C146">
        <v>5.0748675050000003</v>
      </c>
      <c r="D146">
        <v>4.1901154548725899</v>
      </c>
      <c r="E146">
        <v>8.1892827961313497</v>
      </c>
      <c r="F146">
        <v>3.9754989587419001</v>
      </c>
      <c r="G146">
        <v>11.114320230000001</v>
      </c>
      <c r="H146">
        <v>1.783891946</v>
      </c>
      <c r="I146">
        <v>20.441220609999998</v>
      </c>
      <c r="J146" s="26"/>
      <c r="K146" s="26"/>
      <c r="L146" s="26"/>
      <c r="M146" s="26"/>
      <c r="N146" s="26"/>
      <c r="O146" s="26"/>
    </row>
    <row r="147" spans="1:15" x14ac:dyDescent="0.2">
      <c r="A147" t="s">
        <v>12</v>
      </c>
      <c r="B147">
        <v>21481</v>
      </c>
      <c r="C147">
        <v>5.0748675050000003</v>
      </c>
      <c r="D147">
        <v>4.1901154548725899</v>
      </c>
      <c r="E147">
        <v>8.1892827961313497</v>
      </c>
      <c r="F147">
        <v>3.9754989587419001</v>
      </c>
      <c r="G147">
        <v>11.114320230000001</v>
      </c>
      <c r="H147">
        <v>1.783891946</v>
      </c>
      <c r="I147">
        <v>20.441220609999998</v>
      </c>
      <c r="J147" s="26"/>
      <c r="K147" s="26"/>
      <c r="L147" s="26"/>
      <c r="M147" s="26"/>
      <c r="N147" s="26"/>
      <c r="O147" s="26"/>
    </row>
    <row r="148" spans="1:15" x14ac:dyDescent="0.2">
      <c r="A148" t="s">
        <v>12</v>
      </c>
      <c r="B148">
        <v>21876</v>
      </c>
      <c r="C148">
        <v>3.2513904239999998</v>
      </c>
      <c r="D148">
        <v>4.1997663295337597</v>
      </c>
      <c r="E148">
        <v>6.8665643097576101</v>
      </c>
      <c r="F148">
        <v>3.9751179532230601</v>
      </c>
      <c r="G148">
        <v>9.4535160690000009</v>
      </c>
      <c r="H148">
        <v>-0.96148073999999994</v>
      </c>
      <c r="I148">
        <v>19.880940469999999</v>
      </c>
      <c r="J148" s="26"/>
      <c r="K148" s="26"/>
      <c r="L148" s="26"/>
      <c r="M148" s="26"/>
      <c r="N148" s="26"/>
      <c r="O148" s="26"/>
    </row>
    <row r="149" spans="1:15" x14ac:dyDescent="0.2">
      <c r="A149" t="s">
        <v>12</v>
      </c>
      <c r="B149">
        <v>21832</v>
      </c>
      <c r="C149">
        <v>3.2513904239999998</v>
      </c>
      <c r="D149">
        <v>4.1997663295337597</v>
      </c>
      <c r="E149">
        <v>6.8665643097576101</v>
      </c>
      <c r="F149">
        <v>3.9751179532230601</v>
      </c>
      <c r="G149">
        <v>9.4535160690000009</v>
      </c>
      <c r="H149">
        <v>-0.96148073999999994</v>
      </c>
      <c r="I149">
        <v>19.880940469999999</v>
      </c>
      <c r="J149" s="26"/>
      <c r="K149" s="26"/>
      <c r="L149" s="26"/>
      <c r="M149" s="26"/>
      <c r="N149" s="26"/>
      <c r="O149" s="26"/>
    </row>
    <row r="150" spans="1:15" x14ac:dyDescent="0.2">
      <c r="A150" t="s">
        <v>12</v>
      </c>
      <c r="B150">
        <v>22263</v>
      </c>
      <c r="C150">
        <v>9.71287606666667</v>
      </c>
      <c r="D150">
        <v>4.6095768678411799</v>
      </c>
      <c r="E150">
        <v>9.4623971059373009</v>
      </c>
      <c r="F150">
        <v>4.0763143246282203</v>
      </c>
      <c r="G150">
        <v>9.2298298350000003</v>
      </c>
      <c r="H150">
        <v>-0.70935467699999999</v>
      </c>
      <c r="I150">
        <v>19.180590299999999</v>
      </c>
      <c r="J150" s="26"/>
      <c r="K150" s="26"/>
      <c r="L150" s="26"/>
      <c r="M150" s="26"/>
      <c r="N150" s="26"/>
      <c r="O150" s="26"/>
    </row>
    <row r="151" spans="1:15" x14ac:dyDescent="0.2">
      <c r="A151" t="s">
        <v>12</v>
      </c>
      <c r="B151">
        <v>22306</v>
      </c>
      <c r="C151">
        <v>9.71287606666667</v>
      </c>
      <c r="D151">
        <v>4.6095768678411799</v>
      </c>
      <c r="E151">
        <v>9.4623971059373009</v>
      </c>
      <c r="F151">
        <v>4.0763143246282203</v>
      </c>
      <c r="G151">
        <v>9.2298298350000003</v>
      </c>
      <c r="H151">
        <v>-0.70935467699999999</v>
      </c>
      <c r="I151">
        <v>19.180590299999999</v>
      </c>
      <c r="J151" s="26"/>
      <c r="K151" s="26"/>
      <c r="L151" s="26"/>
      <c r="M151" s="26"/>
      <c r="N151" s="26"/>
      <c r="O151" s="26"/>
    </row>
    <row r="152" spans="1:15" x14ac:dyDescent="0.2">
      <c r="A152" t="s">
        <v>12</v>
      </c>
      <c r="B152">
        <v>18669.810000000001</v>
      </c>
      <c r="C152">
        <v>9.71287606666667</v>
      </c>
      <c r="D152">
        <v>4.6095768678411799</v>
      </c>
      <c r="E152">
        <v>9.4623971059373009</v>
      </c>
      <c r="F152">
        <v>4.0763143246282203</v>
      </c>
      <c r="G152">
        <v>9.2298298350000003</v>
      </c>
      <c r="H152">
        <v>-0.70935467699999999</v>
      </c>
      <c r="I152">
        <v>19.180590299999999</v>
      </c>
      <c r="J152" s="26"/>
      <c r="K152" s="26"/>
      <c r="L152" s="26"/>
      <c r="M152" s="26"/>
      <c r="N152" s="26"/>
      <c r="O152" s="26"/>
    </row>
    <row r="153" spans="1:15" x14ac:dyDescent="0.2">
      <c r="A153" t="s">
        <v>12</v>
      </c>
      <c r="B153">
        <v>22298</v>
      </c>
      <c r="C153">
        <v>9.71287606666667</v>
      </c>
      <c r="D153">
        <v>4.6095768678411799</v>
      </c>
      <c r="E153">
        <v>9.4623971059373009</v>
      </c>
      <c r="F153">
        <v>4.0763143246282203</v>
      </c>
      <c r="G153">
        <v>9.2298298350000003</v>
      </c>
      <c r="H153">
        <v>-0.70935467699999999</v>
      </c>
      <c r="I153">
        <v>19.180590299999999</v>
      </c>
      <c r="J153" s="26"/>
      <c r="K153" s="26"/>
      <c r="L153" s="26"/>
      <c r="M153" s="26"/>
      <c r="N153" s="26"/>
      <c r="O153" s="26"/>
    </row>
    <row r="154" spans="1:15" x14ac:dyDescent="0.2">
      <c r="A154" t="s">
        <v>12</v>
      </c>
      <c r="B154">
        <v>22335</v>
      </c>
      <c r="C154">
        <v>5.8015530609999999</v>
      </c>
      <c r="D154">
        <v>3.8669032905945002</v>
      </c>
      <c r="E154">
        <v>8.2893366497341603</v>
      </c>
      <c r="F154">
        <v>3.9734496302348399</v>
      </c>
      <c r="G154">
        <v>12.112189710000001</v>
      </c>
      <c r="H154">
        <v>3.3806903450000001</v>
      </c>
      <c r="I154">
        <v>20.861430720000001</v>
      </c>
      <c r="J154" s="26"/>
      <c r="K154" s="26"/>
      <c r="L154" s="26"/>
      <c r="M154" s="26"/>
      <c r="N154" s="26"/>
      <c r="O154" s="26"/>
    </row>
    <row r="155" spans="1:15" x14ac:dyDescent="0.2">
      <c r="A155" t="s">
        <v>12</v>
      </c>
      <c r="B155">
        <v>18672</v>
      </c>
      <c r="C155">
        <v>5.8015530609999999</v>
      </c>
      <c r="D155">
        <v>3.8669032905945002</v>
      </c>
      <c r="E155">
        <v>8.2893366497341603</v>
      </c>
      <c r="F155">
        <v>3.9734496302348399</v>
      </c>
      <c r="G155">
        <v>12.112189710000001</v>
      </c>
      <c r="H155">
        <v>3.3806903450000001</v>
      </c>
      <c r="I155">
        <v>20.861430720000001</v>
      </c>
      <c r="J155" s="26"/>
      <c r="K155" s="26"/>
      <c r="L155" s="26"/>
      <c r="M155" s="26"/>
      <c r="N155" s="26"/>
      <c r="O155" s="26"/>
    </row>
    <row r="156" spans="1:15" x14ac:dyDescent="0.2">
      <c r="A156" t="s">
        <v>12</v>
      </c>
      <c r="B156">
        <v>18945.59</v>
      </c>
      <c r="C156">
        <v>5.8015530609999999</v>
      </c>
      <c r="D156">
        <v>3.8669032905945002</v>
      </c>
      <c r="E156">
        <v>8.2893366497341603</v>
      </c>
      <c r="F156">
        <v>3.9734496302348399</v>
      </c>
      <c r="G156">
        <v>12.112189710000001</v>
      </c>
      <c r="H156">
        <v>3.3806903450000001</v>
      </c>
      <c r="I156">
        <v>20.861430720000001</v>
      </c>
      <c r="J156" s="26"/>
      <c r="K156" s="26"/>
      <c r="L156" s="26"/>
      <c r="M156" s="26"/>
      <c r="N156" s="26"/>
      <c r="O156" s="26"/>
    </row>
    <row r="157" spans="1:15" x14ac:dyDescent="0.2">
      <c r="A157" t="s">
        <v>12</v>
      </c>
      <c r="B157">
        <v>22373</v>
      </c>
      <c r="C157">
        <v>5.8015530609999999</v>
      </c>
      <c r="D157">
        <v>3.8669032905945002</v>
      </c>
      <c r="E157">
        <v>8.2893366497341603</v>
      </c>
      <c r="F157">
        <v>3.9734496302348399</v>
      </c>
      <c r="G157">
        <v>12.112189710000001</v>
      </c>
      <c r="H157">
        <v>3.3806903450000001</v>
      </c>
      <c r="I157">
        <v>20.861430720000001</v>
      </c>
      <c r="J157" s="26"/>
      <c r="K157" s="26"/>
      <c r="L157" s="26"/>
      <c r="M157" s="26"/>
      <c r="N157" s="26"/>
      <c r="O157" s="26"/>
    </row>
    <row r="158" spans="1:15" x14ac:dyDescent="0.2">
      <c r="A158" t="s">
        <v>12</v>
      </c>
      <c r="B158">
        <v>22436</v>
      </c>
      <c r="C158">
        <v>3.9120603363333299</v>
      </c>
      <c r="D158">
        <v>6.1610534962010703</v>
      </c>
      <c r="E158">
        <v>4.4060654864296902</v>
      </c>
      <c r="F158">
        <v>3.9729169597585101</v>
      </c>
      <c r="G158">
        <v>11.408292749999999</v>
      </c>
      <c r="H158">
        <v>2.2881440720000001</v>
      </c>
      <c r="I158">
        <v>20.55327664</v>
      </c>
      <c r="J158" s="26"/>
      <c r="K158" s="26"/>
      <c r="L158" s="26"/>
      <c r="M158" s="26"/>
      <c r="N158" s="26"/>
      <c r="O158" s="26"/>
    </row>
    <row r="159" spans="1:15" x14ac:dyDescent="0.2">
      <c r="A159" t="s">
        <v>12</v>
      </c>
      <c r="B159">
        <v>18947</v>
      </c>
      <c r="C159">
        <v>3.9120603363333299</v>
      </c>
      <c r="D159">
        <v>6.1610534962010703</v>
      </c>
      <c r="E159">
        <v>4.4060654864296902</v>
      </c>
      <c r="F159">
        <v>3.9729169597585101</v>
      </c>
      <c r="G159">
        <v>11.408292749999999</v>
      </c>
      <c r="H159">
        <v>2.2881440720000001</v>
      </c>
      <c r="I159">
        <v>20.55327664</v>
      </c>
      <c r="J159" s="26"/>
      <c r="K159" s="26"/>
      <c r="L159" s="26"/>
      <c r="M159" s="26"/>
      <c r="N159" s="26"/>
      <c r="O159" s="26"/>
    </row>
    <row r="160" spans="1:15" x14ac:dyDescent="0.2">
      <c r="A160" t="s">
        <v>12</v>
      </c>
      <c r="B160">
        <v>19252.02</v>
      </c>
      <c r="C160">
        <v>3.9120603363333299</v>
      </c>
      <c r="D160">
        <v>6.1610534962010703</v>
      </c>
      <c r="E160">
        <v>4.4060654864296902</v>
      </c>
      <c r="F160">
        <v>3.9729169597585101</v>
      </c>
      <c r="G160">
        <v>11.408292749999999</v>
      </c>
      <c r="H160">
        <v>2.2881440720000001</v>
      </c>
      <c r="I160">
        <v>20.55327664</v>
      </c>
      <c r="J160" s="26"/>
      <c r="K160" s="26"/>
      <c r="L160" s="26"/>
      <c r="M160" s="26"/>
      <c r="N160" s="26"/>
      <c r="O160" s="26"/>
    </row>
    <row r="161" spans="1:15" x14ac:dyDescent="0.2">
      <c r="A161" t="s">
        <v>12</v>
      </c>
      <c r="B161">
        <v>22543</v>
      </c>
      <c r="C161">
        <v>3.9120603363333299</v>
      </c>
      <c r="D161">
        <v>6.1610534962010703</v>
      </c>
      <c r="E161">
        <v>4.4060654864296902</v>
      </c>
      <c r="F161">
        <v>3.9729169597585101</v>
      </c>
      <c r="G161">
        <v>11.408292749999999</v>
      </c>
      <c r="H161">
        <v>2.2881440720000001</v>
      </c>
      <c r="I161">
        <v>20.55327664</v>
      </c>
      <c r="J161" s="26"/>
      <c r="K161" s="26"/>
      <c r="L161" s="26"/>
      <c r="M161" s="26"/>
      <c r="N161" s="26"/>
      <c r="O161" s="26"/>
    </row>
    <row r="162" spans="1:15" x14ac:dyDescent="0.2">
      <c r="A162" t="s">
        <v>12</v>
      </c>
      <c r="B162">
        <v>22991</v>
      </c>
      <c r="C162">
        <v>10.137500279999999</v>
      </c>
      <c r="D162">
        <v>4.1330888603588596</v>
      </c>
      <c r="E162">
        <v>9.0963823382406801</v>
      </c>
      <c r="F162">
        <v>4.0459343573171704</v>
      </c>
      <c r="G162">
        <v>11.6911787</v>
      </c>
      <c r="H162">
        <v>4.5292646320000003</v>
      </c>
      <c r="I162">
        <v>18.872436220000001</v>
      </c>
      <c r="J162" s="26"/>
      <c r="K162" s="26"/>
      <c r="L162" s="26"/>
      <c r="M162" s="26"/>
      <c r="N162" s="26"/>
      <c r="O162" s="26"/>
    </row>
    <row r="163" spans="1:15" x14ac:dyDescent="0.2">
      <c r="A163" t="s">
        <v>12</v>
      </c>
      <c r="B163">
        <v>19252</v>
      </c>
      <c r="C163">
        <v>10.137500279999999</v>
      </c>
      <c r="D163">
        <v>4.1330888603588596</v>
      </c>
      <c r="E163">
        <v>9.0963823382406801</v>
      </c>
      <c r="F163">
        <v>4.0459343573171704</v>
      </c>
      <c r="G163">
        <v>11.6911787</v>
      </c>
      <c r="H163">
        <v>4.5292646320000003</v>
      </c>
      <c r="I163">
        <v>18.872436220000001</v>
      </c>
      <c r="J163" s="26"/>
      <c r="K163" s="26"/>
      <c r="L163" s="26"/>
      <c r="M163" s="26"/>
      <c r="N163" s="26"/>
      <c r="O163" s="26"/>
    </row>
    <row r="164" spans="1:15" x14ac:dyDescent="0.2">
      <c r="A164" t="s">
        <v>12</v>
      </c>
      <c r="B164">
        <v>19711.66</v>
      </c>
      <c r="C164">
        <v>10.137500279999999</v>
      </c>
      <c r="D164">
        <v>4.1330888603588596</v>
      </c>
      <c r="E164">
        <v>9.0963823382406801</v>
      </c>
      <c r="F164">
        <v>4.0459343573171704</v>
      </c>
      <c r="G164">
        <v>11.6911787</v>
      </c>
      <c r="H164">
        <v>4.5292646320000003</v>
      </c>
      <c r="I164">
        <v>18.872436220000001</v>
      </c>
      <c r="J164" s="26"/>
      <c r="K164" s="26"/>
      <c r="L164" s="26"/>
      <c r="M164" s="26"/>
      <c r="N164" s="26"/>
      <c r="O164" s="26"/>
    </row>
    <row r="165" spans="1:15" x14ac:dyDescent="0.2">
      <c r="A165" t="s">
        <v>12</v>
      </c>
      <c r="B165">
        <v>23300</v>
      </c>
      <c r="C165">
        <v>10.137500279999999</v>
      </c>
      <c r="D165">
        <v>4.1330888603588596</v>
      </c>
      <c r="E165">
        <v>9.0963823382406801</v>
      </c>
      <c r="F165">
        <v>4.0459343573171704</v>
      </c>
      <c r="G165">
        <v>11.6911787</v>
      </c>
      <c r="H165">
        <v>4.5292646320000003</v>
      </c>
      <c r="I165">
        <v>18.872436220000001</v>
      </c>
      <c r="J165" s="26"/>
      <c r="K165" s="26"/>
      <c r="L165" s="26"/>
      <c r="M165" s="26"/>
      <c r="N165" s="26"/>
      <c r="O165" s="26"/>
    </row>
    <row r="166" spans="1:15" x14ac:dyDescent="0.2">
      <c r="A166" t="s">
        <v>12</v>
      </c>
      <c r="B166">
        <v>23565</v>
      </c>
      <c r="C166">
        <v>3.9120603363333299</v>
      </c>
      <c r="D166">
        <v>5.1508358323827697</v>
      </c>
      <c r="E166">
        <v>8.1374747895841093</v>
      </c>
      <c r="F166">
        <v>4.0885354368142899</v>
      </c>
      <c r="G166">
        <v>11.89519344</v>
      </c>
      <c r="H166">
        <v>3.3246623309999999</v>
      </c>
      <c r="I166">
        <v>20.441220609999998</v>
      </c>
      <c r="J166" s="26"/>
      <c r="K166" s="26"/>
      <c r="L166" s="26"/>
      <c r="M166" s="26"/>
      <c r="N166" s="26"/>
      <c r="O166" s="26"/>
    </row>
    <row r="167" spans="1:15" x14ac:dyDescent="0.2">
      <c r="A167" t="s">
        <v>12</v>
      </c>
      <c r="B167">
        <v>19710</v>
      </c>
      <c r="C167">
        <v>3.9120603363333299</v>
      </c>
      <c r="D167">
        <v>5.1508358323827697</v>
      </c>
      <c r="E167">
        <v>8.1374747895841093</v>
      </c>
      <c r="F167">
        <v>4.0885354368142899</v>
      </c>
      <c r="G167">
        <v>11.89519344</v>
      </c>
      <c r="H167">
        <v>3.3246623309999999</v>
      </c>
      <c r="I167">
        <v>20.441220609999998</v>
      </c>
      <c r="J167" s="26"/>
      <c r="K167" s="26"/>
      <c r="L167" s="26"/>
      <c r="M167" s="26"/>
      <c r="N167" s="26"/>
      <c r="O167" s="26"/>
    </row>
    <row r="168" spans="1:15" x14ac:dyDescent="0.2">
      <c r="A168" t="s">
        <v>12</v>
      </c>
      <c r="B168">
        <v>19898.509999999998</v>
      </c>
      <c r="C168">
        <v>3.9120603363333299</v>
      </c>
      <c r="D168">
        <v>5.1508358323827697</v>
      </c>
      <c r="E168">
        <v>8.1374747895841093</v>
      </c>
      <c r="F168">
        <v>4.0885354368142899</v>
      </c>
      <c r="G168">
        <v>11.89519344</v>
      </c>
      <c r="H168">
        <v>3.3246623309999999</v>
      </c>
      <c r="I168">
        <v>20.441220609999998</v>
      </c>
      <c r="J168" s="26"/>
      <c r="K168" s="26"/>
      <c r="L168" s="26"/>
      <c r="M168" s="26"/>
      <c r="N168" s="26"/>
      <c r="O168" s="26"/>
    </row>
    <row r="169" spans="1:15" x14ac:dyDescent="0.2">
      <c r="A169" t="s">
        <v>12</v>
      </c>
      <c r="B169">
        <v>23447</v>
      </c>
      <c r="C169">
        <v>3.9120603363333299</v>
      </c>
      <c r="D169">
        <v>5.1508358323827697</v>
      </c>
      <c r="E169">
        <v>8.1374747895841093</v>
      </c>
      <c r="F169">
        <v>4.0885354368142899</v>
      </c>
      <c r="G169">
        <v>11.89519344</v>
      </c>
      <c r="H169">
        <v>3.3246623309999999</v>
      </c>
      <c r="I169">
        <v>20.441220609999998</v>
      </c>
      <c r="J169" s="26"/>
      <c r="K169" s="26"/>
      <c r="L169" s="26"/>
      <c r="M169" s="26"/>
      <c r="N169" s="26"/>
      <c r="O169" s="26"/>
    </row>
    <row r="170" spans="1:15" x14ac:dyDescent="0.2">
      <c r="A170" t="s">
        <v>12</v>
      </c>
      <c r="B170">
        <v>23769</v>
      </c>
      <c r="C170">
        <v>3.9120603363333299</v>
      </c>
      <c r="D170">
        <v>5.1450436890167097</v>
      </c>
      <c r="E170">
        <v>5.7964366504533302</v>
      </c>
      <c r="F170">
        <v>3.9732492142985598</v>
      </c>
      <c r="G170">
        <v>11.5180819</v>
      </c>
      <c r="H170">
        <v>2.316158079</v>
      </c>
      <c r="I170">
        <v>20.69334667</v>
      </c>
      <c r="J170" s="26"/>
      <c r="K170" s="26"/>
      <c r="L170" s="26"/>
      <c r="M170" s="26"/>
      <c r="N170" s="26"/>
      <c r="O170" s="26"/>
    </row>
    <row r="171" spans="1:15" x14ac:dyDescent="0.2">
      <c r="A171" t="s">
        <v>12</v>
      </c>
      <c r="B171">
        <v>19893</v>
      </c>
      <c r="C171">
        <v>3.9120603363333299</v>
      </c>
      <c r="D171">
        <v>5.1450436890167097</v>
      </c>
      <c r="E171">
        <v>5.7964366504533302</v>
      </c>
      <c r="F171">
        <v>3.9732492142985598</v>
      </c>
      <c r="G171">
        <v>11.5180819</v>
      </c>
      <c r="H171">
        <v>2.316158079</v>
      </c>
      <c r="I171">
        <v>20.69334667</v>
      </c>
      <c r="J171" s="26"/>
      <c r="K171" s="26"/>
      <c r="L171" s="26"/>
      <c r="M171" s="26"/>
      <c r="N171" s="26"/>
      <c r="O171" s="26"/>
    </row>
    <row r="172" spans="1:15" x14ac:dyDescent="0.2">
      <c r="A172" t="s">
        <v>12</v>
      </c>
      <c r="B172">
        <v>20264.82</v>
      </c>
      <c r="C172">
        <v>3.9120603363333299</v>
      </c>
      <c r="D172">
        <v>5.1450436890167097</v>
      </c>
      <c r="E172">
        <v>5.7964366504533302</v>
      </c>
      <c r="F172">
        <v>3.9732492142985598</v>
      </c>
      <c r="G172">
        <v>11.5180819</v>
      </c>
      <c r="H172">
        <v>2.316158079</v>
      </c>
      <c r="I172">
        <v>20.69334667</v>
      </c>
      <c r="J172" s="26"/>
      <c r="K172" s="26"/>
      <c r="L172" s="26"/>
      <c r="M172" s="26"/>
      <c r="N172" s="26"/>
      <c r="O172" s="26"/>
    </row>
    <row r="173" spans="1:15" x14ac:dyDescent="0.2">
      <c r="A173" t="s">
        <v>12</v>
      </c>
      <c r="B173">
        <v>23748</v>
      </c>
      <c r="C173">
        <v>3.9120603363333299</v>
      </c>
      <c r="D173">
        <v>5.1450436890167097</v>
      </c>
      <c r="E173">
        <v>5.7964366504533302</v>
      </c>
      <c r="F173">
        <v>3.9732492142985598</v>
      </c>
      <c r="G173">
        <v>11.5180819</v>
      </c>
      <c r="H173">
        <v>2.316158079</v>
      </c>
      <c r="I173">
        <v>20.69334667</v>
      </c>
      <c r="J173" s="26"/>
      <c r="K173" s="26"/>
      <c r="L173" s="26"/>
      <c r="M173" s="26"/>
      <c r="N173" s="26"/>
      <c r="O173" s="26"/>
    </row>
    <row r="174" spans="1:15" x14ac:dyDescent="0.2">
      <c r="A174" t="s">
        <v>12</v>
      </c>
      <c r="B174">
        <v>24257</v>
      </c>
      <c r="C174">
        <v>6.882959327</v>
      </c>
      <c r="D174">
        <v>4.0041824129475501</v>
      </c>
      <c r="E174">
        <v>6.8284545164558397</v>
      </c>
      <c r="F174">
        <v>3.9729470210797402</v>
      </c>
      <c r="G174">
        <v>12.466604289999999</v>
      </c>
      <c r="H174">
        <v>3.9129564779999999</v>
      </c>
      <c r="I174">
        <v>21.029514760000001</v>
      </c>
      <c r="J174" s="26"/>
      <c r="K174" s="26"/>
      <c r="L174" s="26"/>
      <c r="M174" s="26"/>
      <c r="N174" s="26"/>
      <c r="O174" s="26"/>
    </row>
    <row r="175" spans="1:15" x14ac:dyDescent="0.2">
      <c r="A175" t="s">
        <v>12</v>
      </c>
      <c r="B175">
        <v>20311</v>
      </c>
      <c r="C175">
        <v>6.882959327</v>
      </c>
      <c r="D175">
        <v>4.0041824129475501</v>
      </c>
      <c r="E175">
        <v>6.8284545164558397</v>
      </c>
      <c r="F175">
        <v>3.9729470210797402</v>
      </c>
      <c r="G175">
        <v>12.466604289999999</v>
      </c>
      <c r="H175">
        <v>3.9129564779999999</v>
      </c>
      <c r="I175">
        <v>21.029514760000001</v>
      </c>
      <c r="J175" s="26"/>
      <c r="K175" s="26"/>
      <c r="L175" s="26"/>
      <c r="M175" s="26"/>
      <c r="N175" s="26"/>
      <c r="O175" s="26"/>
    </row>
    <row r="176" spans="1:15" x14ac:dyDescent="0.2">
      <c r="A176" t="s">
        <v>12</v>
      </c>
      <c r="B176">
        <v>20631.13</v>
      </c>
      <c r="C176">
        <v>6.882959327</v>
      </c>
      <c r="D176">
        <v>4.0041824129475501</v>
      </c>
      <c r="E176">
        <v>6.8284545164558397</v>
      </c>
      <c r="F176">
        <v>3.9729470210797402</v>
      </c>
      <c r="G176">
        <v>12.466604289999999</v>
      </c>
      <c r="H176">
        <v>3.9129564779999999</v>
      </c>
      <c r="I176">
        <v>21.029514760000001</v>
      </c>
      <c r="J176" s="26"/>
      <c r="K176" s="26"/>
      <c r="L176" s="26"/>
      <c r="M176" s="26"/>
      <c r="N176" s="26"/>
      <c r="O176" s="26"/>
    </row>
    <row r="177" spans="1:15" x14ac:dyDescent="0.2">
      <c r="A177" t="s">
        <v>12</v>
      </c>
      <c r="B177">
        <v>24082</v>
      </c>
      <c r="C177">
        <v>5.7575208376666698</v>
      </c>
      <c r="D177">
        <v>3.8124385157209302</v>
      </c>
      <c r="E177">
        <v>6.4040755260100903</v>
      </c>
      <c r="F177">
        <v>3.9739315839545402</v>
      </c>
      <c r="G177">
        <v>10.760935699999999</v>
      </c>
      <c r="H177">
        <v>0.71935967999999995</v>
      </c>
      <c r="I177">
        <v>20.777388689999999</v>
      </c>
      <c r="J177" s="26"/>
      <c r="K177" s="26"/>
      <c r="L177" s="26"/>
      <c r="M177" s="26"/>
      <c r="N177" s="26"/>
      <c r="O177" s="26"/>
    </row>
    <row r="178" spans="1:15" x14ac:dyDescent="0.2">
      <c r="A178" t="s">
        <v>12</v>
      </c>
      <c r="B178">
        <v>20724</v>
      </c>
      <c r="C178">
        <v>5.7575208376666698</v>
      </c>
      <c r="D178">
        <v>3.8124385157209302</v>
      </c>
      <c r="E178">
        <v>6.4040755260100903</v>
      </c>
      <c r="F178">
        <v>3.9739315839545402</v>
      </c>
      <c r="G178">
        <v>10.760935699999999</v>
      </c>
      <c r="H178">
        <v>0.71935967999999995</v>
      </c>
      <c r="I178">
        <v>20.777388689999999</v>
      </c>
      <c r="J178" s="26"/>
      <c r="K178" s="26"/>
      <c r="L178" s="26"/>
      <c r="M178" s="26"/>
      <c r="N178" s="26"/>
      <c r="O178" s="26"/>
    </row>
    <row r="179" spans="1:15" x14ac:dyDescent="0.2">
      <c r="A179" t="s">
        <v>12</v>
      </c>
      <c r="B179">
        <v>20960.82</v>
      </c>
      <c r="C179">
        <v>5.7575208376666698</v>
      </c>
      <c r="D179">
        <v>3.8124385157209302</v>
      </c>
      <c r="E179">
        <v>6.4040755260100903</v>
      </c>
      <c r="F179">
        <v>3.9739315839545402</v>
      </c>
      <c r="G179">
        <v>10.760935699999999</v>
      </c>
      <c r="H179">
        <v>0.71935967999999995</v>
      </c>
      <c r="I179">
        <v>20.777388689999999</v>
      </c>
      <c r="J179" s="26"/>
      <c r="K179" s="26"/>
      <c r="L179" s="26"/>
      <c r="M179" s="26"/>
      <c r="N179" s="26"/>
      <c r="O179" s="26"/>
    </row>
    <row r="180" spans="1:15" x14ac:dyDescent="0.2">
      <c r="A180" t="s">
        <v>12</v>
      </c>
      <c r="B180">
        <v>24409</v>
      </c>
      <c r="C180">
        <v>3.448923792</v>
      </c>
      <c r="D180">
        <v>3.72779584178571</v>
      </c>
      <c r="E180">
        <v>7.0148291157957301</v>
      </c>
      <c r="F180">
        <v>3.9734134030066102</v>
      </c>
      <c r="G180">
        <v>12.377816279999999</v>
      </c>
      <c r="H180">
        <v>3.2126063029999998</v>
      </c>
      <c r="I180">
        <v>21.561780890000001</v>
      </c>
      <c r="J180" s="26"/>
      <c r="K180" s="26"/>
      <c r="L180" s="26"/>
      <c r="M180" s="26"/>
      <c r="N180" s="26"/>
      <c r="O180" s="26"/>
    </row>
    <row r="181" spans="1:15" x14ac:dyDescent="0.2">
      <c r="A181" t="s">
        <v>12</v>
      </c>
      <c r="B181">
        <v>21095</v>
      </c>
      <c r="C181">
        <v>3.448923792</v>
      </c>
      <c r="D181">
        <v>3.72779584178571</v>
      </c>
      <c r="E181">
        <v>7.0148291157957301</v>
      </c>
      <c r="F181">
        <v>3.9734134030066102</v>
      </c>
      <c r="G181">
        <v>12.377816279999999</v>
      </c>
      <c r="H181">
        <v>3.2126063029999998</v>
      </c>
      <c r="I181">
        <v>21.561780890000001</v>
      </c>
      <c r="J181" s="26"/>
      <c r="K181" s="26"/>
      <c r="L181" s="26"/>
      <c r="M181" s="26"/>
      <c r="N181" s="26"/>
      <c r="O181" s="26"/>
    </row>
    <row r="182" spans="1:15" x14ac:dyDescent="0.2">
      <c r="A182" t="s">
        <v>12</v>
      </c>
      <c r="B182">
        <v>21327.13</v>
      </c>
      <c r="C182">
        <v>2.1355894260000001</v>
      </c>
      <c r="D182">
        <v>6.3843100267490902</v>
      </c>
      <c r="E182">
        <v>6.0898500551650399</v>
      </c>
      <c r="F182">
        <v>3.9723923968246799</v>
      </c>
      <c r="G182">
        <v>13.1606957</v>
      </c>
      <c r="H182">
        <v>5.2856428209999997</v>
      </c>
      <c r="I182">
        <v>21.029514760000001</v>
      </c>
      <c r="J182" s="26"/>
      <c r="K182" s="26"/>
      <c r="L182" s="26"/>
      <c r="M182" s="26"/>
      <c r="N182" s="26"/>
      <c r="O182" s="26"/>
    </row>
    <row r="183" spans="1:15" x14ac:dyDescent="0.2">
      <c r="A183" t="s">
        <v>12</v>
      </c>
      <c r="B183">
        <v>21508</v>
      </c>
      <c r="C183">
        <v>2.1355894260000001</v>
      </c>
      <c r="D183">
        <v>6.3843100267490902</v>
      </c>
      <c r="E183">
        <v>6.0898500551650399</v>
      </c>
      <c r="F183">
        <v>3.9723923968246799</v>
      </c>
      <c r="G183">
        <v>13.1606957</v>
      </c>
      <c r="H183">
        <v>5.2856428209999997</v>
      </c>
      <c r="I183">
        <v>21.029514760000001</v>
      </c>
      <c r="J183" s="26"/>
      <c r="K183" s="26"/>
      <c r="L183" s="26"/>
      <c r="M183" s="26"/>
      <c r="N183" s="26"/>
      <c r="O183" s="26"/>
    </row>
    <row r="184" spans="1:15" x14ac:dyDescent="0.2">
      <c r="A184" t="s">
        <v>12</v>
      </c>
      <c r="B184">
        <v>21693.439999999999</v>
      </c>
      <c r="C184">
        <v>6.7034647449999998</v>
      </c>
      <c r="D184">
        <v>3.5587053866753702</v>
      </c>
      <c r="E184">
        <v>7.2390863686364897</v>
      </c>
      <c r="F184">
        <v>3.9725493182337299</v>
      </c>
      <c r="G184">
        <v>11.75065395</v>
      </c>
      <c r="H184">
        <v>3.8009004499999999</v>
      </c>
      <c r="I184">
        <v>19.712856429999999</v>
      </c>
      <c r="J184" s="26"/>
      <c r="K184" s="26"/>
      <c r="L184" s="26"/>
      <c r="M184" s="26"/>
      <c r="N184" s="26"/>
      <c r="O184" s="26"/>
    </row>
    <row r="185" spans="1:15" x14ac:dyDescent="0.2">
      <c r="A185" t="s">
        <v>12</v>
      </c>
      <c r="B185">
        <v>21920</v>
      </c>
      <c r="C185">
        <v>6.7034647449999998</v>
      </c>
      <c r="D185">
        <v>3.5587053866753702</v>
      </c>
      <c r="E185">
        <v>7.2390863686364897</v>
      </c>
      <c r="F185">
        <v>3.9725493182337299</v>
      </c>
      <c r="G185">
        <v>11.75065395</v>
      </c>
      <c r="H185">
        <v>3.8009004499999999</v>
      </c>
      <c r="I185">
        <v>19.712856429999999</v>
      </c>
      <c r="J185" s="26"/>
      <c r="K185" s="26"/>
      <c r="L185" s="26"/>
      <c r="M185" s="26"/>
      <c r="N185" s="26"/>
      <c r="O185" s="26"/>
    </row>
    <row r="186" spans="1:15" x14ac:dyDescent="0.2">
      <c r="A186" t="s">
        <v>12</v>
      </c>
      <c r="B186">
        <v>22059.75</v>
      </c>
      <c r="C186">
        <v>0.194382839</v>
      </c>
      <c r="D186">
        <v>3.0253626571149601</v>
      </c>
      <c r="E186">
        <v>6.8014089324664599</v>
      </c>
      <c r="F186">
        <v>3.9738431747625702</v>
      </c>
      <c r="G186">
        <v>10.75502773</v>
      </c>
      <c r="H186">
        <v>1.2796398200000001</v>
      </c>
      <c r="I186">
        <v>20.245122559999999</v>
      </c>
      <c r="J186" s="26"/>
      <c r="K186" s="26"/>
      <c r="L186" s="26"/>
      <c r="M186" s="26"/>
      <c r="N186" s="26"/>
      <c r="O186" s="26"/>
    </row>
    <row r="187" spans="1:15" x14ac:dyDescent="0.2">
      <c r="A187" t="s">
        <v>12</v>
      </c>
      <c r="B187">
        <v>22333</v>
      </c>
      <c r="C187">
        <v>0.194382839</v>
      </c>
      <c r="D187">
        <v>3.0253626571149601</v>
      </c>
      <c r="E187">
        <v>6.8014089324664599</v>
      </c>
      <c r="F187">
        <v>3.9738431747625702</v>
      </c>
      <c r="G187">
        <v>10.75502773</v>
      </c>
      <c r="H187">
        <v>1.2796398200000001</v>
      </c>
      <c r="I187">
        <v>20.245122559999999</v>
      </c>
      <c r="J187" s="26"/>
      <c r="K187" s="26"/>
      <c r="L187" s="26"/>
      <c r="M187" s="26"/>
      <c r="N187" s="26"/>
      <c r="O187" s="26"/>
    </row>
    <row r="188" spans="1:15" x14ac:dyDescent="0.2">
      <c r="A188" t="s">
        <v>12</v>
      </c>
      <c r="B188">
        <v>22462.69</v>
      </c>
      <c r="C188">
        <v>3.95342525833333</v>
      </c>
      <c r="D188">
        <v>4.1368003611514501</v>
      </c>
      <c r="E188">
        <v>6.5247916549320397</v>
      </c>
      <c r="F188">
        <v>3.97509140709758</v>
      </c>
      <c r="G188">
        <v>10.061175909999999</v>
      </c>
      <c r="H188">
        <v>0.46723361699999999</v>
      </c>
      <c r="I188">
        <v>19.62881441</v>
      </c>
      <c r="J188" s="26"/>
      <c r="K188" s="26"/>
      <c r="L188" s="26"/>
      <c r="M188" s="26"/>
      <c r="N188" s="26"/>
      <c r="O188" s="26"/>
    </row>
    <row r="189" spans="1:15" x14ac:dyDescent="0.2">
      <c r="A189" t="s">
        <v>12</v>
      </c>
      <c r="B189">
        <v>22787</v>
      </c>
      <c r="C189">
        <v>3.95342525833333</v>
      </c>
      <c r="D189">
        <v>4.1368003611514501</v>
      </c>
      <c r="E189">
        <v>6.5247916549320397</v>
      </c>
      <c r="F189">
        <v>3.97509140709758</v>
      </c>
      <c r="G189">
        <v>10.061175909999999</v>
      </c>
      <c r="H189">
        <v>0.46723361699999999</v>
      </c>
      <c r="I189">
        <v>19.62881441</v>
      </c>
      <c r="J189" s="40">
        <f t="shared" ref="J189:O189" si="21">AVERAGE(C130:C151,C153:C156,C157,C158,C160,C161:C162,C163:C164,C167:C168,C171:C172,C175,C176,C178:C179,C181:C190)</f>
        <v>5.8092440343790877</v>
      </c>
      <c r="K189" s="40">
        <f t="shared" si="21"/>
        <v>4.6901493443720632</v>
      </c>
      <c r="L189" s="40">
        <f t="shared" si="21"/>
        <v>8.095815075558118</v>
      </c>
      <c r="M189" s="40">
        <f t="shared" si="21"/>
        <v>4.0265657005347624</v>
      </c>
      <c r="N189" s="40">
        <f t="shared" si="21"/>
        <v>11.313944222607848</v>
      </c>
      <c r="O189" s="40">
        <f t="shared" si="21"/>
        <v>2.1843274578235294</v>
      </c>
    </row>
    <row r="190" spans="1:15" x14ac:dyDescent="0.2">
      <c r="A190" t="s">
        <v>12</v>
      </c>
      <c r="B190">
        <v>22829.01</v>
      </c>
      <c r="C190">
        <v>9.2754204176666697</v>
      </c>
      <c r="D190">
        <v>5.0448175851535799</v>
      </c>
      <c r="E190">
        <v>9.4401322599093902</v>
      </c>
      <c r="F190">
        <v>4.0396532447701698</v>
      </c>
      <c r="G190">
        <v>10.849151040000001</v>
      </c>
      <c r="H190">
        <v>0.97148574300000001</v>
      </c>
      <c r="I190">
        <v>20.72136068</v>
      </c>
      <c r="J190" s="27">
        <f t="shared" ref="J190:O190" si="22">AVERAGE(C130:C190)</f>
        <v>5.7667463563661236</v>
      </c>
      <c r="K190" s="27">
        <f t="shared" si="22"/>
        <v>4.6924182229611393</v>
      </c>
      <c r="L190" s="27">
        <f t="shared" si="22"/>
        <v>7.9338786200394802</v>
      </c>
      <c r="M190" s="27">
        <f t="shared" si="22"/>
        <v>4.0244897980203831</v>
      </c>
      <c r="N190" s="27">
        <f t="shared" si="22"/>
        <v>11.340530550622958</v>
      </c>
      <c r="O190" s="27">
        <f t="shared" si="22"/>
        <v>2.2399232402786882</v>
      </c>
    </row>
    <row r="191" spans="1:15" x14ac:dyDescent="0.2">
      <c r="A191" t="s">
        <v>13</v>
      </c>
      <c r="B191">
        <v>23200</v>
      </c>
      <c r="C191">
        <v>1.071031496</v>
      </c>
      <c r="D191">
        <v>3.08278851898997</v>
      </c>
      <c r="E191">
        <v>4.3645008989151401</v>
      </c>
      <c r="F191">
        <v>3.9738168566598402</v>
      </c>
      <c r="G191">
        <v>11.17885927</v>
      </c>
      <c r="H191">
        <v>0.915457729</v>
      </c>
      <c r="I191">
        <v>21.44972486</v>
      </c>
    </row>
    <row r="192" spans="1:15" x14ac:dyDescent="0.2">
      <c r="A192" t="s">
        <v>13</v>
      </c>
      <c r="B192">
        <v>23195.32</v>
      </c>
      <c r="C192">
        <v>-9.6036808333333307E-2</v>
      </c>
      <c r="D192">
        <v>2.1595433951534999</v>
      </c>
      <c r="E192">
        <v>3.9054414205379602</v>
      </c>
      <c r="F192">
        <v>3.9735106443968999</v>
      </c>
      <c r="G192">
        <v>11.551731650000001</v>
      </c>
      <c r="H192">
        <v>1.727863932</v>
      </c>
      <c r="I192">
        <v>21.393696850000001</v>
      </c>
    </row>
    <row r="193" spans="1:15" x14ac:dyDescent="0.2">
      <c r="A193" t="s">
        <v>13</v>
      </c>
      <c r="B193">
        <v>20914</v>
      </c>
      <c r="C193">
        <v>-9.6036808333333307E-2</v>
      </c>
      <c r="D193">
        <v>2.0922857602741098</v>
      </c>
      <c r="E193">
        <v>3.8192771654469202</v>
      </c>
      <c r="F193">
        <v>3.9732946802523701</v>
      </c>
      <c r="G193">
        <v>11.484164249999999</v>
      </c>
      <c r="H193">
        <v>1.895947974</v>
      </c>
      <c r="I193">
        <v>21.05752876</v>
      </c>
      <c r="J193" s="27"/>
      <c r="K193" s="27"/>
      <c r="L193" s="27"/>
      <c r="M193" s="27"/>
      <c r="N193" s="27"/>
      <c r="O193" s="27"/>
    </row>
    <row r="194" spans="1:15" x14ac:dyDescent="0.2">
      <c r="A194" t="s">
        <v>13</v>
      </c>
      <c r="B194">
        <v>21374</v>
      </c>
      <c r="C194">
        <v>-0.13032913866666701</v>
      </c>
      <c r="D194">
        <v>2.0912757588284299</v>
      </c>
      <c r="E194">
        <v>3.4517321102337499</v>
      </c>
      <c r="F194">
        <v>3.9733610874508498</v>
      </c>
      <c r="G194">
        <v>11.97955533</v>
      </c>
      <c r="H194">
        <v>2.7923961980000001</v>
      </c>
      <c r="I194">
        <v>21.169584789999998</v>
      </c>
      <c r="J194" s="40">
        <f t="shared" ref="J194:O194" si="23">AVERAGE(C193:C195)</f>
        <v>-0.1188983618888891</v>
      </c>
      <c r="K194" s="40">
        <f t="shared" si="23"/>
        <v>2.0937101003419465</v>
      </c>
      <c r="L194" s="40">
        <f t="shared" si="23"/>
        <v>3.7984692713356871</v>
      </c>
      <c r="M194" s="40">
        <f t="shared" si="23"/>
        <v>3.9733675821502334</v>
      </c>
      <c r="N194" s="40">
        <f t="shared" si="23"/>
        <v>11.709421043333334</v>
      </c>
      <c r="O194" s="40">
        <f t="shared" si="23"/>
        <v>2.0360180089999997</v>
      </c>
    </row>
    <row r="195" spans="1:15" x14ac:dyDescent="0.2">
      <c r="A195" t="s">
        <v>13</v>
      </c>
      <c r="B195">
        <v>21934</v>
      </c>
      <c r="C195">
        <v>-0.13032913866666701</v>
      </c>
      <c r="D195">
        <v>2.0975687819233002</v>
      </c>
      <c r="E195">
        <v>4.1243985383263899</v>
      </c>
      <c r="F195">
        <v>3.97344697874748</v>
      </c>
      <c r="G195">
        <v>11.664543549999999</v>
      </c>
      <c r="H195">
        <v>1.419709855</v>
      </c>
      <c r="I195">
        <v>21.925962980000001</v>
      </c>
      <c r="J195" s="27">
        <f t="shared" ref="J195:O195" si="24">AVERAGE(C191:C195)</f>
        <v>0.12365992039999991</v>
      </c>
      <c r="K195" s="27">
        <f t="shared" si="24"/>
        <v>2.3046924430338622</v>
      </c>
      <c r="L195" s="27">
        <f t="shared" si="24"/>
        <v>3.9330700266920315</v>
      </c>
      <c r="M195" s="27">
        <f t="shared" si="24"/>
        <v>3.9734860495014876</v>
      </c>
      <c r="N195" s="27">
        <f t="shared" si="24"/>
        <v>11.57177081</v>
      </c>
      <c r="O195" s="27">
        <f t="shared" si="24"/>
        <v>1.7502751376000003</v>
      </c>
    </row>
    <row r="196" spans="1:15" x14ac:dyDescent="0.2">
      <c r="A196" t="s">
        <v>14</v>
      </c>
      <c r="B196">
        <v>22858</v>
      </c>
      <c r="C196">
        <v>6.1494838813333299</v>
      </c>
      <c r="D196">
        <v>2.3621039831544302</v>
      </c>
      <c r="E196">
        <v>7.3936691318831604</v>
      </c>
      <c r="F196">
        <v>3.97277805366299</v>
      </c>
      <c r="G196">
        <v>11.073621299999999</v>
      </c>
      <c r="H196">
        <v>2.7643821910000002</v>
      </c>
      <c r="I196">
        <v>19.404702350000001</v>
      </c>
    </row>
    <row r="197" spans="1:15" x14ac:dyDescent="0.2">
      <c r="A197" t="s">
        <v>14</v>
      </c>
      <c r="B197">
        <v>23950</v>
      </c>
      <c r="C197">
        <v>4.3943559986666703</v>
      </c>
      <c r="D197">
        <v>4.2481512331494304</v>
      </c>
      <c r="E197">
        <v>6.5648856738015198</v>
      </c>
      <c r="F197">
        <v>3.97562819320658</v>
      </c>
      <c r="G197">
        <v>10.760343260000001</v>
      </c>
      <c r="H197">
        <v>0.915457729</v>
      </c>
      <c r="I197">
        <v>20.609304649999999</v>
      </c>
    </row>
    <row r="198" spans="1:15" x14ac:dyDescent="0.2">
      <c r="A198" t="s">
        <v>14</v>
      </c>
      <c r="B198">
        <v>19056.900399999991</v>
      </c>
      <c r="C198">
        <v>6.7034647449999998</v>
      </c>
      <c r="D198">
        <v>3.95472928216854</v>
      </c>
      <c r="E198">
        <v>8.4682868511435192</v>
      </c>
      <c r="F198">
        <v>4.0664685891977603</v>
      </c>
      <c r="G198">
        <v>10.43125757</v>
      </c>
      <c r="H198">
        <v>0.85942971499999998</v>
      </c>
      <c r="I198">
        <v>19.9929965</v>
      </c>
      <c r="J198" s="27"/>
      <c r="K198" s="27"/>
      <c r="L198" s="27"/>
      <c r="M198" s="27"/>
      <c r="N198" s="27"/>
      <c r="O198" s="27"/>
    </row>
    <row r="199" spans="1:15" x14ac:dyDescent="0.2">
      <c r="A199" t="s">
        <v>14</v>
      </c>
      <c r="B199">
        <v>19508.599600000012</v>
      </c>
      <c r="C199">
        <v>11.74855934</v>
      </c>
      <c r="D199">
        <v>3.5781126625007</v>
      </c>
      <c r="E199">
        <v>7.6131655310867403</v>
      </c>
      <c r="F199">
        <v>3.97532032449055</v>
      </c>
      <c r="G199">
        <v>10.644734679999999</v>
      </c>
      <c r="H199">
        <v>0.915457729</v>
      </c>
      <c r="I199">
        <v>20.35717859</v>
      </c>
      <c r="J199" s="27"/>
      <c r="K199" s="27"/>
      <c r="L199" s="27"/>
      <c r="M199" s="27"/>
      <c r="N199" s="27"/>
      <c r="O199" s="27"/>
    </row>
    <row r="200" spans="1:15" x14ac:dyDescent="0.2">
      <c r="A200" t="s">
        <v>14</v>
      </c>
      <c r="B200">
        <v>19960.300800000008</v>
      </c>
      <c r="C200">
        <v>5.1647008486666701</v>
      </c>
      <c r="D200">
        <v>3.0244566474079599</v>
      </c>
      <c r="E200">
        <v>7.9462202122448202</v>
      </c>
      <c r="F200">
        <v>3.9728316190802402</v>
      </c>
      <c r="G200">
        <v>11.52132449</v>
      </c>
      <c r="H200">
        <v>3.3806903450000001</v>
      </c>
      <c r="I200">
        <v>19.656828409999999</v>
      </c>
      <c r="J200" s="26"/>
      <c r="K200" s="26"/>
      <c r="L200" s="26"/>
      <c r="M200" s="26"/>
      <c r="N200" s="26"/>
      <c r="O200" s="26"/>
    </row>
    <row r="201" spans="1:15" x14ac:dyDescent="0.2">
      <c r="A201" t="s">
        <v>14</v>
      </c>
      <c r="B201">
        <v>20412.099600000009</v>
      </c>
      <c r="C201">
        <v>6.7034647449999998</v>
      </c>
      <c r="D201">
        <v>3.5196938604816999</v>
      </c>
      <c r="E201">
        <v>9.4582932583973491</v>
      </c>
      <c r="F201">
        <v>4.0423600928475798</v>
      </c>
      <c r="G201">
        <v>10.60508407</v>
      </c>
      <c r="H201">
        <v>1.2236118060000001</v>
      </c>
      <c r="I201">
        <v>19.964982490000001</v>
      </c>
      <c r="J201" s="26"/>
      <c r="K201" s="26"/>
      <c r="L201" s="26"/>
      <c r="M201" s="26"/>
      <c r="N201" s="26"/>
      <c r="O201" s="26"/>
    </row>
    <row r="202" spans="1:15" x14ac:dyDescent="0.2">
      <c r="A202" t="s">
        <v>14</v>
      </c>
      <c r="B202">
        <v>20688.900399999988</v>
      </c>
      <c r="C202">
        <v>7.2749223706666699</v>
      </c>
      <c r="D202">
        <v>2.5804139358268898</v>
      </c>
      <c r="E202">
        <v>8.0841917358856996</v>
      </c>
      <c r="F202">
        <v>3.9737836050543498</v>
      </c>
      <c r="G202">
        <v>11.50208952</v>
      </c>
      <c r="H202">
        <v>2.9884942470000002</v>
      </c>
      <c r="I202">
        <v>19.9929965</v>
      </c>
      <c r="J202" s="26"/>
      <c r="K202" s="26"/>
      <c r="L202" s="26"/>
      <c r="M202" s="26"/>
      <c r="N202" s="26"/>
      <c r="O202" s="26"/>
    </row>
    <row r="203" spans="1:15" x14ac:dyDescent="0.2">
      <c r="A203" t="s">
        <v>14</v>
      </c>
      <c r="B203">
        <v>20907.400399999991</v>
      </c>
      <c r="C203">
        <v>9.3206417849999994</v>
      </c>
      <c r="D203">
        <v>2.90312470402875</v>
      </c>
      <c r="E203">
        <v>10.0378666268942</v>
      </c>
      <c r="F203">
        <v>4.03507159539868</v>
      </c>
      <c r="G203">
        <v>10.016549599999999</v>
      </c>
      <c r="H203">
        <v>0.60730365200000003</v>
      </c>
      <c r="I203">
        <v>19.432716360000001</v>
      </c>
      <c r="J203" s="26"/>
      <c r="K203" s="26"/>
      <c r="L203" s="26"/>
      <c r="M203" s="26"/>
      <c r="N203" s="26"/>
      <c r="O203" s="26"/>
    </row>
    <row r="204" spans="1:15" x14ac:dyDescent="0.2">
      <c r="A204" t="s">
        <v>14</v>
      </c>
      <c r="B204">
        <v>21125.900399999991</v>
      </c>
      <c r="C204">
        <v>9.3646740083333295</v>
      </c>
      <c r="D204">
        <v>5.3459023547400903</v>
      </c>
      <c r="E204">
        <v>9.6904765869315597</v>
      </c>
      <c r="F204">
        <v>4.1003394915047</v>
      </c>
      <c r="G204">
        <v>9.9654354020000007</v>
      </c>
      <c r="H204">
        <v>0.69134567300000005</v>
      </c>
      <c r="I204">
        <v>19.26463232</v>
      </c>
      <c r="J204" s="26"/>
      <c r="K204" s="26"/>
      <c r="L204" s="26"/>
      <c r="M204" s="26"/>
      <c r="N204" s="26"/>
      <c r="O204" s="26"/>
    </row>
    <row r="205" spans="1:15" x14ac:dyDescent="0.2">
      <c r="A205" t="s">
        <v>14</v>
      </c>
      <c r="B205">
        <v>21344.400399999991</v>
      </c>
      <c r="C205">
        <v>4.6320823483333298</v>
      </c>
      <c r="D205">
        <v>2.8303490154006501</v>
      </c>
      <c r="E205">
        <v>7.9872457895853204</v>
      </c>
      <c r="F205">
        <v>3.9737423875617099</v>
      </c>
      <c r="G205">
        <v>10.438482759999999</v>
      </c>
      <c r="H205">
        <v>1.0275137569999999</v>
      </c>
      <c r="I205">
        <v>19.852926459999999</v>
      </c>
      <c r="J205" s="26"/>
      <c r="K205" s="26"/>
      <c r="L205" s="26"/>
      <c r="M205" s="26"/>
      <c r="N205" s="26"/>
      <c r="O205" s="26"/>
    </row>
    <row r="206" spans="1:15" x14ac:dyDescent="0.2">
      <c r="A206" t="s">
        <v>14</v>
      </c>
      <c r="B206">
        <v>21563</v>
      </c>
      <c r="C206">
        <v>10.115533823</v>
      </c>
      <c r="D206">
        <v>2.8298467842135002</v>
      </c>
      <c r="E206">
        <v>11.632343530661499</v>
      </c>
      <c r="F206">
        <v>4.1286567953599</v>
      </c>
      <c r="G206">
        <v>11.81659252</v>
      </c>
      <c r="H206">
        <v>3.156578289</v>
      </c>
      <c r="I206">
        <v>20.497248620000001</v>
      </c>
      <c r="J206" s="26"/>
      <c r="K206" s="26"/>
      <c r="L206" s="26"/>
      <c r="M206" s="26"/>
      <c r="N206" s="26"/>
      <c r="O206" s="26"/>
    </row>
    <row r="207" spans="1:15" x14ac:dyDescent="0.2">
      <c r="A207" t="s">
        <v>14</v>
      </c>
      <c r="B207">
        <v>21781.5</v>
      </c>
      <c r="C207">
        <v>10.5384269886667</v>
      </c>
      <c r="D207">
        <v>3.4991159809862298</v>
      </c>
      <c r="E207">
        <v>10.945912664562499</v>
      </c>
      <c r="F207">
        <v>4.0270728018708599</v>
      </c>
      <c r="G207">
        <v>12.02000273</v>
      </c>
      <c r="H207">
        <v>2.4842421209999999</v>
      </c>
      <c r="I207">
        <v>21.533766880000002</v>
      </c>
      <c r="J207" s="26"/>
      <c r="K207" s="26"/>
      <c r="L207" s="26"/>
      <c r="M207" s="26"/>
      <c r="N207" s="26"/>
      <c r="O207" s="26"/>
    </row>
    <row r="208" spans="1:15" x14ac:dyDescent="0.2">
      <c r="A208" t="s">
        <v>14</v>
      </c>
      <c r="B208">
        <v>22000</v>
      </c>
      <c r="C208">
        <v>7.3618394370000004</v>
      </c>
      <c r="D208">
        <v>3.7015106419219799</v>
      </c>
      <c r="E208">
        <v>9.0792705442642703</v>
      </c>
      <c r="F208">
        <v>3.9733631883817799</v>
      </c>
      <c r="G208">
        <v>10.788573619999999</v>
      </c>
      <c r="H208">
        <v>0.97148574300000001</v>
      </c>
      <c r="I208">
        <v>20.609304649999999</v>
      </c>
      <c r="J208" s="26"/>
      <c r="K208" s="26"/>
      <c r="L208" s="26"/>
      <c r="M208" s="26"/>
      <c r="N208" s="26"/>
      <c r="O208" s="26"/>
    </row>
    <row r="209" spans="1:15" x14ac:dyDescent="0.2">
      <c r="A209" t="s">
        <v>14</v>
      </c>
      <c r="B209">
        <v>22250</v>
      </c>
      <c r="C209">
        <v>7.2749223706666699</v>
      </c>
      <c r="D209">
        <v>2.7809331806457198</v>
      </c>
      <c r="E209">
        <v>10.499830135102901</v>
      </c>
      <c r="F209">
        <v>4.0325852403903104</v>
      </c>
      <c r="G209">
        <v>11.42891957</v>
      </c>
      <c r="H209">
        <v>2.8204102049999999</v>
      </c>
      <c r="I209">
        <v>20.049024509999999</v>
      </c>
    </row>
    <row r="210" spans="1:15" x14ac:dyDescent="0.2">
      <c r="A210" t="s">
        <v>14</v>
      </c>
      <c r="B210">
        <v>22500</v>
      </c>
      <c r="C210">
        <v>5.8015530609999999</v>
      </c>
      <c r="D210">
        <v>3.2684244261180502</v>
      </c>
      <c r="E210">
        <v>9.1063148914171705</v>
      </c>
      <c r="F210">
        <v>4.0563087862577598</v>
      </c>
      <c r="G210">
        <v>10.386997770000001</v>
      </c>
      <c r="H210">
        <v>1.195597799</v>
      </c>
      <c r="I210">
        <v>19.600800400000001</v>
      </c>
      <c r="J210" s="40">
        <f t="shared" ref="J210:O210" si="25">AVERAGE(C196:C210)</f>
        <v>7.5032417167555572</v>
      </c>
      <c r="K210" s="40">
        <f t="shared" si="25"/>
        <v>3.3617912461829746</v>
      </c>
      <c r="L210" s="40">
        <f t="shared" si="25"/>
        <v>8.967198210924149</v>
      </c>
      <c r="M210" s="40">
        <f t="shared" si="25"/>
        <v>4.020420717617716</v>
      </c>
      <c r="N210" s="40">
        <f t="shared" si="25"/>
        <v>10.893333924133334</v>
      </c>
      <c r="O210" s="40">
        <f t="shared" si="25"/>
        <v>1.7334667334</v>
      </c>
    </row>
    <row r="211" spans="1:15" x14ac:dyDescent="0.2">
      <c r="A211" t="s">
        <v>15</v>
      </c>
      <c r="B211">
        <v>22750</v>
      </c>
      <c r="C211">
        <v>5.8015530609999999</v>
      </c>
      <c r="D211">
        <v>3.5043116869730002</v>
      </c>
      <c r="E211">
        <v>9.4074018853349592</v>
      </c>
      <c r="F211">
        <v>4.0365139317652803</v>
      </c>
      <c r="G211">
        <v>9.9159691320000007</v>
      </c>
      <c r="H211">
        <v>-9.3046523000000006E-2</v>
      </c>
      <c r="I211">
        <v>19.936968480000001</v>
      </c>
      <c r="J211" s="26"/>
      <c r="K211" s="26"/>
      <c r="L211" s="26"/>
      <c r="M211" s="26"/>
      <c r="N211" s="26"/>
      <c r="O211" s="26"/>
    </row>
    <row r="212" spans="1:15" x14ac:dyDescent="0.2">
      <c r="A212" t="s">
        <v>15</v>
      </c>
      <c r="B212">
        <v>23000</v>
      </c>
      <c r="C212">
        <v>4.5738505806666696</v>
      </c>
      <c r="D212">
        <v>4.2722332990879304</v>
      </c>
      <c r="E212">
        <v>6.2055847833293303</v>
      </c>
      <c r="F212">
        <v>3.9731139236595299</v>
      </c>
      <c r="G212">
        <v>7.8739508410000001</v>
      </c>
      <c r="H212">
        <v>-1.269634817</v>
      </c>
      <c r="I212">
        <v>16.995497749999998</v>
      </c>
    </row>
    <row r="213" spans="1:15" x14ac:dyDescent="0.2">
      <c r="A213" t="s">
        <v>15</v>
      </c>
      <c r="B213">
        <v>21000</v>
      </c>
      <c r="C213">
        <v>7.2010428693333299</v>
      </c>
      <c r="D213">
        <v>2.66833448080477</v>
      </c>
      <c r="E213">
        <v>9.1767881688119299</v>
      </c>
      <c r="F213">
        <v>4.0441999658963201</v>
      </c>
      <c r="G213">
        <v>10.41845958</v>
      </c>
      <c r="H213">
        <v>-0.62531265599999997</v>
      </c>
      <c r="I213">
        <v>21.47773887</v>
      </c>
      <c r="J213" s="26"/>
      <c r="K213" s="26"/>
      <c r="L213" s="26"/>
      <c r="M213" s="26"/>
      <c r="N213" s="26"/>
      <c r="O213" s="26"/>
    </row>
    <row r="214" spans="1:15" x14ac:dyDescent="0.2">
      <c r="A214" t="s">
        <v>15</v>
      </c>
      <c r="B214">
        <v>21000</v>
      </c>
      <c r="C214">
        <v>7.872423757</v>
      </c>
      <c r="D214">
        <v>3.4541061936693298</v>
      </c>
      <c r="E214">
        <v>8.6973860475466402</v>
      </c>
      <c r="F214">
        <v>4.0416207169879899</v>
      </c>
      <c r="G214">
        <v>8.9200637650000001</v>
      </c>
      <c r="H214">
        <v>-0.42921460700000003</v>
      </c>
      <c r="I214">
        <v>18.256128060000002</v>
      </c>
      <c r="J214" s="26"/>
      <c r="K214" s="26"/>
      <c r="L214" s="26"/>
      <c r="M214" s="26"/>
      <c r="N214" s="26"/>
      <c r="O214" s="26"/>
    </row>
    <row r="215" spans="1:15" x14ac:dyDescent="0.2">
      <c r="A215" t="s">
        <v>15</v>
      </c>
      <c r="B215">
        <v>21000</v>
      </c>
      <c r="C215">
        <v>6.9269915503333301</v>
      </c>
      <c r="D215">
        <v>3.62504202621286</v>
      </c>
      <c r="E215">
        <v>9.1974570115296697</v>
      </c>
      <c r="F215">
        <v>4.0454961420739703</v>
      </c>
      <c r="G215">
        <v>9.7571984070000006</v>
      </c>
      <c r="H215">
        <v>0.32716358200000001</v>
      </c>
      <c r="I215">
        <v>19.208604300000001</v>
      </c>
      <c r="J215" s="26"/>
      <c r="K215" s="26"/>
      <c r="L215" s="26"/>
      <c r="M215" s="26"/>
      <c r="N215" s="26"/>
      <c r="O215" s="26"/>
    </row>
    <row r="216" spans="1:15" x14ac:dyDescent="0.2">
      <c r="A216" t="s">
        <v>15</v>
      </c>
      <c r="B216">
        <v>21000</v>
      </c>
      <c r="C216">
        <v>7.872423757</v>
      </c>
      <c r="D216">
        <v>3.8758948762384802</v>
      </c>
      <c r="E216">
        <v>7.8995439209337999</v>
      </c>
      <c r="F216">
        <v>3.97547351967712</v>
      </c>
      <c r="G216">
        <v>9.4404831710000003</v>
      </c>
      <c r="H216">
        <v>-0.737368684</v>
      </c>
      <c r="I216">
        <v>19.600800400000001</v>
      </c>
      <c r="J216" s="26"/>
      <c r="K216" s="26"/>
      <c r="L216" s="26"/>
      <c r="M216" s="26"/>
      <c r="N216" s="26"/>
      <c r="O216" s="26"/>
    </row>
    <row r="217" spans="1:15" x14ac:dyDescent="0.2">
      <c r="A217" t="s">
        <v>15</v>
      </c>
      <c r="B217">
        <v>21000</v>
      </c>
      <c r="C217">
        <v>9.3646740083333295</v>
      </c>
      <c r="D217">
        <v>4.2294028318931902</v>
      </c>
      <c r="E217">
        <v>8.4505433042132001</v>
      </c>
      <c r="F217">
        <v>4.0430358222638603</v>
      </c>
      <c r="G217">
        <v>11.382276490000001</v>
      </c>
      <c r="H217">
        <v>2.1200600299999999</v>
      </c>
      <c r="I217">
        <v>20.637318659999998</v>
      </c>
      <c r="J217" s="40">
        <f t="shared" ref="J217:O217" si="26">AVERAGE(C211:C217)</f>
        <v>7.0875656548095236</v>
      </c>
      <c r="K217" s="40">
        <f t="shared" si="26"/>
        <v>3.6613321992685082</v>
      </c>
      <c r="L217" s="40">
        <f t="shared" si="26"/>
        <v>8.4335293030999328</v>
      </c>
      <c r="M217" s="40">
        <f t="shared" si="26"/>
        <v>4.0227791460462958</v>
      </c>
      <c r="N217" s="40">
        <f t="shared" si="26"/>
        <v>9.6726287694285702</v>
      </c>
      <c r="O217" s="40">
        <f t="shared" si="26"/>
        <v>-0.10105052499999997</v>
      </c>
    </row>
    <row r="218" spans="1:15" x14ac:dyDescent="0.2">
      <c r="A218" t="s">
        <v>16</v>
      </c>
      <c r="B218">
        <v>21000</v>
      </c>
      <c r="C218">
        <v>5.1206686253333302</v>
      </c>
      <c r="D218">
        <v>3.1311470423485401</v>
      </c>
      <c r="E218">
        <v>7.1409204029540296</v>
      </c>
      <c r="F218">
        <v>3.9723065930469899</v>
      </c>
      <c r="G218">
        <v>11.30607249</v>
      </c>
      <c r="H218">
        <v>2.8484242119999998</v>
      </c>
      <c r="I218">
        <v>19.768884440000001</v>
      </c>
      <c r="J218" s="26"/>
      <c r="K218" s="26"/>
      <c r="L218" s="26"/>
      <c r="M218" s="26"/>
      <c r="N218" s="26"/>
      <c r="O218" s="26"/>
    </row>
    <row r="219" spans="1:15" x14ac:dyDescent="0.2">
      <c r="A219" t="s">
        <v>16</v>
      </c>
      <c r="B219">
        <v>21000</v>
      </c>
      <c r="C219">
        <v>7.60069292566667</v>
      </c>
      <c r="D219">
        <v>3.3791574953724202</v>
      </c>
      <c r="E219">
        <v>6.7382908850290599</v>
      </c>
      <c r="F219">
        <v>3.97342550962713</v>
      </c>
      <c r="G219">
        <v>8.9799501450000001</v>
      </c>
      <c r="H219">
        <v>-1.7178589289999999</v>
      </c>
      <c r="I219">
        <v>19.656828409999999</v>
      </c>
    </row>
    <row r="220" spans="1:15" x14ac:dyDescent="0.2">
      <c r="A220" t="s">
        <v>16</v>
      </c>
      <c r="B220">
        <v>19933</v>
      </c>
      <c r="C220">
        <v>4.5321886640000004</v>
      </c>
      <c r="D220">
        <v>4.3113719816435001</v>
      </c>
      <c r="E220">
        <v>5.6169389310344897</v>
      </c>
      <c r="F220">
        <v>3.97447973580213</v>
      </c>
      <c r="G220">
        <v>8.5620998610000001</v>
      </c>
      <c r="H220">
        <v>-2.7543771889999999</v>
      </c>
      <c r="I220">
        <v>19.852926459999999</v>
      </c>
      <c r="J220" s="40">
        <f t="shared" ref="J220:O220" si="27">AVERAGE(C218:C219)</f>
        <v>6.3606807755000005</v>
      </c>
      <c r="K220" s="40">
        <f t="shared" si="27"/>
        <v>3.2551522688604804</v>
      </c>
      <c r="L220" s="40">
        <f t="shared" si="27"/>
        <v>6.9396056439915448</v>
      </c>
      <c r="M220" s="40">
        <f t="shared" si="27"/>
        <v>3.9728660513370597</v>
      </c>
      <c r="N220" s="40">
        <f t="shared" si="27"/>
        <v>10.143011317500001</v>
      </c>
      <c r="O220" s="40">
        <f t="shared" si="27"/>
        <v>0.56528264149999996</v>
      </c>
    </row>
    <row r="221" spans="1:15" x14ac:dyDescent="0.2">
      <c r="A221" t="s">
        <v>17</v>
      </c>
      <c r="B221">
        <v>20998</v>
      </c>
      <c r="C221">
        <v>4.0027798613333303</v>
      </c>
      <c r="D221">
        <v>2.2370416211551198</v>
      </c>
      <c r="E221">
        <v>4.1759529164242899</v>
      </c>
      <c r="F221">
        <v>3.9743367303816299</v>
      </c>
      <c r="G221">
        <v>8.2236413020000008</v>
      </c>
      <c r="H221">
        <v>-3.9029514760000001</v>
      </c>
      <c r="I221">
        <v>20.32916458</v>
      </c>
      <c r="J221" s="26"/>
      <c r="K221" s="26"/>
      <c r="L221" s="26"/>
      <c r="M221" s="26"/>
      <c r="N221" s="26"/>
      <c r="O221" s="26"/>
    </row>
    <row r="222" spans="1:15" x14ac:dyDescent="0.2">
      <c r="A222" t="s">
        <v>17</v>
      </c>
      <c r="B222">
        <v>22063</v>
      </c>
      <c r="C222">
        <v>2.9404355336666699</v>
      </c>
      <c r="D222">
        <v>2.4077474750419001</v>
      </c>
      <c r="E222">
        <v>6.8803466144608798</v>
      </c>
      <c r="F222">
        <v>4.0395105337519599</v>
      </c>
      <c r="G222">
        <v>10.47483422</v>
      </c>
      <c r="H222">
        <v>2.5402701350000001</v>
      </c>
      <c r="I222">
        <v>18.424212109999999</v>
      </c>
      <c r="J222" s="40">
        <f t="shared" ref="J222:O222" si="28">AVERAGE(C221:C222)</f>
        <v>3.4716076975000001</v>
      </c>
      <c r="K222" s="40">
        <f t="shared" si="28"/>
        <v>2.3223945480985098</v>
      </c>
      <c r="L222" s="40">
        <f t="shared" si="28"/>
        <v>5.5281497654425849</v>
      </c>
      <c r="M222" s="40">
        <f t="shared" si="28"/>
        <v>4.0069236320667949</v>
      </c>
      <c r="N222" s="40">
        <f t="shared" si="28"/>
        <v>9.3492377610000013</v>
      </c>
      <c r="O222" s="40">
        <f t="shared" si="28"/>
        <v>-0.68134067050000002</v>
      </c>
    </row>
    <row r="223" spans="1:15" x14ac:dyDescent="0.2">
      <c r="A223" t="s">
        <v>203</v>
      </c>
      <c r="B223">
        <v>19468</v>
      </c>
      <c r="C223">
        <v>1.3474280913333301</v>
      </c>
      <c r="D223">
        <v>2.2130035937843902</v>
      </c>
      <c r="E223">
        <v>6.7292613692170802</v>
      </c>
      <c r="F223">
        <v>4.1242138378590099</v>
      </c>
      <c r="G223">
        <v>13.24615861</v>
      </c>
      <c r="H223">
        <v>6.4622311159999999</v>
      </c>
      <c r="I223">
        <v>20.02101051</v>
      </c>
      <c r="J223" s="27">
        <f t="shared" ref="J223:O223" si="29">C223</f>
        <v>1.3474280913333301</v>
      </c>
      <c r="K223" s="27">
        <f t="shared" si="29"/>
        <v>2.2130035937843902</v>
      </c>
      <c r="L223" s="27">
        <f t="shared" si="29"/>
        <v>6.7292613692170802</v>
      </c>
      <c r="M223" s="27">
        <f t="shared" si="29"/>
        <v>4.1242138378590099</v>
      </c>
      <c r="N223" s="27">
        <f t="shared" si="29"/>
        <v>13.24615861</v>
      </c>
      <c r="O223" s="27">
        <f t="shared" si="29"/>
        <v>6.4622311159999999</v>
      </c>
    </row>
    <row r="224" spans="1:15" x14ac:dyDescent="0.2">
      <c r="A224" t="s">
        <v>19</v>
      </c>
      <c r="B224">
        <v>21000</v>
      </c>
      <c r="C224">
        <v>3.6460826829999999</v>
      </c>
      <c r="D224">
        <v>3.5463912744156301</v>
      </c>
      <c r="E224">
        <v>5.8320926151413897</v>
      </c>
      <c r="F224">
        <v>3.9728995734748702</v>
      </c>
      <c r="G224">
        <v>11.57337946</v>
      </c>
      <c r="H224">
        <v>1.9519759880000001</v>
      </c>
      <c r="I224">
        <v>21.197598800000002</v>
      </c>
      <c r="J224" s="27"/>
      <c r="K224" s="27"/>
      <c r="L224" s="27"/>
      <c r="M224" s="27"/>
      <c r="N224" s="27"/>
      <c r="O224" s="27"/>
    </row>
    <row r="225" spans="1:15" x14ac:dyDescent="0.2">
      <c r="A225" t="s">
        <v>19</v>
      </c>
      <c r="B225">
        <v>21000</v>
      </c>
      <c r="C225">
        <v>7.2233582280000004</v>
      </c>
      <c r="D225">
        <v>3.2988693073258002</v>
      </c>
      <c r="E225">
        <v>5.6269282486853998</v>
      </c>
      <c r="F225">
        <v>3.9729539996135399</v>
      </c>
      <c r="G225">
        <v>11.535192609999999</v>
      </c>
      <c r="H225">
        <v>1.5317658830000001</v>
      </c>
      <c r="I225">
        <v>21.561780890000001</v>
      </c>
      <c r="J225" s="27"/>
      <c r="K225" s="27"/>
      <c r="L225" s="27"/>
      <c r="M225" s="27"/>
      <c r="N225" s="27"/>
      <c r="O225" s="27"/>
    </row>
    <row r="226" spans="1:15" x14ac:dyDescent="0.2">
      <c r="A226" t="s">
        <v>19</v>
      </c>
      <c r="B226">
        <v>19254</v>
      </c>
      <c r="C226">
        <v>6.5287986183333304</v>
      </c>
      <c r="D226">
        <v>2.8397651871352201</v>
      </c>
      <c r="E226">
        <v>6.4234170283910696</v>
      </c>
      <c r="F226">
        <v>3.9727269532611902</v>
      </c>
      <c r="G226">
        <v>12.749417190000001</v>
      </c>
      <c r="H226">
        <v>3.156578289</v>
      </c>
      <c r="I226">
        <v>22.346173090000001</v>
      </c>
      <c r="J226" s="27"/>
      <c r="K226" s="27"/>
      <c r="L226" s="27"/>
      <c r="M226" s="27"/>
      <c r="N226" s="27"/>
      <c r="O226" s="27"/>
    </row>
    <row r="227" spans="1:15" x14ac:dyDescent="0.2">
      <c r="A227" t="s">
        <v>19</v>
      </c>
      <c r="B227">
        <v>19475</v>
      </c>
      <c r="C227">
        <v>6.4798507756666703</v>
      </c>
      <c r="D227">
        <v>2.4707210606121701</v>
      </c>
      <c r="E227">
        <v>6.4167469374026602</v>
      </c>
      <c r="F227">
        <v>3.9741914963839</v>
      </c>
      <c r="G227">
        <v>12.23115722</v>
      </c>
      <c r="H227">
        <v>2.3721860929999998</v>
      </c>
      <c r="I227">
        <v>22.094047020000001</v>
      </c>
      <c r="J227" s="26"/>
      <c r="K227" s="26"/>
      <c r="L227" s="26"/>
      <c r="M227" s="26"/>
      <c r="N227" s="26"/>
      <c r="O227" s="26"/>
    </row>
    <row r="228" spans="1:15" x14ac:dyDescent="0.2">
      <c r="A228" t="s">
        <v>19</v>
      </c>
      <c r="B228">
        <v>19582</v>
      </c>
      <c r="C228">
        <v>6.4798507756666703</v>
      </c>
      <c r="D228">
        <v>2.46117821439117</v>
      </c>
      <c r="E228">
        <v>7.0205813024008101</v>
      </c>
      <c r="F228">
        <v>4.0132984728575503</v>
      </c>
      <c r="G228">
        <v>12.729274070000001</v>
      </c>
      <c r="H228">
        <v>3.2686343170000001</v>
      </c>
      <c r="I228">
        <v>22.206103049999999</v>
      </c>
      <c r="J228" s="26"/>
      <c r="K228" s="26"/>
      <c r="L228" s="26"/>
      <c r="M228" s="26"/>
      <c r="N228" s="26"/>
      <c r="O228" s="26"/>
    </row>
    <row r="229" spans="1:15" x14ac:dyDescent="0.2">
      <c r="A229" t="s">
        <v>19</v>
      </c>
      <c r="B229">
        <v>19762</v>
      </c>
      <c r="C229">
        <v>2.2241051726666701</v>
      </c>
      <c r="D229">
        <v>4.3456719632493703</v>
      </c>
      <c r="E229">
        <v>5.61680991515877</v>
      </c>
      <c r="F229">
        <v>3.9731078785492402</v>
      </c>
      <c r="G229">
        <v>11.867800409999999</v>
      </c>
      <c r="H229">
        <v>2.092046023</v>
      </c>
      <c r="I229">
        <v>21.6178089</v>
      </c>
      <c r="J229" s="26"/>
      <c r="K229" s="26"/>
      <c r="L229" s="26"/>
      <c r="M229" s="26"/>
      <c r="N229" s="26"/>
      <c r="O229" s="26"/>
    </row>
    <row r="230" spans="1:15" x14ac:dyDescent="0.2">
      <c r="A230" t="s">
        <v>19</v>
      </c>
      <c r="B230">
        <v>20012</v>
      </c>
      <c r="C230">
        <v>6.4798507756666703</v>
      </c>
      <c r="D230">
        <v>3.8761672088364199</v>
      </c>
      <c r="E230">
        <v>7.1804050118670899</v>
      </c>
      <c r="F230">
        <v>3.9736144750545099</v>
      </c>
      <c r="G230">
        <v>12.352739120000001</v>
      </c>
      <c r="H230">
        <v>2.7643821910000002</v>
      </c>
      <c r="I230">
        <v>21.925962980000001</v>
      </c>
      <c r="J230" s="26"/>
      <c r="K230" s="26"/>
      <c r="L230" s="26"/>
      <c r="M230" s="26"/>
      <c r="N230" s="26"/>
      <c r="O230" s="26"/>
    </row>
    <row r="231" spans="1:15" x14ac:dyDescent="0.2">
      <c r="A231" t="s">
        <v>19</v>
      </c>
      <c r="B231">
        <v>20192</v>
      </c>
      <c r="C231">
        <v>4.9582761643333297</v>
      </c>
      <c r="D231">
        <v>2.9464166954812199</v>
      </c>
      <c r="E231">
        <v>5.0842965344955697</v>
      </c>
      <c r="F231">
        <v>3.97295361916209</v>
      </c>
      <c r="G231">
        <v>11.245336740000001</v>
      </c>
      <c r="H231">
        <v>0.27113556799999999</v>
      </c>
      <c r="I231">
        <v>22.206103049999999</v>
      </c>
      <c r="J231" s="26"/>
      <c r="K231" s="26"/>
      <c r="L231" s="26"/>
      <c r="M231" s="26"/>
      <c r="N231" s="26"/>
      <c r="O231" s="26"/>
    </row>
    <row r="232" spans="1:15" x14ac:dyDescent="0.2">
      <c r="A232" t="s">
        <v>19</v>
      </c>
      <c r="B232">
        <v>20290</v>
      </c>
      <c r="C232">
        <v>7.5867736590000003</v>
      </c>
      <c r="D232">
        <v>2.4328571344834402</v>
      </c>
      <c r="E232">
        <v>5.4726725891850796</v>
      </c>
      <c r="F232">
        <v>3.9728273477704801</v>
      </c>
      <c r="G232">
        <v>13.029322949999999</v>
      </c>
      <c r="H232">
        <v>4.3331665829999997</v>
      </c>
      <c r="I232">
        <v>21.701850929999999</v>
      </c>
      <c r="J232" s="26"/>
      <c r="K232" s="26"/>
      <c r="L232" s="26"/>
      <c r="M232" s="26"/>
      <c r="N232" s="26"/>
      <c r="O232" s="26"/>
    </row>
    <row r="233" spans="1:15" x14ac:dyDescent="0.2">
      <c r="A233" t="s">
        <v>19</v>
      </c>
      <c r="B233">
        <v>20381</v>
      </c>
      <c r="C233">
        <v>6.4798507756666703</v>
      </c>
      <c r="D233">
        <v>2.7109849388244802</v>
      </c>
      <c r="E233">
        <v>6.8438537169978204</v>
      </c>
      <c r="F233">
        <v>3.97288943171344</v>
      </c>
      <c r="G233">
        <v>11.29070392</v>
      </c>
      <c r="H233">
        <v>1.6438219110000001</v>
      </c>
      <c r="I233">
        <v>20.94547274</v>
      </c>
      <c r="J233" s="26"/>
      <c r="K233" s="26"/>
      <c r="L233" s="26"/>
      <c r="M233" s="26"/>
      <c r="N233" s="26"/>
      <c r="O233" s="26"/>
    </row>
    <row r="234" spans="1:15" x14ac:dyDescent="0.2">
      <c r="A234" t="s">
        <v>19</v>
      </c>
      <c r="B234">
        <v>20538</v>
      </c>
      <c r="C234">
        <v>8.0274533399999992</v>
      </c>
      <c r="D234">
        <v>2.336342291841</v>
      </c>
      <c r="E234">
        <v>6.0954012516856402</v>
      </c>
      <c r="F234">
        <v>3.9731217340953999</v>
      </c>
      <c r="G234">
        <v>12.062408530000001</v>
      </c>
      <c r="H234">
        <v>2.0640320160000001</v>
      </c>
      <c r="I234">
        <v>22.038019009999999</v>
      </c>
      <c r="J234" s="26"/>
      <c r="K234" s="26"/>
      <c r="L234" s="26"/>
      <c r="M234" s="26"/>
      <c r="N234" s="26"/>
      <c r="O234" s="26"/>
    </row>
    <row r="235" spans="1:15" x14ac:dyDescent="0.2">
      <c r="A235" t="s">
        <v>19</v>
      </c>
      <c r="B235">
        <v>21142</v>
      </c>
      <c r="C235">
        <v>8.4097512586666703</v>
      </c>
      <c r="D235">
        <v>4.2347517298831097</v>
      </c>
      <c r="E235">
        <v>8.2802316299318193</v>
      </c>
      <c r="F235">
        <v>3.9724858819762598</v>
      </c>
      <c r="G235">
        <v>13.6247516</v>
      </c>
      <c r="H235">
        <v>4.4732366179999996</v>
      </c>
      <c r="I235">
        <v>22.794397199999999</v>
      </c>
      <c r="J235" s="26"/>
      <c r="K235" s="26"/>
      <c r="L235" s="26"/>
      <c r="M235" s="26"/>
      <c r="N235" s="26"/>
      <c r="O235" s="26"/>
    </row>
    <row r="236" spans="1:15" x14ac:dyDescent="0.2">
      <c r="A236" t="s">
        <v>19</v>
      </c>
      <c r="B236">
        <v>21393</v>
      </c>
      <c r="C236">
        <v>9.08542838066667</v>
      </c>
      <c r="D236">
        <v>2.09849966993619</v>
      </c>
      <c r="E236">
        <v>5.8859550827248999</v>
      </c>
      <c r="F236">
        <v>3.9727216404976402</v>
      </c>
      <c r="G236">
        <v>12.444389920000001</v>
      </c>
      <c r="H236">
        <v>3.1005502749999998</v>
      </c>
      <c r="I236">
        <v>21.785892950000001</v>
      </c>
      <c r="J236" s="26"/>
      <c r="K236" s="26"/>
      <c r="L236" s="26"/>
      <c r="M236" s="26"/>
      <c r="N236" s="26"/>
      <c r="O236" s="26"/>
    </row>
    <row r="237" spans="1:15" x14ac:dyDescent="0.2">
      <c r="A237" t="s">
        <v>19</v>
      </c>
      <c r="B237">
        <v>21589</v>
      </c>
      <c r="C237">
        <v>1.67181745266667</v>
      </c>
      <c r="D237">
        <v>3.7583150002451702</v>
      </c>
      <c r="E237">
        <v>5.7396541738490097</v>
      </c>
      <c r="F237">
        <v>3.9726838693934501</v>
      </c>
      <c r="G237">
        <v>12.851606540000001</v>
      </c>
      <c r="H237">
        <v>3.9129564779999999</v>
      </c>
      <c r="I237">
        <v>21.81390695</v>
      </c>
      <c r="J237" s="40">
        <f>J238</f>
        <v>6.1206697785555564</v>
      </c>
      <c r="K237" s="40">
        <f t="shared" ref="K237:O237" si="30">K238</f>
        <v>3.1046464982465207</v>
      </c>
      <c r="L237" s="40">
        <f t="shared" si="30"/>
        <v>6.275962206487546</v>
      </c>
      <c r="M237" s="40">
        <f t="shared" si="30"/>
        <v>3.9756987556088705</v>
      </c>
      <c r="N237" s="40">
        <f t="shared" si="30"/>
        <v>12.303528830666666</v>
      </c>
      <c r="O237" s="40">
        <f t="shared" si="30"/>
        <v>2.6691345672</v>
      </c>
    </row>
    <row r="238" spans="1:15" x14ac:dyDescent="0.2">
      <c r="A238" t="s">
        <v>19</v>
      </c>
      <c r="B238">
        <v>22128</v>
      </c>
      <c r="C238">
        <v>6.5287986183333304</v>
      </c>
      <c r="D238">
        <v>3.2127657970374202</v>
      </c>
      <c r="E238">
        <v>6.62038705939616</v>
      </c>
      <c r="F238">
        <v>3.9730049603294999</v>
      </c>
      <c r="G238">
        <v>12.96545218</v>
      </c>
      <c r="H238">
        <v>3.1005502749999998</v>
      </c>
      <c r="I238">
        <v>22.850425210000001</v>
      </c>
      <c r="J238" s="27">
        <f t="shared" ref="J238:O238" si="31">AVERAGE(C224:C238)</f>
        <v>6.1206697785555564</v>
      </c>
      <c r="K238" s="27">
        <f t="shared" si="31"/>
        <v>3.1046464982465207</v>
      </c>
      <c r="L238" s="27">
        <f t="shared" si="31"/>
        <v>6.275962206487546</v>
      </c>
      <c r="M238" s="27">
        <f t="shared" si="31"/>
        <v>3.9756987556088705</v>
      </c>
      <c r="N238" s="27">
        <f t="shared" si="31"/>
        <v>12.303528830666666</v>
      </c>
      <c r="O238" s="27">
        <f t="shared" si="31"/>
        <v>2.6691345672</v>
      </c>
    </row>
    <row r="239" spans="1:15" x14ac:dyDescent="0.2">
      <c r="A239" t="s">
        <v>204</v>
      </c>
      <c r="B239">
        <v>22315</v>
      </c>
      <c r="C239">
        <v>5.9036105303333297</v>
      </c>
      <c r="D239">
        <v>2.9386584459381999</v>
      </c>
      <c r="E239">
        <v>7.4632738169789699</v>
      </c>
      <c r="F239">
        <v>4.0176926728464997</v>
      </c>
      <c r="G239">
        <v>12.130080599999999</v>
      </c>
      <c r="H239">
        <v>3.4927463730000001</v>
      </c>
      <c r="I239">
        <v>20.74937469</v>
      </c>
      <c r="J239" s="27">
        <f t="shared" ref="J239:O239" si="32">C239</f>
        <v>5.9036105303333297</v>
      </c>
      <c r="K239" s="27">
        <f t="shared" si="32"/>
        <v>2.9386584459381999</v>
      </c>
      <c r="L239" s="27">
        <f t="shared" si="32"/>
        <v>7.4632738169789699</v>
      </c>
      <c r="M239" s="27">
        <f t="shared" si="32"/>
        <v>4.0176926728464997</v>
      </c>
      <c r="N239" s="27">
        <f t="shared" si="32"/>
        <v>12.130080599999999</v>
      </c>
      <c r="O239" s="27">
        <f t="shared" si="32"/>
        <v>3.4927463730000001</v>
      </c>
    </row>
    <row r="240" spans="1:15" x14ac:dyDescent="0.2">
      <c r="A240" t="s">
        <v>21</v>
      </c>
      <c r="B240">
        <v>22429</v>
      </c>
      <c r="C240">
        <v>1.7511378493333301</v>
      </c>
      <c r="D240">
        <v>2.2522246393363399</v>
      </c>
      <c r="E240">
        <v>3.5716306355582002</v>
      </c>
      <c r="F240">
        <v>3.9719024287153299</v>
      </c>
      <c r="G240">
        <v>13.291278119999999</v>
      </c>
      <c r="H240">
        <v>6.0420210110000001</v>
      </c>
      <c r="I240">
        <v>20.55327664</v>
      </c>
    </row>
    <row r="241" spans="1:15" x14ac:dyDescent="0.2">
      <c r="A241" t="s">
        <v>21</v>
      </c>
      <c r="B241">
        <v>21000</v>
      </c>
      <c r="C241">
        <v>2.3409803783333301</v>
      </c>
      <c r="D241">
        <v>4.4640933027813698</v>
      </c>
      <c r="E241">
        <v>3.4817069118297002</v>
      </c>
      <c r="F241">
        <v>3.9725148300618698</v>
      </c>
      <c r="G241">
        <v>13.01087783</v>
      </c>
      <c r="H241">
        <v>6.4342171090000004</v>
      </c>
      <c r="I241">
        <v>19.572786390000001</v>
      </c>
    </row>
    <row r="242" spans="1:15" x14ac:dyDescent="0.2">
      <c r="A242" t="s">
        <v>21</v>
      </c>
      <c r="B242">
        <v>20648</v>
      </c>
      <c r="C242">
        <v>2.7685123169999999</v>
      </c>
      <c r="D242">
        <v>3.0875942199322899</v>
      </c>
      <c r="E242">
        <v>3.3206723561626301</v>
      </c>
      <c r="F242">
        <v>3.9720770673999501</v>
      </c>
      <c r="G242">
        <v>13.566825619999999</v>
      </c>
      <c r="H242">
        <v>7.3586793400000001</v>
      </c>
      <c r="I242">
        <v>19.79689845</v>
      </c>
      <c r="J242" s="27"/>
      <c r="K242" s="27"/>
      <c r="L242" s="27"/>
      <c r="M242" s="27"/>
      <c r="N242" s="27"/>
      <c r="O242" s="27"/>
    </row>
    <row r="243" spans="1:15" x14ac:dyDescent="0.2">
      <c r="A243" t="s">
        <v>21</v>
      </c>
      <c r="B243">
        <v>21260</v>
      </c>
      <c r="C243">
        <v>6.831453743</v>
      </c>
      <c r="D243">
        <v>2.62045071901326</v>
      </c>
      <c r="E243">
        <v>3.8384641845135099</v>
      </c>
      <c r="F243">
        <v>3.97188441878725</v>
      </c>
      <c r="G243">
        <v>13.46166668</v>
      </c>
      <c r="H243">
        <v>7.1345672840000001</v>
      </c>
      <c r="I243">
        <v>19.79689845</v>
      </c>
      <c r="J243" s="27"/>
      <c r="K243" s="27"/>
      <c r="L243" s="27"/>
      <c r="M243" s="27"/>
      <c r="N243" s="27"/>
      <c r="O243" s="27"/>
    </row>
    <row r="244" spans="1:15" x14ac:dyDescent="0.2">
      <c r="A244" t="s">
        <v>21</v>
      </c>
      <c r="B244">
        <v>22364</v>
      </c>
      <c r="C244">
        <v>7.0813418516666697</v>
      </c>
      <c r="D244">
        <v>2.4047948776544499</v>
      </c>
      <c r="E244">
        <v>4.63656624735495</v>
      </c>
      <c r="F244">
        <v>3.9718747858322501</v>
      </c>
      <c r="G244">
        <v>13.082819369999999</v>
      </c>
      <c r="H244">
        <v>7.3866933469999996</v>
      </c>
      <c r="I244">
        <v>18.788394199999999</v>
      </c>
      <c r="J244" s="40">
        <f t="shared" ref="J244:O244" si="33">AVERAGE(C240:C244)</f>
        <v>4.1546852278666666</v>
      </c>
      <c r="K244" s="40">
        <f t="shared" si="33"/>
        <v>2.9658315517435421</v>
      </c>
      <c r="L244" s="40">
        <f t="shared" si="33"/>
        <v>3.7698080670837983</v>
      </c>
      <c r="M244" s="40">
        <f t="shared" si="33"/>
        <v>3.9720507061593304</v>
      </c>
      <c r="N244" s="40">
        <f t="shared" si="33"/>
        <v>13.282693524000001</v>
      </c>
      <c r="O244" s="40">
        <f t="shared" si="33"/>
        <v>6.8712356181999992</v>
      </c>
    </row>
    <row r="245" spans="1:15" x14ac:dyDescent="0.2">
      <c r="A245" t="s">
        <v>21</v>
      </c>
      <c r="B245">
        <v>23794</v>
      </c>
      <c r="C245">
        <v>4.0201933606666698</v>
      </c>
      <c r="D245">
        <v>4.3050667030970802</v>
      </c>
      <c r="E245">
        <v>3.15899943851631</v>
      </c>
      <c r="F245">
        <v>3.9720475647999001</v>
      </c>
      <c r="G245">
        <v>13.451191400000001</v>
      </c>
      <c r="H245">
        <v>7.3586793400000001</v>
      </c>
      <c r="I245">
        <v>19.544772389999999</v>
      </c>
      <c r="J245" s="27">
        <f t="shared" ref="J245:O245" si="34">AVERAGE(C240:C245)</f>
        <v>4.132269916666667</v>
      </c>
      <c r="K245" s="27">
        <f t="shared" si="34"/>
        <v>3.1890374103024648</v>
      </c>
      <c r="L245" s="27">
        <f t="shared" si="34"/>
        <v>3.6680066289892168</v>
      </c>
      <c r="M245" s="27">
        <f t="shared" si="34"/>
        <v>3.9720501825994252</v>
      </c>
      <c r="N245" s="27">
        <f t="shared" si="34"/>
        <v>13.310776503333335</v>
      </c>
      <c r="O245" s="27">
        <f t="shared" si="34"/>
        <v>6.9524762385000001</v>
      </c>
    </row>
    <row r="246" spans="1:15" x14ac:dyDescent="0.2">
      <c r="A246" t="s">
        <v>205</v>
      </c>
      <c r="B246">
        <v>23947</v>
      </c>
      <c r="C246">
        <v>7.9935435016666698</v>
      </c>
      <c r="D246">
        <v>3.9214412395223501</v>
      </c>
      <c r="E246">
        <v>6.1091565927545304</v>
      </c>
      <c r="F246">
        <v>3.9728230768901298</v>
      </c>
      <c r="G246">
        <v>12.42089758</v>
      </c>
      <c r="H246">
        <v>3.408704352</v>
      </c>
      <c r="I246">
        <v>21.44972486</v>
      </c>
    </row>
    <row r="247" spans="1:15" x14ac:dyDescent="0.2">
      <c r="A247" t="s">
        <v>205</v>
      </c>
      <c r="B247">
        <v>24758</v>
      </c>
      <c r="C247">
        <v>1.768103558</v>
      </c>
      <c r="D247">
        <v>5.0497663511931901</v>
      </c>
      <c r="E247">
        <v>4.4235297822555699</v>
      </c>
      <c r="F247">
        <v>3.9733742999049899</v>
      </c>
      <c r="G247">
        <v>11.27200861</v>
      </c>
      <c r="H247">
        <v>1.307653827</v>
      </c>
      <c r="I247">
        <v>21.25362681</v>
      </c>
    </row>
    <row r="248" spans="1:15" x14ac:dyDescent="0.2">
      <c r="A248" t="s">
        <v>205</v>
      </c>
      <c r="B248">
        <v>19092.68216</v>
      </c>
      <c r="C248">
        <v>1.768103558</v>
      </c>
      <c r="D248">
        <v>4.8076281650918498</v>
      </c>
      <c r="E248">
        <v>8.7509944809727802</v>
      </c>
      <c r="F248">
        <v>4.0321456675369003</v>
      </c>
      <c r="G248">
        <v>12.383460100000001</v>
      </c>
      <c r="H248">
        <v>2.8484242119999998</v>
      </c>
      <c r="I248">
        <v>21.925962980000001</v>
      </c>
      <c r="J248" s="27"/>
      <c r="K248" s="27"/>
      <c r="L248" s="27"/>
      <c r="M248" s="27"/>
      <c r="N248" s="27"/>
      <c r="O248" s="27"/>
    </row>
    <row r="249" spans="1:15" x14ac:dyDescent="0.2">
      <c r="A249" t="s">
        <v>205</v>
      </c>
      <c r="B249">
        <v>19242.736250000002</v>
      </c>
      <c r="C249">
        <v>7.9935435016666698</v>
      </c>
      <c r="D249">
        <v>3.7181636646076601</v>
      </c>
      <c r="E249">
        <v>6.7306616193072104</v>
      </c>
      <c r="F249">
        <v>3.9739239949270599</v>
      </c>
      <c r="G249">
        <v>12.390470759999999</v>
      </c>
      <c r="H249">
        <v>2.8764382190000002</v>
      </c>
      <c r="I249">
        <v>21.925962980000001</v>
      </c>
      <c r="J249" s="26"/>
      <c r="K249" s="26"/>
      <c r="L249" s="26"/>
      <c r="M249" s="26"/>
      <c r="N249" s="26"/>
      <c r="O249" s="26"/>
    </row>
    <row r="250" spans="1:15" x14ac:dyDescent="0.2">
      <c r="A250" t="s">
        <v>205</v>
      </c>
      <c r="B250">
        <v>19392.732650000002</v>
      </c>
      <c r="C250">
        <v>7.9935435016666698</v>
      </c>
      <c r="D250">
        <v>4.2355168206608598</v>
      </c>
      <c r="E250">
        <v>6.2726107501588899</v>
      </c>
      <c r="F250">
        <v>3.9738078313627798</v>
      </c>
      <c r="G250">
        <v>12.09116863</v>
      </c>
      <c r="H250">
        <v>2.092046023</v>
      </c>
      <c r="I250">
        <v>22.094047020000001</v>
      </c>
      <c r="J250" s="26"/>
      <c r="K250" s="26"/>
      <c r="L250" s="26"/>
      <c r="M250" s="26"/>
      <c r="N250" s="26"/>
      <c r="O250" s="26"/>
    </row>
    <row r="251" spans="1:15" x14ac:dyDescent="0.2">
      <c r="A251" t="s">
        <v>205</v>
      </c>
      <c r="B251">
        <v>19578.365300000001</v>
      </c>
      <c r="C251">
        <v>7.9935435016666698</v>
      </c>
      <c r="D251">
        <v>3.9679569344612702</v>
      </c>
      <c r="E251">
        <v>6.05653244293645</v>
      </c>
      <c r="F251">
        <v>3.9734885665346198</v>
      </c>
      <c r="G251">
        <v>11.96830505</v>
      </c>
      <c r="H251">
        <v>2.092046023</v>
      </c>
      <c r="I251">
        <v>21.841920959999999</v>
      </c>
      <c r="J251" s="26"/>
      <c r="K251" s="26"/>
      <c r="L251" s="26"/>
      <c r="M251" s="26"/>
      <c r="N251" s="26"/>
      <c r="O251" s="26"/>
    </row>
    <row r="252" spans="1:15" x14ac:dyDescent="0.2">
      <c r="A252" t="s">
        <v>205</v>
      </c>
      <c r="B252">
        <v>19727.60529</v>
      </c>
      <c r="C252">
        <v>7.9935435016666698</v>
      </c>
      <c r="D252">
        <v>3.96236234222898</v>
      </c>
      <c r="E252">
        <v>5.4997787952631496</v>
      </c>
      <c r="F252">
        <v>3.9729629786585399</v>
      </c>
      <c r="G252">
        <v>11.90137352</v>
      </c>
      <c r="H252">
        <v>2.204102051</v>
      </c>
      <c r="I252">
        <v>21.6178089</v>
      </c>
      <c r="J252" s="26"/>
      <c r="K252" s="26"/>
      <c r="L252" s="26"/>
      <c r="M252" s="26"/>
      <c r="N252" s="26"/>
      <c r="O252" s="26"/>
    </row>
    <row r="253" spans="1:15" x14ac:dyDescent="0.2">
      <c r="A253" t="s">
        <v>205</v>
      </c>
      <c r="B253">
        <v>19900.698850000001</v>
      </c>
      <c r="C253">
        <v>7.9935435016666698</v>
      </c>
      <c r="D253">
        <v>4.1630088632006297</v>
      </c>
      <c r="E253">
        <v>5.52617228527326</v>
      </c>
      <c r="F253">
        <v>3.9730122491431499</v>
      </c>
      <c r="G253">
        <v>11.83325984</v>
      </c>
      <c r="H253">
        <v>2.0640320160000001</v>
      </c>
      <c r="I253">
        <v>21.589794900000001</v>
      </c>
      <c r="J253" s="26"/>
      <c r="K253" s="26"/>
      <c r="L253" s="26"/>
      <c r="M253" s="26"/>
      <c r="N253" s="26"/>
      <c r="O253" s="26"/>
    </row>
    <row r="254" spans="1:15" x14ac:dyDescent="0.2">
      <c r="A254" t="s">
        <v>205</v>
      </c>
      <c r="B254">
        <v>20070.605930000002</v>
      </c>
      <c r="C254">
        <v>7.9935435016666698</v>
      </c>
      <c r="D254">
        <v>4.1367748550525798</v>
      </c>
      <c r="E254">
        <v>5.5488745629223102</v>
      </c>
      <c r="F254">
        <v>3.9730094209310902</v>
      </c>
      <c r="G254">
        <v>11.836797689999999</v>
      </c>
      <c r="H254">
        <v>2.0640320160000001</v>
      </c>
      <c r="I254">
        <v>21.6178089</v>
      </c>
      <c r="J254" s="26"/>
      <c r="K254" s="26"/>
      <c r="L254" s="26"/>
      <c r="M254" s="26"/>
      <c r="N254" s="26"/>
      <c r="O254" s="26"/>
    </row>
    <row r="255" spans="1:15" x14ac:dyDescent="0.2">
      <c r="A255" t="s">
        <v>205</v>
      </c>
      <c r="B255">
        <v>20202.840250000001</v>
      </c>
      <c r="C255">
        <v>7.9935435016666698</v>
      </c>
      <c r="D255">
        <v>4.28150146414003</v>
      </c>
      <c r="E255">
        <v>5.5523244923205102</v>
      </c>
      <c r="F255">
        <v>3.9730756918617098</v>
      </c>
      <c r="G255">
        <v>11.734094929999999</v>
      </c>
      <c r="H255">
        <v>1.9239619809999999</v>
      </c>
      <c r="I255">
        <v>21.561780890000001</v>
      </c>
      <c r="J255" s="26"/>
      <c r="K255" s="26"/>
      <c r="L255" s="26"/>
      <c r="M255" s="26"/>
      <c r="N255" s="26"/>
      <c r="O255" s="26"/>
    </row>
    <row r="256" spans="1:15" x14ac:dyDescent="0.2">
      <c r="A256" t="s">
        <v>205</v>
      </c>
      <c r="B256">
        <v>20352.707920000001</v>
      </c>
      <c r="C256">
        <v>1.1492999993333299</v>
      </c>
      <c r="D256">
        <v>4.6538195044051296</v>
      </c>
      <c r="E256">
        <v>4.9498195160129397</v>
      </c>
      <c r="F256">
        <v>3.9729579803630402</v>
      </c>
      <c r="G256">
        <v>11.696767400000001</v>
      </c>
      <c r="H256">
        <v>1.7558779390000001</v>
      </c>
      <c r="I256">
        <v>21.6178089</v>
      </c>
      <c r="J256" s="26"/>
      <c r="K256" s="26"/>
      <c r="L256" s="26"/>
      <c r="M256" s="26"/>
      <c r="N256" s="26"/>
      <c r="O256" s="26"/>
    </row>
    <row r="257" spans="1:15" x14ac:dyDescent="0.2">
      <c r="A257" t="s">
        <v>205</v>
      </c>
      <c r="B257">
        <v>20524.32375</v>
      </c>
      <c r="C257">
        <v>1.3006288420000001</v>
      </c>
      <c r="D257">
        <v>5.0665826303290098</v>
      </c>
      <c r="E257">
        <v>7.5115666856364198</v>
      </c>
      <c r="F257">
        <v>3.9727624385839002</v>
      </c>
      <c r="G257">
        <v>11.62383208</v>
      </c>
      <c r="H257">
        <v>0.83141570799999998</v>
      </c>
      <c r="I257">
        <v>22.430215109999999</v>
      </c>
      <c r="J257" s="26"/>
      <c r="K257" s="26"/>
      <c r="L257" s="26"/>
      <c r="M257" s="26"/>
      <c r="N257" s="26"/>
      <c r="O257" s="26"/>
    </row>
    <row r="258" spans="1:15" x14ac:dyDescent="0.2">
      <c r="A258" t="s">
        <v>205</v>
      </c>
      <c r="B258">
        <v>20718.998739999999</v>
      </c>
      <c r="C258">
        <v>7.9935435016666698</v>
      </c>
      <c r="D258">
        <v>3.4627322257700102</v>
      </c>
      <c r="E258">
        <v>6.0098532336625201</v>
      </c>
      <c r="F258">
        <v>3.97314456526406</v>
      </c>
      <c r="G258">
        <v>11.527567339999999</v>
      </c>
      <c r="H258">
        <v>1.671835918</v>
      </c>
      <c r="I258">
        <v>21.365682840000002</v>
      </c>
      <c r="J258" s="26"/>
      <c r="K258" s="26"/>
      <c r="L258" s="26"/>
      <c r="M258" s="26"/>
      <c r="N258" s="26"/>
      <c r="O258" s="26"/>
    </row>
    <row r="259" spans="1:15" x14ac:dyDescent="0.2">
      <c r="A259" t="s">
        <v>205</v>
      </c>
      <c r="B259">
        <v>20833.79233</v>
      </c>
      <c r="C259">
        <v>1.768103558</v>
      </c>
      <c r="D259">
        <v>4.5167498251051201</v>
      </c>
      <c r="E259">
        <v>5.8721414589623899</v>
      </c>
      <c r="F259">
        <v>3.9729973440644901</v>
      </c>
      <c r="G259">
        <v>11.79898719</v>
      </c>
      <c r="H259">
        <v>2.4842421209999999</v>
      </c>
      <c r="I259">
        <v>21.141570789999999</v>
      </c>
      <c r="J259" s="26"/>
      <c r="K259" s="26"/>
      <c r="L259" s="26"/>
      <c r="M259" s="26"/>
      <c r="N259" s="26"/>
      <c r="O259" s="26"/>
    </row>
    <row r="260" spans="1:15" x14ac:dyDescent="0.2">
      <c r="A260" t="s">
        <v>205</v>
      </c>
      <c r="B260">
        <v>21005.559600000001</v>
      </c>
      <c r="C260">
        <v>3.40816336666667</v>
      </c>
      <c r="D260">
        <v>4.97511694889978</v>
      </c>
      <c r="E260">
        <v>6.47900278818428</v>
      </c>
      <c r="F260">
        <v>3.9740144638712298</v>
      </c>
      <c r="G260">
        <v>10.932471209999999</v>
      </c>
      <c r="H260">
        <v>-9.0045019999999993E-3</v>
      </c>
      <c r="I260">
        <v>21.897948970000002</v>
      </c>
      <c r="J260" s="26"/>
      <c r="K260" s="26"/>
      <c r="L260" s="26"/>
      <c r="M260" s="26"/>
      <c r="N260" s="26"/>
      <c r="O260" s="26"/>
    </row>
    <row r="261" spans="1:15" x14ac:dyDescent="0.2">
      <c r="A261" t="s">
        <v>205</v>
      </c>
      <c r="B261">
        <v>21174.568009999999</v>
      </c>
      <c r="C261">
        <v>2.7397019230000001</v>
      </c>
      <c r="D261">
        <v>4.2583798237005901</v>
      </c>
      <c r="E261">
        <v>6.2138916291337702</v>
      </c>
      <c r="F261">
        <v>3.9736818070234801</v>
      </c>
      <c r="G261">
        <v>10.9879354</v>
      </c>
      <c r="H261">
        <v>0.83141570799999998</v>
      </c>
      <c r="I261">
        <v>21.141570789999999</v>
      </c>
      <c r="J261" s="26"/>
      <c r="K261" s="26"/>
      <c r="L261" s="26"/>
      <c r="M261" s="26"/>
      <c r="N261" s="26"/>
      <c r="O261" s="26"/>
    </row>
    <row r="262" spans="1:15" x14ac:dyDescent="0.2">
      <c r="A262" t="s">
        <v>205</v>
      </c>
      <c r="B262">
        <v>21345.991559999999</v>
      </c>
      <c r="C262">
        <v>8.1408420019999994</v>
      </c>
      <c r="D262">
        <v>4.1072478335636697</v>
      </c>
      <c r="E262">
        <v>5.9440613189432696</v>
      </c>
      <c r="F262">
        <v>3.9744271596181999</v>
      </c>
      <c r="G262">
        <v>9.714077971</v>
      </c>
      <c r="H262">
        <v>-0.87743871900000003</v>
      </c>
      <c r="I262">
        <v>20.301150580000002</v>
      </c>
      <c r="J262" s="26"/>
      <c r="K262" s="26"/>
      <c r="L262" s="26"/>
      <c r="M262" s="26"/>
      <c r="N262" s="26"/>
      <c r="O262" s="26"/>
    </row>
    <row r="263" spans="1:15" x14ac:dyDescent="0.2">
      <c r="A263" t="s">
        <v>205</v>
      </c>
      <c r="B263">
        <v>21519.981179999999</v>
      </c>
      <c r="C263">
        <v>2.1287168076666698</v>
      </c>
      <c r="D263">
        <v>5.24423214382547</v>
      </c>
      <c r="E263">
        <v>3.56853055747795</v>
      </c>
      <c r="F263">
        <v>3.9753724634258298</v>
      </c>
      <c r="G263">
        <v>9.9780149480000002</v>
      </c>
      <c r="H263">
        <v>-1.325662831</v>
      </c>
      <c r="I263">
        <v>21.309654829999999</v>
      </c>
      <c r="J263" s="26"/>
      <c r="K263" s="26"/>
      <c r="L263" s="26"/>
      <c r="M263" s="26"/>
      <c r="N263" s="26"/>
      <c r="O263" s="26"/>
    </row>
    <row r="264" spans="1:15" x14ac:dyDescent="0.2">
      <c r="A264" t="s">
        <v>205</v>
      </c>
      <c r="B264">
        <v>21655.042130000002</v>
      </c>
      <c r="C264">
        <v>-1.1750087010000001</v>
      </c>
      <c r="D264">
        <v>4.0676274145755604</v>
      </c>
      <c r="E264">
        <v>5.0006207428924903</v>
      </c>
      <c r="F264">
        <v>3.9741651196644199</v>
      </c>
      <c r="G264">
        <v>11.065443800000001</v>
      </c>
      <c r="H264">
        <v>0.21510755400000001</v>
      </c>
      <c r="I264">
        <v>21.897948970000002</v>
      </c>
      <c r="J264" s="26"/>
      <c r="K264" s="26"/>
      <c r="L264" s="26"/>
      <c r="M264" s="26"/>
      <c r="N264" s="26"/>
      <c r="O264" s="26"/>
    </row>
    <row r="265" spans="1:15" x14ac:dyDescent="0.2">
      <c r="A265" t="s">
        <v>205</v>
      </c>
      <c r="B265">
        <v>21826.763490000001</v>
      </c>
      <c r="C265">
        <v>2.9404355336666699</v>
      </c>
      <c r="D265">
        <v>3.1828657765102499</v>
      </c>
      <c r="E265">
        <v>6.11044311486424</v>
      </c>
      <c r="F265">
        <v>3.9737877508790098</v>
      </c>
      <c r="G265">
        <v>11.43974467</v>
      </c>
      <c r="H265">
        <v>0.69134567300000005</v>
      </c>
      <c r="I265">
        <v>22.206103049999999</v>
      </c>
      <c r="J265" s="26"/>
      <c r="K265" s="26"/>
      <c r="L265" s="26"/>
      <c r="M265" s="26"/>
      <c r="N265" s="26"/>
      <c r="O265" s="26"/>
    </row>
    <row r="266" spans="1:15" x14ac:dyDescent="0.2">
      <c r="A266" t="s">
        <v>205</v>
      </c>
      <c r="B266">
        <v>21999.736389999998</v>
      </c>
      <c r="C266">
        <v>0.16009050866666699</v>
      </c>
      <c r="D266">
        <v>2.4173646875018</v>
      </c>
      <c r="E266">
        <v>5.9569350923947297</v>
      </c>
      <c r="F266">
        <v>3.9729253825295201</v>
      </c>
      <c r="G266">
        <v>11.80230066</v>
      </c>
      <c r="H266">
        <v>1.1675837920000001</v>
      </c>
      <c r="I266">
        <v>22.430215109999999</v>
      </c>
      <c r="J266" s="26"/>
      <c r="K266" s="26"/>
      <c r="L266" s="26"/>
      <c r="M266" s="26"/>
      <c r="N266" s="26"/>
      <c r="O266" s="26"/>
    </row>
    <row r="267" spans="1:15" x14ac:dyDescent="0.2">
      <c r="A267" t="s">
        <v>205</v>
      </c>
      <c r="B267">
        <v>22155.32159</v>
      </c>
      <c r="C267">
        <v>-1.374881069</v>
      </c>
      <c r="D267">
        <v>3.8110061665354902</v>
      </c>
      <c r="E267">
        <v>6.2041272087300197</v>
      </c>
      <c r="F267">
        <v>3.97382387451764</v>
      </c>
      <c r="G267">
        <v>11.862703890000001</v>
      </c>
      <c r="H267">
        <v>1.3916958479999999</v>
      </c>
      <c r="I267">
        <v>22.346173090000001</v>
      </c>
      <c r="J267" s="26"/>
      <c r="K267" s="26"/>
      <c r="L267" s="26"/>
      <c r="M267" s="26"/>
      <c r="N267" s="26"/>
      <c r="O267" s="26"/>
    </row>
    <row r="268" spans="1:15" x14ac:dyDescent="0.2">
      <c r="A268" t="s">
        <v>205</v>
      </c>
      <c r="B268">
        <v>22325.377179999999</v>
      </c>
      <c r="C268">
        <v>1.732750389</v>
      </c>
      <c r="D268">
        <v>4.60619223761186</v>
      </c>
      <c r="E268">
        <v>7.2575938532680402</v>
      </c>
      <c r="F268">
        <v>3.9738250590272002</v>
      </c>
      <c r="G268">
        <v>12.43914856</v>
      </c>
      <c r="H268">
        <v>2.0360180090000002</v>
      </c>
      <c r="I268">
        <v>22.822411209999999</v>
      </c>
      <c r="J268" s="26"/>
      <c r="K268" s="26"/>
      <c r="L268" s="26"/>
      <c r="M268" s="26"/>
      <c r="N268" s="26"/>
      <c r="O268" s="26"/>
    </row>
    <row r="269" spans="1:15" x14ac:dyDescent="0.2">
      <c r="A269" t="s">
        <v>205</v>
      </c>
      <c r="B269">
        <v>22452.53644</v>
      </c>
      <c r="C269">
        <v>2.7419552653333299</v>
      </c>
      <c r="D269">
        <v>3.3101516663545199</v>
      </c>
      <c r="E269">
        <v>6.8836582763133203</v>
      </c>
      <c r="F269">
        <v>3.9735398210697901</v>
      </c>
      <c r="G269">
        <v>12.79725614</v>
      </c>
      <c r="H269">
        <v>2.1200600299999999</v>
      </c>
      <c r="I269">
        <v>23.46673337</v>
      </c>
      <c r="J269" s="40">
        <f>J270</f>
        <v>4.1148658978133339</v>
      </c>
      <c r="K269" s="40">
        <f t="shared" ref="K269:O269" si="35">K270</f>
        <v>4.17826691133995</v>
      </c>
      <c r="L269" s="40">
        <f t="shared" si="35"/>
        <v>6.0886800348381191</v>
      </c>
      <c r="M269" s="40">
        <f t="shared" si="35"/>
        <v>3.9758863659260362</v>
      </c>
      <c r="N269" s="40">
        <f t="shared" si="35"/>
        <v>11.679113924359999</v>
      </c>
      <c r="O269" s="40">
        <f t="shared" si="35"/>
        <v>1.5306453227200001</v>
      </c>
    </row>
    <row r="270" spans="1:15" x14ac:dyDescent="0.2">
      <c r="A270" t="s">
        <v>205</v>
      </c>
      <c r="B270">
        <v>22619.418150000001</v>
      </c>
      <c r="C270">
        <v>1.732750389</v>
      </c>
      <c r="D270">
        <v>4.5324831986510903</v>
      </c>
      <c r="E270">
        <v>7.78411959031191</v>
      </c>
      <c r="F270">
        <v>3.9741101404981198</v>
      </c>
      <c r="G270">
        <v>12.47976014</v>
      </c>
      <c r="H270">
        <v>2.4002001000000002</v>
      </c>
      <c r="I270">
        <v>22.570285139999999</v>
      </c>
      <c r="J270" s="27">
        <f>AVERAGE(C246:C270)</f>
        <v>4.1148658978133339</v>
      </c>
      <c r="K270" s="27">
        <f>AVERAGE(D246:D270)</f>
        <v>4.17826691133995</v>
      </c>
      <c r="L270" s="27">
        <f>AVERAGE(E246:E270)</f>
        <v>6.0886800348381191</v>
      </c>
      <c r="M270" s="27">
        <f>AVERAGE(F246:F270)</f>
        <v>3.9758863659260362</v>
      </c>
      <c r="N270" s="27">
        <f>AVERAGE(G246:G270)</f>
        <v>11.679113924359999</v>
      </c>
      <c r="O270" s="27">
        <f t="shared" ref="O270" si="36">AVERAGE(H246:H270)</f>
        <v>1.5306453227200001</v>
      </c>
    </row>
    <row r="271" spans="1:15" x14ac:dyDescent="0.2">
      <c r="A271" t="s">
        <v>23</v>
      </c>
      <c r="B271">
        <v>22789.610639999999</v>
      </c>
      <c r="C271">
        <v>-5.5621324663333302</v>
      </c>
      <c r="D271">
        <v>3.20502766739724</v>
      </c>
      <c r="E271">
        <v>3.7405331086936502</v>
      </c>
      <c r="F271">
        <v>4.0255176152366703</v>
      </c>
      <c r="G271">
        <v>11.26616147</v>
      </c>
      <c r="H271">
        <v>2.4282141070000001</v>
      </c>
      <c r="I271">
        <v>20.105052529999998</v>
      </c>
    </row>
    <row r="272" spans="1:15" x14ac:dyDescent="0.2">
      <c r="A272" t="s">
        <v>23</v>
      </c>
      <c r="B272">
        <v>22934.18505</v>
      </c>
      <c r="C272">
        <v>-2.2995300663333298</v>
      </c>
      <c r="D272">
        <v>2.2795966789340598</v>
      </c>
      <c r="E272">
        <v>3.4083373141058</v>
      </c>
      <c r="F272">
        <v>4.0253537627917497</v>
      </c>
      <c r="G272">
        <v>9.653392599</v>
      </c>
      <c r="H272">
        <v>0.35517758900000002</v>
      </c>
      <c r="I272">
        <v>18.956478239999999</v>
      </c>
    </row>
    <row r="273" spans="1:15" x14ac:dyDescent="0.2">
      <c r="A273" t="s">
        <v>23</v>
      </c>
      <c r="B273">
        <v>18600</v>
      </c>
      <c r="C273">
        <v>-5.5621324663333302</v>
      </c>
      <c r="D273">
        <v>2.4821014389971299</v>
      </c>
      <c r="E273">
        <v>2.2349195539656499</v>
      </c>
      <c r="F273">
        <v>3.9723769703738001</v>
      </c>
      <c r="G273">
        <v>11.219389140000001</v>
      </c>
      <c r="H273">
        <v>2.7923961980000001</v>
      </c>
      <c r="I273">
        <v>19.656828409999999</v>
      </c>
      <c r="J273" s="27"/>
      <c r="K273" s="27"/>
      <c r="L273" s="27"/>
      <c r="M273" s="27"/>
      <c r="N273" s="27"/>
      <c r="O273" s="27"/>
    </row>
    <row r="274" spans="1:15" x14ac:dyDescent="0.2">
      <c r="A274" t="s">
        <v>23</v>
      </c>
      <c r="B274">
        <v>18750</v>
      </c>
      <c r="C274">
        <v>-5.5621324663333302</v>
      </c>
      <c r="D274">
        <v>2.3465923139771099</v>
      </c>
      <c r="E274">
        <v>4.11504517163395</v>
      </c>
      <c r="F274">
        <v>4.0303169511751902</v>
      </c>
      <c r="G274">
        <v>10.916694980000001</v>
      </c>
      <c r="H274">
        <v>2.092046023</v>
      </c>
      <c r="I274">
        <v>19.740870439999998</v>
      </c>
      <c r="J274" s="27"/>
      <c r="K274" s="27"/>
      <c r="L274" s="27"/>
      <c r="M274" s="27"/>
      <c r="N274" s="27"/>
      <c r="O274" s="27"/>
    </row>
    <row r="275" spans="1:15" x14ac:dyDescent="0.2">
      <c r="A275" t="s">
        <v>23</v>
      </c>
      <c r="B275">
        <v>19400</v>
      </c>
      <c r="C275">
        <v>-5.5621324663333302</v>
      </c>
      <c r="D275">
        <v>2.3561904223097598</v>
      </c>
      <c r="E275">
        <v>4.4098361601749003</v>
      </c>
      <c r="F275">
        <v>4.08106606502123</v>
      </c>
      <c r="G275">
        <v>11.35361941</v>
      </c>
      <c r="H275">
        <v>2.7643821910000002</v>
      </c>
      <c r="I275">
        <v>19.964982490000001</v>
      </c>
      <c r="J275" s="27"/>
      <c r="K275" s="27"/>
      <c r="L275" s="27"/>
      <c r="M275" s="27"/>
      <c r="N275" s="27"/>
      <c r="O275" s="27"/>
    </row>
    <row r="276" spans="1:15" x14ac:dyDescent="0.2">
      <c r="A276" t="s">
        <v>23</v>
      </c>
      <c r="B276">
        <v>20400</v>
      </c>
      <c r="C276">
        <v>-5.5621324663333302</v>
      </c>
      <c r="D276">
        <v>3.1011305962543201</v>
      </c>
      <c r="E276">
        <v>5.1686937539089399</v>
      </c>
      <c r="F276">
        <v>4.0723985860541498</v>
      </c>
      <c r="G276">
        <v>11.44343113</v>
      </c>
      <c r="H276">
        <v>2.9884942470000002</v>
      </c>
      <c r="I276">
        <v>19.880940469999999</v>
      </c>
      <c r="J276" s="27"/>
      <c r="K276" s="27"/>
      <c r="L276" s="27"/>
      <c r="M276" s="27"/>
      <c r="N276" s="27"/>
      <c r="O276" s="27"/>
    </row>
    <row r="277" spans="1:15" x14ac:dyDescent="0.2">
      <c r="A277" t="s">
        <v>23</v>
      </c>
      <c r="B277">
        <v>21400</v>
      </c>
      <c r="C277">
        <v>-5.5621324663333302</v>
      </c>
      <c r="D277">
        <v>2.4527095729958202</v>
      </c>
      <c r="E277">
        <v>4.0507414199615299</v>
      </c>
      <c r="F277">
        <v>4.0296544507599297</v>
      </c>
      <c r="G277">
        <v>10.18819667</v>
      </c>
      <c r="H277">
        <v>0.915457729</v>
      </c>
      <c r="I277">
        <v>19.488744369999999</v>
      </c>
      <c r="J277" s="40">
        <f>AVERAGE(C275:C277)</f>
        <v>-5.5621324663333302</v>
      </c>
      <c r="K277" s="40">
        <f>AVERAGE(D275:D277)</f>
        <v>2.6366768638533</v>
      </c>
      <c r="L277" s="40">
        <f>AVERAGE(E275:E277)</f>
        <v>4.5430904446817904</v>
      </c>
      <c r="M277" s="40">
        <f>AVERAGE(F275:F277)</f>
        <v>4.0610397006117696</v>
      </c>
      <c r="N277" s="40">
        <f>AVERAGE(G275:G277)</f>
        <v>10.995082403333333</v>
      </c>
      <c r="O277" s="40">
        <f t="shared" ref="O277" si="37">AVERAGE(H275:H277)</f>
        <v>2.2227780556666668</v>
      </c>
    </row>
    <row r="278" spans="1:15" x14ac:dyDescent="0.2">
      <c r="A278" t="s">
        <v>23</v>
      </c>
      <c r="B278">
        <v>23100</v>
      </c>
      <c r="C278">
        <v>-5.5621324663333302</v>
      </c>
      <c r="D278">
        <v>2.9776993393864002</v>
      </c>
      <c r="E278">
        <v>4.9279150072639899</v>
      </c>
      <c r="F278">
        <v>4.0257475268079999</v>
      </c>
      <c r="G278">
        <v>10.340326060000001</v>
      </c>
      <c r="H278">
        <v>1.475737869</v>
      </c>
      <c r="I278">
        <v>19.180590299999999</v>
      </c>
      <c r="J278" s="27">
        <f>AVERAGE(C271:C278)</f>
        <v>-5.1543071663333304</v>
      </c>
      <c r="K278" s="27">
        <f>AVERAGE(D271:D278)</f>
        <v>2.6501310037814805</v>
      </c>
      <c r="L278" s="27">
        <f>AVERAGE(E271:E278)</f>
        <v>4.0070026862135508</v>
      </c>
      <c r="M278" s="27">
        <f>AVERAGE(F271:F278)</f>
        <v>4.0328039910275892</v>
      </c>
      <c r="N278" s="27">
        <f>AVERAGE(G271:G278)</f>
        <v>10.797651432375</v>
      </c>
      <c r="O278" s="27">
        <f t="shared" ref="O278" si="38">AVERAGE(H271:H278)</f>
        <v>1.976488244125</v>
      </c>
    </row>
    <row r="279" spans="1:15" x14ac:dyDescent="0.2">
      <c r="A279" t="s">
        <v>24</v>
      </c>
      <c r="B279">
        <v>23200</v>
      </c>
      <c r="C279">
        <v>-0.18547735033333301</v>
      </c>
      <c r="D279">
        <v>2.52197196472869</v>
      </c>
      <c r="E279">
        <v>0.57063899700642196</v>
      </c>
      <c r="F279">
        <v>3.9730076469067201</v>
      </c>
      <c r="G279">
        <v>14.110729149999999</v>
      </c>
      <c r="H279">
        <v>6.8264132069999999</v>
      </c>
      <c r="I279">
        <v>21.393696850000001</v>
      </c>
      <c r="J279" s="40">
        <f>C279</f>
        <v>-0.18547735033333301</v>
      </c>
      <c r="K279" s="40">
        <f>D279</f>
        <v>2.52197196472869</v>
      </c>
      <c r="L279" s="40">
        <f>E279</f>
        <v>0.57063899700642196</v>
      </c>
      <c r="M279" s="40">
        <f>F279</f>
        <v>3.9730076469067201</v>
      </c>
      <c r="N279" s="40">
        <f>G279</f>
        <v>14.110729149999999</v>
      </c>
      <c r="O279" s="40">
        <f t="shared" ref="O279" si="39">H279</f>
        <v>6.8264132069999999</v>
      </c>
    </row>
    <row r="280" spans="1:15" x14ac:dyDescent="0.2">
      <c r="A280" t="s">
        <v>25</v>
      </c>
      <c r="B280">
        <v>23250</v>
      </c>
      <c r="C280">
        <v>-7.0401077866666704</v>
      </c>
      <c r="D280">
        <v>2.48256655512583</v>
      </c>
      <c r="E280">
        <v>2.9852519447434198</v>
      </c>
      <c r="F280">
        <v>3.9724467787463702</v>
      </c>
      <c r="G280">
        <v>10.58173339</v>
      </c>
      <c r="H280">
        <v>-1.325662831</v>
      </c>
      <c r="I280">
        <v>22.486243120000001</v>
      </c>
    </row>
    <row r="281" spans="1:15" x14ac:dyDescent="0.2">
      <c r="A281" t="s">
        <v>25</v>
      </c>
      <c r="B281">
        <v>20531</v>
      </c>
      <c r="C281">
        <v>-5.2577002860000004</v>
      </c>
      <c r="D281">
        <v>2.5251977725064401</v>
      </c>
      <c r="E281">
        <v>2.56942658720605</v>
      </c>
      <c r="F281">
        <v>3.9725014451914</v>
      </c>
      <c r="G281">
        <v>10.045663680000001</v>
      </c>
      <c r="H281">
        <v>-2.0820410210000002</v>
      </c>
      <c r="I281">
        <v>22.17808904</v>
      </c>
      <c r="J281" s="27"/>
      <c r="K281" s="27"/>
      <c r="L281" s="27"/>
      <c r="M281" s="27"/>
      <c r="N281" s="27"/>
      <c r="O281" s="27"/>
    </row>
    <row r="282" spans="1:15" x14ac:dyDescent="0.2">
      <c r="A282" t="s">
        <v>25</v>
      </c>
      <c r="B282">
        <v>21000</v>
      </c>
      <c r="C282">
        <v>-7.0401077866666704</v>
      </c>
      <c r="D282">
        <v>3.5032210561097199</v>
      </c>
      <c r="E282">
        <v>3.3511825944200302</v>
      </c>
      <c r="F282">
        <v>3.9724815691003399</v>
      </c>
      <c r="G282">
        <v>10.818611300000001</v>
      </c>
      <c r="H282">
        <v>-1.1855927959999999</v>
      </c>
      <c r="I282">
        <v>22.822411209999999</v>
      </c>
      <c r="J282" s="40">
        <f>AVERAGE(C281:C283)</f>
        <v>-6.4459719531111146</v>
      </c>
      <c r="K282" s="40">
        <f>AVERAGE(D281:D283)</f>
        <v>2.82499748147927</v>
      </c>
      <c r="L282" s="40">
        <f>AVERAGE(E281:E283)</f>
        <v>2.8412284109957766</v>
      </c>
      <c r="M282" s="40">
        <f>AVERAGE(F281:F283)</f>
        <v>3.9724571236475463</v>
      </c>
      <c r="N282" s="40">
        <f>AVERAGE(G281:G283)</f>
        <v>10.504738430000002</v>
      </c>
      <c r="O282" s="40">
        <f t="shared" ref="O282" si="40">AVERAGE(H281:H283)</f>
        <v>-1.5217608803333331</v>
      </c>
    </row>
    <row r="283" spans="1:15" x14ac:dyDescent="0.2">
      <c r="A283" t="s">
        <v>25</v>
      </c>
      <c r="B283">
        <v>22478</v>
      </c>
      <c r="C283">
        <v>-7.0401077866666704</v>
      </c>
      <c r="D283">
        <v>2.44657361582165</v>
      </c>
      <c r="E283">
        <v>2.6030760513612501</v>
      </c>
      <c r="F283">
        <v>3.9723883566509</v>
      </c>
      <c r="G283">
        <v>10.64994031</v>
      </c>
      <c r="H283">
        <v>-1.2976488239999999</v>
      </c>
      <c r="I283">
        <v>22.626313159999999</v>
      </c>
      <c r="J283" s="27">
        <f>AVERAGE(C280:C283)</f>
        <v>-6.5945059115000033</v>
      </c>
      <c r="K283" s="27">
        <f>AVERAGE(D280:D283)</f>
        <v>2.7393897498909099</v>
      </c>
      <c r="L283" s="27">
        <f>AVERAGE(E280:E283)</f>
        <v>2.8772342944326876</v>
      </c>
      <c r="M283" s="27">
        <f>AVERAGE(F280:F283)</f>
        <v>3.9724545374222524</v>
      </c>
      <c r="N283" s="27">
        <f>AVERAGE(G280:G283)</f>
        <v>10.52398717</v>
      </c>
      <c r="O283" s="27">
        <f t="shared" ref="O283" si="41">AVERAGE(H280:H283)</f>
        <v>-1.4727363680000001</v>
      </c>
    </row>
    <row r="284" spans="1:15" x14ac:dyDescent="0.2">
      <c r="A284" t="s">
        <v>26</v>
      </c>
      <c r="B284">
        <v>23294</v>
      </c>
      <c r="C284">
        <v>-1.649622106</v>
      </c>
      <c r="D284">
        <v>4.2439569145436602</v>
      </c>
      <c r="E284">
        <v>2.6330977035724201</v>
      </c>
      <c r="F284">
        <v>3.9733272031781102</v>
      </c>
      <c r="G284">
        <v>9.6741821510000001</v>
      </c>
      <c r="H284">
        <v>-3.1745872940000002</v>
      </c>
      <c r="I284">
        <v>22.54227114</v>
      </c>
    </row>
    <row r="285" spans="1:15" x14ac:dyDescent="0.2">
      <c r="A285" t="s">
        <v>26</v>
      </c>
      <c r="B285">
        <v>23957</v>
      </c>
      <c r="C285">
        <v>-1.649622106</v>
      </c>
      <c r="D285">
        <v>4.2537717182067398</v>
      </c>
      <c r="E285">
        <v>2.8173916722518699</v>
      </c>
      <c r="F285">
        <v>3.9730625653360701</v>
      </c>
      <c r="G285">
        <v>10.13787402</v>
      </c>
      <c r="H285">
        <v>-2.4462231120000002</v>
      </c>
      <c r="I285">
        <v>22.710355180000001</v>
      </c>
    </row>
    <row r="286" spans="1:15" x14ac:dyDescent="0.2">
      <c r="A286" t="s">
        <v>26</v>
      </c>
      <c r="B286">
        <v>21785.4</v>
      </c>
      <c r="C286">
        <v>8.0031329913333291</v>
      </c>
      <c r="D286">
        <v>2.9446044424378099</v>
      </c>
      <c r="E286">
        <v>3.6367762340822898</v>
      </c>
      <c r="F286">
        <v>3.9722575189689202</v>
      </c>
      <c r="G286">
        <v>12.355461679999999</v>
      </c>
      <c r="H286">
        <v>2.456228114</v>
      </c>
      <c r="I286">
        <v>22.262131069999999</v>
      </c>
      <c r="J286" s="27"/>
      <c r="K286" s="27"/>
      <c r="L286" s="27"/>
      <c r="M286" s="27"/>
      <c r="N286" s="27"/>
      <c r="O286" s="27"/>
    </row>
    <row r="287" spans="1:15" x14ac:dyDescent="0.2">
      <c r="A287" t="s">
        <v>26</v>
      </c>
      <c r="B287">
        <v>22031.3</v>
      </c>
      <c r="C287">
        <v>4.1967565499999999</v>
      </c>
      <c r="D287">
        <v>4.5818168665151298</v>
      </c>
      <c r="E287">
        <v>2.0426598488396102</v>
      </c>
      <c r="F287">
        <v>3.9735258442482899</v>
      </c>
      <c r="G287">
        <v>8.8363425329999998</v>
      </c>
      <c r="H287">
        <v>-4.5752876440000003</v>
      </c>
      <c r="I287">
        <v>22.262131069999999</v>
      </c>
    </row>
    <row r="288" spans="1:15" x14ac:dyDescent="0.2">
      <c r="A288" t="s">
        <v>26</v>
      </c>
      <c r="B288">
        <v>22568.799999999999</v>
      </c>
      <c r="C288">
        <v>0.14038009600000001</v>
      </c>
      <c r="D288">
        <v>5.3799719648825901</v>
      </c>
      <c r="E288">
        <v>3.4062337042876099</v>
      </c>
      <c r="F288">
        <v>3.9725092687824199</v>
      </c>
      <c r="G288">
        <v>10.136463129999999</v>
      </c>
      <c r="H288">
        <v>-1.1295647820000001</v>
      </c>
      <c r="I288">
        <v>21.393696850000001</v>
      </c>
      <c r="J288" s="40">
        <f>AVERAGE(C286:C289)</f>
        <v>2.6726618828333319</v>
      </c>
      <c r="K288" s="40">
        <f>AVERAGE(D286:D289)</f>
        <v>4.389287135363575</v>
      </c>
      <c r="L288" s="40">
        <f>AVERAGE(E286:E289)</f>
        <v>2.7859843971025899</v>
      </c>
      <c r="M288" s="40">
        <f>AVERAGE(F286:F289)</f>
        <v>3.9729698139310603</v>
      </c>
      <c r="N288" s="40">
        <f>AVERAGE(G286:G289)</f>
        <v>10.244485594999999</v>
      </c>
      <c r="O288" s="40">
        <f t="shared" ref="O288" si="42">AVERAGE(H286:H289)</f>
        <v>-1.3606803402500001</v>
      </c>
    </row>
    <row r="289" spans="1:15" x14ac:dyDescent="0.2">
      <c r="A289" t="s">
        <v>26</v>
      </c>
      <c r="B289">
        <v>22665.3</v>
      </c>
      <c r="C289">
        <v>-1.649622106</v>
      </c>
      <c r="D289">
        <v>4.65075526761877</v>
      </c>
      <c r="E289">
        <v>2.05826780120085</v>
      </c>
      <c r="F289">
        <v>3.9735866237246098</v>
      </c>
      <c r="G289">
        <v>9.6496750369999997</v>
      </c>
      <c r="H289">
        <v>-2.1940970489999998</v>
      </c>
      <c r="I289">
        <v>21.505752879999999</v>
      </c>
      <c r="J289" s="27">
        <f>AVERAGE(C284:C289)</f>
        <v>1.2319005532222216</v>
      </c>
      <c r="K289" s="27">
        <f>AVERAGE(D284:D289)</f>
        <v>4.342479529034116</v>
      </c>
      <c r="L289" s="27">
        <f>AVERAGE(E284:E289)</f>
        <v>2.7657378273724418</v>
      </c>
      <c r="M289" s="27">
        <f>AVERAGE(F284:F289)</f>
        <v>3.9730448373730702</v>
      </c>
      <c r="N289" s="27">
        <f>AVERAGE(G284:G289)</f>
        <v>10.131666425166667</v>
      </c>
      <c r="O289" s="27">
        <f t="shared" ref="O289" si="43">AVERAGE(H284:H289)</f>
        <v>-1.8439219611666668</v>
      </c>
    </row>
    <row r="290" spans="1:15" x14ac:dyDescent="0.2">
      <c r="A290" t="s">
        <v>27</v>
      </c>
      <c r="B290">
        <v>22923.200000000001</v>
      </c>
      <c r="C290">
        <v>5.42556077066667</v>
      </c>
      <c r="D290">
        <v>4.3956343516988401</v>
      </c>
      <c r="E290">
        <v>8.1438916463310207</v>
      </c>
      <c r="F290">
        <v>4.5106841598982799</v>
      </c>
      <c r="G290">
        <v>13.06859034</v>
      </c>
      <c r="H290">
        <v>5.1735867930000001</v>
      </c>
      <c r="I290">
        <v>20.973486739999998</v>
      </c>
      <c r="J290" s="27"/>
      <c r="K290" s="27"/>
      <c r="L290" s="27"/>
      <c r="M290" s="27"/>
      <c r="N290" s="27"/>
      <c r="O290" s="27"/>
    </row>
    <row r="291" spans="1:15" x14ac:dyDescent="0.2">
      <c r="A291" t="s">
        <v>27</v>
      </c>
      <c r="B291">
        <v>22971.4</v>
      </c>
      <c r="C291">
        <v>3.6757433743333299</v>
      </c>
      <c r="D291">
        <v>3.6392873114842699</v>
      </c>
      <c r="E291">
        <v>8.1202313801621404</v>
      </c>
      <c r="F291">
        <v>4.8735275295602296</v>
      </c>
      <c r="G291">
        <v>12.935781909999999</v>
      </c>
      <c r="H291">
        <v>5.1735867930000001</v>
      </c>
      <c r="I291">
        <v>20.72136068</v>
      </c>
    </row>
    <row r="292" spans="1:15" x14ac:dyDescent="0.2">
      <c r="A292" t="s">
        <v>27</v>
      </c>
      <c r="B292">
        <v>19294</v>
      </c>
      <c r="C292">
        <v>5.8183719800000002</v>
      </c>
      <c r="D292">
        <v>3.3373841778854199</v>
      </c>
      <c r="E292">
        <v>6.8196567007060596</v>
      </c>
      <c r="F292">
        <v>4.2748382715439099</v>
      </c>
      <c r="G292">
        <v>13.069927229999999</v>
      </c>
      <c r="H292">
        <v>5.1735867930000001</v>
      </c>
      <c r="I292">
        <v>20.94547274</v>
      </c>
      <c r="J292" s="40">
        <f>AVERAGE(C290:C292)</f>
        <v>4.9732253750000002</v>
      </c>
      <c r="K292" s="40">
        <f>AVERAGE(D290:D292)</f>
        <v>3.7907686136895098</v>
      </c>
      <c r="L292" s="40">
        <f>AVERAGE(E290:E292)</f>
        <v>7.6945932423997396</v>
      </c>
      <c r="M292" s="40">
        <f>AVERAGE(F290:F292)</f>
        <v>4.5530166536674734</v>
      </c>
      <c r="N292" s="40">
        <f>AVERAGE(G290:G292)</f>
        <v>13.024766493333333</v>
      </c>
      <c r="O292" s="40">
        <f t="shared" ref="O292" si="44">AVERAGE(H290:H292)</f>
        <v>5.1735867930000001</v>
      </c>
    </row>
    <row r="293" spans="1:15" x14ac:dyDescent="0.2">
      <c r="A293" t="s">
        <v>28</v>
      </c>
      <c r="B293">
        <v>20474</v>
      </c>
      <c r="C293">
        <v>-2.5573087626666702</v>
      </c>
      <c r="D293">
        <v>3.7811752875644999</v>
      </c>
      <c r="E293">
        <v>2.1494069853539899</v>
      </c>
      <c r="F293">
        <v>3.9734156876173201</v>
      </c>
      <c r="G293">
        <v>9.7225281300000006</v>
      </c>
      <c r="H293">
        <v>-9.3046523000000006E-2</v>
      </c>
      <c r="I293">
        <v>19.516758379999999</v>
      </c>
      <c r="J293" s="27"/>
      <c r="K293" s="27"/>
      <c r="L293" s="27"/>
      <c r="M293" s="27"/>
      <c r="N293" s="27"/>
      <c r="O293" s="27"/>
    </row>
    <row r="294" spans="1:15" x14ac:dyDescent="0.2">
      <c r="A294" t="s">
        <v>28</v>
      </c>
      <c r="B294">
        <v>22390</v>
      </c>
      <c r="C294">
        <v>-5.5178638616666698</v>
      </c>
      <c r="D294">
        <v>2.8324349709428298</v>
      </c>
      <c r="E294">
        <v>2.41750380434268</v>
      </c>
      <c r="F294">
        <v>3.9726668725981602</v>
      </c>
      <c r="G294">
        <v>9.3372634209999994</v>
      </c>
      <c r="H294">
        <v>-0.17708854399999999</v>
      </c>
      <c r="I294">
        <v>18.844422210000001</v>
      </c>
    </row>
    <row r="295" spans="1:15" x14ac:dyDescent="0.2">
      <c r="A295" t="s">
        <v>28</v>
      </c>
      <c r="B295">
        <v>19302</v>
      </c>
      <c r="C295">
        <v>1.1431410959999999</v>
      </c>
      <c r="D295">
        <v>3.5458770478128998</v>
      </c>
      <c r="E295">
        <v>3.25534590766773</v>
      </c>
      <c r="F295">
        <v>3.9726470250805401</v>
      </c>
      <c r="G295">
        <v>9.9905671540000007</v>
      </c>
      <c r="H295">
        <v>0.85942971499999998</v>
      </c>
      <c r="I295">
        <v>19.124562279999999</v>
      </c>
      <c r="J295" s="26"/>
      <c r="K295" s="26"/>
      <c r="L295" s="26"/>
      <c r="M295" s="26"/>
      <c r="N295" s="26"/>
      <c r="O295" s="26"/>
    </row>
    <row r="296" spans="1:15" x14ac:dyDescent="0.2">
      <c r="A296" t="s">
        <v>28</v>
      </c>
      <c r="B296">
        <v>20955</v>
      </c>
      <c r="C296">
        <v>-5.6774278136666698</v>
      </c>
      <c r="D296">
        <v>2.9001320827485801</v>
      </c>
      <c r="E296">
        <v>2.18848445374628</v>
      </c>
      <c r="F296">
        <v>3.9721764731292502</v>
      </c>
      <c r="G296">
        <v>10.43113323</v>
      </c>
      <c r="H296">
        <v>1.9799899949999999</v>
      </c>
      <c r="I296">
        <v>18.872436220000001</v>
      </c>
      <c r="J296" s="26"/>
      <c r="K296" s="26"/>
      <c r="L296" s="26"/>
      <c r="M296" s="26"/>
      <c r="N296" s="26"/>
      <c r="O296" s="26"/>
    </row>
    <row r="297" spans="1:15" x14ac:dyDescent="0.2">
      <c r="A297" t="s">
        <v>28</v>
      </c>
      <c r="B297">
        <v>21038</v>
      </c>
      <c r="C297">
        <v>-5.5178638616666698</v>
      </c>
      <c r="D297">
        <v>2.5457759546404199</v>
      </c>
      <c r="E297">
        <v>1.5604052305618299</v>
      </c>
      <c r="F297">
        <v>3.9732164571350101</v>
      </c>
      <c r="G297">
        <v>8.7318174890000009</v>
      </c>
      <c r="H297">
        <v>-1.3536768379999999</v>
      </c>
      <c r="I297">
        <v>18.844422210000001</v>
      </c>
      <c r="J297" s="40">
        <f>AVERAGE(C293:C297)</f>
        <v>-3.6254646407333362</v>
      </c>
      <c r="K297" s="40">
        <f>AVERAGE(D293:D297)</f>
        <v>3.1210790687418459</v>
      </c>
      <c r="L297" s="40">
        <f>AVERAGE(E293:E297)</f>
        <v>2.314229276334502</v>
      </c>
      <c r="M297" s="40">
        <f>AVERAGE(F293:F297)</f>
        <v>3.9728245031120566</v>
      </c>
      <c r="N297" s="40">
        <f>AVERAGE(G293:G297)</f>
        <v>9.6426618848000007</v>
      </c>
      <c r="O297" s="40">
        <f t="shared" ref="O297" si="45">AVERAGE(H293:H297)</f>
        <v>0.24312156100000001</v>
      </c>
    </row>
    <row r="298" spans="1:15" x14ac:dyDescent="0.2">
      <c r="A298" t="s">
        <v>29</v>
      </c>
      <c r="B298">
        <v>22947</v>
      </c>
      <c r="C298">
        <v>-5.5178638616666698</v>
      </c>
      <c r="D298">
        <v>2.8324349709428298</v>
      </c>
      <c r="E298">
        <v>2.41750380434268</v>
      </c>
      <c r="F298">
        <v>3.9726668725981602</v>
      </c>
      <c r="G298">
        <v>9.3372634209999994</v>
      </c>
      <c r="H298">
        <v>-0.17708854399999999</v>
      </c>
      <c r="I298">
        <v>18.844422210000001</v>
      </c>
      <c r="J298" s="40">
        <f t="shared" ref="J298:N300" si="46">C298</f>
        <v>-5.5178638616666698</v>
      </c>
      <c r="K298" s="40">
        <f t="shared" si="46"/>
        <v>2.8324349709428298</v>
      </c>
      <c r="L298" s="40">
        <f t="shared" si="46"/>
        <v>2.41750380434268</v>
      </c>
      <c r="M298" s="40">
        <f t="shared" si="46"/>
        <v>3.9726668725981602</v>
      </c>
      <c r="N298" s="40">
        <f t="shared" si="46"/>
        <v>9.3372634209999994</v>
      </c>
      <c r="O298" s="40">
        <f t="shared" ref="O298:O300" si="47">H298</f>
        <v>-0.17708854399999999</v>
      </c>
    </row>
    <row r="299" spans="1:15" x14ac:dyDescent="0.2">
      <c r="A299" t="s">
        <v>30</v>
      </c>
      <c r="B299">
        <v>23984</v>
      </c>
      <c r="C299">
        <v>1.1431410959999999</v>
      </c>
      <c r="D299">
        <v>3.5458770478128998</v>
      </c>
      <c r="E299">
        <v>3.25534590766773</v>
      </c>
      <c r="F299">
        <v>3.9726470250805401</v>
      </c>
      <c r="G299">
        <v>9.9905671540000007</v>
      </c>
      <c r="H299">
        <v>0.85942971499999998</v>
      </c>
      <c r="I299">
        <v>19.124562279999999</v>
      </c>
      <c r="J299" s="27">
        <f t="shared" si="46"/>
        <v>1.1431410959999999</v>
      </c>
      <c r="K299" s="27">
        <f t="shared" si="46"/>
        <v>3.5458770478128998</v>
      </c>
      <c r="L299" s="27">
        <f t="shared" si="46"/>
        <v>3.25534590766773</v>
      </c>
      <c r="M299" s="27">
        <f t="shared" si="46"/>
        <v>3.9726470250805401</v>
      </c>
      <c r="N299" s="27">
        <f t="shared" si="46"/>
        <v>9.9905671540000007</v>
      </c>
      <c r="O299" s="27">
        <f t="shared" si="47"/>
        <v>0.85942971499999998</v>
      </c>
    </row>
    <row r="300" spans="1:15" x14ac:dyDescent="0.2">
      <c r="A300" t="s">
        <v>31</v>
      </c>
      <c r="B300">
        <v>22483</v>
      </c>
      <c r="C300">
        <v>-5.6774278136666698</v>
      </c>
      <c r="D300">
        <v>2.9001320827485801</v>
      </c>
      <c r="E300">
        <v>2.18848445374628</v>
      </c>
      <c r="F300">
        <v>3.9721764731292502</v>
      </c>
      <c r="G300">
        <v>10.43113323</v>
      </c>
      <c r="H300">
        <v>1.9799899949999999</v>
      </c>
      <c r="I300">
        <v>18.872436220000001</v>
      </c>
      <c r="J300" s="40">
        <f t="shared" si="46"/>
        <v>-5.6774278136666698</v>
      </c>
      <c r="K300" s="40">
        <f t="shared" si="46"/>
        <v>2.9001320827485801</v>
      </c>
      <c r="L300" s="40">
        <f t="shared" si="46"/>
        <v>2.18848445374628</v>
      </c>
      <c r="M300" s="40">
        <f t="shared" si="46"/>
        <v>3.9721764731292502</v>
      </c>
      <c r="N300" s="40">
        <f t="shared" si="46"/>
        <v>10.43113323</v>
      </c>
      <c r="O300" s="40">
        <f t="shared" si="47"/>
        <v>1.9799899949999999</v>
      </c>
    </row>
    <row r="301" spans="1:15" x14ac:dyDescent="0.2">
      <c r="A301" t="s">
        <v>206</v>
      </c>
      <c r="B301">
        <v>21872</v>
      </c>
      <c r="C301">
        <v>1.782524553</v>
      </c>
      <c r="D301">
        <v>3.6109554018272099</v>
      </c>
      <c r="E301">
        <v>2.8931481638636498</v>
      </c>
      <c r="F301">
        <v>3.9726935575440301</v>
      </c>
      <c r="G301">
        <v>13.398449019999999</v>
      </c>
      <c r="H301">
        <v>5.3136568280000001</v>
      </c>
      <c r="I301">
        <v>21.505752879999999</v>
      </c>
    </row>
    <row r="302" spans="1:15" x14ac:dyDescent="0.2">
      <c r="A302" t="s">
        <v>206</v>
      </c>
      <c r="B302">
        <v>21221</v>
      </c>
      <c r="C302">
        <v>1.7511378493333301</v>
      </c>
      <c r="D302">
        <v>2.8580492059110698</v>
      </c>
      <c r="E302">
        <v>2.4171749174538602</v>
      </c>
      <c r="F302">
        <v>3.9721247554174002</v>
      </c>
      <c r="G302">
        <v>12.789319730000001</v>
      </c>
      <c r="H302">
        <v>3.3526763380000002</v>
      </c>
      <c r="I302">
        <v>22.234117059999999</v>
      </c>
    </row>
    <row r="303" spans="1:15" x14ac:dyDescent="0.2">
      <c r="A303" t="s">
        <v>206</v>
      </c>
      <c r="B303">
        <v>19297</v>
      </c>
      <c r="C303">
        <v>3.1565231499999999</v>
      </c>
      <c r="D303">
        <v>2.6665251415069502</v>
      </c>
      <c r="E303">
        <v>3.22398998713973</v>
      </c>
      <c r="F303">
        <v>3.9718656581456799</v>
      </c>
      <c r="G303">
        <v>13.09438587</v>
      </c>
      <c r="H303">
        <v>3.1005502749999998</v>
      </c>
      <c r="I303">
        <v>23.07453727</v>
      </c>
      <c r="J303" s="27"/>
      <c r="K303" s="27"/>
      <c r="L303" s="27"/>
      <c r="M303" s="27"/>
      <c r="N303" s="27"/>
      <c r="O303" s="27"/>
    </row>
    <row r="304" spans="1:15" x14ac:dyDescent="0.2">
      <c r="A304" t="s">
        <v>206</v>
      </c>
      <c r="B304">
        <v>19856</v>
      </c>
      <c r="C304">
        <v>7.096891877</v>
      </c>
      <c r="D304">
        <v>2.9971081027713402</v>
      </c>
      <c r="E304">
        <v>4.3183445245097198</v>
      </c>
      <c r="F304">
        <v>3.9721159320462802</v>
      </c>
      <c r="G304">
        <v>13.56087228</v>
      </c>
      <c r="H304">
        <v>3.9689844920000001</v>
      </c>
      <c r="I304">
        <v>23.158579289999999</v>
      </c>
      <c r="J304" s="27"/>
      <c r="K304" s="27"/>
      <c r="L304" s="27"/>
      <c r="M304" s="27"/>
      <c r="N304" s="27"/>
      <c r="O304" s="27"/>
    </row>
    <row r="305" spans="1:15" x14ac:dyDescent="0.2">
      <c r="A305" t="s">
        <v>206</v>
      </c>
      <c r="B305">
        <v>20415</v>
      </c>
      <c r="C305">
        <v>7.3404331569999997</v>
      </c>
      <c r="D305">
        <v>2.4643532577878502</v>
      </c>
      <c r="E305">
        <v>4.1906167886233696</v>
      </c>
      <c r="F305">
        <v>3.9728212959315399</v>
      </c>
      <c r="G305">
        <v>13.68025958</v>
      </c>
      <c r="H305">
        <v>3.772886443</v>
      </c>
      <c r="I305">
        <v>23.578789390000001</v>
      </c>
      <c r="J305" s="27"/>
      <c r="K305" s="27"/>
      <c r="L305" s="27"/>
      <c r="M305" s="27"/>
      <c r="N305" s="27"/>
      <c r="O305" s="27"/>
    </row>
    <row r="306" spans="1:15" x14ac:dyDescent="0.2">
      <c r="A306" t="s">
        <v>206</v>
      </c>
      <c r="B306">
        <v>20799</v>
      </c>
      <c r="C306">
        <v>5.6937150030000003</v>
      </c>
      <c r="D306">
        <v>3.21449964794036</v>
      </c>
      <c r="E306">
        <v>3.6847377956557401</v>
      </c>
      <c r="F306">
        <v>3.9722023393756598</v>
      </c>
      <c r="G306">
        <v>12.633033060000001</v>
      </c>
      <c r="H306">
        <v>2.8204102049999999</v>
      </c>
      <c r="I306">
        <v>22.458229110000001</v>
      </c>
      <c r="J306" s="27"/>
      <c r="K306" s="27"/>
      <c r="L306" s="27"/>
      <c r="M306" s="27"/>
      <c r="N306" s="27"/>
      <c r="O306" s="27"/>
    </row>
    <row r="307" spans="1:15" x14ac:dyDescent="0.2">
      <c r="A307" t="s">
        <v>206</v>
      </c>
      <c r="B307">
        <v>21148</v>
      </c>
      <c r="C307">
        <v>5.1168140510000004</v>
      </c>
      <c r="D307">
        <v>2.60525063576226</v>
      </c>
      <c r="E307">
        <v>4.3287705406941397</v>
      </c>
      <c r="F307">
        <v>3.9719532787307901</v>
      </c>
      <c r="G307">
        <v>12.72516811</v>
      </c>
      <c r="H307">
        <v>3.6048024010000002</v>
      </c>
      <c r="I307">
        <v>21.869934969999999</v>
      </c>
      <c r="J307" s="27"/>
      <c r="K307" s="27"/>
      <c r="L307" s="27"/>
      <c r="M307" s="27"/>
      <c r="N307" s="27"/>
      <c r="O307" s="27"/>
    </row>
    <row r="308" spans="1:15" x14ac:dyDescent="0.2">
      <c r="A308" t="s">
        <v>206</v>
      </c>
      <c r="B308">
        <v>21497</v>
      </c>
      <c r="C308">
        <v>7.0745212249999998</v>
      </c>
      <c r="D308">
        <v>2.0803620825770102</v>
      </c>
      <c r="E308">
        <v>5.4841052163464497</v>
      </c>
      <c r="F308">
        <v>4.02682685144904</v>
      </c>
      <c r="G308">
        <v>13.141706770000001</v>
      </c>
      <c r="H308">
        <v>4.4172086039999998</v>
      </c>
      <c r="I308">
        <v>21.841920959999999</v>
      </c>
      <c r="J308" s="27"/>
      <c r="K308" s="27"/>
      <c r="L308" s="27"/>
      <c r="M308" s="27"/>
      <c r="N308" s="27"/>
      <c r="O308" s="27"/>
    </row>
    <row r="309" spans="1:15" x14ac:dyDescent="0.2">
      <c r="A309" t="s">
        <v>206</v>
      </c>
      <c r="B309">
        <v>21846</v>
      </c>
      <c r="C309">
        <v>3.3396813376666699</v>
      </c>
      <c r="D309">
        <v>2.8612493015730598</v>
      </c>
      <c r="E309">
        <v>5.1063097117378096</v>
      </c>
      <c r="F309">
        <v>4.0657909099683298</v>
      </c>
      <c r="G309">
        <v>12.429322989999999</v>
      </c>
      <c r="H309">
        <v>2.7083541769999999</v>
      </c>
      <c r="I309">
        <v>22.17808904</v>
      </c>
      <c r="J309" s="27"/>
      <c r="K309" s="27"/>
      <c r="L309" s="27"/>
      <c r="M309" s="27"/>
      <c r="N309" s="27"/>
      <c r="O309" s="27"/>
    </row>
    <row r="310" spans="1:15" x14ac:dyDescent="0.2">
      <c r="A310" t="s">
        <v>206</v>
      </c>
      <c r="B310">
        <v>22196</v>
      </c>
      <c r="C310">
        <v>2.3374462643333298</v>
      </c>
      <c r="D310">
        <v>3.8480857808199902</v>
      </c>
      <c r="E310">
        <v>4.59147852784091</v>
      </c>
      <c r="F310">
        <v>4.0415085711551999</v>
      </c>
      <c r="G310">
        <v>12.51976711</v>
      </c>
      <c r="H310">
        <v>1.895947974</v>
      </c>
      <c r="I310">
        <v>23.130565279999999</v>
      </c>
      <c r="J310" s="27">
        <f>AVERAGE(C301:C310)</f>
        <v>4.4689688467333326</v>
      </c>
      <c r="K310" s="27">
        <f>AVERAGE(D301:D310)</f>
        <v>2.9206438558477101</v>
      </c>
      <c r="L310" s="27">
        <f>AVERAGE(E301:E310)</f>
        <v>4.0238676173865375</v>
      </c>
      <c r="M310" s="27">
        <f>AVERAGE(F301:F310)</f>
        <v>3.9939903149763949</v>
      </c>
      <c r="N310" s="27">
        <f>AVERAGE(G301:G310)</f>
        <v>12.997228451999998</v>
      </c>
      <c r="O310" s="27">
        <f t="shared" ref="O310" si="48">AVERAGE(H301:H310)</f>
        <v>3.4955477737000002</v>
      </c>
    </row>
    <row r="311" spans="1:15" x14ac:dyDescent="0.2">
      <c r="A311" t="s">
        <v>33</v>
      </c>
      <c r="B311">
        <v>22545</v>
      </c>
      <c r="C311">
        <v>5.2363270163333304</v>
      </c>
      <c r="D311">
        <v>3.8564186466295198</v>
      </c>
      <c r="E311">
        <v>0.52940908786126095</v>
      </c>
      <c r="F311">
        <v>3.97570421212074</v>
      </c>
      <c r="G311">
        <v>3.1731793709999998</v>
      </c>
      <c r="H311">
        <v>-14.91245623</v>
      </c>
      <c r="I311">
        <v>21.08554277</v>
      </c>
      <c r="J311" s="27"/>
      <c r="K311" s="27"/>
      <c r="L311" s="27"/>
      <c r="M311" s="27"/>
      <c r="N311" s="27"/>
      <c r="O311" s="27"/>
    </row>
    <row r="312" spans="1:15" x14ac:dyDescent="0.2">
      <c r="A312" t="s">
        <v>33</v>
      </c>
      <c r="B312">
        <v>22894</v>
      </c>
      <c r="C312">
        <v>3.8577166193333299</v>
      </c>
      <c r="D312">
        <v>4.5353234380884997</v>
      </c>
      <c r="E312">
        <v>4.2775949089061598</v>
      </c>
      <c r="F312">
        <v>3.9726597601014402</v>
      </c>
      <c r="G312">
        <v>11.40051721</v>
      </c>
      <c r="H312">
        <v>1.7558779390000001</v>
      </c>
      <c r="I312">
        <v>21.05752876</v>
      </c>
      <c r="J312" s="40">
        <f>AVERAGE(C311:C312)</f>
        <v>4.5470218178333299</v>
      </c>
      <c r="K312" s="40">
        <f>AVERAGE(D311:D312)</f>
        <v>4.19587104235901</v>
      </c>
      <c r="L312" s="40">
        <f>AVERAGE(E311:E312)</f>
        <v>2.4035019983837103</v>
      </c>
      <c r="M312" s="40">
        <f>AVERAGE(F311:F312)</f>
        <v>3.9741819861110903</v>
      </c>
      <c r="N312" s="40">
        <f>AVERAGE(G311:G312)</f>
        <v>7.2868482905</v>
      </c>
      <c r="O312" s="40">
        <f t="shared" ref="O312" si="49">AVERAGE(H311:H312)</f>
        <v>-6.5782891455000003</v>
      </c>
    </row>
    <row r="313" spans="1:15" x14ac:dyDescent="0.2">
      <c r="A313" t="s">
        <v>34</v>
      </c>
      <c r="B313">
        <v>19118</v>
      </c>
      <c r="C313">
        <v>-3.4823962266666699</v>
      </c>
      <c r="D313">
        <v>4.4890000908274201</v>
      </c>
      <c r="E313">
        <v>4.2428445168124398</v>
      </c>
      <c r="F313">
        <v>3.9753156184721798</v>
      </c>
      <c r="G313">
        <v>10.07108397</v>
      </c>
      <c r="H313">
        <v>0.21510755400000001</v>
      </c>
      <c r="I313">
        <v>19.908954479999998</v>
      </c>
      <c r="J313" s="27"/>
      <c r="K313" s="27"/>
      <c r="L313" s="27"/>
      <c r="M313" s="27"/>
      <c r="N313" s="27"/>
      <c r="O313" s="27"/>
    </row>
    <row r="314" spans="1:15" x14ac:dyDescent="0.2">
      <c r="A314" t="s">
        <v>34</v>
      </c>
      <c r="B314">
        <v>19439.7</v>
      </c>
      <c r="C314">
        <v>0.83082168966666703</v>
      </c>
      <c r="D314">
        <v>5.0293664233284403</v>
      </c>
      <c r="E314">
        <v>3.41891842732166</v>
      </c>
      <c r="F314">
        <v>3.9741134186620002</v>
      </c>
      <c r="G314">
        <v>8.9509630379999994</v>
      </c>
      <c r="H314">
        <v>-1.7738869429999999</v>
      </c>
      <c r="I314">
        <v>19.684842419999999</v>
      </c>
      <c r="J314" s="27"/>
      <c r="K314" s="27"/>
      <c r="L314" s="27"/>
      <c r="M314" s="27"/>
      <c r="N314" s="27"/>
      <c r="O314" s="27"/>
    </row>
    <row r="315" spans="1:15" x14ac:dyDescent="0.2">
      <c r="A315" t="s">
        <v>34</v>
      </c>
      <c r="B315">
        <v>19151.379010000001</v>
      </c>
      <c r="C315">
        <v>7.9943453240000002</v>
      </c>
      <c r="D315">
        <v>3.2660514458184</v>
      </c>
      <c r="E315">
        <v>5.1351616008815801</v>
      </c>
      <c r="F315">
        <v>3.9753696824413498</v>
      </c>
      <c r="G315">
        <v>10.6483039</v>
      </c>
      <c r="H315">
        <v>0.915457729</v>
      </c>
      <c r="I315">
        <v>20.3851926</v>
      </c>
      <c r="J315" s="27"/>
      <c r="K315" s="27"/>
      <c r="L315" s="27"/>
      <c r="M315" s="27"/>
      <c r="N315" s="27"/>
      <c r="O315" s="27"/>
    </row>
    <row r="316" spans="1:15" x14ac:dyDescent="0.2">
      <c r="A316" t="s">
        <v>34</v>
      </c>
      <c r="B316">
        <v>19473.922620000001</v>
      </c>
      <c r="C316">
        <v>4.9579131140000001</v>
      </c>
      <c r="D316">
        <v>3.8029249929454401</v>
      </c>
      <c r="E316">
        <v>4.5731159794497902</v>
      </c>
      <c r="F316">
        <v>3.97523044730722</v>
      </c>
      <c r="G316">
        <v>10.755316649999999</v>
      </c>
      <c r="H316">
        <v>0.57928964500000002</v>
      </c>
      <c r="I316">
        <v>20.94547274</v>
      </c>
      <c r="J316" s="27"/>
      <c r="K316" s="27"/>
      <c r="L316" s="27"/>
      <c r="M316" s="27"/>
      <c r="N316" s="27"/>
      <c r="O316" s="27"/>
    </row>
    <row r="317" spans="1:15" x14ac:dyDescent="0.2">
      <c r="A317" t="s">
        <v>34</v>
      </c>
      <c r="B317">
        <v>19554.71688</v>
      </c>
      <c r="C317">
        <v>-3.6463764799999998</v>
      </c>
      <c r="D317">
        <v>4.6429926472373504</v>
      </c>
      <c r="E317">
        <v>4.1055116721790403</v>
      </c>
      <c r="F317">
        <v>3.97359007178712</v>
      </c>
      <c r="G317">
        <v>12.07910343</v>
      </c>
      <c r="H317">
        <v>2.568284142</v>
      </c>
      <c r="I317">
        <v>21.589794900000001</v>
      </c>
      <c r="J317" s="27"/>
      <c r="K317" s="27"/>
      <c r="L317" s="27"/>
      <c r="M317" s="27"/>
      <c r="N317" s="27"/>
      <c r="O317" s="27"/>
    </row>
    <row r="318" spans="1:15" x14ac:dyDescent="0.2">
      <c r="A318" t="s">
        <v>34</v>
      </c>
      <c r="B318">
        <v>19676.790850000001</v>
      </c>
      <c r="C318">
        <v>7.2459595769999998</v>
      </c>
      <c r="D318">
        <v>2.69040186844073</v>
      </c>
      <c r="E318">
        <v>5.5083680286736998</v>
      </c>
      <c r="F318">
        <v>3.9744353546829401</v>
      </c>
      <c r="G318">
        <v>8.4142765589999993</v>
      </c>
      <c r="H318">
        <v>-2.1100550280000001</v>
      </c>
      <c r="I318">
        <v>18.956478239999999</v>
      </c>
      <c r="J318" s="27"/>
      <c r="K318" s="27"/>
      <c r="L318" s="27"/>
      <c r="M318" s="27"/>
      <c r="N318" s="27"/>
      <c r="O318" s="27"/>
    </row>
    <row r="319" spans="1:15" x14ac:dyDescent="0.2">
      <c r="A319" t="s">
        <v>34</v>
      </c>
      <c r="B319">
        <v>19759.350269999999</v>
      </c>
      <c r="C319">
        <v>7.9943453240000002</v>
      </c>
      <c r="D319">
        <v>3.3284539408280498</v>
      </c>
      <c r="E319">
        <v>4.69569158697694</v>
      </c>
      <c r="F319">
        <v>3.9735224208180502</v>
      </c>
      <c r="G319">
        <v>11.67509212</v>
      </c>
      <c r="H319">
        <v>2.1200600299999999</v>
      </c>
      <c r="I319">
        <v>21.225612810000001</v>
      </c>
      <c r="J319" s="27"/>
      <c r="K319" s="27"/>
      <c r="L319" s="27"/>
      <c r="M319" s="27"/>
      <c r="N319" s="27"/>
      <c r="O319" s="27"/>
    </row>
    <row r="320" spans="1:15" x14ac:dyDescent="0.2">
      <c r="A320" t="s">
        <v>34</v>
      </c>
      <c r="B320">
        <v>19981.6234</v>
      </c>
      <c r="C320">
        <v>4.2088137403333299</v>
      </c>
      <c r="D320">
        <v>3.5785385456363001</v>
      </c>
      <c r="E320">
        <v>3.3192538029774998</v>
      </c>
      <c r="F320">
        <v>3.9739691382875302</v>
      </c>
      <c r="G320">
        <v>10.39441938</v>
      </c>
      <c r="H320">
        <v>7.5037518999999997E-2</v>
      </c>
      <c r="I320">
        <v>20.69334667</v>
      </c>
      <c r="J320" s="27"/>
      <c r="K320" s="27"/>
      <c r="L320" s="27"/>
      <c r="M320" s="27"/>
      <c r="N320" s="27"/>
      <c r="O320" s="27"/>
    </row>
    <row r="321" spans="1:15" x14ac:dyDescent="0.2">
      <c r="A321" t="s">
        <v>34</v>
      </c>
      <c r="B321">
        <v>20123.984550000001</v>
      </c>
      <c r="C321">
        <v>2.2323642936666701</v>
      </c>
      <c r="D321">
        <v>5.7692555004827799</v>
      </c>
      <c r="E321">
        <v>4.1039174190112204</v>
      </c>
      <c r="F321">
        <v>3.9738800149818401</v>
      </c>
      <c r="G321">
        <v>10.575022799999999</v>
      </c>
      <c r="H321">
        <v>2.7083541769999999</v>
      </c>
      <c r="I321">
        <v>18.424212109999999</v>
      </c>
      <c r="J321" s="27"/>
      <c r="K321" s="27"/>
      <c r="L321" s="27"/>
      <c r="M321" s="27"/>
      <c r="N321" s="27"/>
      <c r="O321" s="27"/>
    </row>
    <row r="322" spans="1:15" x14ac:dyDescent="0.2">
      <c r="A322" t="s">
        <v>34</v>
      </c>
      <c r="B322">
        <v>20222.42193</v>
      </c>
      <c r="C322">
        <v>3.5260691376666702</v>
      </c>
      <c r="D322">
        <v>5.0399265241175399</v>
      </c>
      <c r="E322">
        <v>4.7632088844655902</v>
      </c>
      <c r="F322">
        <v>3.97363878929366</v>
      </c>
      <c r="G322">
        <v>10.78980148</v>
      </c>
      <c r="H322">
        <v>0.46723361699999999</v>
      </c>
      <c r="I322">
        <v>21.08554277</v>
      </c>
      <c r="J322" s="27"/>
      <c r="K322" s="27"/>
      <c r="L322" s="27"/>
      <c r="M322" s="27"/>
      <c r="N322" s="27"/>
      <c r="O322" s="27"/>
    </row>
    <row r="323" spans="1:15" x14ac:dyDescent="0.2">
      <c r="A323" t="s">
        <v>34</v>
      </c>
      <c r="B323">
        <v>20457.77925</v>
      </c>
      <c r="C323">
        <v>6.0609920476666703</v>
      </c>
      <c r="D323">
        <v>4.8699556085686</v>
      </c>
      <c r="E323">
        <v>3.8025871315047901</v>
      </c>
      <c r="F323">
        <v>3.97611293462883</v>
      </c>
      <c r="G323">
        <v>11.599025340000001</v>
      </c>
      <c r="H323">
        <v>2.3441720859999999</v>
      </c>
      <c r="I323">
        <v>20.833416710000002</v>
      </c>
      <c r="J323" s="27"/>
      <c r="K323" s="27"/>
      <c r="L323" s="27"/>
      <c r="M323" s="27"/>
      <c r="N323" s="27"/>
      <c r="O323" s="27"/>
    </row>
    <row r="324" spans="1:15" x14ac:dyDescent="0.2">
      <c r="A324" t="s">
        <v>34</v>
      </c>
      <c r="B324">
        <v>20694.929779999999</v>
      </c>
      <c r="C324">
        <v>-2.5222964000000101E-2</v>
      </c>
      <c r="D324">
        <v>4.8136258909002603</v>
      </c>
      <c r="E324">
        <v>3.47369851552109</v>
      </c>
      <c r="F324">
        <v>3.9745548981934902</v>
      </c>
      <c r="G324">
        <v>11.28162178</v>
      </c>
      <c r="H324">
        <v>1.195597799</v>
      </c>
      <c r="I324">
        <v>21.393696850000001</v>
      </c>
      <c r="J324" s="27"/>
      <c r="K324" s="27"/>
      <c r="L324" s="27"/>
      <c r="M324" s="27"/>
      <c r="N324" s="27"/>
      <c r="O324" s="27"/>
    </row>
    <row r="325" spans="1:15" x14ac:dyDescent="0.2">
      <c r="A325" t="s">
        <v>34</v>
      </c>
      <c r="B325">
        <v>20839.900269999998</v>
      </c>
      <c r="C325">
        <v>2.4264062396666701</v>
      </c>
      <c r="D325">
        <v>4.91438006233997</v>
      </c>
      <c r="E325">
        <v>4.4096513713057801</v>
      </c>
      <c r="F325">
        <v>3.9739736022990999</v>
      </c>
      <c r="G325">
        <v>10.17737352</v>
      </c>
      <c r="H325">
        <v>0.103051526</v>
      </c>
      <c r="I325">
        <v>20.245122559999999</v>
      </c>
      <c r="J325" s="27"/>
      <c r="K325" s="27"/>
      <c r="L325" s="27"/>
      <c r="M325" s="27"/>
      <c r="N325" s="27"/>
      <c r="O325" s="27"/>
    </row>
    <row r="326" spans="1:15" x14ac:dyDescent="0.2">
      <c r="A326" t="s">
        <v>34</v>
      </c>
      <c r="B326">
        <v>21078.943070000001</v>
      </c>
      <c r="C326">
        <v>8.3884407196666704</v>
      </c>
      <c r="D326">
        <v>3.2180774543121702</v>
      </c>
      <c r="E326">
        <v>5.2702171925399401</v>
      </c>
      <c r="F326">
        <v>3.9757095721881699</v>
      </c>
      <c r="G326">
        <v>12.51919549</v>
      </c>
      <c r="H326">
        <v>3.7168584290000002</v>
      </c>
      <c r="I326">
        <v>21.337668829999998</v>
      </c>
      <c r="J326" s="27"/>
      <c r="K326" s="27"/>
      <c r="L326" s="27"/>
      <c r="M326" s="27"/>
      <c r="N326" s="27"/>
      <c r="O326" s="27"/>
    </row>
    <row r="327" spans="1:15" x14ac:dyDescent="0.2">
      <c r="A327" t="s">
        <v>34</v>
      </c>
      <c r="B327">
        <v>21175.241150000002</v>
      </c>
      <c r="C327">
        <v>8.04329316666667</v>
      </c>
      <c r="D327">
        <v>2.89784065530552</v>
      </c>
      <c r="E327">
        <v>5.4159058258755897</v>
      </c>
      <c r="F327">
        <v>3.9738978487341399</v>
      </c>
      <c r="G327">
        <v>10.60511934</v>
      </c>
      <c r="H327">
        <v>0.66333166600000004</v>
      </c>
      <c r="I327">
        <v>20.52526263</v>
      </c>
      <c r="J327" s="27"/>
      <c r="K327" s="27"/>
      <c r="L327" s="27"/>
      <c r="M327" s="27"/>
      <c r="N327" s="27"/>
      <c r="O327" s="27"/>
    </row>
    <row r="328" spans="1:15" x14ac:dyDescent="0.2">
      <c r="A328" t="s">
        <v>34</v>
      </c>
      <c r="B328">
        <v>21564.7929</v>
      </c>
      <c r="C328">
        <v>7.7920442569999997</v>
      </c>
      <c r="D328">
        <v>2.68777140470266</v>
      </c>
      <c r="E328">
        <v>4.9988956665310704</v>
      </c>
      <c r="F328">
        <v>3.9737906934139802</v>
      </c>
      <c r="G328">
        <v>11.176681609999999</v>
      </c>
      <c r="H328">
        <v>3.6608304149999999</v>
      </c>
      <c r="I328">
        <v>18.676338170000001</v>
      </c>
      <c r="J328" s="27"/>
      <c r="K328" s="27"/>
      <c r="L328" s="27"/>
      <c r="M328" s="27"/>
      <c r="N328" s="27"/>
      <c r="O328" s="27"/>
    </row>
    <row r="329" spans="1:15" x14ac:dyDescent="0.2">
      <c r="A329" t="s">
        <v>34</v>
      </c>
      <c r="B329">
        <v>21809.472809999999</v>
      </c>
      <c r="C329">
        <v>9.3554866479999994</v>
      </c>
      <c r="D329">
        <v>3.5062871750889801</v>
      </c>
      <c r="E329">
        <v>4.4823744127141403</v>
      </c>
      <c r="F329">
        <v>3.9729479967405399</v>
      </c>
      <c r="G329">
        <v>12.16736189</v>
      </c>
      <c r="H329">
        <v>3.2406203100000002</v>
      </c>
      <c r="I329">
        <v>21.08554277</v>
      </c>
      <c r="J329" s="27"/>
      <c r="K329" s="27"/>
      <c r="L329" s="27"/>
      <c r="M329" s="27"/>
      <c r="N329" s="27"/>
      <c r="O329" s="27"/>
    </row>
    <row r="330" spans="1:15" x14ac:dyDescent="0.2">
      <c r="A330" t="s">
        <v>34</v>
      </c>
      <c r="B330">
        <v>22240.578460000001</v>
      </c>
      <c r="C330">
        <v>-3.6471718069999999</v>
      </c>
      <c r="D330">
        <v>3.8882415984787801</v>
      </c>
      <c r="E330">
        <v>2.7183386759219101</v>
      </c>
      <c r="F330">
        <v>3.9753058605499398</v>
      </c>
      <c r="G330">
        <v>10.25437475</v>
      </c>
      <c r="H330">
        <v>-0.345172586</v>
      </c>
      <c r="I330">
        <v>20.861430720000001</v>
      </c>
      <c r="J330" s="40">
        <f>AVERAGE(C313:C330)</f>
        <v>3.9031182111851854</v>
      </c>
      <c r="K330" s="40">
        <f>AVERAGE(D313:D330)</f>
        <v>4.0240606571866344</v>
      </c>
      <c r="L330" s="40">
        <f>AVERAGE(E313:E330)</f>
        <v>4.3576478172590978</v>
      </c>
      <c r="M330" s="40">
        <f>AVERAGE(F313:F330)</f>
        <v>3.9744087979712268</v>
      </c>
      <c r="N330" s="40">
        <f>AVERAGE(G313:G330)</f>
        <v>10.785229835944442</v>
      </c>
      <c r="O330" s="40">
        <f t="shared" ref="O330" si="50">AVERAGE(H313:H330)</f>
        <v>1.1302317826111112</v>
      </c>
    </row>
    <row r="331" spans="1:15" x14ac:dyDescent="0.2">
      <c r="A331" t="s">
        <v>35</v>
      </c>
      <c r="B331">
        <v>22434.89416</v>
      </c>
      <c r="C331">
        <v>3.8577166193333299</v>
      </c>
      <c r="D331">
        <v>4.0949233007998496</v>
      </c>
      <c r="E331">
        <v>2.59942116286298</v>
      </c>
      <c r="F331">
        <v>3.9736017831066599</v>
      </c>
      <c r="G331">
        <v>9.9685291100000004</v>
      </c>
      <c r="H331">
        <v>-1.577788894</v>
      </c>
      <c r="I331">
        <v>21.533766880000002</v>
      </c>
      <c r="J331" s="26"/>
      <c r="K331" s="26"/>
      <c r="L331" s="26"/>
      <c r="M331" s="26"/>
      <c r="N331" s="26"/>
      <c r="O331" s="26"/>
    </row>
    <row r="332" spans="1:15" x14ac:dyDescent="0.2">
      <c r="A332" t="s">
        <v>35</v>
      </c>
      <c r="B332">
        <v>22777.158879999999</v>
      </c>
      <c r="C332">
        <v>4.3743883563333297</v>
      </c>
      <c r="D332">
        <v>3.4713630774237001</v>
      </c>
      <c r="E332">
        <v>2.8060615180483</v>
      </c>
      <c r="F332">
        <v>3.9732122053540602</v>
      </c>
      <c r="G332">
        <v>11.47092018</v>
      </c>
      <c r="H332">
        <v>0.83141570799999998</v>
      </c>
      <c r="I332">
        <v>22.094047020000001</v>
      </c>
      <c r="J332" s="26"/>
      <c r="K332" s="26"/>
      <c r="L332" s="26"/>
      <c r="M332" s="26"/>
      <c r="N332" s="26"/>
      <c r="O332" s="26"/>
    </row>
    <row r="333" spans="1:15" x14ac:dyDescent="0.2">
      <c r="A333" t="s">
        <v>35</v>
      </c>
      <c r="B333">
        <v>19047.507099999999</v>
      </c>
      <c r="C333">
        <v>8.3374392006666707</v>
      </c>
      <c r="D333">
        <v>3.1909884068574699</v>
      </c>
      <c r="E333">
        <v>2.8791611094992402</v>
      </c>
      <c r="F333">
        <v>3.9729277994199501</v>
      </c>
      <c r="G333">
        <v>11.139014899999999</v>
      </c>
      <c r="H333">
        <v>7.5037518999999997E-2</v>
      </c>
      <c r="I333">
        <v>22.17808904</v>
      </c>
      <c r="J333" s="26"/>
      <c r="K333" s="26"/>
      <c r="L333" s="26"/>
      <c r="M333" s="26"/>
      <c r="N333" s="26"/>
      <c r="O333" s="26"/>
    </row>
    <row r="334" spans="1:15" x14ac:dyDescent="0.2">
      <c r="A334" t="s">
        <v>35</v>
      </c>
      <c r="B334">
        <v>19157.00733</v>
      </c>
      <c r="C334">
        <v>5.4141175543333304</v>
      </c>
      <c r="D334">
        <v>3.1783951383272</v>
      </c>
      <c r="E334">
        <v>3.35268946712758</v>
      </c>
      <c r="F334">
        <v>3.9731668502219599</v>
      </c>
      <c r="G334">
        <v>9.0173929699999995</v>
      </c>
      <c r="H334">
        <v>-2.7823911959999998</v>
      </c>
      <c r="I334">
        <v>20.805402699999998</v>
      </c>
      <c r="J334" s="26"/>
      <c r="K334" s="26"/>
      <c r="L334" s="26"/>
      <c r="M334" s="26"/>
      <c r="N334" s="26"/>
      <c r="O334" s="26"/>
    </row>
    <row r="335" spans="1:15" x14ac:dyDescent="0.2">
      <c r="A335" t="s">
        <v>35</v>
      </c>
      <c r="B335">
        <v>19266.507559999998</v>
      </c>
      <c r="C335">
        <v>3.8577166193333299</v>
      </c>
      <c r="D335">
        <v>4.1737450862006096</v>
      </c>
      <c r="E335">
        <v>2.73510863894121</v>
      </c>
      <c r="F335">
        <v>3.9732484257066898</v>
      </c>
      <c r="G335">
        <v>10.197401709999999</v>
      </c>
      <c r="H335">
        <v>-1.6618309149999999</v>
      </c>
      <c r="I335">
        <v>22.038019009999999</v>
      </c>
      <c r="J335" s="26"/>
      <c r="K335" s="26"/>
      <c r="L335" s="26"/>
      <c r="M335" s="26"/>
      <c r="N335" s="26"/>
      <c r="O335" s="26"/>
    </row>
    <row r="336" spans="1:15" x14ac:dyDescent="0.2">
      <c r="A336" t="s">
        <v>35</v>
      </c>
      <c r="B336">
        <v>19321.257679999999</v>
      </c>
      <c r="C336">
        <v>4.1059920316666698</v>
      </c>
      <c r="D336">
        <v>3.72550439810614</v>
      </c>
      <c r="E336">
        <v>3.9205945142396801</v>
      </c>
      <c r="F336">
        <v>3.97282194247998</v>
      </c>
      <c r="G336">
        <v>11.48243357</v>
      </c>
      <c r="H336">
        <v>1.195597799</v>
      </c>
      <c r="I336">
        <v>21.757878940000001</v>
      </c>
      <c r="J336" s="26"/>
      <c r="K336" s="26"/>
      <c r="L336" s="26"/>
      <c r="M336" s="26"/>
      <c r="N336" s="26"/>
      <c r="O336" s="26"/>
    </row>
    <row r="337" spans="1:15" x14ac:dyDescent="0.2">
      <c r="A337" t="s">
        <v>35</v>
      </c>
      <c r="B337">
        <v>19376.00779</v>
      </c>
      <c r="C337">
        <v>-2.3235780616666699</v>
      </c>
      <c r="D337">
        <v>6.0629027502234099</v>
      </c>
      <c r="E337">
        <v>1.8713429858305799</v>
      </c>
      <c r="F337">
        <v>3.9740306132547798</v>
      </c>
      <c r="G337">
        <v>8.5329489269999996</v>
      </c>
      <c r="H337">
        <v>-3.2866433220000002</v>
      </c>
      <c r="I337">
        <v>20.35717859</v>
      </c>
      <c r="J337" s="26"/>
      <c r="K337" s="26"/>
      <c r="L337" s="26"/>
      <c r="M337" s="26"/>
      <c r="N337" s="26"/>
      <c r="O337" s="26"/>
    </row>
    <row r="338" spans="1:15" x14ac:dyDescent="0.2">
      <c r="A338" t="s">
        <v>35</v>
      </c>
      <c r="B338">
        <v>19485.508020000001</v>
      </c>
      <c r="C338">
        <v>1.2062833209999999</v>
      </c>
      <c r="D338">
        <v>4.6653324513861403</v>
      </c>
      <c r="E338">
        <v>1.383761620717</v>
      </c>
      <c r="F338">
        <v>3.9773577875896899</v>
      </c>
      <c r="G338">
        <v>7.982563292</v>
      </c>
      <c r="H338">
        <v>-4.3511755880000003</v>
      </c>
      <c r="I338">
        <v>20.32916458</v>
      </c>
      <c r="J338" s="26"/>
      <c r="K338" s="26"/>
      <c r="L338" s="26"/>
      <c r="M338" s="26"/>
      <c r="N338" s="26"/>
      <c r="O338" s="26"/>
    </row>
    <row r="339" spans="1:15" x14ac:dyDescent="0.2">
      <c r="A339" t="s">
        <v>35</v>
      </c>
      <c r="B339">
        <v>24139.267779999998</v>
      </c>
      <c r="C339">
        <v>-2.3415723446666701</v>
      </c>
      <c r="D339">
        <v>4.1749145277773501</v>
      </c>
      <c r="E339">
        <v>1.1013744804276999</v>
      </c>
      <c r="F339">
        <v>3.9736578703085801</v>
      </c>
      <c r="G339">
        <v>9.1831869360000002</v>
      </c>
      <c r="H339">
        <v>-3.454727364</v>
      </c>
      <c r="I339">
        <v>21.841920959999999</v>
      </c>
      <c r="J339" s="26"/>
      <c r="K339" s="26"/>
      <c r="L339" s="26"/>
      <c r="M339" s="26"/>
      <c r="N339" s="26"/>
      <c r="O339" s="26"/>
    </row>
    <row r="340" spans="1:15" x14ac:dyDescent="0.2">
      <c r="A340" t="s">
        <v>35</v>
      </c>
      <c r="B340">
        <v>24248.76801</v>
      </c>
      <c r="C340">
        <v>-2.92925485333333</v>
      </c>
      <c r="D340">
        <v>4.58534043955519</v>
      </c>
      <c r="E340">
        <v>2.8289693564961902</v>
      </c>
      <c r="F340">
        <v>3.97333478040182</v>
      </c>
      <c r="G340">
        <v>10.06542954</v>
      </c>
      <c r="H340">
        <v>-1.941970985</v>
      </c>
      <c r="I340">
        <v>22.066033019999999</v>
      </c>
      <c r="J340" s="26"/>
      <c r="K340" s="26"/>
      <c r="L340" s="26"/>
      <c r="M340" s="26"/>
      <c r="N340" s="26"/>
      <c r="O340" s="26"/>
    </row>
    <row r="341" spans="1:15" x14ac:dyDescent="0.2">
      <c r="A341" t="s">
        <v>35</v>
      </c>
      <c r="B341">
        <v>24358.268240000001</v>
      </c>
      <c r="C341">
        <v>0.20599157266666601</v>
      </c>
      <c r="D341">
        <v>5.0665963143053103</v>
      </c>
      <c r="E341">
        <v>2.1930120376434998</v>
      </c>
      <c r="F341">
        <v>3.9753102150618602</v>
      </c>
      <c r="G341">
        <v>8.6633808079999994</v>
      </c>
      <c r="H341">
        <v>-4.2951475739999996</v>
      </c>
      <c r="I341">
        <v>21.64582291</v>
      </c>
      <c r="J341" s="26"/>
      <c r="K341" s="26"/>
      <c r="L341" s="26"/>
      <c r="M341" s="26"/>
      <c r="N341" s="26"/>
      <c r="O341" s="26"/>
    </row>
    <row r="342" spans="1:15" x14ac:dyDescent="0.2">
      <c r="A342" t="s">
        <v>35</v>
      </c>
      <c r="B342">
        <v>24577.268690000001</v>
      </c>
      <c r="C342">
        <v>-8.14537064366667</v>
      </c>
      <c r="D342">
        <v>4.2645435562636003</v>
      </c>
      <c r="E342">
        <v>1.90508483833539</v>
      </c>
      <c r="F342">
        <v>3.97431989224477</v>
      </c>
      <c r="G342">
        <v>9.3520809600000003</v>
      </c>
      <c r="H342">
        <v>-2.3621810910000001</v>
      </c>
      <c r="I342">
        <v>21.05752876</v>
      </c>
      <c r="J342" s="26"/>
      <c r="K342" s="26"/>
      <c r="L342" s="26"/>
      <c r="M342" s="26"/>
      <c r="N342" s="26"/>
      <c r="O342" s="26"/>
    </row>
    <row r="343" spans="1:15" x14ac:dyDescent="0.2">
      <c r="A343" t="s">
        <v>35</v>
      </c>
      <c r="B343">
        <v>24796.26915</v>
      </c>
      <c r="C343">
        <v>2.4493916366666699</v>
      </c>
      <c r="D343">
        <v>5.1158753375803903</v>
      </c>
      <c r="E343">
        <v>2.2182379614140202</v>
      </c>
      <c r="F343">
        <v>3.9741711939442701</v>
      </c>
      <c r="G343">
        <v>8.5727515380000003</v>
      </c>
      <c r="H343">
        <v>-3.706853427</v>
      </c>
      <c r="I343">
        <v>20.833416710000002</v>
      </c>
      <c r="J343" s="26"/>
      <c r="K343" s="26"/>
      <c r="L343" s="26"/>
      <c r="M343" s="26"/>
      <c r="N343" s="26"/>
      <c r="O343" s="26"/>
    </row>
    <row r="344" spans="1:15" x14ac:dyDescent="0.2">
      <c r="A344" t="s">
        <v>35</v>
      </c>
      <c r="B344">
        <v>25015.269609999999</v>
      </c>
      <c r="C344">
        <v>-3.3764885616666702</v>
      </c>
      <c r="D344">
        <v>5.1672807189734504</v>
      </c>
      <c r="E344">
        <v>1.3647743102861001</v>
      </c>
      <c r="F344">
        <v>3.9745753645370701</v>
      </c>
      <c r="G344">
        <v>6.7651064500000002</v>
      </c>
      <c r="H344">
        <v>-5.0515257629999999</v>
      </c>
      <c r="I344">
        <v>18.592296149999999</v>
      </c>
      <c r="J344" s="26"/>
      <c r="K344" s="26"/>
      <c r="L344" s="26"/>
      <c r="M344" s="26"/>
      <c r="N344" s="26"/>
      <c r="O344" s="26"/>
    </row>
    <row r="345" spans="1:15" x14ac:dyDescent="0.2">
      <c r="A345" t="s">
        <v>35</v>
      </c>
      <c r="B345">
        <v>25234.270069999999</v>
      </c>
      <c r="C345">
        <v>-2.92925485333333</v>
      </c>
      <c r="D345">
        <v>4.3529613870434503</v>
      </c>
      <c r="E345">
        <v>2.2337004609203399</v>
      </c>
      <c r="F345">
        <v>3.97500092048397</v>
      </c>
      <c r="G345">
        <v>9.2426739449999999</v>
      </c>
      <c r="H345">
        <v>-2.978489245</v>
      </c>
      <c r="I345">
        <v>21.44972486</v>
      </c>
      <c r="J345" s="26"/>
      <c r="K345" s="26"/>
      <c r="L345" s="26"/>
      <c r="M345" s="26"/>
      <c r="N345" s="26"/>
      <c r="O345" s="26"/>
    </row>
    <row r="346" spans="1:15" x14ac:dyDescent="0.2">
      <c r="A346" t="s">
        <v>35</v>
      </c>
      <c r="B346">
        <v>25453.270530000002</v>
      </c>
      <c r="C346">
        <v>-4.1763500740000001</v>
      </c>
      <c r="D346">
        <v>4.1831512958810499</v>
      </c>
      <c r="E346">
        <v>2.6513827908352101</v>
      </c>
      <c r="F346">
        <v>3.97500860291141</v>
      </c>
      <c r="G346">
        <v>9.8011523969999992</v>
      </c>
      <c r="H346">
        <v>-1.8579289640000001</v>
      </c>
      <c r="I346">
        <v>21.44972486</v>
      </c>
      <c r="J346" s="40">
        <f>AVERAGE(C331:C338)</f>
        <v>3.6037594551249992</v>
      </c>
      <c r="K346" s="40">
        <f>AVERAGE(D331:D338)</f>
        <v>4.0703943261655651</v>
      </c>
      <c r="L346" s="40">
        <f>AVERAGE(E331:E338)</f>
        <v>2.6935176271583212</v>
      </c>
      <c r="M346" s="40">
        <f>AVERAGE(F331:F338)</f>
        <v>3.973795925891721</v>
      </c>
      <c r="N346" s="40">
        <f>AVERAGE(G331:G338)</f>
        <v>9.9739005823749984</v>
      </c>
      <c r="O346" s="40">
        <f t="shared" ref="O346" si="51">AVERAGE(H331:H338)</f>
        <v>-1.444722361125</v>
      </c>
    </row>
    <row r="347" spans="1:15" x14ac:dyDescent="0.2">
      <c r="A347" t="s">
        <v>35</v>
      </c>
      <c r="B347">
        <v>25672.270990000001</v>
      </c>
      <c r="C347">
        <v>-1.7620442080000001</v>
      </c>
      <c r="D347">
        <v>3.2731695344372902</v>
      </c>
      <c r="E347">
        <v>1.73489277892495</v>
      </c>
      <c r="F347">
        <v>3.9739318193564901</v>
      </c>
      <c r="G347">
        <v>8.7862694999999995</v>
      </c>
      <c r="H347">
        <v>-2.978489245</v>
      </c>
      <c r="I347">
        <v>20.52526263</v>
      </c>
      <c r="J347" s="27">
        <f>AVERAGE(C331:C347)</f>
        <v>0.34265431245097983</v>
      </c>
      <c r="K347" s="27">
        <f>AVERAGE(D331:D347)</f>
        <v>4.279234571831859</v>
      </c>
      <c r="L347" s="27">
        <f>AVERAGE(E331:E347)</f>
        <v>2.3399747077970572</v>
      </c>
      <c r="M347" s="27">
        <f>AVERAGE(F331:F347)</f>
        <v>3.9740987097872948</v>
      </c>
      <c r="N347" s="27">
        <f>AVERAGE(G331:G347)</f>
        <v>9.4248962784117651</v>
      </c>
      <c r="O347" s="27">
        <f t="shared" ref="O347" si="52">AVERAGE(H331:H347)</f>
        <v>-2.3638289733529412</v>
      </c>
    </row>
    <row r="348" spans="1:15" x14ac:dyDescent="0.2">
      <c r="A348" t="s">
        <v>36</v>
      </c>
      <c r="B348">
        <v>25891.27145</v>
      </c>
      <c r="C348">
        <v>2.551168031</v>
      </c>
      <c r="D348">
        <v>3.2327395460045398</v>
      </c>
      <c r="E348">
        <v>5.7249022039535697</v>
      </c>
      <c r="F348">
        <v>4.0755060234881304</v>
      </c>
      <c r="G348">
        <v>11.04001965</v>
      </c>
      <c r="H348">
        <v>-0.233116558</v>
      </c>
      <c r="I348">
        <v>22.318159080000001</v>
      </c>
      <c r="J348" s="27"/>
      <c r="K348" s="27"/>
      <c r="L348" s="27"/>
      <c r="M348" s="27"/>
      <c r="N348" s="27"/>
      <c r="O348" s="27"/>
    </row>
    <row r="349" spans="1:15" x14ac:dyDescent="0.2">
      <c r="A349" t="s">
        <v>36</v>
      </c>
      <c r="B349">
        <v>26000.771680000002</v>
      </c>
      <c r="C349">
        <v>-3.8864092613333301</v>
      </c>
      <c r="D349">
        <v>4.7032884727624698</v>
      </c>
      <c r="E349">
        <v>6.3318117721826397</v>
      </c>
      <c r="F349">
        <v>4.0889397070442399</v>
      </c>
      <c r="G349">
        <v>10.36125213</v>
      </c>
      <c r="H349">
        <v>-1.325662831</v>
      </c>
      <c r="I349">
        <v>22.038019009999999</v>
      </c>
      <c r="J349" s="27"/>
      <c r="K349" s="27"/>
      <c r="L349" s="27"/>
      <c r="M349" s="27"/>
      <c r="N349" s="27"/>
      <c r="O349" s="27"/>
    </row>
    <row r="350" spans="1:15" x14ac:dyDescent="0.2">
      <c r="A350" t="s">
        <v>36</v>
      </c>
      <c r="B350">
        <v>19384</v>
      </c>
      <c r="C350">
        <v>0.53455085733333296</v>
      </c>
      <c r="D350">
        <v>3.3181445738339099</v>
      </c>
      <c r="E350">
        <v>6.1861490096194496</v>
      </c>
      <c r="F350">
        <v>4.0624943213580398</v>
      </c>
      <c r="G350">
        <v>10.87922708</v>
      </c>
      <c r="H350">
        <v>0.187093547</v>
      </c>
      <c r="I350">
        <v>21.589794900000001</v>
      </c>
      <c r="J350" s="27"/>
      <c r="K350" s="27"/>
      <c r="L350" s="27"/>
      <c r="M350" s="27"/>
      <c r="N350" s="27"/>
      <c r="O350" s="27"/>
    </row>
    <row r="351" spans="1:15" x14ac:dyDescent="0.2">
      <c r="A351" t="s">
        <v>36</v>
      </c>
      <c r="B351">
        <v>19673</v>
      </c>
      <c r="C351">
        <v>-0.14910828433333301</v>
      </c>
      <c r="D351">
        <v>3.2776955305038702</v>
      </c>
      <c r="E351">
        <v>5.1589936893642196</v>
      </c>
      <c r="F351">
        <v>4.0672910263639199</v>
      </c>
      <c r="G351">
        <v>9.8129822830000002</v>
      </c>
      <c r="H351">
        <v>-1.7178589289999999</v>
      </c>
      <c r="I351">
        <v>21.365682840000002</v>
      </c>
      <c r="J351" s="27"/>
      <c r="K351" s="27"/>
      <c r="L351" s="27"/>
      <c r="M351" s="27"/>
      <c r="N351" s="27"/>
      <c r="O351" s="27"/>
    </row>
    <row r="352" spans="1:15" x14ac:dyDescent="0.2">
      <c r="A352" t="s">
        <v>36</v>
      </c>
      <c r="B352">
        <v>20485</v>
      </c>
      <c r="C352">
        <v>2.551168031</v>
      </c>
      <c r="D352">
        <v>3.4823539294405101</v>
      </c>
      <c r="E352">
        <v>5.2978975642183403</v>
      </c>
      <c r="F352">
        <v>4.0880554818555197</v>
      </c>
      <c r="G352">
        <v>10.820126780000001</v>
      </c>
      <c r="H352">
        <v>-0.84942471200000003</v>
      </c>
      <c r="I352">
        <v>22.486243120000001</v>
      </c>
      <c r="J352" s="27"/>
      <c r="K352" s="27"/>
      <c r="L352" s="27"/>
      <c r="M352" s="27"/>
      <c r="N352" s="27"/>
      <c r="O352" s="27"/>
    </row>
    <row r="353" spans="1:15" x14ac:dyDescent="0.2">
      <c r="A353" t="s">
        <v>36</v>
      </c>
      <c r="B353">
        <v>21000</v>
      </c>
      <c r="C353">
        <v>0.44178446633333301</v>
      </c>
      <c r="D353">
        <v>2.9076949841940798</v>
      </c>
      <c r="E353">
        <v>6.1777490659035097</v>
      </c>
      <c r="F353">
        <v>4.1631875492972297</v>
      </c>
      <c r="G353">
        <v>10.88198695</v>
      </c>
      <c r="H353">
        <v>0.27113556799999999</v>
      </c>
      <c r="I353">
        <v>21.505752879999999</v>
      </c>
      <c r="J353" s="27"/>
      <c r="K353" s="27"/>
      <c r="L353" s="27"/>
      <c r="M353" s="27"/>
      <c r="N353" s="27"/>
      <c r="O353" s="27"/>
    </row>
    <row r="354" spans="1:15" x14ac:dyDescent="0.2">
      <c r="A354" t="s">
        <v>36</v>
      </c>
      <c r="B354">
        <v>21959</v>
      </c>
      <c r="C354">
        <v>2.256521142</v>
      </c>
      <c r="D354">
        <v>3.2320906100335201</v>
      </c>
      <c r="E354">
        <v>6.0943050945449899</v>
      </c>
      <c r="F354">
        <v>4.0725029069946403</v>
      </c>
      <c r="G354">
        <v>11.394469689999999</v>
      </c>
      <c r="H354">
        <v>0.299149575</v>
      </c>
      <c r="I354">
        <v>22.514257130000001</v>
      </c>
      <c r="J354" s="40">
        <f>AVERAGE(C350:C355)</f>
        <v>1.0432714910000001</v>
      </c>
      <c r="K354" s="40">
        <f>AVERAGE(D350:D355)</f>
        <v>3.2360130683078818</v>
      </c>
      <c r="L354" s="40">
        <f>AVERAGE(E350:E355)</f>
        <v>5.834274700880588</v>
      </c>
      <c r="M354" s="40">
        <f>AVERAGE(F350:F355)</f>
        <v>4.0858639320264212</v>
      </c>
      <c r="N354" s="40">
        <f>AVERAGE(G350:G355)</f>
        <v>10.882644423833334</v>
      </c>
      <c r="O354" s="40">
        <f t="shared" ref="O354" si="53">AVERAGE(H350:H355)</f>
        <v>-0.16308154050000001</v>
      </c>
    </row>
    <row r="355" spans="1:15" x14ac:dyDescent="0.2">
      <c r="A355" t="s">
        <v>36</v>
      </c>
      <c r="B355">
        <v>22858</v>
      </c>
      <c r="C355">
        <v>0.62471273366666702</v>
      </c>
      <c r="D355">
        <v>3.1980987818414</v>
      </c>
      <c r="E355">
        <v>6.0905537816330204</v>
      </c>
      <c r="F355">
        <v>4.0616523062891803</v>
      </c>
      <c r="G355">
        <v>11.507073760000001</v>
      </c>
      <c r="H355">
        <v>0.83141570799999998</v>
      </c>
      <c r="I355">
        <v>22.17808904</v>
      </c>
      <c r="J355" s="27">
        <f>AVERAGE(C348:C355)</f>
        <v>0.61554846445833367</v>
      </c>
      <c r="K355" s="27">
        <f>AVERAGE(D348:D355)</f>
        <v>3.4190133035767873</v>
      </c>
      <c r="L355" s="27">
        <f>AVERAGE(E348:E355)</f>
        <v>5.8827952726774679</v>
      </c>
      <c r="M355" s="27">
        <f>AVERAGE(F348:F355)</f>
        <v>4.0849536653363625</v>
      </c>
      <c r="N355" s="27">
        <f>AVERAGE(G348:G355)</f>
        <v>10.837142290375001</v>
      </c>
      <c r="O355" s="27">
        <f t="shared" ref="O355" si="54">AVERAGE(H348:H355)</f>
        <v>-0.317158579</v>
      </c>
    </row>
    <row r="356" spans="1:15" x14ac:dyDescent="0.2">
      <c r="A356" t="s">
        <v>37</v>
      </c>
      <c r="B356">
        <v>23958</v>
      </c>
      <c r="C356">
        <v>-1.00731638466667</v>
      </c>
      <c r="D356">
        <v>2.26674761296682</v>
      </c>
      <c r="E356">
        <v>4.5545141104797597</v>
      </c>
      <c r="F356">
        <v>4.0550241752772003</v>
      </c>
      <c r="G356">
        <v>8.9134406179999992</v>
      </c>
      <c r="H356">
        <v>-1.409704852</v>
      </c>
      <c r="I356">
        <v>19.26463232</v>
      </c>
      <c r="J356" s="27">
        <f>C356</f>
        <v>-1.00731638466667</v>
      </c>
      <c r="K356" s="27">
        <f>D356</f>
        <v>2.26674761296682</v>
      </c>
      <c r="L356" s="27">
        <f>E356</f>
        <v>4.5545141104797597</v>
      </c>
      <c r="M356" s="27">
        <f>F356</f>
        <v>4.0550241752772003</v>
      </c>
      <c r="N356" s="27">
        <f>G356</f>
        <v>8.9134406179999992</v>
      </c>
      <c r="O356" s="27">
        <f t="shared" ref="O356" si="55">H356</f>
        <v>-1.409704852</v>
      </c>
    </row>
    <row r="357" spans="1:15" x14ac:dyDescent="0.2">
      <c r="A357" t="s">
        <v>207</v>
      </c>
      <c r="B357">
        <v>248759</v>
      </c>
      <c r="C357">
        <v>1.60274756933333</v>
      </c>
      <c r="D357">
        <v>3.2485440323826098</v>
      </c>
      <c r="E357">
        <v>3.0789420763552902</v>
      </c>
      <c r="F357">
        <v>3.9726735104453601</v>
      </c>
      <c r="G357">
        <v>10.678948350000001</v>
      </c>
      <c r="H357">
        <v>0.55127563800000001</v>
      </c>
      <c r="I357">
        <v>20.833416710000002</v>
      </c>
      <c r="J357" s="27"/>
      <c r="K357" s="27"/>
      <c r="L357" s="27"/>
      <c r="M357" s="27"/>
      <c r="N357" s="27"/>
      <c r="O357" s="27"/>
    </row>
    <row r="358" spans="1:15" x14ac:dyDescent="0.2">
      <c r="A358" t="s">
        <v>207</v>
      </c>
      <c r="B358">
        <v>19073</v>
      </c>
      <c r="C358">
        <v>1.3466202336666699</v>
      </c>
      <c r="D358">
        <v>3.2660446249698198</v>
      </c>
      <c r="E358">
        <v>3.5372200806999698</v>
      </c>
      <c r="F358">
        <v>3.9726682899176202</v>
      </c>
      <c r="G358">
        <v>10.240929789999999</v>
      </c>
      <c r="H358">
        <v>0.46723361699999999</v>
      </c>
      <c r="I358">
        <v>19.9929965</v>
      </c>
      <c r="J358" s="27"/>
      <c r="K358" s="27"/>
      <c r="L358" s="27"/>
      <c r="M358" s="27"/>
      <c r="N358" s="27"/>
      <c r="O358" s="27"/>
    </row>
    <row r="359" spans="1:15" x14ac:dyDescent="0.2">
      <c r="A359" t="s">
        <v>207</v>
      </c>
      <c r="B359">
        <v>19605</v>
      </c>
      <c r="C359">
        <v>4.1840586399999999</v>
      </c>
      <c r="D359">
        <v>3.7068574684204201</v>
      </c>
      <c r="E359">
        <v>3.3435529370791799</v>
      </c>
      <c r="F359">
        <v>3.97286245795445</v>
      </c>
      <c r="G359">
        <v>10.049264259999999</v>
      </c>
      <c r="H359">
        <v>-0.17708854399999999</v>
      </c>
      <c r="I359">
        <v>20.273136569999998</v>
      </c>
      <c r="J359" s="27"/>
      <c r="K359" s="27"/>
      <c r="L359" s="27"/>
      <c r="M359" s="27"/>
      <c r="N359" s="27"/>
      <c r="O359" s="27"/>
    </row>
    <row r="360" spans="1:15" x14ac:dyDescent="0.2">
      <c r="A360" t="s">
        <v>207</v>
      </c>
      <c r="B360">
        <v>20220</v>
      </c>
      <c r="C360">
        <v>4.4365063796666702</v>
      </c>
      <c r="D360">
        <v>3.54891074535719</v>
      </c>
      <c r="E360">
        <v>3.1604279740411401</v>
      </c>
      <c r="F360">
        <v>3.9730169286218699</v>
      </c>
      <c r="G360">
        <v>10.49208451</v>
      </c>
      <c r="H360">
        <v>0.15907953999999999</v>
      </c>
      <c r="I360">
        <v>20.833416710000002</v>
      </c>
      <c r="J360" s="27"/>
      <c r="K360" s="27"/>
      <c r="L360" s="27"/>
      <c r="M360" s="27"/>
      <c r="N360" s="27"/>
      <c r="O360" s="27"/>
    </row>
    <row r="361" spans="1:15" x14ac:dyDescent="0.2">
      <c r="A361" t="s">
        <v>207</v>
      </c>
      <c r="B361">
        <v>20710</v>
      </c>
      <c r="C361">
        <v>4.1840586399999999</v>
      </c>
      <c r="D361">
        <v>3.5221173083453201</v>
      </c>
      <c r="E361">
        <v>2.5211807413972802</v>
      </c>
      <c r="F361">
        <v>3.97362886236473</v>
      </c>
      <c r="G361">
        <v>11.105627350000001</v>
      </c>
      <c r="H361">
        <v>0.38319159600000002</v>
      </c>
      <c r="I361">
        <v>21.841920959999999</v>
      </c>
      <c r="J361" s="27"/>
      <c r="K361" s="27"/>
      <c r="L361" s="27"/>
      <c r="M361" s="27"/>
      <c r="N361" s="27"/>
      <c r="O361" s="27"/>
    </row>
    <row r="362" spans="1:15" x14ac:dyDescent="0.2">
      <c r="A362" t="s">
        <v>207</v>
      </c>
      <c r="B362">
        <v>21370</v>
      </c>
      <c r="C362">
        <v>6.3860379823333302</v>
      </c>
      <c r="D362">
        <v>3.0151155457697101</v>
      </c>
      <c r="E362">
        <v>3.2757891597500501</v>
      </c>
      <c r="F362">
        <v>3.9730554617912599</v>
      </c>
      <c r="G362">
        <v>11.47604252</v>
      </c>
      <c r="H362">
        <v>2.4002001000000002</v>
      </c>
      <c r="I362">
        <v>20.52526263</v>
      </c>
      <c r="J362" s="27"/>
      <c r="K362" s="27"/>
      <c r="L362" s="27"/>
      <c r="M362" s="27"/>
      <c r="N362" s="27"/>
      <c r="O362" s="27"/>
    </row>
    <row r="363" spans="1:15" x14ac:dyDescent="0.2">
      <c r="A363" t="s">
        <v>207</v>
      </c>
      <c r="B363">
        <v>21505</v>
      </c>
      <c r="C363">
        <v>4.1840586399999999</v>
      </c>
      <c r="D363">
        <v>3.75005302519105</v>
      </c>
      <c r="E363">
        <v>3.1011050429667</v>
      </c>
      <c r="F363">
        <v>3.97369243320228</v>
      </c>
      <c r="G363">
        <v>10.752146659999999</v>
      </c>
      <c r="H363">
        <v>0.57928964500000002</v>
      </c>
      <c r="I363">
        <v>20.94547274</v>
      </c>
      <c r="J363" s="27"/>
      <c r="K363" s="27"/>
      <c r="L363" s="27"/>
      <c r="M363" s="27"/>
      <c r="N363" s="27"/>
      <c r="O363" s="27"/>
    </row>
    <row r="364" spans="1:15" x14ac:dyDescent="0.2">
      <c r="A364" t="s">
        <v>207</v>
      </c>
      <c r="B364">
        <v>21680</v>
      </c>
      <c r="C364">
        <v>-0.128623827</v>
      </c>
      <c r="D364">
        <v>3.8714956289388298</v>
      </c>
      <c r="E364">
        <v>3.9211291500390102</v>
      </c>
      <c r="F364">
        <v>3.9722999477415</v>
      </c>
      <c r="G364">
        <v>9.9754659110000006</v>
      </c>
      <c r="H364">
        <v>0.32716358200000001</v>
      </c>
      <c r="I364">
        <v>19.600800400000001</v>
      </c>
      <c r="J364" s="27"/>
      <c r="K364" s="27"/>
      <c r="L364" s="27"/>
      <c r="M364" s="27"/>
      <c r="N364" s="27"/>
      <c r="O364" s="27"/>
    </row>
    <row r="365" spans="1:15" x14ac:dyDescent="0.2">
      <c r="A365" t="s">
        <v>207</v>
      </c>
      <c r="B365">
        <v>21795</v>
      </c>
      <c r="C365">
        <v>3.50147938633333</v>
      </c>
      <c r="D365">
        <v>4.140900213298</v>
      </c>
      <c r="E365">
        <v>3.2769042012479899</v>
      </c>
      <c r="F365">
        <v>3.9724910994659002</v>
      </c>
      <c r="G365">
        <v>10.303489130000001</v>
      </c>
      <c r="H365">
        <v>-0.233116558</v>
      </c>
      <c r="I365">
        <v>20.833416710000002</v>
      </c>
      <c r="J365" s="27"/>
      <c r="K365" s="27"/>
      <c r="L365" s="27"/>
      <c r="M365" s="27"/>
      <c r="N365" s="27"/>
      <c r="O365" s="27"/>
    </row>
    <row r="366" spans="1:15" x14ac:dyDescent="0.2">
      <c r="A366" t="s">
        <v>207</v>
      </c>
      <c r="B366">
        <v>21900</v>
      </c>
      <c r="C366">
        <v>-0.59440478200000002</v>
      </c>
      <c r="D366">
        <v>2.0851081973915599</v>
      </c>
      <c r="E366">
        <v>4.7784829797934298</v>
      </c>
      <c r="F366">
        <v>3.97521659068213</v>
      </c>
      <c r="G366">
        <v>10.509193379999999</v>
      </c>
      <c r="H366">
        <v>-0.48524262099999999</v>
      </c>
      <c r="I366">
        <v>21.505752879999999</v>
      </c>
      <c r="J366" s="27"/>
      <c r="K366" s="27"/>
      <c r="L366" s="27"/>
      <c r="M366" s="27"/>
      <c r="N366" s="27"/>
      <c r="O366" s="27"/>
    </row>
    <row r="367" spans="1:15" x14ac:dyDescent="0.2">
      <c r="A367" t="s">
        <v>207</v>
      </c>
      <c r="B367">
        <v>22000</v>
      </c>
      <c r="C367">
        <v>3.50147938633333</v>
      </c>
      <c r="D367">
        <v>3.9117064163962598</v>
      </c>
      <c r="E367">
        <v>3.3765799245196502</v>
      </c>
      <c r="F367">
        <v>3.9721980670552499</v>
      </c>
      <c r="G367">
        <v>10.794207419999999</v>
      </c>
      <c r="H367">
        <v>1.307653827</v>
      </c>
      <c r="I367">
        <v>20.273136569999998</v>
      </c>
      <c r="J367" s="27"/>
      <c r="K367" s="27"/>
      <c r="L367" s="27"/>
      <c r="M367" s="27"/>
      <c r="N367" s="27"/>
      <c r="O367" s="27"/>
    </row>
    <row r="368" spans="1:15" x14ac:dyDescent="0.2">
      <c r="A368" t="s">
        <v>207</v>
      </c>
      <c r="B368">
        <v>22105</v>
      </c>
      <c r="C368">
        <v>6.1064588000000003E-2</v>
      </c>
      <c r="D368">
        <v>4.03286095910408</v>
      </c>
      <c r="E368">
        <v>2.1808942076201099</v>
      </c>
      <c r="F368">
        <v>3.9726153013987102</v>
      </c>
      <c r="G368">
        <v>9.319861457</v>
      </c>
      <c r="H368">
        <v>-0.62531265599999997</v>
      </c>
      <c r="I368">
        <v>19.26463232</v>
      </c>
      <c r="J368" s="27"/>
      <c r="K368" s="27"/>
      <c r="L368" s="27"/>
      <c r="M368" s="27"/>
      <c r="N368" s="27"/>
      <c r="O368" s="27"/>
    </row>
    <row r="369" spans="1:15" x14ac:dyDescent="0.2">
      <c r="A369" t="s">
        <v>207</v>
      </c>
      <c r="B369">
        <v>22215</v>
      </c>
      <c r="C369">
        <v>3.50147938633333</v>
      </c>
      <c r="D369">
        <v>4.1969741662556004</v>
      </c>
      <c r="E369">
        <v>2.9719438783152201</v>
      </c>
      <c r="F369">
        <v>3.9728036067046002</v>
      </c>
      <c r="G369">
        <v>10.121035020000001</v>
      </c>
      <c r="H369">
        <v>0.60730365200000003</v>
      </c>
      <c r="I369">
        <v>19.656828409999999</v>
      </c>
      <c r="J369" s="27"/>
      <c r="K369" s="27"/>
      <c r="L369" s="27"/>
      <c r="M369" s="27"/>
      <c r="N369" s="27"/>
      <c r="O369" s="27"/>
    </row>
    <row r="370" spans="1:15" x14ac:dyDescent="0.2">
      <c r="A370" t="s">
        <v>207</v>
      </c>
      <c r="B370">
        <v>22505</v>
      </c>
      <c r="C370">
        <v>5.1099071173333304</v>
      </c>
      <c r="D370">
        <v>2.8086515244040799</v>
      </c>
      <c r="E370">
        <v>4.2869661209806198</v>
      </c>
      <c r="F370">
        <v>3.9722991067705302</v>
      </c>
      <c r="G370">
        <v>9.163387728</v>
      </c>
      <c r="H370">
        <v>-0.84942471200000003</v>
      </c>
      <c r="I370">
        <v>19.180590299999999</v>
      </c>
      <c r="J370" s="27">
        <f>AVERAGE(C357:C370)</f>
        <v>2.948319238595237</v>
      </c>
      <c r="K370" s="27">
        <f>AVERAGE(D357:D370)</f>
        <v>3.507524275444609</v>
      </c>
      <c r="L370" s="27">
        <f>AVERAGE(E357:E370)</f>
        <v>3.3436513196289748</v>
      </c>
      <c r="M370" s="27">
        <f>AVERAGE(F357:F370)</f>
        <v>3.9729658331511573</v>
      </c>
      <c r="N370" s="27">
        <f>AVERAGE(G357:G370)</f>
        <v>10.355834534714287</v>
      </c>
      <c r="O370" s="27">
        <f t="shared" ref="O370" si="56">AVERAGE(H357:H370)</f>
        <v>0.31515757899999997</v>
      </c>
    </row>
    <row r="371" spans="1:15" x14ac:dyDescent="0.2">
      <c r="A371" t="s">
        <v>0</v>
      </c>
      <c r="B371">
        <v>22690</v>
      </c>
      <c r="C371">
        <v>8.5139293836666692</v>
      </c>
      <c r="D371">
        <v>2.2645323450367401</v>
      </c>
      <c r="E371">
        <v>6.8156008307614098</v>
      </c>
      <c r="F371">
        <v>3.9748117813351298</v>
      </c>
      <c r="G371">
        <v>13.187198649999999</v>
      </c>
      <c r="H371">
        <v>3.884942471</v>
      </c>
      <c r="I371">
        <v>22.486243120000001</v>
      </c>
      <c r="J371" s="26"/>
      <c r="K371" s="26"/>
      <c r="L371" s="26"/>
      <c r="M371" s="26"/>
      <c r="N371" s="26"/>
      <c r="O371" s="26"/>
    </row>
    <row r="372" spans="1:15" x14ac:dyDescent="0.2">
      <c r="A372" t="s">
        <v>0</v>
      </c>
      <c r="B372">
        <v>22830</v>
      </c>
      <c r="C372">
        <v>8.5139293836666692</v>
      </c>
      <c r="D372">
        <v>2.2645323450367401</v>
      </c>
      <c r="E372">
        <v>6.8156008307614098</v>
      </c>
      <c r="F372">
        <v>3.9748117813351298</v>
      </c>
      <c r="G372">
        <v>13.187198649999999</v>
      </c>
      <c r="H372">
        <v>3.884942471</v>
      </c>
      <c r="I372">
        <v>22.486243120000001</v>
      </c>
      <c r="J372" s="26"/>
      <c r="K372" s="26"/>
      <c r="L372" s="26"/>
      <c r="M372" s="26"/>
      <c r="N372" s="26"/>
      <c r="O372" s="26"/>
    </row>
    <row r="373" spans="1:15" x14ac:dyDescent="0.2">
      <c r="A373" t="s">
        <v>0</v>
      </c>
      <c r="B373">
        <v>19840.35714</v>
      </c>
      <c r="C373">
        <v>-8.3154216880000007</v>
      </c>
      <c r="D373">
        <v>2.3710299063626099</v>
      </c>
      <c r="E373">
        <v>1.3776962729226501</v>
      </c>
      <c r="F373">
        <v>3.9728380629076301</v>
      </c>
      <c r="G373">
        <v>14.25092437</v>
      </c>
      <c r="H373">
        <v>8.7313656829999999</v>
      </c>
      <c r="I373">
        <v>19.768884440000001</v>
      </c>
      <c r="J373" s="26"/>
      <c r="K373" s="26"/>
      <c r="L373" s="26"/>
      <c r="M373" s="26"/>
      <c r="N373" s="26"/>
      <c r="O373" s="26"/>
    </row>
    <row r="374" spans="1:15" x14ac:dyDescent="0.2">
      <c r="A374" t="s">
        <v>0</v>
      </c>
      <c r="B374">
        <v>20984.21429</v>
      </c>
      <c r="C374">
        <v>4.4220136539999997</v>
      </c>
      <c r="D374">
        <v>2.3437603255300701</v>
      </c>
      <c r="E374">
        <v>4.6450203815700899</v>
      </c>
      <c r="F374">
        <v>3.9724076643653601</v>
      </c>
      <c r="G374">
        <v>12.417783979999999</v>
      </c>
      <c r="H374">
        <v>1.5037518759999999</v>
      </c>
      <c r="I374">
        <v>23.326663329999999</v>
      </c>
      <c r="J374" s="26"/>
      <c r="K374" s="26"/>
      <c r="L374" s="26"/>
      <c r="M374" s="26"/>
      <c r="N374" s="26"/>
      <c r="O374" s="26"/>
    </row>
    <row r="375" spans="1:15" x14ac:dyDescent="0.2">
      <c r="A375" t="s">
        <v>0</v>
      </c>
      <c r="B375">
        <v>21270.17857</v>
      </c>
      <c r="C375">
        <v>8.5139293836666692</v>
      </c>
      <c r="D375">
        <v>2.2645323450367401</v>
      </c>
      <c r="E375">
        <v>6.8156008307614098</v>
      </c>
      <c r="F375">
        <v>3.9748117813351298</v>
      </c>
      <c r="G375">
        <v>13.187198649999999</v>
      </c>
      <c r="H375">
        <v>3.884942471</v>
      </c>
      <c r="I375">
        <v>22.486243120000001</v>
      </c>
      <c r="J375" s="26"/>
      <c r="K375" s="26"/>
      <c r="L375" s="26"/>
      <c r="M375" s="26"/>
      <c r="N375" s="26"/>
      <c r="O375" s="26"/>
    </row>
    <row r="376" spans="1:15" x14ac:dyDescent="0.2">
      <c r="A376" t="s">
        <v>0</v>
      </c>
      <c r="B376">
        <v>21842.10714</v>
      </c>
      <c r="C376">
        <v>6.7812295896666699</v>
      </c>
      <c r="D376">
        <v>2.9008294044331699</v>
      </c>
      <c r="E376">
        <v>8.03233199564073</v>
      </c>
      <c r="F376">
        <v>3.97306794533517</v>
      </c>
      <c r="G376">
        <v>13.36061503</v>
      </c>
      <c r="H376">
        <v>1.783891946</v>
      </c>
      <c r="I376">
        <v>24.951475739999999</v>
      </c>
      <c r="J376" s="26"/>
      <c r="K376" s="26"/>
      <c r="L376" s="26"/>
      <c r="M376" s="26"/>
      <c r="N376" s="26"/>
      <c r="O376" s="26"/>
    </row>
    <row r="377" spans="1:15" x14ac:dyDescent="0.2">
      <c r="A377" t="s">
        <v>0</v>
      </c>
      <c r="B377">
        <v>22700</v>
      </c>
      <c r="C377">
        <v>12.340798446999999</v>
      </c>
      <c r="D377">
        <v>2.3626274377436398</v>
      </c>
      <c r="E377">
        <v>9.5063446861920902</v>
      </c>
      <c r="F377">
        <v>3.9743478902313099</v>
      </c>
      <c r="G377">
        <v>14.21957173</v>
      </c>
      <c r="H377">
        <v>4.1090545269999996</v>
      </c>
      <c r="I377">
        <v>24.307153580000001</v>
      </c>
      <c r="J377" s="26"/>
      <c r="K377" s="26"/>
      <c r="L377" s="26"/>
      <c r="M377" s="26"/>
      <c r="N377" s="26"/>
      <c r="O377" s="26"/>
    </row>
    <row r="378" spans="1:15" x14ac:dyDescent="0.2">
      <c r="A378" t="s">
        <v>0</v>
      </c>
      <c r="B378">
        <v>23220</v>
      </c>
      <c r="C378">
        <v>9.9358326666666805E-3</v>
      </c>
      <c r="D378">
        <v>2.0595138577084602</v>
      </c>
      <c r="E378">
        <v>1.7001087514500199</v>
      </c>
      <c r="F378">
        <v>3.9729078472402102</v>
      </c>
      <c r="G378">
        <v>12.99465908</v>
      </c>
      <c r="H378">
        <v>7.4987493750000001</v>
      </c>
      <c r="I378">
        <v>18.480240120000001</v>
      </c>
      <c r="J378" s="26"/>
      <c r="K378" s="26"/>
      <c r="L378" s="26"/>
      <c r="M378" s="26"/>
      <c r="N378" s="26"/>
      <c r="O378" s="26"/>
    </row>
    <row r="379" spans="1:15" x14ac:dyDescent="0.2">
      <c r="A379" t="s">
        <v>0</v>
      </c>
      <c r="B379">
        <v>23369.090909999999</v>
      </c>
      <c r="C379">
        <v>9.0249283513333296</v>
      </c>
      <c r="D379">
        <v>2.05286979238408</v>
      </c>
      <c r="E379">
        <v>1.0907164238034699</v>
      </c>
      <c r="F379">
        <v>3.9736772447839499</v>
      </c>
      <c r="G379">
        <v>11.783389509999999</v>
      </c>
      <c r="H379">
        <v>-0.98949474699999995</v>
      </c>
      <c r="I379">
        <v>24.55927964</v>
      </c>
      <c r="J379" s="26"/>
      <c r="K379" s="26"/>
      <c r="L379" s="26"/>
      <c r="M379" s="26"/>
      <c r="N379" s="26"/>
      <c r="O379" s="26"/>
    </row>
    <row r="380" spans="1:15" x14ac:dyDescent="0.2">
      <c r="A380" t="s">
        <v>0</v>
      </c>
      <c r="B380">
        <v>23398.181820000002</v>
      </c>
      <c r="C380">
        <v>10.5591872043333</v>
      </c>
      <c r="D380">
        <v>2.3196016156092898</v>
      </c>
      <c r="E380">
        <v>3.2371961193057901</v>
      </c>
      <c r="F380">
        <v>3.9723792822569499</v>
      </c>
      <c r="G380">
        <v>12.049248739999999</v>
      </c>
      <c r="H380">
        <v>1.8119059529999999</v>
      </c>
      <c r="I380">
        <v>22.290145070000001</v>
      </c>
      <c r="J380" s="26"/>
      <c r="K380" s="26"/>
      <c r="L380" s="26"/>
      <c r="M380" s="26"/>
      <c r="N380" s="26"/>
      <c r="O380" s="26"/>
    </row>
    <row r="381" spans="1:15" x14ac:dyDescent="0.2">
      <c r="A381" t="s">
        <v>0</v>
      </c>
      <c r="B381">
        <v>23572.727269999999</v>
      </c>
      <c r="C381">
        <v>3.0057768856666698</v>
      </c>
      <c r="D381">
        <v>2.51848665136183</v>
      </c>
      <c r="E381">
        <v>-1.45189050609006</v>
      </c>
      <c r="F381">
        <v>3.9729669751157299</v>
      </c>
      <c r="G381">
        <v>12.26071814</v>
      </c>
      <c r="H381">
        <v>1.6998499250000001</v>
      </c>
      <c r="I381">
        <v>22.822411209999999</v>
      </c>
      <c r="J381" s="26"/>
      <c r="K381" s="26"/>
      <c r="L381" s="26"/>
      <c r="M381" s="26"/>
      <c r="N381" s="26"/>
      <c r="O381" s="26"/>
    </row>
    <row r="382" spans="1:15" x14ac:dyDescent="0.2">
      <c r="A382" t="s">
        <v>0</v>
      </c>
      <c r="B382">
        <v>23863.63636</v>
      </c>
      <c r="C382">
        <v>7.5587865743333298</v>
      </c>
      <c r="D382">
        <v>2.3374140342248499</v>
      </c>
      <c r="E382">
        <v>0.36553741980076798</v>
      </c>
      <c r="F382">
        <v>3.97368005831279</v>
      </c>
      <c r="G382">
        <v>11.37474214</v>
      </c>
      <c r="H382">
        <v>-2.2221110560000001</v>
      </c>
      <c r="I382">
        <v>24.979489740000002</v>
      </c>
      <c r="J382" s="26"/>
      <c r="K382" s="26"/>
      <c r="L382" s="26"/>
      <c r="M382" s="26"/>
      <c r="N382" s="26"/>
      <c r="O382" s="26"/>
    </row>
    <row r="383" spans="1:15" x14ac:dyDescent="0.2">
      <c r="A383" t="s">
        <v>0</v>
      </c>
      <c r="B383">
        <v>24009.090909999999</v>
      </c>
      <c r="C383">
        <v>5.9666046723333297</v>
      </c>
      <c r="D383">
        <v>2.7658892316304802</v>
      </c>
      <c r="E383">
        <v>2.9089218744270902</v>
      </c>
      <c r="F383">
        <v>3.9721817991914499</v>
      </c>
      <c r="G383">
        <v>14.87204369</v>
      </c>
      <c r="H383">
        <v>7.1905952979999999</v>
      </c>
      <c r="I383">
        <v>22.54227114</v>
      </c>
      <c r="J383" s="26"/>
      <c r="K383" s="26"/>
      <c r="L383" s="26"/>
      <c r="M383" s="26"/>
      <c r="N383" s="26"/>
      <c r="O383" s="26"/>
    </row>
    <row r="384" spans="1:15" x14ac:dyDescent="0.2">
      <c r="A384" t="s">
        <v>0</v>
      </c>
      <c r="B384">
        <v>24154.545450000001</v>
      </c>
      <c r="C384">
        <v>0.164457202</v>
      </c>
      <c r="D384">
        <v>3.0916327285187299</v>
      </c>
      <c r="E384">
        <v>-1.1894185357545399</v>
      </c>
      <c r="F384">
        <v>3.9726437597912598</v>
      </c>
      <c r="G384">
        <v>10.918118160000001</v>
      </c>
      <c r="H384">
        <v>-3.1185592799999999</v>
      </c>
      <c r="I384">
        <v>24.979489740000002</v>
      </c>
      <c r="J384" s="26"/>
      <c r="K384" s="26"/>
      <c r="L384" s="26"/>
      <c r="M384" s="26"/>
      <c r="N384" s="26"/>
      <c r="O384" s="26"/>
    </row>
    <row r="385" spans="1:15" x14ac:dyDescent="0.2">
      <c r="A385" t="s">
        <v>0</v>
      </c>
      <c r="B385">
        <v>24270.909090000001</v>
      </c>
      <c r="C385">
        <v>10.4780277086667</v>
      </c>
      <c r="D385">
        <v>2.4289617053393702</v>
      </c>
      <c r="E385">
        <v>2.0090007234825502</v>
      </c>
      <c r="F385">
        <v>3.9725675267276599</v>
      </c>
      <c r="G385">
        <v>12.4360491</v>
      </c>
      <c r="H385">
        <v>1.5317658830000001</v>
      </c>
      <c r="I385">
        <v>23.326663329999999</v>
      </c>
      <c r="J385" s="26"/>
      <c r="K385" s="26"/>
      <c r="L385" s="26"/>
      <c r="M385" s="26"/>
      <c r="N385" s="26"/>
      <c r="O385" s="26"/>
    </row>
    <row r="386" spans="1:15" x14ac:dyDescent="0.2">
      <c r="A386" t="s">
        <v>0</v>
      </c>
      <c r="B386">
        <v>24445.454549999999</v>
      </c>
      <c r="C386">
        <v>5.1529669436666703</v>
      </c>
      <c r="D386">
        <v>3.40826773137039</v>
      </c>
      <c r="E386">
        <v>1.45865899904709</v>
      </c>
      <c r="F386">
        <v>3.97258016255687</v>
      </c>
      <c r="G386">
        <v>12.14393536</v>
      </c>
      <c r="H386">
        <v>0.523261631</v>
      </c>
      <c r="I386">
        <v>23.774887440000001</v>
      </c>
      <c r="J386" s="40">
        <f>AVERAGE(C371:C377)</f>
        <v>5.824344021952383</v>
      </c>
      <c r="K386" s="40">
        <f>AVERAGE(D371:D377)</f>
        <v>2.3959777298828158</v>
      </c>
      <c r="L386" s="40">
        <f>AVERAGE(E371:E377)</f>
        <v>6.2868851183728269</v>
      </c>
      <c r="M386" s="40">
        <f>AVERAGE(F371:F377)</f>
        <v>3.9738709866921229</v>
      </c>
      <c r="N386" s="40">
        <f>AVERAGE(G371:G377)</f>
        <v>13.401498722857143</v>
      </c>
      <c r="O386" s="40">
        <f t="shared" ref="O386" si="57">AVERAGE(H371:H377)</f>
        <v>3.9689844921428565</v>
      </c>
    </row>
    <row r="387" spans="1:15" x14ac:dyDescent="0.2">
      <c r="A387" t="s">
        <v>0</v>
      </c>
      <c r="B387">
        <v>24853.54839</v>
      </c>
      <c r="C387">
        <v>3.1550018180000001</v>
      </c>
      <c r="D387">
        <v>2.79447335109043</v>
      </c>
      <c r="E387">
        <v>3.6800526207851401</v>
      </c>
      <c r="F387">
        <v>3.9725347759858498</v>
      </c>
      <c r="G387">
        <v>13.57304388</v>
      </c>
      <c r="H387">
        <v>8.0590295150000006</v>
      </c>
      <c r="I387">
        <v>19.09654827</v>
      </c>
      <c r="J387" s="27">
        <f>AVERAGE(C371:C387)</f>
        <v>5.6380047850980395</v>
      </c>
      <c r="K387" s="27">
        <f>AVERAGE(D371:D387)</f>
        <v>2.5028796946128011</v>
      </c>
      <c r="L387" s="27">
        <f>AVERAGE(E371:E387)</f>
        <v>3.401004689345124</v>
      </c>
      <c r="M387" s="27">
        <f>AVERAGE(F371:F387)</f>
        <v>3.9732480199298577</v>
      </c>
      <c r="N387" s="27">
        <f>AVERAGE(G371:G387)</f>
        <v>12.836261109411764</v>
      </c>
      <c r="O387" s="27">
        <f t="shared" ref="O387" si="58">AVERAGE(H371:H387)</f>
        <v>2.9275225848235289</v>
      </c>
    </row>
    <row r="388" spans="1:15" x14ac:dyDescent="0.2">
      <c r="A388" t="s">
        <v>40</v>
      </c>
      <c r="B388">
        <v>25145.48387</v>
      </c>
      <c r="C388">
        <v>6.7570381163333302</v>
      </c>
      <c r="D388">
        <v>3.7789857407143002</v>
      </c>
      <c r="E388">
        <v>6.9171258302304404</v>
      </c>
      <c r="F388">
        <v>3.9729152172797599</v>
      </c>
      <c r="G388">
        <v>13.78376789</v>
      </c>
      <c r="H388">
        <v>3.6328164080000001</v>
      </c>
      <c r="I388">
        <v>23.942971490000001</v>
      </c>
      <c r="J388" s="27">
        <f>C388</f>
        <v>6.7570381163333302</v>
      </c>
      <c r="K388" s="27">
        <f>D388</f>
        <v>3.7789857407143002</v>
      </c>
      <c r="L388" s="27">
        <f>E388</f>
        <v>6.9171258302304404</v>
      </c>
      <c r="M388" s="27">
        <f>F388</f>
        <v>3.9729152172797599</v>
      </c>
      <c r="N388" s="27">
        <f>G388</f>
        <v>13.78376789</v>
      </c>
      <c r="O388" s="27">
        <f t="shared" ref="O388" si="59">H388</f>
        <v>3.6328164080000001</v>
      </c>
    </row>
    <row r="389" spans="1:15" x14ac:dyDescent="0.2">
      <c r="A389" t="s">
        <v>41</v>
      </c>
      <c r="B389">
        <v>25437.41935</v>
      </c>
      <c r="C389">
        <v>-0.71810862900000005</v>
      </c>
      <c r="D389">
        <v>2.1894635658531998</v>
      </c>
      <c r="E389">
        <v>9.4519882849321508</v>
      </c>
      <c r="F389">
        <v>4.8051736156911398</v>
      </c>
      <c r="G389">
        <v>10.995939829999999</v>
      </c>
      <c r="H389">
        <v>1.9009504999999999E-2</v>
      </c>
      <c r="I389">
        <v>21.981991000000001</v>
      </c>
    </row>
    <row r="390" spans="1:15" x14ac:dyDescent="0.2">
      <c r="A390" t="s">
        <v>41</v>
      </c>
      <c r="B390">
        <v>21912</v>
      </c>
      <c r="C390">
        <v>-2.0969513329999998</v>
      </c>
      <c r="D390">
        <v>2.1445758704112001</v>
      </c>
      <c r="E390">
        <v>10.1678344104311</v>
      </c>
      <c r="F390">
        <v>4.9333598932012697</v>
      </c>
      <c r="G390">
        <v>10.76830775</v>
      </c>
      <c r="H390">
        <v>-6.5032515999999999E-2</v>
      </c>
      <c r="I390">
        <v>21.589794900000001</v>
      </c>
    </row>
    <row r="391" spans="1:15" x14ac:dyDescent="0.2">
      <c r="A391" t="s">
        <v>41</v>
      </c>
      <c r="B391">
        <v>22846</v>
      </c>
      <c r="C391">
        <v>-1.0638474203333299</v>
      </c>
      <c r="D391">
        <v>2.1444340445717098</v>
      </c>
      <c r="E391">
        <v>9.0211841514552695</v>
      </c>
      <c r="F391">
        <v>4.7604276320726902</v>
      </c>
      <c r="G391">
        <v>10.529737219999999</v>
      </c>
      <c r="H391">
        <v>-0.37318659300000001</v>
      </c>
      <c r="I391">
        <v>21.44972486</v>
      </c>
      <c r="J391" s="40">
        <f>AVERAGE(C390:C392)</f>
        <v>-1.4082153912222199</v>
      </c>
      <c r="K391" s="40">
        <f>AVERAGE(D390:D392)</f>
        <v>2.1326854371437531</v>
      </c>
      <c r="L391" s="40">
        <f>AVERAGE(E390:E392)</f>
        <v>9.3574675039501329</v>
      </c>
      <c r="M391" s="40">
        <f>AVERAGE(F390:F392)</f>
        <v>4.8220282112788029</v>
      </c>
      <c r="N391" s="40">
        <f>AVERAGE(G390:G392)</f>
        <v>10.546625143333333</v>
      </c>
      <c r="O391" s="40">
        <f t="shared" ref="O391" si="60">AVERAGE(H390:H392)</f>
        <v>-0.38252459533333333</v>
      </c>
    </row>
    <row r="392" spans="1:15" x14ac:dyDescent="0.2">
      <c r="A392" t="s">
        <v>41</v>
      </c>
      <c r="B392">
        <v>21200</v>
      </c>
      <c r="C392">
        <v>-1.0638474203333299</v>
      </c>
      <c r="D392">
        <v>2.1090463964483499</v>
      </c>
      <c r="E392">
        <v>8.8833839499640295</v>
      </c>
      <c r="F392">
        <v>4.7722971085624497</v>
      </c>
      <c r="G392">
        <v>10.341830460000001</v>
      </c>
      <c r="H392">
        <v>-0.70935467699999999</v>
      </c>
      <c r="I392">
        <v>21.393696850000001</v>
      </c>
      <c r="J392" s="27">
        <f>AVERAGE(C389:C392)</f>
        <v>-1.2356887006666648</v>
      </c>
      <c r="K392" s="27">
        <f>AVERAGE(D389:D392)</f>
        <v>2.1468799693211151</v>
      </c>
      <c r="L392" s="27">
        <f>AVERAGE(E389:E392)</f>
        <v>9.381097699195637</v>
      </c>
      <c r="M392" s="27">
        <f>AVERAGE(F389:F392)</f>
        <v>4.8178145623818871</v>
      </c>
      <c r="N392" s="27">
        <f>AVERAGE(G389:G392)</f>
        <v>10.658953815</v>
      </c>
      <c r="O392" s="27">
        <f t="shared" ref="O392" si="61">AVERAGE(H389:H392)</f>
        <v>-0.28214107025000001</v>
      </c>
    </row>
    <row r="393" spans="1:15" x14ac:dyDescent="0.2">
      <c r="A393" t="s">
        <v>42</v>
      </c>
      <c r="B393">
        <v>19273</v>
      </c>
      <c r="C393">
        <v>4.9384182069999998</v>
      </c>
      <c r="D393">
        <v>2.64413651888353</v>
      </c>
      <c r="E393">
        <v>5.5215458883547504</v>
      </c>
      <c r="F393">
        <v>3.9722704396623101</v>
      </c>
      <c r="G393">
        <v>12.855444139999999</v>
      </c>
      <c r="H393">
        <v>3.0725362679999999</v>
      </c>
      <c r="I393">
        <v>22.654327160000001</v>
      </c>
      <c r="J393" s="27"/>
      <c r="K393" s="27"/>
      <c r="L393" s="27"/>
      <c r="M393" s="27"/>
      <c r="N393" s="27"/>
      <c r="O393" s="27"/>
    </row>
    <row r="394" spans="1:15" x14ac:dyDescent="0.2">
      <c r="A394" t="s">
        <v>42</v>
      </c>
      <c r="B394">
        <v>20478</v>
      </c>
      <c r="C394">
        <v>4.9384182069999998</v>
      </c>
      <c r="D394">
        <v>2.6627722148283999</v>
      </c>
      <c r="E394">
        <v>5.7577112897700902</v>
      </c>
      <c r="F394">
        <v>3.9723764657891301</v>
      </c>
      <c r="G394">
        <v>12.82799563</v>
      </c>
      <c r="H394">
        <v>3.4647323659999998</v>
      </c>
      <c r="I394">
        <v>22.17808904</v>
      </c>
      <c r="J394" s="40">
        <f>AVERAGE(C393:C394)</f>
        <v>4.9384182069999998</v>
      </c>
      <c r="K394" s="40">
        <f>AVERAGE(D393:D394)</f>
        <v>2.6534543668559651</v>
      </c>
      <c r="L394" s="40">
        <f>AVERAGE(E393:E394)</f>
        <v>5.6396285890624203</v>
      </c>
      <c r="M394" s="40">
        <f>AVERAGE(F393:F394)</f>
        <v>3.9723234527257203</v>
      </c>
      <c r="N394" s="40">
        <f>AVERAGE(G393:G394)</f>
        <v>12.841719885</v>
      </c>
      <c r="O394" s="40">
        <f t="shared" ref="O394" si="62">AVERAGE(H393:H394)</f>
        <v>3.2686343170000001</v>
      </c>
    </row>
    <row r="396" spans="1:15" x14ac:dyDescent="0.2">
      <c r="J396" s="52"/>
      <c r="K396" s="52"/>
      <c r="L396" s="52"/>
      <c r="M396" s="52"/>
      <c r="N396" s="52"/>
      <c r="O396" s="52"/>
    </row>
    <row r="398" spans="1:15" x14ac:dyDescent="0.2">
      <c r="J398" s="52"/>
      <c r="K398" s="52"/>
      <c r="L398" s="52"/>
      <c r="M398" s="52"/>
      <c r="N398" s="52"/>
      <c r="O398" s="52"/>
    </row>
  </sheetData>
  <mergeCells count="4">
    <mergeCell ref="J2:O2"/>
    <mergeCell ref="E1:F1"/>
    <mergeCell ref="G1:I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BF2E-151E-CC4A-BA9C-C298B79F8CBF}">
  <dimension ref="A1:BD398"/>
  <sheetViews>
    <sheetView zoomScale="81" workbookViewId="0">
      <pane xSplit="4640" topLeftCell="S1" activePane="topRight"/>
      <selection activeCell="A2" sqref="A2:B394"/>
      <selection pane="topRight" activeCell="H27" sqref="H27"/>
    </sheetView>
  </sheetViews>
  <sheetFormatPr baseColWidth="10" defaultRowHeight="16" x14ac:dyDescent="0.2"/>
  <cols>
    <col min="2" max="2" width="10.83203125" style="20"/>
    <col min="10" max="10" width="11.83203125" style="57" customWidth="1"/>
    <col min="18" max="18" width="9.5" style="57" customWidth="1"/>
    <col min="30" max="30" width="10.83203125" style="57"/>
    <col min="31" max="31" width="55.83203125" customWidth="1"/>
    <col min="32" max="32" width="18.5" customWidth="1"/>
    <col min="33" max="33" width="15.6640625" customWidth="1"/>
    <col min="34" max="34" width="18.1640625" customWidth="1"/>
    <col min="38" max="38" width="19.33203125" customWidth="1"/>
    <col min="40" max="40" width="19.6640625" customWidth="1"/>
    <col min="44" max="44" width="21.83203125" customWidth="1"/>
    <col min="45" max="45" width="22.83203125" customWidth="1"/>
    <col min="46" max="46" width="25" customWidth="1"/>
    <col min="47" max="47" width="19.1640625" customWidth="1"/>
    <col min="48" max="48" width="16.5" customWidth="1"/>
    <col min="50" max="50" width="13.83203125" customWidth="1"/>
    <col min="51" max="52" width="19.83203125" customWidth="1"/>
    <col min="54" max="54" width="20.83203125" customWidth="1"/>
  </cols>
  <sheetData>
    <row r="1" spans="1:56" ht="17" thickBot="1" x14ac:dyDescent="0.25">
      <c r="C1" s="89" t="s">
        <v>314</v>
      </c>
      <c r="D1" s="89"/>
      <c r="E1" s="89"/>
      <c r="F1" s="89"/>
      <c r="G1" s="89"/>
      <c r="H1" s="89"/>
      <c r="I1" s="89"/>
      <c r="J1" s="89"/>
      <c r="K1" s="89" t="s">
        <v>315</v>
      </c>
      <c r="L1" s="89"/>
      <c r="M1" s="89"/>
      <c r="N1" s="89"/>
      <c r="O1" s="89"/>
      <c r="P1" s="89"/>
      <c r="Q1" s="89"/>
      <c r="R1" s="89"/>
      <c r="S1" s="89" t="s">
        <v>316</v>
      </c>
      <c r="T1" s="89"/>
      <c r="U1" s="89"/>
      <c r="V1" s="89"/>
      <c r="W1" s="89"/>
      <c r="X1" s="89"/>
      <c r="Y1" s="89"/>
      <c r="Z1" s="89"/>
      <c r="AA1" s="89"/>
      <c r="AB1" s="89"/>
      <c r="AC1" s="2"/>
      <c r="AD1" s="69"/>
      <c r="AE1" s="68"/>
    </row>
    <row r="2" spans="1:56" ht="17" thickBot="1" x14ac:dyDescent="0.25">
      <c r="A2" t="s">
        <v>1</v>
      </c>
      <c r="B2" s="39" t="s">
        <v>81</v>
      </c>
      <c r="C2" t="s">
        <v>310</v>
      </c>
      <c r="D2" t="s">
        <v>311</v>
      </c>
      <c r="E2" t="s">
        <v>312</v>
      </c>
      <c r="F2" t="s">
        <v>313</v>
      </c>
      <c r="G2" t="s">
        <v>332</v>
      </c>
      <c r="H2" t="s">
        <v>333</v>
      </c>
      <c r="I2" t="s">
        <v>329</v>
      </c>
      <c r="J2" s="57" t="s">
        <v>330</v>
      </c>
      <c r="K2" t="s">
        <v>310</v>
      </c>
      <c r="L2" t="s">
        <v>311</v>
      </c>
      <c r="M2" t="s">
        <v>312</v>
      </c>
      <c r="N2" t="s">
        <v>313</v>
      </c>
      <c r="O2" t="s">
        <v>332</v>
      </c>
      <c r="P2" t="s">
        <v>333</v>
      </c>
      <c r="Q2" t="s">
        <v>329</v>
      </c>
      <c r="R2" s="57" t="s">
        <v>330</v>
      </c>
      <c r="S2" t="s">
        <v>310</v>
      </c>
      <c r="T2" t="s">
        <v>334</v>
      </c>
      <c r="U2" t="s">
        <v>335</v>
      </c>
      <c r="V2" t="s">
        <v>312</v>
      </c>
      <c r="W2" t="s">
        <v>336</v>
      </c>
      <c r="X2" t="s">
        <v>337</v>
      </c>
      <c r="Y2" t="s">
        <v>332</v>
      </c>
      <c r="Z2" t="s">
        <v>338</v>
      </c>
      <c r="AA2" t="s">
        <v>339</v>
      </c>
      <c r="AB2" t="s">
        <v>329</v>
      </c>
      <c r="AC2" t="s">
        <v>340</v>
      </c>
      <c r="AD2" s="57" t="s">
        <v>341</v>
      </c>
      <c r="AE2" s="86" t="s">
        <v>317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</row>
    <row r="3" spans="1:56" x14ac:dyDescent="0.2">
      <c r="A3" t="s">
        <v>2</v>
      </c>
      <c r="B3" s="20">
        <v>19130.71</v>
      </c>
      <c r="C3">
        <v>17.153770186666701</v>
      </c>
      <c r="D3">
        <v>3.3428849688737898</v>
      </c>
      <c r="E3">
        <v>152.48696150000001</v>
      </c>
      <c r="F3">
        <v>290.307323025865</v>
      </c>
      <c r="G3">
        <v>24.88508002</v>
      </c>
      <c r="H3">
        <v>3.5872222342450999</v>
      </c>
      <c r="I3">
        <v>6.2186622883333298</v>
      </c>
      <c r="J3">
        <v>3.8173793860816998</v>
      </c>
      <c r="K3">
        <v>6.9802106460672704</v>
      </c>
      <c r="L3">
        <v>4.2316155592896001</v>
      </c>
      <c r="M3">
        <v>444.023123898601</v>
      </c>
      <c r="N3">
        <v>293.21935873018901</v>
      </c>
      <c r="O3">
        <v>19.253126227839399</v>
      </c>
      <c r="P3">
        <v>3.7471816173883901</v>
      </c>
      <c r="Q3">
        <v>-5.2914430357646198</v>
      </c>
      <c r="R3">
        <v>5.9070083382098399</v>
      </c>
      <c r="S3">
        <v>8.5008602437654996</v>
      </c>
      <c r="T3">
        <v>-3.1655827913957002</v>
      </c>
      <c r="U3">
        <v>20.162081040520299</v>
      </c>
      <c r="V3">
        <v>692.53149851225703</v>
      </c>
      <c r="W3">
        <v>131.78589294647301</v>
      </c>
      <c r="X3">
        <v>1491.41070535268</v>
      </c>
      <c r="Y3">
        <v>19.048662581908999</v>
      </c>
      <c r="Z3">
        <v>7.8289144572286098</v>
      </c>
      <c r="AA3">
        <v>30.2501250625313</v>
      </c>
      <c r="AB3">
        <v>-2.02393554570684</v>
      </c>
      <c r="AC3">
        <v>-14.9184592296148</v>
      </c>
      <c r="AD3">
        <v>10.9064532266133</v>
      </c>
      <c r="AE3" s="4" t="s">
        <v>310</v>
      </c>
      <c r="AF3" s="4" t="s">
        <v>311</v>
      </c>
      <c r="AG3" s="4" t="s">
        <v>312</v>
      </c>
      <c r="AH3" s="4" t="s">
        <v>313</v>
      </c>
      <c r="AI3" s="4" t="s">
        <v>332</v>
      </c>
      <c r="AJ3" s="4" t="s">
        <v>333</v>
      </c>
      <c r="AK3" s="4" t="s">
        <v>329</v>
      </c>
      <c r="AL3" s="4" t="s">
        <v>330</v>
      </c>
      <c r="AM3" s="4" t="s">
        <v>310</v>
      </c>
      <c r="AN3" s="4" t="s">
        <v>311</v>
      </c>
      <c r="AO3" s="4" t="s">
        <v>312</v>
      </c>
      <c r="AP3" s="4" t="s">
        <v>313</v>
      </c>
      <c r="AQ3" s="4" t="s">
        <v>332</v>
      </c>
      <c r="AR3" s="4" t="s">
        <v>333</v>
      </c>
      <c r="AS3" s="4" t="s">
        <v>329</v>
      </c>
      <c r="AT3" s="4" t="s">
        <v>330</v>
      </c>
      <c r="AU3" s="4" t="s">
        <v>310</v>
      </c>
      <c r="AV3" s="4" t="s">
        <v>311</v>
      </c>
      <c r="AW3" s="4" t="s">
        <v>312</v>
      </c>
      <c r="AX3" s="4" t="s">
        <v>313</v>
      </c>
      <c r="AY3" s="4" t="s">
        <v>332</v>
      </c>
      <c r="AZ3" s="4" t="s">
        <v>333</v>
      </c>
      <c r="BA3" s="4" t="s">
        <v>329</v>
      </c>
      <c r="BB3" s="4" t="s">
        <v>330</v>
      </c>
    </row>
    <row r="4" spans="1:56" x14ac:dyDescent="0.2">
      <c r="A4" t="s">
        <v>2</v>
      </c>
      <c r="B4" s="20">
        <v>19488.240000000002</v>
      </c>
      <c r="C4">
        <v>21.717015580000002</v>
      </c>
      <c r="D4">
        <v>7.9185610786226297</v>
      </c>
      <c r="E4">
        <v>219.1266813</v>
      </c>
      <c r="F4">
        <v>456.57596890201501</v>
      </c>
      <c r="G4">
        <v>28.541109720000001</v>
      </c>
      <c r="H4">
        <v>6.4164119646784696</v>
      </c>
      <c r="I4">
        <v>13.849355060000001</v>
      </c>
      <c r="J4">
        <v>10.2330067278301</v>
      </c>
      <c r="K4">
        <v>9.0079469697671097</v>
      </c>
      <c r="L4">
        <v>5.47779178749796</v>
      </c>
      <c r="M4">
        <v>655.62753165029005</v>
      </c>
      <c r="N4">
        <v>259.55028003040701</v>
      </c>
      <c r="O4">
        <v>20.080839712934299</v>
      </c>
      <c r="P4">
        <v>4.4038421166966701</v>
      </c>
      <c r="Q4">
        <v>-2.4515144664280601</v>
      </c>
      <c r="R4">
        <v>7.8049991332989501</v>
      </c>
      <c r="S4">
        <v>12.755329491570199</v>
      </c>
      <c r="T4">
        <v>6.4552276138069002</v>
      </c>
      <c r="U4">
        <v>19.071535767883901</v>
      </c>
      <c r="V4">
        <v>666.21590351123803</v>
      </c>
      <c r="W4">
        <v>415.55777888944499</v>
      </c>
      <c r="X4">
        <v>942.32116058028998</v>
      </c>
      <c r="Y4">
        <v>21.0263728065359</v>
      </c>
      <c r="Z4">
        <v>14.1110555277639</v>
      </c>
      <c r="AA4">
        <v>27.917958979489701</v>
      </c>
      <c r="AB4">
        <v>5.9617066633255096</v>
      </c>
      <c r="AC4">
        <v>-0.42021010505252598</v>
      </c>
      <c r="AD4">
        <v>12.3661830915458</v>
      </c>
    </row>
    <row r="5" spans="1:56" x14ac:dyDescent="0.2">
      <c r="A5" t="s">
        <v>2</v>
      </c>
      <c r="B5" s="20">
        <v>19845.759999999998</v>
      </c>
      <c r="C5">
        <v>15.4987528766667</v>
      </c>
      <c r="D5">
        <v>3.0343673310924899</v>
      </c>
      <c r="E5">
        <v>162.38458499999999</v>
      </c>
      <c r="F5">
        <v>295.59098809919601</v>
      </c>
      <c r="G5">
        <v>24.88508002</v>
      </c>
      <c r="H5">
        <v>2.8781755849617401</v>
      </c>
      <c r="I5">
        <v>5.3894432649999997</v>
      </c>
      <c r="J5">
        <v>3.6586752315079201</v>
      </c>
      <c r="K5">
        <v>6.9697481878472898</v>
      </c>
      <c r="L5">
        <v>4.2255320744230902</v>
      </c>
      <c r="M5">
        <v>573.81990919168095</v>
      </c>
      <c r="N5">
        <v>292.54037448670999</v>
      </c>
      <c r="O5">
        <v>18.656417945384799</v>
      </c>
      <c r="P5">
        <v>3.7419751076282601</v>
      </c>
      <c r="Q5">
        <v>-4.6756830302813901</v>
      </c>
      <c r="R5">
        <v>5.9030918060327897</v>
      </c>
      <c r="S5">
        <v>8.1621411285118395</v>
      </c>
      <c r="T5">
        <v>-4.12306153076538</v>
      </c>
      <c r="U5">
        <v>20.452226113056501</v>
      </c>
      <c r="V5">
        <v>776.14948007958799</v>
      </c>
      <c r="W5">
        <v>193.52176088044001</v>
      </c>
      <c r="X5">
        <v>1560.32516258129</v>
      </c>
      <c r="Y5">
        <v>18.555156233482201</v>
      </c>
      <c r="Z5">
        <v>7.3156578289144596</v>
      </c>
      <c r="AA5">
        <v>29.790895447723901</v>
      </c>
      <c r="AB5">
        <v>-2.5927196590827299</v>
      </c>
      <c r="AC5">
        <v>-16.791395697848898</v>
      </c>
      <c r="AD5">
        <v>11.626813406703301</v>
      </c>
    </row>
    <row r="6" spans="1:56" x14ac:dyDescent="0.2">
      <c r="A6" t="s">
        <v>2</v>
      </c>
      <c r="B6" s="20">
        <v>20203.29</v>
      </c>
      <c r="C6">
        <v>13.1865334816667</v>
      </c>
      <c r="D6">
        <v>3.6515399017023</v>
      </c>
      <c r="E6">
        <v>485.94755493333298</v>
      </c>
      <c r="F6">
        <v>336.26550377040599</v>
      </c>
      <c r="G6">
        <v>20.054259299999998</v>
      </c>
      <c r="H6">
        <v>4.42031051296616</v>
      </c>
      <c r="I6">
        <v>4.1324750779999997</v>
      </c>
      <c r="J6">
        <v>4.4926777265731204</v>
      </c>
      <c r="K6">
        <v>6.9317896617422097</v>
      </c>
      <c r="L6">
        <v>4.2252610051909203</v>
      </c>
      <c r="M6">
        <v>508.18286374710499</v>
      </c>
      <c r="N6">
        <v>292.62491560044799</v>
      </c>
      <c r="O6">
        <v>19.102309300369299</v>
      </c>
      <c r="P6">
        <v>3.7416998300184998</v>
      </c>
      <c r="Q6">
        <v>-5.2765369882844597</v>
      </c>
      <c r="R6">
        <v>5.9024592507214599</v>
      </c>
      <c r="S6">
        <v>8.2354749397109206</v>
      </c>
      <c r="T6">
        <v>-3.0495247623811901</v>
      </c>
      <c r="U6">
        <v>19.523761880940501</v>
      </c>
      <c r="V6">
        <v>760.92046804203596</v>
      </c>
      <c r="W6">
        <v>189.214607303652</v>
      </c>
      <c r="X6">
        <v>1527.30365182591</v>
      </c>
      <c r="Y6">
        <v>18.6489701969568</v>
      </c>
      <c r="Z6">
        <v>8.3961980990495206</v>
      </c>
      <c r="AA6">
        <v>28.926463231615799</v>
      </c>
      <c r="AB6">
        <v>-2.3308001075198201</v>
      </c>
      <c r="AC6">
        <v>-15.494747373686801</v>
      </c>
      <c r="AD6">
        <v>10.8344172086043</v>
      </c>
    </row>
    <row r="7" spans="1:56" x14ac:dyDescent="0.2">
      <c r="A7" t="s">
        <v>2</v>
      </c>
      <c r="B7" s="20">
        <v>20560.810000000001</v>
      </c>
      <c r="C7">
        <v>11.0104055543333</v>
      </c>
      <c r="D7">
        <v>3.7134564782696602</v>
      </c>
      <c r="E7">
        <v>577.81352206666702</v>
      </c>
      <c r="F7">
        <v>312.04549115215798</v>
      </c>
      <c r="G7">
        <v>19.288560865000001</v>
      </c>
      <c r="H7">
        <v>4.2065337467628501</v>
      </c>
      <c r="I7">
        <v>0.73269983800000005</v>
      </c>
      <c r="J7">
        <v>5.1393337230715899</v>
      </c>
      <c r="K7">
        <v>6.3514894716414503</v>
      </c>
      <c r="L7">
        <v>4.2233679793415302</v>
      </c>
      <c r="M7">
        <v>573.45319775512598</v>
      </c>
      <c r="N7">
        <v>292.251160841304</v>
      </c>
      <c r="O7">
        <v>18.276497513969701</v>
      </c>
      <c r="P7">
        <v>3.7395722857316098</v>
      </c>
      <c r="Q7">
        <v>-5.5601358705462598</v>
      </c>
      <c r="R7">
        <v>5.8996489829645</v>
      </c>
      <c r="S7">
        <v>7.9274096957362499</v>
      </c>
      <c r="T7">
        <v>-2.5272636318159099</v>
      </c>
      <c r="U7">
        <v>18.363181590795399</v>
      </c>
      <c r="V7">
        <v>858.82394766526397</v>
      </c>
      <c r="W7">
        <v>266.74337168584299</v>
      </c>
      <c r="X7">
        <v>1613.4467233616799</v>
      </c>
      <c r="Y7">
        <v>17.999210685078101</v>
      </c>
      <c r="Z7">
        <v>8.3421710855427698</v>
      </c>
      <c r="AA7">
        <v>27.656828414207101</v>
      </c>
      <c r="AB7">
        <v>-2.19463499377393</v>
      </c>
      <c r="AC7">
        <v>-14.162081040520301</v>
      </c>
      <c r="AD7">
        <v>9.7538769384692294</v>
      </c>
    </row>
    <row r="8" spans="1:56" x14ac:dyDescent="0.2">
      <c r="A8" t="s">
        <v>2</v>
      </c>
      <c r="B8" s="20">
        <v>20153</v>
      </c>
      <c r="C8">
        <v>11.604324945</v>
      </c>
      <c r="D8">
        <v>3.91965433919811</v>
      </c>
      <c r="E8">
        <v>594.56704243333297</v>
      </c>
      <c r="F8">
        <v>319.00041351071297</v>
      </c>
      <c r="G8">
        <v>20.054259299999998</v>
      </c>
      <c r="H8">
        <v>4.5562855243653999</v>
      </c>
      <c r="I8">
        <v>2.2583163876666701</v>
      </c>
      <c r="J8">
        <v>4.6841005918988197</v>
      </c>
      <c r="K8">
        <v>6.23586647080867</v>
      </c>
      <c r="L8">
        <v>4.2202258413346199</v>
      </c>
      <c r="M8">
        <v>641.16733479156596</v>
      </c>
      <c r="N8">
        <v>291.97235676471399</v>
      </c>
      <c r="O8">
        <v>17.9361990451305</v>
      </c>
      <c r="P8">
        <v>3.7368051913257698</v>
      </c>
      <c r="Q8">
        <v>-5.4633405244841597</v>
      </c>
      <c r="R8">
        <v>5.8970815813033797</v>
      </c>
      <c r="S8">
        <v>8.2687032314806999</v>
      </c>
      <c r="T8">
        <v>-1.30865432716358</v>
      </c>
      <c r="U8">
        <v>17.869934967483701</v>
      </c>
      <c r="V8">
        <v>850.61090991587901</v>
      </c>
      <c r="W8">
        <v>261.00050025012501</v>
      </c>
      <c r="X8">
        <v>1604.8324162081001</v>
      </c>
      <c r="Y8">
        <v>18.1589199272169</v>
      </c>
      <c r="Z8">
        <v>9.1525762881440702</v>
      </c>
      <c r="AA8">
        <v>27.143571785892899</v>
      </c>
      <c r="AB8">
        <v>-1.3613591670659</v>
      </c>
      <c r="AC8">
        <v>-12.037018509254599</v>
      </c>
      <c r="AD8">
        <v>9.3216608304151993</v>
      </c>
    </row>
    <row r="9" spans="1:56" x14ac:dyDescent="0.2">
      <c r="A9" t="s">
        <v>2</v>
      </c>
      <c r="B9" s="20">
        <v>20024</v>
      </c>
      <c r="C9">
        <v>11.604324945</v>
      </c>
      <c r="D9">
        <v>3.91965433919811</v>
      </c>
      <c r="E9">
        <v>594.56704243333297</v>
      </c>
      <c r="F9">
        <v>319.00041351071297</v>
      </c>
      <c r="G9">
        <v>20.054259299999998</v>
      </c>
      <c r="H9">
        <v>4.5562855243653999</v>
      </c>
      <c r="I9">
        <v>2.2583163876666701</v>
      </c>
      <c r="J9">
        <v>4.6841005918988197</v>
      </c>
      <c r="K9">
        <v>6.23586647080867</v>
      </c>
      <c r="L9">
        <v>4.2202258413346199</v>
      </c>
      <c r="M9">
        <v>641.16733479156596</v>
      </c>
      <c r="N9">
        <v>291.97235676471399</v>
      </c>
      <c r="O9">
        <v>17.9361990451305</v>
      </c>
      <c r="P9">
        <v>3.7368051913257698</v>
      </c>
      <c r="Q9">
        <v>-5.4633405244841597</v>
      </c>
      <c r="R9">
        <v>5.8970815813033797</v>
      </c>
      <c r="S9">
        <v>8.2687032314806999</v>
      </c>
      <c r="T9">
        <v>-1.30865432716358</v>
      </c>
      <c r="U9">
        <v>17.869934967483701</v>
      </c>
      <c r="V9">
        <v>850.61090991587901</v>
      </c>
      <c r="W9">
        <v>261.00050025012501</v>
      </c>
      <c r="X9">
        <v>1604.8324162081001</v>
      </c>
      <c r="Y9">
        <v>18.1589199272169</v>
      </c>
      <c r="Z9">
        <v>9.1525762881440702</v>
      </c>
      <c r="AA9">
        <v>27.143571785892899</v>
      </c>
      <c r="AB9">
        <v>-1.3613591670659</v>
      </c>
      <c r="AC9">
        <v>-12.037018509254599</v>
      </c>
      <c r="AD9">
        <v>9.3216608304151993</v>
      </c>
    </row>
    <row r="10" spans="1:56" x14ac:dyDescent="0.2">
      <c r="A10" t="s">
        <v>2</v>
      </c>
      <c r="B10" s="20">
        <v>21275.86</v>
      </c>
      <c r="C10">
        <v>11.604324945</v>
      </c>
      <c r="D10">
        <v>3.91965433919811</v>
      </c>
      <c r="E10">
        <v>594.56704243333297</v>
      </c>
      <c r="F10">
        <v>319.00041351071297</v>
      </c>
      <c r="G10">
        <v>20.054259299999998</v>
      </c>
      <c r="H10">
        <v>4.5562855243653999</v>
      </c>
      <c r="I10">
        <v>2.2583163876666701</v>
      </c>
      <c r="J10">
        <v>4.6841005918988197</v>
      </c>
      <c r="K10">
        <v>6.23586647080867</v>
      </c>
      <c r="L10">
        <v>4.2202258413346199</v>
      </c>
      <c r="M10">
        <v>641.16733479156596</v>
      </c>
      <c r="N10">
        <v>291.97235676471399</v>
      </c>
      <c r="O10">
        <v>17.9361990451305</v>
      </c>
      <c r="P10">
        <v>3.7368051913257698</v>
      </c>
      <c r="Q10">
        <v>-5.4633405244841597</v>
      </c>
      <c r="R10">
        <v>5.8970815813033797</v>
      </c>
      <c r="S10">
        <v>8.2687032314806999</v>
      </c>
      <c r="T10">
        <v>-1.30865432716358</v>
      </c>
      <c r="U10">
        <v>17.869934967483701</v>
      </c>
      <c r="V10">
        <v>850.61090991587901</v>
      </c>
      <c r="W10">
        <v>261.00050025012501</v>
      </c>
      <c r="X10">
        <v>1604.8324162081001</v>
      </c>
      <c r="Y10">
        <v>18.1589199272169</v>
      </c>
      <c r="Z10">
        <v>9.1525762881440702</v>
      </c>
      <c r="AA10">
        <v>27.143571785892899</v>
      </c>
      <c r="AB10">
        <v>-1.3613591670659</v>
      </c>
      <c r="AC10">
        <v>-12.037018509254599</v>
      </c>
      <c r="AD10">
        <v>9.3216608304151993</v>
      </c>
    </row>
    <row r="11" spans="1:56" x14ac:dyDescent="0.2">
      <c r="A11" t="s">
        <v>2</v>
      </c>
      <c r="B11" s="20">
        <v>21295</v>
      </c>
      <c r="C11">
        <v>9.5902673575000001</v>
      </c>
      <c r="D11">
        <v>3.2107174284907298</v>
      </c>
      <c r="E11">
        <v>686.58606369999995</v>
      </c>
      <c r="F11">
        <v>219.70520443885999</v>
      </c>
      <c r="G11">
        <v>19.224713959999999</v>
      </c>
      <c r="H11">
        <v>4.0266312762458503</v>
      </c>
      <c r="I11">
        <v>0.40779958649999998</v>
      </c>
      <c r="J11">
        <v>3.5964150798709098</v>
      </c>
      <c r="K11">
        <v>10.8792870915547</v>
      </c>
      <c r="L11">
        <v>3.1417003169316899</v>
      </c>
      <c r="M11">
        <v>540.57847568314799</v>
      </c>
      <c r="N11">
        <v>202.098905715006</v>
      </c>
      <c r="O11">
        <v>20.497659405706699</v>
      </c>
      <c r="P11">
        <v>2.8386446857854102</v>
      </c>
      <c r="Q11">
        <v>1.4470889425767399</v>
      </c>
      <c r="R11">
        <v>3.8873883574680899</v>
      </c>
      <c r="S11">
        <v>12.7161122936315</v>
      </c>
      <c r="T11">
        <v>4.9854927463731897</v>
      </c>
      <c r="U11">
        <v>20.4502251125563</v>
      </c>
      <c r="V11">
        <v>626.08495183249602</v>
      </c>
      <c r="W11">
        <v>200.815407703852</v>
      </c>
      <c r="X11">
        <v>1165.3276638319201</v>
      </c>
      <c r="Y11">
        <v>21.575337849582102</v>
      </c>
      <c r="Z11">
        <v>14.813406703351699</v>
      </c>
      <c r="AA11">
        <v>28.314157078539299</v>
      </c>
      <c r="AB11">
        <v>3.4550960232648098</v>
      </c>
      <c r="AC11">
        <v>-6.1640820410205102</v>
      </c>
      <c r="AD11">
        <v>13.0735367683842</v>
      </c>
    </row>
    <row r="12" spans="1:56" x14ac:dyDescent="0.2">
      <c r="A12" t="s">
        <v>2</v>
      </c>
      <c r="B12" s="20">
        <v>20369</v>
      </c>
      <c r="C12">
        <v>9.5902673575000001</v>
      </c>
      <c r="D12">
        <v>3.2107174284907298</v>
      </c>
      <c r="E12">
        <v>686.58606369999995</v>
      </c>
      <c r="F12">
        <v>219.70520443885999</v>
      </c>
      <c r="G12">
        <v>19.224713959999999</v>
      </c>
      <c r="H12">
        <v>4.0266312762458503</v>
      </c>
      <c r="I12">
        <v>0.40779958649999998</v>
      </c>
      <c r="J12">
        <v>3.5964150798709098</v>
      </c>
      <c r="K12">
        <v>10.8792870915547</v>
      </c>
      <c r="L12">
        <v>3.1417003169316899</v>
      </c>
      <c r="M12">
        <v>540.57847568314799</v>
      </c>
      <c r="N12">
        <v>202.098905715006</v>
      </c>
      <c r="O12">
        <v>20.497659405706699</v>
      </c>
      <c r="P12">
        <v>2.8386446857854102</v>
      </c>
      <c r="Q12">
        <v>1.4470889425767399</v>
      </c>
      <c r="R12">
        <v>3.8873883574680899</v>
      </c>
      <c r="S12">
        <v>12.7161122936315</v>
      </c>
      <c r="T12">
        <v>4.9854927463731897</v>
      </c>
      <c r="U12">
        <v>20.4502251125563</v>
      </c>
      <c r="V12">
        <v>626.08495183249602</v>
      </c>
      <c r="W12">
        <v>200.815407703852</v>
      </c>
      <c r="X12">
        <v>1165.3276638319201</v>
      </c>
      <c r="Y12">
        <v>21.575337849582102</v>
      </c>
      <c r="Z12">
        <v>14.813406703351699</v>
      </c>
      <c r="AA12">
        <v>28.314157078539299</v>
      </c>
      <c r="AB12">
        <v>3.4550960232648098</v>
      </c>
      <c r="AC12">
        <v>-6.1640820410205102</v>
      </c>
      <c r="AD12">
        <v>13.0735367683842</v>
      </c>
    </row>
    <row r="13" spans="1:56" x14ac:dyDescent="0.2">
      <c r="A13" t="s">
        <v>2</v>
      </c>
      <c r="B13" s="20">
        <v>21990.91</v>
      </c>
      <c r="C13">
        <v>9.5902673575000001</v>
      </c>
      <c r="D13">
        <v>3.2107174284907298</v>
      </c>
      <c r="E13">
        <v>686.58606369999995</v>
      </c>
      <c r="F13">
        <v>219.70520443885999</v>
      </c>
      <c r="G13">
        <v>19.224713959999999</v>
      </c>
      <c r="H13">
        <v>4.0266312762458503</v>
      </c>
      <c r="I13">
        <v>0.40779958649999998</v>
      </c>
      <c r="J13">
        <v>3.5964150798709098</v>
      </c>
      <c r="K13">
        <v>10.8792870915547</v>
      </c>
      <c r="L13">
        <v>3.1417003169316899</v>
      </c>
      <c r="M13">
        <v>540.57847568314799</v>
      </c>
      <c r="N13">
        <v>202.098905715006</v>
      </c>
      <c r="O13">
        <v>20.497659405706699</v>
      </c>
      <c r="P13">
        <v>2.8386446857854102</v>
      </c>
      <c r="Q13">
        <v>1.4470889425767399</v>
      </c>
      <c r="R13">
        <v>3.8873883574680899</v>
      </c>
      <c r="S13">
        <v>12.7161122936315</v>
      </c>
      <c r="T13">
        <v>4.9854927463731897</v>
      </c>
      <c r="U13">
        <v>20.4502251125563</v>
      </c>
      <c r="V13">
        <v>626.08495183249602</v>
      </c>
      <c r="W13">
        <v>200.815407703852</v>
      </c>
      <c r="X13">
        <v>1165.3276638319201</v>
      </c>
      <c r="Y13">
        <v>21.575337849582102</v>
      </c>
      <c r="Z13">
        <v>14.813406703351699</v>
      </c>
      <c r="AA13">
        <v>28.314157078539299</v>
      </c>
      <c r="AB13">
        <v>3.4550960232648098</v>
      </c>
      <c r="AC13">
        <v>-6.1640820410205102</v>
      </c>
      <c r="AD13">
        <v>13.0735367683842</v>
      </c>
    </row>
    <row r="14" spans="1:56" x14ac:dyDescent="0.2">
      <c r="A14" t="s">
        <v>2</v>
      </c>
      <c r="B14" s="20">
        <v>22279</v>
      </c>
      <c r="C14">
        <v>9.5452769274999998</v>
      </c>
      <c r="D14">
        <v>3.5412483918966902</v>
      </c>
      <c r="E14">
        <v>652.31876079999995</v>
      </c>
      <c r="F14">
        <v>222.47056321522501</v>
      </c>
      <c r="G14">
        <v>19.145710625</v>
      </c>
      <c r="H14">
        <v>3.6883745905802798</v>
      </c>
      <c r="I14">
        <v>0.44680634149999998</v>
      </c>
      <c r="J14">
        <v>5.2680748882018298</v>
      </c>
      <c r="K14">
        <v>10.9995515553784</v>
      </c>
      <c r="L14">
        <v>3.13516960522551</v>
      </c>
      <c r="M14">
        <v>557.27908823011296</v>
      </c>
      <c r="N14">
        <v>201.79205826658099</v>
      </c>
      <c r="O14">
        <v>20.458518177865699</v>
      </c>
      <c r="P14">
        <v>2.8467925474056601</v>
      </c>
      <c r="Q14">
        <v>1.7878297158047001</v>
      </c>
      <c r="R14">
        <v>3.8737908018228402</v>
      </c>
      <c r="S14">
        <v>12.1727873949336</v>
      </c>
      <c r="T14">
        <v>4.8114057028514203</v>
      </c>
      <c r="U14">
        <v>19.5507753876938</v>
      </c>
      <c r="V14">
        <v>693.32241131343301</v>
      </c>
      <c r="W14">
        <v>258.20910455227602</v>
      </c>
      <c r="X14">
        <v>1227.1935967984</v>
      </c>
      <c r="Y14">
        <v>21.129709944699002</v>
      </c>
      <c r="Z14">
        <v>14.371185592796399</v>
      </c>
      <c r="AA14">
        <v>27.871935967984001</v>
      </c>
      <c r="AB14">
        <v>3.4965422178205499</v>
      </c>
      <c r="AC14">
        <v>-5.0995497748874401</v>
      </c>
      <c r="AD14">
        <v>12.085042521260601</v>
      </c>
    </row>
    <row r="15" spans="1:56" x14ac:dyDescent="0.2">
      <c r="A15" t="s">
        <v>2</v>
      </c>
      <c r="B15" s="20">
        <v>21062</v>
      </c>
      <c r="C15">
        <v>9.5452769274999998</v>
      </c>
      <c r="D15">
        <v>3.5412483918966902</v>
      </c>
      <c r="E15">
        <v>652.31876079999995</v>
      </c>
      <c r="F15">
        <v>222.47056321522501</v>
      </c>
      <c r="G15">
        <v>19.145710625</v>
      </c>
      <c r="H15">
        <v>3.6883745905802798</v>
      </c>
      <c r="I15">
        <v>0.44680634149999998</v>
      </c>
      <c r="J15">
        <v>5.2680748882018298</v>
      </c>
      <c r="K15">
        <v>10.9995515553784</v>
      </c>
      <c r="L15">
        <v>3.13516960522551</v>
      </c>
      <c r="M15">
        <v>557.27908823011296</v>
      </c>
      <c r="N15">
        <v>201.79205826658099</v>
      </c>
      <c r="O15">
        <v>20.458518177865699</v>
      </c>
      <c r="P15">
        <v>2.8467925474056601</v>
      </c>
      <c r="Q15">
        <v>1.7878297158047001</v>
      </c>
      <c r="R15">
        <v>3.8737908018228402</v>
      </c>
      <c r="S15">
        <v>12.1727873949336</v>
      </c>
      <c r="T15">
        <v>4.8114057028514203</v>
      </c>
      <c r="U15">
        <v>19.5507753876938</v>
      </c>
      <c r="V15">
        <v>693.32241131343301</v>
      </c>
      <c r="W15">
        <v>258.20910455227602</v>
      </c>
      <c r="X15">
        <v>1227.1935967984</v>
      </c>
      <c r="Y15">
        <v>21.129709944699002</v>
      </c>
      <c r="Z15">
        <v>14.371185592796399</v>
      </c>
      <c r="AA15">
        <v>27.871935967984001</v>
      </c>
      <c r="AB15">
        <v>3.4965422178205499</v>
      </c>
      <c r="AC15">
        <v>-5.0995497748874401</v>
      </c>
      <c r="AD15">
        <v>12.085042521260601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x14ac:dyDescent="0.2">
      <c r="A16" t="s">
        <v>2</v>
      </c>
      <c r="B16" s="20">
        <v>22705.96</v>
      </c>
      <c r="C16">
        <v>9.5452769274999998</v>
      </c>
      <c r="D16">
        <v>3.5412483918966902</v>
      </c>
      <c r="E16">
        <v>652.31876079999995</v>
      </c>
      <c r="F16">
        <v>222.47056321522501</v>
      </c>
      <c r="G16">
        <v>19.145710625</v>
      </c>
      <c r="H16">
        <v>3.6883745905802798</v>
      </c>
      <c r="I16">
        <v>0.44680634149999998</v>
      </c>
      <c r="J16">
        <v>5.2680748882018298</v>
      </c>
      <c r="K16">
        <v>10.9995515553784</v>
      </c>
      <c r="L16">
        <v>3.13516960522551</v>
      </c>
      <c r="M16">
        <v>557.27908823011296</v>
      </c>
      <c r="N16">
        <v>201.79205826658099</v>
      </c>
      <c r="O16">
        <v>20.458518177865699</v>
      </c>
      <c r="P16">
        <v>2.8467925474056601</v>
      </c>
      <c r="Q16">
        <v>1.7878297158047001</v>
      </c>
      <c r="R16">
        <v>3.8737908018228402</v>
      </c>
      <c r="S16">
        <v>12.1727873949336</v>
      </c>
      <c r="T16">
        <v>4.8114057028514203</v>
      </c>
      <c r="U16">
        <v>19.5507753876938</v>
      </c>
      <c r="V16">
        <v>693.32241131343301</v>
      </c>
      <c r="W16">
        <v>258.20910455227602</v>
      </c>
      <c r="X16">
        <v>1227.1935967984</v>
      </c>
      <c r="Y16">
        <v>21.129709944699002</v>
      </c>
      <c r="Z16">
        <v>14.371185592796399</v>
      </c>
      <c r="AA16">
        <v>27.871935967984001</v>
      </c>
      <c r="AB16">
        <v>3.4965422178205499</v>
      </c>
      <c r="AC16">
        <v>-5.0995497748874401</v>
      </c>
      <c r="AD16">
        <v>12.085042521260601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t="s">
        <v>2</v>
      </c>
      <c r="B17" s="20">
        <v>23263</v>
      </c>
      <c r="C17">
        <v>9.1137806809999997</v>
      </c>
      <c r="D17">
        <v>4.73577891129914</v>
      </c>
      <c r="E17">
        <v>895.36764540000001</v>
      </c>
      <c r="F17">
        <v>210.32727491718299</v>
      </c>
      <c r="G17">
        <v>19.895927274999998</v>
      </c>
      <c r="H17">
        <v>4.1196987644525098</v>
      </c>
      <c r="I17">
        <v>-1.8414066630000001</v>
      </c>
      <c r="J17">
        <v>5.7957017545190999</v>
      </c>
      <c r="K17">
        <v>11.134198491088499</v>
      </c>
      <c r="L17">
        <v>3.16195574207415</v>
      </c>
      <c r="M17">
        <v>616.26270736997299</v>
      </c>
      <c r="N17">
        <v>202.15594246011599</v>
      </c>
      <c r="O17">
        <v>20.292311424944</v>
      </c>
      <c r="P17">
        <v>2.8616751921274699</v>
      </c>
      <c r="Q17">
        <v>2.21754672989307</v>
      </c>
      <c r="R17">
        <v>3.88792880685408</v>
      </c>
      <c r="S17">
        <v>12.310746657321801</v>
      </c>
      <c r="T17">
        <v>4.5212606303151599</v>
      </c>
      <c r="U17">
        <v>20.1020510255128</v>
      </c>
      <c r="V17">
        <v>687.45378777435201</v>
      </c>
      <c r="W17">
        <v>250.75537768884399</v>
      </c>
      <c r="X17">
        <v>1224.9574787393699</v>
      </c>
      <c r="Y17">
        <v>21.416661601995099</v>
      </c>
      <c r="Z17">
        <v>14.2671335667834</v>
      </c>
      <c r="AA17">
        <v>28.5482741370685</v>
      </c>
      <c r="AB17">
        <v>3.5993238882794598</v>
      </c>
      <c r="AC17">
        <v>-5.4417208604302196</v>
      </c>
      <c r="AD17">
        <v>12.6173086543272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t="s">
        <v>2</v>
      </c>
      <c r="B18" s="20">
        <v>21424</v>
      </c>
      <c r="C18">
        <v>9.1137806809999997</v>
      </c>
      <c r="D18">
        <v>4.73577891129914</v>
      </c>
      <c r="E18">
        <v>895.36764540000001</v>
      </c>
      <c r="F18">
        <v>210.32727491718299</v>
      </c>
      <c r="G18">
        <v>19.895927274999998</v>
      </c>
      <c r="H18">
        <v>4.1196987644525098</v>
      </c>
      <c r="I18">
        <v>-1.8414066630000001</v>
      </c>
      <c r="J18">
        <v>5.7957017545190999</v>
      </c>
      <c r="K18">
        <v>11.134198491088499</v>
      </c>
      <c r="L18">
        <v>3.16195574207415</v>
      </c>
      <c r="M18">
        <v>616.26270736997299</v>
      </c>
      <c r="N18">
        <v>202.15594246011599</v>
      </c>
      <c r="O18">
        <v>20.292311424944</v>
      </c>
      <c r="P18">
        <v>2.8616751921274699</v>
      </c>
      <c r="Q18">
        <v>2.21754672989307</v>
      </c>
      <c r="R18">
        <v>3.88792880685408</v>
      </c>
      <c r="S18">
        <v>12.310746657321801</v>
      </c>
      <c r="T18">
        <v>4.5212606303151599</v>
      </c>
      <c r="U18">
        <v>20.1020510255128</v>
      </c>
      <c r="V18">
        <v>687.45378777435201</v>
      </c>
      <c r="W18">
        <v>250.75537768884399</v>
      </c>
      <c r="X18">
        <v>1224.9574787393699</v>
      </c>
      <c r="Y18">
        <v>21.416661601995099</v>
      </c>
      <c r="Z18">
        <v>14.2671335667834</v>
      </c>
      <c r="AA18">
        <v>28.5482741370685</v>
      </c>
      <c r="AB18">
        <v>3.5993238882794598</v>
      </c>
      <c r="AC18">
        <v>-5.4417208604302196</v>
      </c>
      <c r="AD18">
        <v>12.6173086543272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t="s">
        <v>2</v>
      </c>
      <c r="B19" s="20">
        <v>24294</v>
      </c>
      <c r="C19">
        <v>0.71276808800000002</v>
      </c>
      <c r="D19">
        <v>2.7081127766694602</v>
      </c>
      <c r="E19">
        <v>1145.208582</v>
      </c>
      <c r="F19">
        <v>218.921826801078</v>
      </c>
      <c r="G19">
        <v>10.66857974</v>
      </c>
      <c r="H19">
        <v>2.4687253310449599</v>
      </c>
      <c r="I19">
        <v>-9.5835517249999995</v>
      </c>
      <c r="J19">
        <v>3.8806310293339599</v>
      </c>
      <c r="K19">
        <v>5.5729995427941104</v>
      </c>
      <c r="L19">
        <v>4.2177587565474104</v>
      </c>
      <c r="M19">
        <v>767.11955576768798</v>
      </c>
      <c r="N19">
        <v>291.62393491264697</v>
      </c>
      <c r="O19">
        <v>17.007673760278799</v>
      </c>
      <c r="P19">
        <v>3.73456669700782</v>
      </c>
      <c r="Q19">
        <v>-5.8280365074513396</v>
      </c>
      <c r="R19">
        <v>5.8956877569730999</v>
      </c>
      <c r="S19">
        <v>8.1932635512681902</v>
      </c>
      <c r="T19">
        <v>-0.58329164582291104</v>
      </c>
      <c r="U19">
        <v>16.941470735367702</v>
      </c>
      <c r="V19">
        <v>977.51912663597</v>
      </c>
      <c r="W19">
        <v>374.422211105553</v>
      </c>
      <c r="X19">
        <v>1715.3826913456701</v>
      </c>
      <c r="Y19">
        <v>17.678571478040599</v>
      </c>
      <c r="Z19">
        <v>9.8819409704852408</v>
      </c>
      <c r="AA19">
        <v>25.495747873936999</v>
      </c>
      <c r="AB19">
        <v>-1.40659179271923</v>
      </c>
      <c r="AC19">
        <v>-12.1090545272636</v>
      </c>
      <c r="AD19">
        <v>9.3216608304151993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t="s">
        <v>2</v>
      </c>
      <c r="B20" s="20">
        <v>22347</v>
      </c>
      <c r="C20">
        <v>0.71276808800000002</v>
      </c>
      <c r="D20">
        <v>2.7081127766694602</v>
      </c>
      <c r="E20">
        <v>1145.208582</v>
      </c>
      <c r="F20">
        <v>218.921826801078</v>
      </c>
      <c r="G20">
        <v>10.66857974</v>
      </c>
      <c r="H20">
        <v>2.4687253310449599</v>
      </c>
      <c r="I20">
        <v>-9.5835517249999995</v>
      </c>
      <c r="J20">
        <v>3.8806310293339599</v>
      </c>
      <c r="K20">
        <v>5.5729995427941104</v>
      </c>
      <c r="L20">
        <v>4.2177587565474104</v>
      </c>
      <c r="M20">
        <v>767.11955576768798</v>
      </c>
      <c r="N20">
        <v>291.62393491264697</v>
      </c>
      <c r="O20">
        <v>17.007673760278799</v>
      </c>
      <c r="P20">
        <v>3.73456669700782</v>
      </c>
      <c r="Q20">
        <v>-5.8280365074513396</v>
      </c>
      <c r="R20">
        <v>5.8956877569730999</v>
      </c>
      <c r="S20">
        <v>8.1932635512681902</v>
      </c>
      <c r="T20">
        <v>-0.58329164582291104</v>
      </c>
      <c r="U20">
        <v>16.941470735367702</v>
      </c>
      <c r="V20">
        <v>977.51912663597</v>
      </c>
      <c r="W20">
        <v>374.422211105553</v>
      </c>
      <c r="X20">
        <v>1715.3826913456701</v>
      </c>
      <c r="Y20">
        <v>17.678571478040599</v>
      </c>
      <c r="Z20">
        <v>9.8819409704852408</v>
      </c>
      <c r="AA20">
        <v>25.495747873936999</v>
      </c>
      <c r="AB20">
        <v>-1.40659179271923</v>
      </c>
      <c r="AC20">
        <v>-12.1090545272636</v>
      </c>
      <c r="AD20">
        <v>9.3216608304151993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t="s">
        <v>2</v>
      </c>
      <c r="B21" s="20">
        <v>23304</v>
      </c>
      <c r="C21">
        <v>12.751163295</v>
      </c>
      <c r="D21">
        <v>3.5027559008142299</v>
      </c>
      <c r="E21">
        <v>778.00136129999999</v>
      </c>
      <c r="F21">
        <v>196.76515785680601</v>
      </c>
      <c r="G21">
        <v>21.641191804999998</v>
      </c>
      <c r="H21">
        <v>3.4417143282637199</v>
      </c>
      <c r="I21">
        <v>4.2119452559999999</v>
      </c>
      <c r="J21">
        <v>4.3009615792923901</v>
      </c>
      <c r="K21">
        <v>10.902847884138</v>
      </c>
      <c r="L21">
        <v>3.1584715257006399</v>
      </c>
      <c r="M21">
        <v>571.72389264806498</v>
      </c>
      <c r="N21">
        <v>202.50045666335299</v>
      </c>
      <c r="O21">
        <v>20.210485099020801</v>
      </c>
      <c r="P21">
        <v>2.8586972880761099</v>
      </c>
      <c r="Q21">
        <v>1.82095331025385</v>
      </c>
      <c r="R21">
        <v>3.88764955108384</v>
      </c>
      <c r="S21">
        <v>12.395122028578101</v>
      </c>
      <c r="T21">
        <v>4.7823911955977998</v>
      </c>
      <c r="U21">
        <v>19.985992996498201</v>
      </c>
      <c r="V21">
        <v>688.773477913492</v>
      </c>
      <c r="W21">
        <v>256.71835917958998</v>
      </c>
      <c r="X21">
        <v>1218.9944972486201</v>
      </c>
      <c r="Y21">
        <v>21.249458413849201</v>
      </c>
      <c r="Z21">
        <v>14.2151075537769</v>
      </c>
      <c r="AA21">
        <v>28.288144072036001</v>
      </c>
      <c r="AB21">
        <v>3.64382667166598</v>
      </c>
      <c r="AC21">
        <v>-5.4417208604302196</v>
      </c>
      <c r="AD21">
        <v>12.7313656828414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t="s">
        <v>2</v>
      </c>
      <c r="B22" s="20">
        <v>24071</v>
      </c>
      <c r="C22">
        <v>16.827009</v>
      </c>
      <c r="D22">
        <v>3.32666040210714</v>
      </c>
      <c r="E22">
        <v>590.17140013999995</v>
      </c>
      <c r="F22">
        <v>200.27776943560801</v>
      </c>
      <c r="G22">
        <v>24.063839595000001</v>
      </c>
      <c r="H22">
        <v>2.93357767346646</v>
      </c>
      <c r="I22">
        <v>10.231150947</v>
      </c>
      <c r="J22">
        <v>4.2881710395516404</v>
      </c>
      <c r="K22">
        <v>11.3407969515969</v>
      </c>
      <c r="L22">
        <v>3.1549187764912601</v>
      </c>
      <c r="M22">
        <v>546.9454933088</v>
      </c>
      <c r="N22">
        <v>202.17411245668899</v>
      </c>
      <c r="O22">
        <v>20.548203204225398</v>
      </c>
      <c r="P22">
        <v>2.8552131282808801</v>
      </c>
      <c r="Q22">
        <v>2.42112775247992</v>
      </c>
      <c r="R22">
        <v>3.8781224402180898</v>
      </c>
      <c r="S22">
        <v>12.802170793279901</v>
      </c>
      <c r="T22">
        <v>4.9854927463731897</v>
      </c>
      <c r="U22">
        <v>20.624312156077998</v>
      </c>
      <c r="V22">
        <v>642.93837622462604</v>
      </c>
      <c r="W22">
        <v>218.70435217608801</v>
      </c>
      <c r="X22">
        <v>1175.0175087543801</v>
      </c>
      <c r="Y22">
        <v>21.8108531933891</v>
      </c>
      <c r="Z22">
        <v>14.605302651325699</v>
      </c>
      <c r="AA22">
        <v>29.0165082541271</v>
      </c>
      <c r="AB22">
        <v>3.94161195958629</v>
      </c>
      <c r="AC22">
        <v>-5.5937968984492201</v>
      </c>
      <c r="AD22">
        <v>13.4917458729365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t="s">
        <v>2</v>
      </c>
      <c r="B23" s="20">
        <v>19846</v>
      </c>
      <c r="C23">
        <v>12.880409445</v>
      </c>
      <c r="D23">
        <v>3.0977254333978399</v>
      </c>
      <c r="E23">
        <v>685.75690120000002</v>
      </c>
      <c r="F23">
        <v>207.03697991569101</v>
      </c>
      <c r="G23">
        <v>24.296531680000001</v>
      </c>
      <c r="H23">
        <v>2.8843513777007299</v>
      </c>
      <c r="I23">
        <v>1.8923774659999999</v>
      </c>
      <c r="J23">
        <v>3.9153214829028502</v>
      </c>
      <c r="K23">
        <v>11.6889276493674</v>
      </c>
      <c r="L23">
        <v>3.1294100280268702</v>
      </c>
      <c r="M23">
        <v>531.57915845569505</v>
      </c>
      <c r="N23">
        <v>201.82940397970199</v>
      </c>
      <c r="O23">
        <v>20.960192628529501</v>
      </c>
      <c r="P23">
        <v>2.8390856856287399</v>
      </c>
      <c r="Q23">
        <v>2.64397192335062</v>
      </c>
      <c r="R23">
        <v>3.8706026136181002</v>
      </c>
      <c r="S23">
        <v>12.8791787709642</v>
      </c>
      <c r="T23">
        <v>5.4497248624312098</v>
      </c>
      <c r="U23">
        <v>20.3341670835418</v>
      </c>
      <c r="V23">
        <v>677.89716940572896</v>
      </c>
      <c r="W23">
        <v>232.86643321660799</v>
      </c>
      <c r="X23">
        <v>1231.66583291646</v>
      </c>
      <c r="Y23">
        <v>21.869653768994699</v>
      </c>
      <c r="Z23">
        <v>14.8654327163582</v>
      </c>
      <c r="AA23">
        <v>28.886443221610801</v>
      </c>
      <c r="AB23">
        <v>3.9139268013798798</v>
      </c>
      <c r="AC23">
        <v>-5.2516258129064504</v>
      </c>
      <c r="AD23">
        <v>13.111555777888899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t="s">
        <v>2</v>
      </c>
      <c r="B24" s="20">
        <v>20609</v>
      </c>
      <c r="C24">
        <v>11.4048843915</v>
      </c>
      <c r="D24">
        <v>4.3217895759625096</v>
      </c>
      <c r="E24">
        <v>727.22811325999999</v>
      </c>
      <c r="F24">
        <v>210.547097098357</v>
      </c>
      <c r="G24">
        <v>20.422706925</v>
      </c>
      <c r="H24">
        <v>4.0836311315201996</v>
      </c>
      <c r="I24">
        <v>2.7323215505</v>
      </c>
      <c r="J24">
        <v>4.8346478010134399</v>
      </c>
      <c r="K24">
        <v>11.9774128074966</v>
      </c>
      <c r="L24">
        <v>3.1032364960452399</v>
      </c>
      <c r="M24">
        <v>502.51733328031702</v>
      </c>
      <c r="N24">
        <v>201.41092465632599</v>
      </c>
      <c r="O24">
        <v>21.252372016347199</v>
      </c>
      <c r="P24">
        <v>2.82085002202456</v>
      </c>
      <c r="Q24">
        <v>3.0001370231837301</v>
      </c>
      <c r="R24">
        <v>3.8379447038517198</v>
      </c>
      <c r="S24">
        <v>12.7431257028885</v>
      </c>
      <c r="T24">
        <v>5.3046523261630796</v>
      </c>
      <c r="U24">
        <v>20.189094547273601</v>
      </c>
      <c r="V24">
        <v>674.75266864606601</v>
      </c>
      <c r="W24">
        <v>235.10255127563801</v>
      </c>
      <c r="X24">
        <v>1221.2306153076499</v>
      </c>
      <c r="Y24">
        <v>21.749931685963599</v>
      </c>
      <c r="Z24">
        <v>14.6573286643322</v>
      </c>
      <c r="AA24">
        <v>28.860430215107598</v>
      </c>
      <c r="AB24">
        <v>3.7743225281731401</v>
      </c>
      <c r="AC24">
        <v>-5.3656828414207096</v>
      </c>
      <c r="AD24">
        <v>12.921460730365199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t="s">
        <v>2</v>
      </c>
      <c r="B25" s="20">
        <v>21488</v>
      </c>
      <c r="C25">
        <v>12.880409445</v>
      </c>
      <c r="D25">
        <v>3.8879731316528101</v>
      </c>
      <c r="E25">
        <v>667.34169729999996</v>
      </c>
      <c r="F25">
        <v>205.53925166451901</v>
      </c>
      <c r="G25">
        <v>24.296531680000001</v>
      </c>
      <c r="H25">
        <v>3.6768064774549498</v>
      </c>
      <c r="I25">
        <v>1.8923774659999999</v>
      </c>
      <c r="J25">
        <v>4.2455131299161497</v>
      </c>
      <c r="K25">
        <v>11.4277065319401</v>
      </c>
      <c r="L25">
        <v>3.1451873181902901</v>
      </c>
      <c r="M25">
        <v>561.72049005663803</v>
      </c>
      <c r="N25">
        <v>202.11412591168499</v>
      </c>
      <c r="O25">
        <v>20.621798426976</v>
      </c>
      <c r="P25">
        <v>2.8502256308902099</v>
      </c>
      <c r="Q25">
        <v>2.4396423931636</v>
      </c>
      <c r="R25">
        <v>3.8795412550043999</v>
      </c>
      <c r="S25">
        <v>12.8462320418655</v>
      </c>
      <c r="T25">
        <v>5.5077538769384704</v>
      </c>
      <c r="U25">
        <v>20.189094547273601</v>
      </c>
      <c r="V25">
        <v>684.88635493487197</v>
      </c>
      <c r="W25">
        <v>237.338669334667</v>
      </c>
      <c r="X25">
        <v>1239.8649324662299</v>
      </c>
      <c r="Y25">
        <v>21.639397554384001</v>
      </c>
      <c r="Z25">
        <v>14.579289644822399</v>
      </c>
      <c r="AA25">
        <v>28.704352176088001</v>
      </c>
      <c r="AB25">
        <v>3.71682411587966</v>
      </c>
      <c r="AC25">
        <v>-5.55577788894447</v>
      </c>
      <c r="AD25">
        <v>12.9594797398699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t="s">
        <v>2</v>
      </c>
      <c r="B26" s="20">
        <v>22356</v>
      </c>
      <c r="C26">
        <v>14.929165245</v>
      </c>
      <c r="D26">
        <v>4.3824325561338702</v>
      </c>
      <c r="E26">
        <v>686.74364088000004</v>
      </c>
      <c r="F26">
        <v>191.925466333142</v>
      </c>
      <c r="G26">
        <v>23.94312541</v>
      </c>
      <c r="H26">
        <v>3.6791976263952502</v>
      </c>
      <c r="I26">
        <v>6.4685136480000001</v>
      </c>
      <c r="J26">
        <v>5.42764423021542</v>
      </c>
      <c r="K26">
        <v>11.4094186859919</v>
      </c>
      <c r="L26">
        <v>3.1426621068092699</v>
      </c>
      <c r="M26">
        <v>538.78196355100602</v>
      </c>
      <c r="N26">
        <v>202.06573698073399</v>
      </c>
      <c r="O26">
        <v>20.699936571515799</v>
      </c>
      <c r="P26">
        <v>2.8460594332572602</v>
      </c>
      <c r="Q26">
        <v>2.3540556356815898</v>
      </c>
      <c r="R26">
        <v>3.8789276387184701</v>
      </c>
      <c r="S26">
        <v>12.673660536468599</v>
      </c>
      <c r="T26">
        <v>4.8984492246123104</v>
      </c>
      <c r="U26">
        <v>20.421210605302601</v>
      </c>
      <c r="V26">
        <v>678.27723748532401</v>
      </c>
      <c r="W26">
        <v>238.08404202100999</v>
      </c>
      <c r="X26">
        <v>1224.2121060530301</v>
      </c>
      <c r="Y26">
        <v>21.830915164023398</v>
      </c>
      <c r="Z26">
        <v>14.605302651325699</v>
      </c>
      <c r="AA26">
        <v>29.0685342671336</v>
      </c>
      <c r="AB26">
        <v>3.6093207831051202</v>
      </c>
      <c r="AC26">
        <v>-5.8979489744872398</v>
      </c>
      <c r="AD26">
        <v>13.1495747873937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t="s">
        <v>2</v>
      </c>
      <c r="B27" s="20">
        <v>23281</v>
      </c>
      <c r="C27">
        <v>11.830666236500001</v>
      </c>
      <c r="D27">
        <v>4.6255757072104604</v>
      </c>
      <c r="E27">
        <v>792.63060015999997</v>
      </c>
      <c r="F27">
        <v>205.757583881681</v>
      </c>
      <c r="G27">
        <v>19.180878005</v>
      </c>
      <c r="H27">
        <v>3.69516311062868</v>
      </c>
      <c r="I27">
        <v>5.0126841564999998</v>
      </c>
      <c r="J27">
        <v>5.7144384467447402</v>
      </c>
      <c r="K27">
        <v>11.7523308135964</v>
      </c>
      <c r="L27">
        <v>3.1218367136166401</v>
      </c>
      <c r="M27">
        <v>551.78111800155</v>
      </c>
      <c r="N27">
        <v>201.507895871252</v>
      </c>
      <c r="O27">
        <v>20.864121354623698</v>
      </c>
      <c r="P27">
        <v>2.8355927528790001</v>
      </c>
      <c r="Q27">
        <v>2.9559873408937598</v>
      </c>
      <c r="R27">
        <v>3.8445674010884101</v>
      </c>
      <c r="S27">
        <v>12.956870127272801</v>
      </c>
      <c r="T27">
        <v>5.7978989494747397</v>
      </c>
      <c r="U27">
        <v>20.131065532766399</v>
      </c>
      <c r="V27">
        <v>666.93713316480103</v>
      </c>
      <c r="W27">
        <v>237.338669334667</v>
      </c>
      <c r="X27">
        <v>1198.86943471736</v>
      </c>
      <c r="Y27">
        <v>21.947204488720601</v>
      </c>
      <c r="Z27">
        <v>15.3336668334167</v>
      </c>
      <c r="AA27">
        <v>28.574287143571802</v>
      </c>
      <c r="AB27">
        <v>4.2730717806959397</v>
      </c>
      <c r="AC27">
        <v>-4.1490745372686302</v>
      </c>
      <c r="AD27">
        <v>12.6933466733367</v>
      </c>
      <c r="AE27" s="40">
        <f t="shared" ref="AE27:AV27" si="0">AVERAGE(C3:C18,C20,C23,C25,C26)</f>
        <v>11.520819947716671</v>
      </c>
      <c r="AF27" s="40">
        <f t="shared" si="0"/>
        <v>3.8611735978884858</v>
      </c>
      <c r="AG27" s="40">
        <f t="shared" si="0"/>
        <v>618.69805088899989</v>
      </c>
      <c r="AH27" s="40">
        <f t="shared" si="0"/>
        <v>260.91959464964145</v>
      </c>
      <c r="AI27" s="40">
        <f t="shared" si="0"/>
        <v>20.796238232</v>
      </c>
      <c r="AJ27" s="40">
        <f t="shared" si="0"/>
        <v>3.9635503279344908</v>
      </c>
      <c r="AK27" s="40">
        <f t="shared" si="0"/>
        <v>1.8324153002666663</v>
      </c>
      <c r="AL27" s="40">
        <f t="shared" si="0"/>
        <v>4.8523678928192844</v>
      </c>
      <c r="AM27" s="40">
        <f t="shared" si="0"/>
        <v>9.1476374841280599</v>
      </c>
      <c r="AN27" s="40">
        <f t="shared" si="0"/>
        <v>3.6916892694970351</v>
      </c>
      <c r="AO27" s="40">
        <f t="shared" si="0"/>
        <v>580.19539524641289</v>
      </c>
      <c r="AP27" s="40">
        <f t="shared" si="0"/>
        <v>240.98605693164805</v>
      </c>
      <c r="AQ27" s="40">
        <f t="shared" si="0"/>
        <v>19.596027241189717</v>
      </c>
      <c r="AR27" s="40">
        <f t="shared" si="0"/>
        <v>3.281714303102647</v>
      </c>
      <c r="AS27" s="40">
        <f t="shared" si="0"/>
        <v>-1.194792604254117</v>
      </c>
      <c r="AT27" s="40">
        <f t="shared" si="0"/>
        <v>4.8846303305516345</v>
      </c>
      <c r="AU27" s="40">
        <f t="shared" si="0"/>
        <v>10.81339262373211</v>
      </c>
      <c r="AV27" s="40">
        <f t="shared" si="0"/>
        <v>2.1684842421210613</v>
      </c>
      <c r="AW27" s="40">
        <f>AVERAGE(V3:V18,V20,V23,V25,V26)</f>
        <v>732.90917905032029</v>
      </c>
      <c r="AX27" s="40">
        <f>AVERAGE(W3:W18,W20,W23,W25,W26)</f>
        <v>247.05602801400696</v>
      </c>
      <c r="AY27" s="40">
        <f>AVERAGE(Y3:Y18,Y20,Y23,Y25,Y26)</f>
        <v>20.186106841894446</v>
      </c>
      <c r="AZ27" s="40">
        <f>AVERAGE(Z3:Z18,Z20,Z23,Z25,Z26)</f>
        <v>12.173586793396705</v>
      </c>
      <c r="BA27" s="40">
        <f>AVERAGE(AB3:AB18,AB20,AB23,AB25,AB26)</f>
        <v>1.5311290631752459</v>
      </c>
      <c r="BB27" s="40">
        <f>AVERAGE(AC3:AC18,AC20,AC23,AC25,AC26)</f>
        <v>-8.5693346673336563</v>
      </c>
      <c r="BC27" s="40"/>
      <c r="BD27" s="40"/>
    </row>
    <row r="28" spans="1:56" x14ac:dyDescent="0.2">
      <c r="A28" t="s">
        <v>2</v>
      </c>
      <c r="B28" s="20">
        <v>23993</v>
      </c>
      <c r="C28">
        <v>9.7819104365000005</v>
      </c>
      <c r="D28">
        <v>3.7168333751464999</v>
      </c>
      <c r="E28">
        <v>774.62778204000006</v>
      </c>
      <c r="F28">
        <v>212.171464465474</v>
      </c>
      <c r="G28">
        <v>19.534284275000001</v>
      </c>
      <c r="H28">
        <v>3.7431498399912</v>
      </c>
      <c r="I28">
        <v>0.43654797449999999</v>
      </c>
      <c r="J28">
        <v>4.5252517307942997</v>
      </c>
      <c r="K28">
        <v>11.623120322363899</v>
      </c>
      <c r="L28">
        <v>3.1312269850093002</v>
      </c>
      <c r="M28">
        <v>561.71010806634001</v>
      </c>
      <c r="N28">
        <v>201.56960303542999</v>
      </c>
      <c r="O28">
        <v>20.875319030673801</v>
      </c>
      <c r="P28">
        <v>2.8357571038582701</v>
      </c>
      <c r="Q28">
        <v>2.6477413699572199</v>
      </c>
      <c r="R28">
        <v>3.86358647998907</v>
      </c>
      <c r="S28">
        <v>12.7825401892665</v>
      </c>
      <c r="T28">
        <v>5.5947973986993498</v>
      </c>
      <c r="U28">
        <v>19.985992996498201</v>
      </c>
      <c r="V28">
        <v>687.36852232758895</v>
      </c>
      <c r="W28">
        <v>241.81090545272599</v>
      </c>
      <c r="X28">
        <v>1239.8649324662299</v>
      </c>
      <c r="Y28">
        <v>21.746396995440598</v>
      </c>
      <c r="Z28">
        <v>15.0475237618809</v>
      </c>
      <c r="AA28">
        <v>28.444222111055499</v>
      </c>
      <c r="AB28">
        <v>4.0422718006090204</v>
      </c>
      <c r="AC28">
        <v>-4.4912456228113999</v>
      </c>
      <c r="AD28">
        <v>12.5412706353177</v>
      </c>
      <c r="AE28" s="27">
        <f t="shared" ref="AE28:AV28" si="1">AVERAGE(C3:C28)</f>
        <v>11.297107707762823</v>
      </c>
      <c r="AF28" s="27">
        <f t="shared" si="1"/>
        <v>3.8240461421415395</v>
      </c>
      <c r="AG28" s="27">
        <f t="shared" si="1"/>
        <v>660.83957141076905</v>
      </c>
      <c r="AH28" s="27">
        <f t="shared" si="1"/>
        <v>248.57049202045513</v>
      </c>
      <c r="AI28" s="27">
        <f t="shared" si="1"/>
        <v>20.439855576346154</v>
      </c>
      <c r="AJ28" s="27">
        <f t="shared" si="1"/>
        <v>3.8321910759078865</v>
      </c>
      <c r="AK28" s="27">
        <f t="shared" si="1"/>
        <v>1.9111309294166667</v>
      </c>
      <c r="AL28" s="27">
        <f t="shared" si="1"/>
        <v>4.7919792108890826</v>
      </c>
      <c r="AM28" s="27">
        <f t="shared" si="1"/>
        <v>9.4662406924825806</v>
      </c>
      <c r="AN28" s="27">
        <f t="shared" si="1"/>
        <v>3.6046628708981228</v>
      </c>
      <c r="AO28" s="27">
        <f t="shared" si="1"/>
        <v>580.98866946157762</v>
      </c>
      <c r="AP28" s="27">
        <f t="shared" si="1"/>
        <v>235.40415639340992</v>
      </c>
      <c r="AQ28" s="27">
        <f t="shared" si="1"/>
        <v>19.718412280344769</v>
      </c>
      <c r="AR28" s="27">
        <f t="shared" si="1"/>
        <v>3.2144216559299839</v>
      </c>
      <c r="AS28" s="27">
        <f t="shared" si="1"/>
        <v>-0.64915160752943091</v>
      </c>
      <c r="AT28" s="27">
        <f t="shared" si="1"/>
        <v>4.7269294209321888</v>
      </c>
      <c r="AU28" s="27">
        <f t="shared" si="1"/>
        <v>11.082344033353699</v>
      </c>
      <c r="AV28" s="27">
        <f t="shared" si="1"/>
        <v>2.6635240697271723</v>
      </c>
      <c r="AW28" s="27">
        <f>AVERAGE(V3:V28)</f>
        <v>730.63357253534423</v>
      </c>
      <c r="AX28" s="27">
        <f>AVERAGE(W3:W28)</f>
        <v>250.20067726170777</v>
      </c>
      <c r="AY28" s="27">
        <f>AVERAGE(Y3:Y28)</f>
        <v>20.380944349742023</v>
      </c>
      <c r="AZ28" s="27">
        <f>AVERAGE(Z3:Z28)</f>
        <v>12.585100242428913</v>
      </c>
      <c r="BA28" s="27">
        <f>AVERAGE(AB3:AB28)</f>
        <v>1.8804267004429251</v>
      </c>
      <c r="BB28" s="27">
        <f>AVERAGE(AC3:AC28)</f>
        <v>-8.0206641782429582</v>
      </c>
      <c r="BC28" s="27"/>
      <c r="BD28" s="27"/>
    </row>
    <row r="29" spans="1:56" x14ac:dyDescent="0.2">
      <c r="A29" t="s">
        <v>3</v>
      </c>
      <c r="B29" s="20">
        <v>19686</v>
      </c>
      <c r="C29">
        <v>6.9473659415000002</v>
      </c>
      <c r="D29">
        <v>3.83303646907761</v>
      </c>
      <c r="E29">
        <v>982.52435267500005</v>
      </c>
      <c r="F29">
        <v>265.86222578009898</v>
      </c>
      <c r="G29">
        <v>17.3994729996</v>
      </c>
      <c r="H29">
        <v>3.0588100837079302</v>
      </c>
      <c r="I29">
        <v>-1.47265172025</v>
      </c>
      <c r="J29">
        <v>5.8770860688452</v>
      </c>
      <c r="K29">
        <v>5.3660839250015702</v>
      </c>
      <c r="L29">
        <v>5.7547652127910496</v>
      </c>
      <c r="M29">
        <v>881.20627296087605</v>
      </c>
      <c r="N29">
        <v>272.36562395064902</v>
      </c>
      <c r="O29">
        <v>15.782321604812999</v>
      </c>
      <c r="P29">
        <v>3.4650955831495298</v>
      </c>
      <c r="Q29">
        <v>-4.2804988404534603</v>
      </c>
      <c r="R29">
        <v>9.2344959396524402</v>
      </c>
      <c r="S29">
        <v>10.4819432593905</v>
      </c>
      <c r="T29">
        <v>2.8264132066032999</v>
      </c>
      <c r="U29">
        <v>18.122061030515301</v>
      </c>
      <c r="V29">
        <v>740.94578735568996</v>
      </c>
      <c r="W29">
        <v>295.14257128564299</v>
      </c>
      <c r="X29">
        <v>1280.3751875938001</v>
      </c>
      <c r="Y29">
        <v>16.4708321313848</v>
      </c>
      <c r="Z29">
        <v>7.5577788894447204</v>
      </c>
      <c r="AA29">
        <v>25.391695847924002</v>
      </c>
      <c r="AB29">
        <v>-6.7840819696601402</v>
      </c>
      <c r="AC29">
        <v>-28.9654827413707</v>
      </c>
      <c r="AD29">
        <v>15.876938469234601</v>
      </c>
      <c r="AE29" s="40">
        <f t="shared" ref="AE29:AV29" si="2">C29</f>
        <v>6.9473659415000002</v>
      </c>
      <c r="AF29" s="40">
        <f t="shared" si="2"/>
        <v>3.83303646907761</v>
      </c>
      <c r="AG29" s="40">
        <f t="shared" si="2"/>
        <v>982.52435267500005</v>
      </c>
      <c r="AH29" s="40">
        <f t="shared" si="2"/>
        <v>265.86222578009898</v>
      </c>
      <c r="AI29" s="40">
        <f t="shared" si="2"/>
        <v>17.3994729996</v>
      </c>
      <c r="AJ29" s="40">
        <f t="shared" si="2"/>
        <v>3.0588100837079302</v>
      </c>
      <c r="AK29" s="40">
        <f t="shared" si="2"/>
        <v>-1.47265172025</v>
      </c>
      <c r="AL29" s="40">
        <f t="shared" si="2"/>
        <v>5.8770860688452</v>
      </c>
      <c r="AM29" s="40">
        <f t="shared" si="2"/>
        <v>5.3660839250015702</v>
      </c>
      <c r="AN29" s="40">
        <f t="shared" si="2"/>
        <v>5.7547652127910496</v>
      </c>
      <c r="AO29" s="40">
        <f t="shared" si="2"/>
        <v>881.20627296087605</v>
      </c>
      <c r="AP29" s="40">
        <f t="shared" si="2"/>
        <v>272.36562395064902</v>
      </c>
      <c r="AQ29" s="40">
        <f t="shared" si="2"/>
        <v>15.782321604812999</v>
      </c>
      <c r="AR29" s="40">
        <f t="shared" si="2"/>
        <v>3.4650955831495298</v>
      </c>
      <c r="AS29" s="40">
        <f t="shared" si="2"/>
        <v>-4.2804988404534603</v>
      </c>
      <c r="AT29" s="40">
        <f t="shared" si="2"/>
        <v>9.2344959396524402</v>
      </c>
      <c r="AU29" s="40">
        <f t="shared" si="2"/>
        <v>10.4819432593905</v>
      </c>
      <c r="AV29" s="40">
        <f t="shared" si="2"/>
        <v>2.8264132066032999</v>
      </c>
      <c r="AW29" s="40">
        <f>V29</f>
        <v>740.94578735568996</v>
      </c>
      <c r="AX29" s="40">
        <f>W29</f>
        <v>295.14257128564299</v>
      </c>
      <c r="AY29" s="40">
        <f>Y29</f>
        <v>16.4708321313848</v>
      </c>
      <c r="AZ29" s="40">
        <f>Z29</f>
        <v>7.5577788894447204</v>
      </c>
      <c r="BA29" s="40">
        <f>AB29</f>
        <v>-6.7840819696601402</v>
      </c>
      <c r="BB29" s="40">
        <f>AC29</f>
        <v>-28.9654827413707</v>
      </c>
      <c r="BC29" s="40"/>
      <c r="BD29" s="40"/>
    </row>
    <row r="30" spans="1:56" x14ac:dyDescent="0.2">
      <c r="A30" t="s">
        <v>209</v>
      </c>
      <c r="B30" s="20">
        <v>19104.03</v>
      </c>
      <c r="C30">
        <v>9.2452250439999997</v>
      </c>
      <c r="D30">
        <v>3.3229448992095798</v>
      </c>
      <c r="E30">
        <v>737.59293019999996</v>
      </c>
      <c r="F30">
        <v>216.95761036454101</v>
      </c>
      <c r="G30">
        <v>17.239931425000002</v>
      </c>
      <c r="H30">
        <v>2.8957623024342798</v>
      </c>
      <c r="I30">
        <v>1.7997021343333299</v>
      </c>
      <c r="J30">
        <v>5.2122741637728396</v>
      </c>
      <c r="K30">
        <v>4.0971993336473904</v>
      </c>
      <c r="L30">
        <v>4.2197416524807299</v>
      </c>
      <c r="M30">
        <v>719.02046821540705</v>
      </c>
      <c r="N30">
        <v>291.66725756203499</v>
      </c>
      <c r="O30">
        <v>16.180628020379299</v>
      </c>
      <c r="P30">
        <v>3.7355460893689001</v>
      </c>
      <c r="Q30">
        <v>-8.1384600476601499</v>
      </c>
      <c r="R30">
        <v>5.8994927440138802</v>
      </c>
      <c r="S30">
        <v>5.4562222048365099</v>
      </c>
      <c r="T30">
        <v>-5.8349174587293602</v>
      </c>
      <c r="U30">
        <v>16.738369184592301</v>
      </c>
      <c r="V30">
        <v>938.24772233635201</v>
      </c>
      <c r="W30">
        <v>372.98649324662301</v>
      </c>
      <c r="X30">
        <v>1622.06103051526</v>
      </c>
      <c r="Y30">
        <v>15.7001432383096</v>
      </c>
      <c r="Z30">
        <v>7.0455227613806901</v>
      </c>
      <c r="AA30">
        <v>24.361180590295099</v>
      </c>
      <c r="AB30">
        <v>-6.6130382161282801</v>
      </c>
      <c r="AC30">
        <v>-23.094547273636799</v>
      </c>
      <c r="AD30">
        <v>9.8619309654827401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</row>
    <row r="31" spans="1:56" x14ac:dyDescent="0.2">
      <c r="A31" t="s">
        <v>209</v>
      </c>
      <c r="B31" s="20">
        <v>20339</v>
      </c>
      <c r="C31">
        <v>6.1161180396666701</v>
      </c>
      <c r="D31">
        <v>3.2038859958505199</v>
      </c>
      <c r="E31">
        <v>939.06872513333303</v>
      </c>
      <c r="F31">
        <v>197.54885110209699</v>
      </c>
      <c r="G31">
        <v>14.89001846</v>
      </c>
      <c r="H31">
        <v>2.5574356599466999</v>
      </c>
      <c r="I31">
        <v>-0.99689196233333299</v>
      </c>
      <c r="J31">
        <v>4.5632499168543799</v>
      </c>
      <c r="K31">
        <v>4.87241768286564</v>
      </c>
      <c r="L31">
        <v>4.2203714760011604</v>
      </c>
      <c r="M31">
        <v>749.13445354819305</v>
      </c>
      <c r="N31">
        <v>291.70162925276497</v>
      </c>
      <c r="O31">
        <v>16.6002038512365</v>
      </c>
      <c r="P31">
        <v>3.73674734558749</v>
      </c>
      <c r="Q31">
        <v>-6.9022743744426798</v>
      </c>
      <c r="R31">
        <v>5.8984400555302301</v>
      </c>
      <c r="S31">
        <v>6.4545789042089297</v>
      </c>
      <c r="T31">
        <v>-4.06503251625813</v>
      </c>
      <c r="U31">
        <v>16.9994997498749</v>
      </c>
      <c r="V31">
        <v>953.95815500281401</v>
      </c>
      <c r="W31">
        <v>394.52226113056503</v>
      </c>
      <c r="X31">
        <v>1624.9324662331201</v>
      </c>
      <c r="Y31">
        <v>16.2721817967495</v>
      </c>
      <c r="Z31">
        <v>7.8559279639819897</v>
      </c>
      <c r="AA31">
        <v>24.712356178088999</v>
      </c>
      <c r="AB31">
        <v>-5.2422871938522002</v>
      </c>
      <c r="AC31">
        <v>-20.321160580290101</v>
      </c>
      <c r="AD31">
        <v>9.8619309654827401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</row>
    <row r="32" spans="1:56" x14ac:dyDescent="0.2">
      <c r="A32" t="s">
        <v>209</v>
      </c>
      <c r="B32" s="20">
        <v>21044</v>
      </c>
      <c r="C32">
        <v>5.5189351803333304</v>
      </c>
      <c r="D32">
        <v>3.44632259412242</v>
      </c>
      <c r="E32">
        <v>781.91099706666705</v>
      </c>
      <c r="F32">
        <v>213.60315627463601</v>
      </c>
      <c r="G32">
        <v>14.89001846</v>
      </c>
      <c r="H32">
        <v>2.60657012838838</v>
      </c>
      <c r="I32">
        <v>-4.4469669533333303</v>
      </c>
      <c r="J32">
        <v>5.5276841664212997</v>
      </c>
      <c r="K32">
        <v>4.8618817780151202</v>
      </c>
      <c r="L32">
        <v>4.2202430130363204</v>
      </c>
      <c r="M32">
        <v>726.35317754107405</v>
      </c>
      <c r="N32">
        <v>291.71833722545199</v>
      </c>
      <c r="O32">
        <v>16.717676686708799</v>
      </c>
      <c r="P32">
        <v>3.7367634801362302</v>
      </c>
      <c r="Q32">
        <v>-7.0510419626032999</v>
      </c>
      <c r="R32">
        <v>5.8982261229433401</v>
      </c>
      <c r="S32">
        <v>6.4656978067854798</v>
      </c>
      <c r="T32">
        <v>-4.1810905452726397</v>
      </c>
      <c r="U32">
        <v>17.086543271635801</v>
      </c>
      <c r="V32">
        <v>948.48883905444495</v>
      </c>
      <c r="W32">
        <v>388.779389694847</v>
      </c>
      <c r="X32">
        <v>1619.1895947974001</v>
      </c>
      <c r="Y32">
        <v>15.928587522127501</v>
      </c>
      <c r="Z32">
        <v>7.18059029514757</v>
      </c>
      <c r="AA32">
        <v>24.6853426713357</v>
      </c>
      <c r="AB32">
        <v>-6.4906160266298398</v>
      </c>
      <c r="AC32">
        <v>-22.5182591295648</v>
      </c>
      <c r="AD32">
        <v>9.5377688844422206</v>
      </c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</row>
    <row r="33" spans="1:56" x14ac:dyDescent="0.2">
      <c r="A33" t="s">
        <v>209</v>
      </c>
      <c r="B33" s="20">
        <v>23595</v>
      </c>
      <c r="C33">
        <v>3.1555629406666701</v>
      </c>
      <c r="D33">
        <v>3.9119692617905102</v>
      </c>
      <c r="E33">
        <v>893.86525276666703</v>
      </c>
      <c r="F33">
        <v>198.96494893775599</v>
      </c>
      <c r="G33">
        <v>12.74018081</v>
      </c>
      <c r="H33">
        <v>2.8543815969680999</v>
      </c>
      <c r="I33">
        <v>-6.4656969033333302</v>
      </c>
      <c r="J33">
        <v>6.2188446513194302</v>
      </c>
      <c r="K33">
        <v>3.9720169342113198</v>
      </c>
      <c r="L33">
        <v>4.21968001883205</v>
      </c>
      <c r="M33">
        <v>672.47137402851797</v>
      </c>
      <c r="N33">
        <v>291.59361472595901</v>
      </c>
      <c r="O33">
        <v>16.300768403160301</v>
      </c>
      <c r="P33">
        <v>3.7359481041457201</v>
      </c>
      <c r="Q33">
        <v>-8.4647300013321995</v>
      </c>
      <c r="R33">
        <v>5.8979225475789097</v>
      </c>
      <c r="S33">
        <v>5.7080839596131696</v>
      </c>
      <c r="T33">
        <v>-5.02251125562782</v>
      </c>
      <c r="U33">
        <v>16.419209604802401</v>
      </c>
      <c r="V33">
        <v>917.32263916589295</v>
      </c>
      <c r="W33">
        <v>390.21510755377699</v>
      </c>
      <c r="X33">
        <v>1545.967983992</v>
      </c>
      <c r="Y33">
        <v>15.9702126907415</v>
      </c>
      <c r="Z33">
        <v>7.3966983491745903</v>
      </c>
      <c r="AA33">
        <v>24.523261630815401</v>
      </c>
      <c r="AB33">
        <v>-6.4137865698274004</v>
      </c>
      <c r="AC33">
        <v>-21.4017008504252</v>
      </c>
      <c r="AD33">
        <v>8.6013006503251592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</row>
    <row r="34" spans="1:56" x14ac:dyDescent="0.2">
      <c r="A34" t="s">
        <v>209</v>
      </c>
      <c r="B34" s="20">
        <v>24850</v>
      </c>
      <c r="C34">
        <v>6.1161180396666701</v>
      </c>
      <c r="D34">
        <v>2.7441524369188302</v>
      </c>
      <c r="E34">
        <v>939.06872513333303</v>
      </c>
      <c r="F34">
        <v>206.82567070946399</v>
      </c>
      <c r="G34">
        <v>14.89001846</v>
      </c>
      <c r="H34">
        <v>2.58753005585233</v>
      </c>
      <c r="I34">
        <v>-0.99689196233333299</v>
      </c>
      <c r="J34">
        <v>4.1057383904669802</v>
      </c>
      <c r="K34">
        <v>5.49038042656756</v>
      </c>
      <c r="L34">
        <v>4.2199136374264903</v>
      </c>
      <c r="M34">
        <v>743.056486852842</v>
      </c>
      <c r="N34">
        <v>291.71271319370697</v>
      </c>
      <c r="O34">
        <v>17.086107871133802</v>
      </c>
      <c r="P34">
        <v>3.7366991706820798</v>
      </c>
      <c r="Q34">
        <v>-6.1209367210804704</v>
      </c>
      <c r="R34">
        <v>5.8977854395839602</v>
      </c>
      <c r="S34">
        <v>7.4748041869125403</v>
      </c>
      <c r="T34">
        <v>-2.49824912456228</v>
      </c>
      <c r="U34">
        <v>17.463731865932999</v>
      </c>
      <c r="V34">
        <v>952.71960240138606</v>
      </c>
      <c r="W34">
        <v>387.34367183591797</v>
      </c>
      <c r="X34">
        <v>1633.5467733866899</v>
      </c>
      <c r="Y34">
        <v>16.7668526467858</v>
      </c>
      <c r="Z34">
        <v>8.3691845922961505</v>
      </c>
      <c r="AA34">
        <v>25.171585792896401</v>
      </c>
      <c r="AB34">
        <v>-4.15316214747335</v>
      </c>
      <c r="AC34">
        <v>-18.412206103051499</v>
      </c>
      <c r="AD34">
        <v>10.1500750375188</v>
      </c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</row>
    <row r="35" spans="1:56" x14ac:dyDescent="0.2">
      <c r="A35" t="s">
        <v>210</v>
      </c>
      <c r="B35" s="20">
        <v>19142.29</v>
      </c>
      <c r="C35">
        <v>3.1555629406666701</v>
      </c>
      <c r="D35">
        <v>4.3031801451072704</v>
      </c>
      <c r="E35">
        <v>893.86525276666703</v>
      </c>
      <c r="F35">
        <v>209.53330509664301</v>
      </c>
      <c r="G35">
        <v>14.89001846</v>
      </c>
      <c r="H35">
        <v>2.5991333199298601</v>
      </c>
      <c r="I35">
        <v>-6.4656969033333302</v>
      </c>
      <c r="J35">
        <v>7.0808209249173304</v>
      </c>
      <c r="K35">
        <v>5.1280475227872202</v>
      </c>
      <c r="L35">
        <v>4.2207712850896799</v>
      </c>
      <c r="M35">
        <v>783.16880030259995</v>
      </c>
      <c r="N35">
        <v>291.80275387090001</v>
      </c>
      <c r="O35">
        <v>16.651228822003802</v>
      </c>
      <c r="P35">
        <v>3.7374935854298199</v>
      </c>
      <c r="Q35">
        <v>-6.3934457632531299</v>
      </c>
      <c r="R35">
        <v>5.89871043147288</v>
      </c>
      <c r="S35">
        <v>7.10661635007241</v>
      </c>
      <c r="T35">
        <v>-2.44022011005503</v>
      </c>
      <c r="U35">
        <v>16.680340170085</v>
      </c>
      <c r="V35">
        <v>1004.2576234455699</v>
      </c>
      <c r="W35">
        <v>463.43671835918002</v>
      </c>
      <c r="X35">
        <v>1636.41820910455</v>
      </c>
      <c r="Y35">
        <v>16.283672975988502</v>
      </c>
      <c r="Z35">
        <v>8.3691845922961505</v>
      </c>
      <c r="AA35">
        <v>24.1990995497749</v>
      </c>
      <c r="AB35">
        <v>-4.9612768048721696</v>
      </c>
      <c r="AC35">
        <v>-19.5647823911956</v>
      </c>
      <c r="AD35">
        <v>9.6818409204602194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</row>
    <row r="36" spans="1:56" x14ac:dyDescent="0.2">
      <c r="A36" t="s">
        <v>210</v>
      </c>
      <c r="B36" s="20">
        <v>20947</v>
      </c>
      <c r="C36">
        <v>6.1161180396666701</v>
      </c>
      <c r="D36">
        <v>2.6197623274808199</v>
      </c>
      <c r="E36">
        <v>939.06872513333303</v>
      </c>
      <c r="F36">
        <v>195.81273667325601</v>
      </c>
      <c r="G36">
        <v>14.89001846</v>
      </c>
      <c r="H36">
        <v>2.4869017570263399</v>
      </c>
      <c r="I36">
        <v>-0.99689196233333299</v>
      </c>
      <c r="J36">
        <v>3.6149819685248099</v>
      </c>
      <c r="K36">
        <v>6.0759221063562396</v>
      </c>
      <c r="L36">
        <v>4.2207245472319297</v>
      </c>
      <c r="M36">
        <v>837.92378480816399</v>
      </c>
      <c r="N36">
        <v>291.798455749195</v>
      </c>
      <c r="O36">
        <v>17.0905033102839</v>
      </c>
      <c r="P36">
        <v>3.7378454108708499</v>
      </c>
      <c r="Q36">
        <v>-4.9023720683118501</v>
      </c>
      <c r="R36">
        <v>5.8985977803090099</v>
      </c>
      <c r="S36">
        <v>7.6353610057240404</v>
      </c>
      <c r="T36">
        <v>-1.77288644322161</v>
      </c>
      <c r="U36">
        <v>17.028514257128599</v>
      </c>
      <c r="V36">
        <v>1016.47816291957</v>
      </c>
      <c r="W36">
        <v>443.33666833416697</v>
      </c>
      <c r="X36">
        <v>1698.15407703852</v>
      </c>
      <c r="Y36">
        <v>16.8529020437845</v>
      </c>
      <c r="Z36">
        <v>8.6663331665832892</v>
      </c>
      <c r="AA36">
        <v>25.0365182591296</v>
      </c>
      <c r="AB36">
        <v>-3.3915931609748702</v>
      </c>
      <c r="AC36">
        <v>-16.791395697848898</v>
      </c>
      <c r="AD36">
        <v>10.0060030015007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</row>
    <row r="37" spans="1:56" x14ac:dyDescent="0.2">
      <c r="A37" t="s">
        <v>210</v>
      </c>
      <c r="B37" s="20">
        <v>21480</v>
      </c>
      <c r="C37">
        <v>6.3002576753333299</v>
      </c>
      <c r="D37">
        <v>2.8286802264836801</v>
      </c>
      <c r="E37">
        <v>947.57035736666705</v>
      </c>
      <c r="F37">
        <v>208.50500476383399</v>
      </c>
      <c r="G37">
        <v>14.89001846</v>
      </c>
      <c r="H37">
        <v>2.5131365233843299</v>
      </c>
      <c r="I37">
        <v>-0.799936970333333</v>
      </c>
      <c r="J37">
        <v>4.0042517668800599</v>
      </c>
      <c r="K37">
        <v>5.8028136926783001</v>
      </c>
      <c r="L37">
        <v>4.2199980588824504</v>
      </c>
      <c r="M37">
        <v>841.55125341534904</v>
      </c>
      <c r="N37">
        <v>291.68233837960202</v>
      </c>
      <c r="O37">
        <v>16.862647745220901</v>
      </c>
      <c r="P37">
        <v>3.73691617801496</v>
      </c>
      <c r="Q37">
        <v>-5.2468187741292702</v>
      </c>
      <c r="R37">
        <v>5.8983301219243396</v>
      </c>
      <c r="S37">
        <v>7.2810029656939301</v>
      </c>
      <c r="T37">
        <v>-2.2371185592796401</v>
      </c>
      <c r="U37">
        <v>16.825412706353202</v>
      </c>
      <c r="V37">
        <v>1044.6756725017101</v>
      </c>
      <c r="W37">
        <v>444.77238619309702</v>
      </c>
      <c r="X37">
        <v>1761.32566283142</v>
      </c>
      <c r="Y37">
        <v>16.7402648409882</v>
      </c>
      <c r="Z37">
        <v>8.5042521260630295</v>
      </c>
      <c r="AA37">
        <v>24.955477738869401</v>
      </c>
      <c r="AB37">
        <v>-3.15908476239174</v>
      </c>
      <c r="AC37">
        <v>-16.4672336168084</v>
      </c>
      <c r="AD37">
        <v>10.1500750375188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</row>
    <row r="38" spans="1:56" x14ac:dyDescent="0.2">
      <c r="A38" t="s">
        <v>210</v>
      </c>
      <c r="B38" s="20">
        <v>22847</v>
      </c>
      <c r="C38">
        <v>11.68943868</v>
      </c>
      <c r="D38">
        <v>3.283841128078</v>
      </c>
      <c r="E38">
        <v>775.23376584000005</v>
      </c>
      <c r="F38">
        <v>205.17830494890501</v>
      </c>
      <c r="G38">
        <v>21.094980875000001</v>
      </c>
      <c r="H38">
        <v>3.37096329335</v>
      </c>
      <c r="I38">
        <v>3.0750525975</v>
      </c>
      <c r="J38">
        <v>4.0654916233950997</v>
      </c>
      <c r="K38">
        <v>11.4430502675343</v>
      </c>
      <c r="L38">
        <v>3.10561773699559</v>
      </c>
      <c r="M38">
        <v>544.42698689495296</v>
      </c>
      <c r="N38">
        <v>200.88149437682301</v>
      </c>
      <c r="O38">
        <v>20.7140485453141</v>
      </c>
      <c r="P38">
        <v>2.83305344495087</v>
      </c>
      <c r="Q38">
        <v>2.64317404841211</v>
      </c>
      <c r="R38">
        <v>3.8239709114901101</v>
      </c>
      <c r="S38">
        <v>12.750446761885399</v>
      </c>
      <c r="T38">
        <v>6.5232616308153997</v>
      </c>
      <c r="U38">
        <v>18.9994997498749</v>
      </c>
      <c r="V38">
        <v>644.38801147031597</v>
      </c>
      <c r="W38">
        <v>241.81090545272599</v>
      </c>
      <c r="X38">
        <v>1139.98499249625</v>
      </c>
      <c r="Y38">
        <v>21.122758582497301</v>
      </c>
      <c r="Z38">
        <v>14.293146573286601</v>
      </c>
      <c r="AA38">
        <v>27.975987993996998</v>
      </c>
      <c r="AB38">
        <v>4.0409541273963496</v>
      </c>
      <c r="AC38">
        <v>-4.0730365182591299</v>
      </c>
      <c r="AD38">
        <v>12.123061530765399</v>
      </c>
      <c r="AE38" s="40">
        <f t="shared" ref="AE38:AV38" si="3">AVERAGE(C30:C32,C35,C36,C37,C38)</f>
        <v>6.877379371380953</v>
      </c>
      <c r="AF38" s="40">
        <f t="shared" si="3"/>
        <v>3.2869453309046124</v>
      </c>
      <c r="AG38" s="40">
        <f t="shared" si="3"/>
        <v>859.18725050095247</v>
      </c>
      <c r="AH38" s="40">
        <f t="shared" si="3"/>
        <v>206.73413846055885</v>
      </c>
      <c r="AI38" s="40">
        <f t="shared" si="3"/>
        <v>16.112143514285716</v>
      </c>
      <c r="AJ38" s="40">
        <f t="shared" si="3"/>
        <v>2.7185575692085555</v>
      </c>
      <c r="AK38" s="40">
        <f t="shared" si="3"/>
        <v>-1.2616614314047614</v>
      </c>
      <c r="AL38" s="40">
        <f t="shared" si="3"/>
        <v>4.8669649329665452</v>
      </c>
      <c r="AM38" s="40">
        <f t="shared" si="3"/>
        <v>6.0401903405548865</v>
      </c>
      <c r="AN38" s="40">
        <f t="shared" si="3"/>
        <v>4.0610668242454091</v>
      </c>
      <c r="AO38" s="40">
        <f t="shared" si="3"/>
        <v>743.08270353224873</v>
      </c>
      <c r="AP38" s="40">
        <f t="shared" si="3"/>
        <v>278.75032377382456</v>
      </c>
      <c r="AQ38" s="40">
        <f t="shared" si="3"/>
        <v>17.259562425878183</v>
      </c>
      <c r="AR38" s="40">
        <f t="shared" si="3"/>
        <v>3.6077665049084464</v>
      </c>
      <c r="AS38" s="40">
        <f t="shared" si="3"/>
        <v>-5.1416055631411819</v>
      </c>
      <c r="AT38" s="40">
        <f t="shared" si="3"/>
        <v>5.6022525953833977</v>
      </c>
      <c r="AU38" s="40">
        <f t="shared" si="3"/>
        <v>7.5928465713152429</v>
      </c>
      <c r="AV38" s="40">
        <f t="shared" si="3"/>
        <v>-2.0011434288572869</v>
      </c>
      <c r="AW38" s="40">
        <f>AVERAGE(V30:V32,V35,V36,V37,V38)</f>
        <v>935.78488381868249</v>
      </c>
      <c r="AX38" s="40">
        <f>AVERAGE(W30:W32,W35,W36,W37,W38)</f>
        <v>392.80640320160074</v>
      </c>
      <c r="AY38" s="40">
        <f>AVERAGE(Y30:Y32,Y35,Y36,Y37,Y38)</f>
        <v>16.985787285777871</v>
      </c>
      <c r="AZ38" s="40">
        <f>AVERAGE(Z30:Z32,Z35,Z36,Z37,Z38)</f>
        <v>8.8449939255341885</v>
      </c>
      <c r="BA38" s="40">
        <f>AVERAGE(AB30:AB32,AB35,AB36,AB37,AB38)</f>
        <v>-3.6881345767789644</v>
      </c>
      <c r="BB38" s="40">
        <f>AVERAGE(AC30:AC32,AC35,AC36,AC37,AC38)</f>
        <v>-17.547202172514819</v>
      </c>
      <c r="BC38" s="40"/>
      <c r="BD38" s="40"/>
    </row>
    <row r="39" spans="1:56" x14ac:dyDescent="0.2">
      <c r="A39" t="s">
        <v>210</v>
      </c>
      <c r="B39" s="20">
        <v>23855</v>
      </c>
      <c r="C39">
        <v>7.8215755886666702</v>
      </c>
      <c r="D39">
        <v>3.6486474195959899</v>
      </c>
      <c r="E39">
        <v>780.53761186666702</v>
      </c>
      <c r="F39">
        <v>216.44976977255899</v>
      </c>
      <c r="G39">
        <v>14.89001846</v>
      </c>
      <c r="H39">
        <v>2.9312831943326998</v>
      </c>
      <c r="I39">
        <v>-0.589005417333333</v>
      </c>
      <c r="J39">
        <v>5.2330299189170697</v>
      </c>
      <c r="K39">
        <v>6.2688289774499104</v>
      </c>
      <c r="L39">
        <v>4.2216891099210496</v>
      </c>
      <c r="M39">
        <v>855.10643386455104</v>
      </c>
      <c r="N39">
        <v>291.95354735325202</v>
      </c>
      <c r="O39">
        <v>17.1029615758621</v>
      </c>
      <c r="P39">
        <v>3.7393150375447699</v>
      </c>
      <c r="Q39">
        <v>-4.47881253604075</v>
      </c>
      <c r="R39">
        <v>5.8986801174165802</v>
      </c>
      <c r="S39">
        <v>7.7146504711590698</v>
      </c>
      <c r="T39">
        <v>-2.0050025012506301</v>
      </c>
      <c r="U39">
        <v>17.434717358679301</v>
      </c>
      <c r="V39">
        <v>1002.72931099257</v>
      </c>
      <c r="W39">
        <v>440.46523261630801</v>
      </c>
      <c r="X39">
        <v>1668.0040020009999</v>
      </c>
      <c r="Y39">
        <v>16.744612791149301</v>
      </c>
      <c r="Z39">
        <v>7.9099549774887397</v>
      </c>
      <c r="AA39">
        <v>25.603801900950501</v>
      </c>
      <c r="AB39">
        <v>-3.8178442966197901</v>
      </c>
      <c r="AC39">
        <v>-17.1155577788894</v>
      </c>
      <c r="AD39">
        <v>9.5017508754377094</v>
      </c>
      <c r="AE39" s="27">
        <f t="shared" ref="AE39:AV39" si="4">AVERAGE(C30:C39)</f>
        <v>6.5234912168666686</v>
      </c>
      <c r="AF39" s="27">
        <f t="shared" si="4"/>
        <v>3.331338643463762</v>
      </c>
      <c r="AG39" s="27">
        <f t="shared" si="4"/>
        <v>862.77823432733351</v>
      </c>
      <c r="AH39" s="27">
        <f t="shared" si="4"/>
        <v>206.93793586436914</v>
      </c>
      <c r="AI39" s="27">
        <f t="shared" si="4"/>
        <v>15.530522232999999</v>
      </c>
      <c r="AJ39" s="27">
        <f t="shared" si="4"/>
        <v>2.7403097831613019</v>
      </c>
      <c r="AK39" s="27">
        <f t="shared" si="4"/>
        <v>-1.6883224302833326</v>
      </c>
      <c r="AL39" s="27">
        <f t="shared" si="4"/>
        <v>4.9626367491469292</v>
      </c>
      <c r="AM39" s="27">
        <f t="shared" si="4"/>
        <v>5.8012558722112999</v>
      </c>
      <c r="AN39" s="27">
        <f t="shared" si="4"/>
        <v>4.1088750535897454</v>
      </c>
      <c r="AO39" s="27">
        <f t="shared" si="4"/>
        <v>747.22132194716505</v>
      </c>
      <c r="AP39" s="27">
        <f t="shared" si="4"/>
        <v>282.65121416896898</v>
      </c>
      <c r="AQ39" s="27">
        <f t="shared" si="4"/>
        <v>17.130677483130349</v>
      </c>
      <c r="AR39" s="27">
        <f t="shared" si="4"/>
        <v>3.6466327846731694</v>
      </c>
      <c r="AS39" s="27">
        <f t="shared" si="4"/>
        <v>-5.5055718200441692</v>
      </c>
      <c r="AT39" s="27">
        <f t="shared" si="4"/>
        <v>5.6910156272263235</v>
      </c>
      <c r="AU39" s="27">
        <f t="shared" si="4"/>
        <v>7.4047464616891485</v>
      </c>
      <c r="AV39" s="27">
        <f t="shared" si="4"/>
        <v>-2.3533766883441736</v>
      </c>
      <c r="AW39" s="27">
        <f>AVERAGE(V30:V39)</f>
        <v>942.32657392906253</v>
      </c>
      <c r="AX39" s="27">
        <f>AVERAGE(W30:W39)</f>
        <v>396.76688344172078</v>
      </c>
      <c r="AY39" s="27">
        <f>AVERAGE(Y30:Y39)</f>
        <v>16.838218912912172</v>
      </c>
      <c r="AZ39" s="27">
        <f>AVERAGE(Z30:Z39)</f>
        <v>8.5590795397698791</v>
      </c>
      <c r="BA39" s="27">
        <f>AVERAGE(AB30:AB39)</f>
        <v>-4.02017350513733</v>
      </c>
      <c r="BB39" s="27">
        <f>AVERAGE(AC30:AC39)</f>
        <v>-17.975987993996984</v>
      </c>
      <c r="BC39" s="27"/>
      <c r="BD39" s="27"/>
    </row>
    <row r="40" spans="1:56" x14ac:dyDescent="0.2">
      <c r="A40" t="s">
        <v>202</v>
      </c>
      <c r="B40" s="20">
        <v>22906</v>
      </c>
      <c r="C40">
        <v>-0.26467559166666599</v>
      </c>
      <c r="D40">
        <v>5.7697707648027396</v>
      </c>
      <c r="E40">
        <v>565.33205210000006</v>
      </c>
      <c r="F40">
        <v>210.87376971779599</v>
      </c>
      <c r="G40">
        <v>7.4080828030000001</v>
      </c>
      <c r="H40">
        <v>5.0375730615827399</v>
      </c>
      <c r="I40">
        <v>-13.3194563126667</v>
      </c>
      <c r="J40">
        <v>7.6115944374966098</v>
      </c>
      <c r="K40">
        <v>3.0863310586648098</v>
      </c>
      <c r="L40">
        <v>4.2192318600175902</v>
      </c>
      <c r="M40">
        <v>795.41258798264801</v>
      </c>
      <c r="N40">
        <v>291.53291363710201</v>
      </c>
      <c r="O40">
        <v>15.0821286663137</v>
      </c>
      <c r="P40">
        <v>3.73567066999744</v>
      </c>
      <c r="Q40">
        <v>-9.0450318420226807</v>
      </c>
      <c r="R40">
        <v>5.8974429394552397</v>
      </c>
      <c r="S40">
        <v>5.5644445412294301</v>
      </c>
      <c r="T40">
        <v>-5.3706853426713401</v>
      </c>
      <c r="U40">
        <v>16.477238619309698</v>
      </c>
      <c r="V40">
        <v>945.43512140602604</v>
      </c>
      <c r="W40">
        <v>361.50075037518798</v>
      </c>
      <c r="X40">
        <v>1656.51825912956</v>
      </c>
      <c r="Y40">
        <v>15.189078121031301</v>
      </c>
      <c r="Z40">
        <v>6.1270635317658799</v>
      </c>
      <c r="AA40">
        <v>24.226113056528298</v>
      </c>
      <c r="AB40">
        <v>-4.7763839939136199</v>
      </c>
      <c r="AC40">
        <v>-18.772386193096601</v>
      </c>
      <c r="AD40">
        <v>9.2496248124061999</v>
      </c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</row>
    <row r="41" spans="1:56" x14ac:dyDescent="0.2">
      <c r="A41" t="s">
        <v>202</v>
      </c>
      <c r="B41" s="20">
        <v>23877</v>
      </c>
      <c r="C41">
        <v>-0.27553139033333301</v>
      </c>
      <c r="D41">
        <v>2.5305487395568198</v>
      </c>
      <c r="E41">
        <v>386.9895831</v>
      </c>
      <c r="F41">
        <v>192.54217088121999</v>
      </c>
      <c r="G41">
        <v>15.43302536</v>
      </c>
      <c r="H41">
        <v>2.5505152496414798</v>
      </c>
      <c r="I41">
        <v>-17.9669082433333</v>
      </c>
      <c r="J41">
        <v>3.4308833145512199</v>
      </c>
      <c r="K41">
        <v>1.65870223105985</v>
      </c>
      <c r="L41">
        <v>4.2231996663593501</v>
      </c>
      <c r="M41">
        <v>494.57874112657902</v>
      </c>
      <c r="N41">
        <v>291.75337692701999</v>
      </c>
      <c r="O41">
        <v>15.7037014120198</v>
      </c>
      <c r="P41">
        <v>3.7391948778145401</v>
      </c>
      <c r="Q41">
        <v>-12.753472054879801</v>
      </c>
      <c r="R41">
        <v>5.9032865502059897</v>
      </c>
      <c r="S41">
        <v>2.9602769718198201</v>
      </c>
      <c r="T41">
        <v>-9.0265132566283199</v>
      </c>
      <c r="U41">
        <v>14.9394697348674</v>
      </c>
      <c r="V41">
        <v>844.57970867215499</v>
      </c>
      <c r="W41">
        <v>380.16508254127098</v>
      </c>
      <c r="X41">
        <v>1389.4747373686801</v>
      </c>
      <c r="Y41">
        <v>16.003951986240999</v>
      </c>
      <c r="Z41">
        <v>6.5862931465732899</v>
      </c>
      <c r="AA41">
        <v>25.441720860430198</v>
      </c>
      <c r="AB41">
        <v>-10.7486693100259</v>
      </c>
      <c r="AC41">
        <v>-26.012006003001499</v>
      </c>
      <c r="AD41">
        <v>4.4952476238119097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</row>
    <row r="42" spans="1:56" x14ac:dyDescent="0.2">
      <c r="A42" t="s">
        <v>202</v>
      </c>
      <c r="B42" s="20">
        <v>23974</v>
      </c>
      <c r="C42">
        <v>-0.27553139033333301</v>
      </c>
      <c r="D42">
        <v>2.7731248415878</v>
      </c>
      <c r="E42">
        <v>386.9895831</v>
      </c>
      <c r="F42">
        <v>201.06547873977499</v>
      </c>
      <c r="G42">
        <v>16.928162735000001</v>
      </c>
      <c r="H42">
        <v>2.8323557578679801</v>
      </c>
      <c r="I42">
        <v>-17.9669082433333</v>
      </c>
      <c r="J42">
        <v>3.4757390860569801</v>
      </c>
      <c r="K42">
        <v>1.5357306276927001</v>
      </c>
      <c r="L42">
        <v>4.2231312645452199</v>
      </c>
      <c r="M42">
        <v>485.00807310285501</v>
      </c>
      <c r="N42">
        <v>291.77932788269601</v>
      </c>
      <c r="O42">
        <v>15.684660605679801</v>
      </c>
      <c r="P42">
        <v>3.7390304021226002</v>
      </c>
      <c r="Q42">
        <v>-13.014738906854101</v>
      </c>
      <c r="R42">
        <v>5.9035827456387997</v>
      </c>
      <c r="S42">
        <v>2.7367282458624098</v>
      </c>
      <c r="T42">
        <v>-9.2586293146573304</v>
      </c>
      <c r="U42">
        <v>14.736368184092001</v>
      </c>
      <c r="V42">
        <v>814.64806091098296</v>
      </c>
      <c r="W42">
        <v>342.83641820910498</v>
      </c>
      <c r="X42">
        <v>1379.42471235618</v>
      </c>
      <c r="Y42">
        <v>15.930856879230999</v>
      </c>
      <c r="Z42">
        <v>6.8564282141070496</v>
      </c>
      <c r="AA42">
        <v>25.009504752376198</v>
      </c>
      <c r="AB42">
        <v>-11.290978710771499</v>
      </c>
      <c r="AC42">
        <v>-27.056528264132101</v>
      </c>
      <c r="AD42">
        <v>4.4952476238119097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</row>
    <row r="43" spans="1:56" x14ac:dyDescent="0.2">
      <c r="A43" t="s">
        <v>202</v>
      </c>
      <c r="B43" s="20">
        <v>24785</v>
      </c>
      <c r="C43">
        <v>1.17131138333333</v>
      </c>
      <c r="D43">
        <v>2.6462944887769302</v>
      </c>
      <c r="E43">
        <v>448.02126079999999</v>
      </c>
      <c r="F43">
        <v>191.993540584616</v>
      </c>
      <c r="G43">
        <v>17.625794095</v>
      </c>
      <c r="H43">
        <v>2.5971308573631</v>
      </c>
      <c r="I43">
        <v>-16.345790863333299</v>
      </c>
      <c r="J43">
        <v>3.4294892804437702</v>
      </c>
      <c r="K43">
        <v>0.39739785035035202</v>
      </c>
      <c r="L43">
        <v>4.2243809353581501</v>
      </c>
      <c r="M43">
        <v>382.17125454730001</v>
      </c>
      <c r="N43">
        <v>291.86117634657597</v>
      </c>
      <c r="O43">
        <v>15.4068541276887</v>
      </c>
      <c r="P43">
        <v>3.7400550360410101</v>
      </c>
      <c r="Q43">
        <v>-15.116542140206301</v>
      </c>
      <c r="R43">
        <v>5.9049617571183504</v>
      </c>
      <c r="S43">
        <v>1.83962579678477</v>
      </c>
      <c r="T43">
        <v>-11.086543271635801</v>
      </c>
      <c r="U43">
        <v>14.7653826913457</v>
      </c>
      <c r="V43">
        <v>669.883661238532</v>
      </c>
      <c r="W43">
        <v>202.136068034017</v>
      </c>
      <c r="X43">
        <v>1268.87443721861</v>
      </c>
      <c r="Y43">
        <v>15.816455754531599</v>
      </c>
      <c r="Z43">
        <v>6.4512256128064003</v>
      </c>
      <c r="AA43">
        <v>25.171585792896401</v>
      </c>
      <c r="AB43">
        <v>-13.398012581492701</v>
      </c>
      <c r="AC43">
        <v>-30.658329164582302</v>
      </c>
      <c r="AD43">
        <v>3.88294147073537</v>
      </c>
      <c r="AE43" s="40">
        <f t="shared" ref="AE43:AV43" si="5">AVERAGE(C40)</f>
        <v>-0.26467559166666599</v>
      </c>
      <c r="AF43" s="40">
        <f t="shared" si="5"/>
        <v>5.7697707648027396</v>
      </c>
      <c r="AG43" s="40">
        <f t="shared" si="5"/>
        <v>565.33205210000006</v>
      </c>
      <c r="AH43" s="40">
        <f t="shared" si="5"/>
        <v>210.87376971779599</v>
      </c>
      <c r="AI43" s="40">
        <f t="shared" si="5"/>
        <v>7.4080828030000001</v>
      </c>
      <c r="AJ43" s="40">
        <f t="shared" si="5"/>
        <v>5.0375730615827399</v>
      </c>
      <c r="AK43" s="40">
        <f t="shared" si="5"/>
        <v>-13.3194563126667</v>
      </c>
      <c r="AL43" s="40">
        <f t="shared" si="5"/>
        <v>7.6115944374966098</v>
      </c>
      <c r="AM43" s="40">
        <f t="shared" si="5"/>
        <v>3.0863310586648098</v>
      </c>
      <c r="AN43" s="40">
        <f t="shared" si="5"/>
        <v>4.2192318600175902</v>
      </c>
      <c r="AO43" s="40">
        <f t="shared" si="5"/>
        <v>795.41258798264801</v>
      </c>
      <c r="AP43" s="40">
        <f t="shared" si="5"/>
        <v>291.53291363710201</v>
      </c>
      <c r="AQ43" s="40">
        <f t="shared" si="5"/>
        <v>15.0821286663137</v>
      </c>
      <c r="AR43" s="40">
        <f t="shared" si="5"/>
        <v>3.73567066999744</v>
      </c>
      <c r="AS43" s="40">
        <f t="shared" si="5"/>
        <v>-9.0450318420226807</v>
      </c>
      <c r="AT43" s="40">
        <f t="shared" si="5"/>
        <v>5.8974429394552397</v>
      </c>
      <c r="AU43" s="40">
        <f t="shared" si="5"/>
        <v>5.5644445412294301</v>
      </c>
      <c r="AV43" s="40">
        <f t="shared" si="5"/>
        <v>-5.3706853426713401</v>
      </c>
      <c r="AW43" s="40">
        <f>AVERAGE(V40)</f>
        <v>945.43512140602604</v>
      </c>
      <c r="AX43" s="40">
        <f>AVERAGE(W40)</f>
        <v>361.50075037518798</v>
      </c>
      <c r="AY43" s="40">
        <f>AVERAGE(Y40)</f>
        <v>15.189078121031301</v>
      </c>
      <c r="AZ43" s="40">
        <f>AVERAGE(Z40)</f>
        <v>6.1270635317658799</v>
      </c>
      <c r="BA43" s="40">
        <f>AVERAGE(AB40)</f>
        <v>-4.7763839939136199</v>
      </c>
      <c r="BB43" s="40">
        <f>AVERAGE(AC40)</f>
        <v>-18.772386193096601</v>
      </c>
      <c r="BC43" s="40"/>
      <c r="BD43" s="40"/>
    </row>
    <row r="44" spans="1:56" x14ac:dyDescent="0.2">
      <c r="A44" t="s">
        <v>202</v>
      </c>
      <c r="B44" s="20">
        <v>26837</v>
      </c>
      <c r="C44">
        <v>-1.66592452933333</v>
      </c>
      <c r="D44">
        <v>3.1179210029649802</v>
      </c>
      <c r="E44">
        <v>527.48749869999995</v>
      </c>
      <c r="F44">
        <v>203.172774380666</v>
      </c>
      <c r="G44">
        <v>13.829804104000001</v>
      </c>
      <c r="H44">
        <v>3.5401009392721998</v>
      </c>
      <c r="I44">
        <v>-18.260632090000001</v>
      </c>
      <c r="J44">
        <v>3.5466085413354298</v>
      </c>
      <c r="K44">
        <v>0.68335097289815505</v>
      </c>
      <c r="L44">
        <v>4.2241254435550504</v>
      </c>
      <c r="M44">
        <v>416.04522605929998</v>
      </c>
      <c r="N44">
        <v>291.862097991898</v>
      </c>
      <c r="O44">
        <v>15.3842793177208</v>
      </c>
      <c r="P44">
        <v>3.7396649711386898</v>
      </c>
      <c r="Q44">
        <v>-14.4569266114865</v>
      </c>
      <c r="R44">
        <v>5.9043756851554399</v>
      </c>
      <c r="S44">
        <v>1.71445012560698</v>
      </c>
      <c r="T44">
        <v>-10.5642821410705</v>
      </c>
      <c r="U44">
        <v>14.0110055027514</v>
      </c>
      <c r="V44">
        <v>774.08916491443802</v>
      </c>
      <c r="W44">
        <v>314.122061030515</v>
      </c>
      <c r="X44">
        <v>1326.30315157579</v>
      </c>
      <c r="Y44">
        <v>15.4911837725166</v>
      </c>
      <c r="Z44">
        <v>6.1270635317658799</v>
      </c>
      <c r="AA44">
        <v>24.874437218609302</v>
      </c>
      <c r="AB44">
        <v>-12.573226248050901</v>
      </c>
      <c r="AC44">
        <v>-28.677338669334699</v>
      </c>
      <c r="AD44">
        <v>3.5587793896948501</v>
      </c>
      <c r="AE44" s="27">
        <f t="shared" ref="AE44:AV44" si="6">AVERAGE(C40:C44)</f>
        <v>-0.26207030366666639</v>
      </c>
      <c r="AF44" s="27">
        <f t="shared" si="6"/>
        <v>3.3675319675378539</v>
      </c>
      <c r="AG44" s="27">
        <f t="shared" si="6"/>
        <v>462.96399555999994</v>
      </c>
      <c r="AH44" s="27">
        <f t="shared" si="6"/>
        <v>199.92954686081458</v>
      </c>
      <c r="AI44" s="27">
        <f t="shared" si="6"/>
        <v>14.244973819400002</v>
      </c>
      <c r="AJ44" s="27">
        <f t="shared" si="6"/>
        <v>3.3115351731454998</v>
      </c>
      <c r="AK44" s="27">
        <f t="shared" si="6"/>
        <v>-16.771939150533321</v>
      </c>
      <c r="AL44" s="27">
        <f t="shared" si="6"/>
        <v>4.2988629319768021</v>
      </c>
      <c r="AM44" s="27">
        <f t="shared" si="6"/>
        <v>1.4723025481331733</v>
      </c>
      <c r="AN44" s="27">
        <f t="shared" si="6"/>
        <v>4.2228138339670718</v>
      </c>
      <c r="AO44" s="27">
        <f t="shared" si="6"/>
        <v>514.64317656373646</v>
      </c>
      <c r="AP44" s="27">
        <f t="shared" si="6"/>
        <v>291.75777855705843</v>
      </c>
      <c r="AQ44" s="27">
        <f t="shared" si="6"/>
        <v>15.45232482588456</v>
      </c>
      <c r="AR44" s="27">
        <f t="shared" si="6"/>
        <v>3.7387231914228556</v>
      </c>
      <c r="AS44" s="27">
        <f t="shared" si="6"/>
        <v>-12.877342311089876</v>
      </c>
      <c r="AT44" s="27">
        <f t="shared" si="6"/>
        <v>5.9027299355147642</v>
      </c>
      <c r="AU44" s="27">
        <f t="shared" si="6"/>
        <v>2.9631051362606819</v>
      </c>
      <c r="AV44" s="27">
        <f t="shared" si="6"/>
        <v>-9.0613306653326582</v>
      </c>
      <c r="AW44" s="27">
        <f>AVERAGE(V40:V44)</f>
        <v>809.72714342842687</v>
      </c>
      <c r="AX44" s="27">
        <f>AVERAGE(W40:W44)</f>
        <v>320.15207603801912</v>
      </c>
      <c r="AY44" s="27">
        <f>AVERAGE(Y40:Y44)</f>
        <v>15.686305302710299</v>
      </c>
      <c r="AZ44" s="27">
        <f>AVERAGE(Z40:Z44)</f>
        <v>6.4296148074037003</v>
      </c>
      <c r="BA44" s="27">
        <f>AVERAGE(AB40:AB44)</f>
        <v>-10.557454168850924</v>
      </c>
      <c r="BB44" s="27">
        <f>AVERAGE(AC40:AC44)</f>
        <v>-26.235317658829437</v>
      </c>
      <c r="BC44" s="27"/>
      <c r="BD44" s="27"/>
    </row>
    <row r="45" spans="1:56" x14ac:dyDescent="0.2">
      <c r="A45" t="s">
        <v>5</v>
      </c>
      <c r="B45" s="20">
        <v>19036</v>
      </c>
      <c r="C45">
        <v>7.7509790686666697</v>
      </c>
      <c r="D45">
        <v>3.27548635932009</v>
      </c>
      <c r="E45">
        <v>848.2679905</v>
      </c>
      <c r="F45">
        <v>251.74018335452999</v>
      </c>
      <c r="G45">
        <v>18.163520495</v>
      </c>
      <c r="H45">
        <v>2.9006403298664001</v>
      </c>
      <c r="I45">
        <v>-1.890437742</v>
      </c>
      <c r="J45">
        <v>5.0813443675241201</v>
      </c>
      <c r="K45">
        <v>6.3765464029052401</v>
      </c>
      <c r="L45">
        <v>4.2172728078282198</v>
      </c>
      <c r="M45">
        <v>948.01044997421002</v>
      </c>
      <c r="N45">
        <v>291.60000789443899</v>
      </c>
      <c r="O45">
        <v>16.997508452105301</v>
      </c>
      <c r="P45">
        <v>3.7343121470439899</v>
      </c>
      <c r="Q45">
        <v>-4.2387729886810304</v>
      </c>
      <c r="R45">
        <v>5.8952881356091504</v>
      </c>
      <c r="S45">
        <v>8.0962760835309204</v>
      </c>
      <c r="T45">
        <v>-0.55427713856928695</v>
      </c>
      <c r="U45">
        <v>16.7673836918459</v>
      </c>
      <c r="V45">
        <v>1054.66472061736</v>
      </c>
      <c r="W45">
        <v>424.67233616808397</v>
      </c>
      <c r="X45">
        <v>1817.31865932967</v>
      </c>
      <c r="Y45">
        <v>17.587354960628801</v>
      </c>
      <c r="Z45">
        <v>10.0170085042521</v>
      </c>
      <c r="AA45">
        <v>25.171585792896401</v>
      </c>
      <c r="AB45">
        <v>-1.0033478244674101</v>
      </c>
      <c r="AC45">
        <v>-12.1090545272636</v>
      </c>
      <c r="AD45">
        <v>10.0780390195098</v>
      </c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</row>
    <row r="46" spans="1:56" x14ac:dyDescent="0.2">
      <c r="A46" t="s">
        <v>5</v>
      </c>
      <c r="B46" s="20">
        <v>19227.8</v>
      </c>
      <c r="C46">
        <v>5.2084209666666696</v>
      </c>
      <c r="D46">
        <v>3.4284416486266802</v>
      </c>
      <c r="E46">
        <v>552.03398419999996</v>
      </c>
      <c r="F46">
        <v>272.83496763490399</v>
      </c>
      <c r="G46">
        <v>18.163520495</v>
      </c>
      <c r="H46">
        <v>2.8312113488856099</v>
      </c>
      <c r="I46">
        <v>-8.1167578436666705</v>
      </c>
      <c r="J46">
        <v>5.6864594973444396</v>
      </c>
      <c r="K46">
        <v>6.1086285198119903</v>
      </c>
      <c r="L46">
        <v>4.2198911992317596</v>
      </c>
      <c r="M46">
        <v>728.02749615611594</v>
      </c>
      <c r="N46">
        <v>291.63343800126802</v>
      </c>
      <c r="O46">
        <v>17.611588524799</v>
      </c>
      <c r="P46">
        <v>3.7357480396695202</v>
      </c>
      <c r="Q46">
        <v>-5.3111885443326301</v>
      </c>
      <c r="R46">
        <v>5.8975752839998901</v>
      </c>
      <c r="S46">
        <v>8.7634925534031307</v>
      </c>
      <c r="T46">
        <v>-0.14807403701850999</v>
      </c>
      <c r="U46">
        <v>17.6668334167084</v>
      </c>
      <c r="V46">
        <v>974.89872759103798</v>
      </c>
      <c r="W46">
        <v>411.750875437719</v>
      </c>
      <c r="X46">
        <v>1649.33966983492</v>
      </c>
      <c r="Y46">
        <v>18.798978737947099</v>
      </c>
      <c r="Z46">
        <v>10.989494747373699</v>
      </c>
      <c r="AA46">
        <v>26.630315157578799</v>
      </c>
      <c r="AB46">
        <v>-0.643123599311619</v>
      </c>
      <c r="AC46">
        <v>-12.0010005002501</v>
      </c>
      <c r="AD46">
        <v>10.6903451725863</v>
      </c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</row>
    <row r="47" spans="1:56" x14ac:dyDescent="0.2">
      <c r="A47" t="s">
        <v>5</v>
      </c>
      <c r="B47" s="20">
        <v>19409</v>
      </c>
      <c r="C47">
        <v>7.7509790686666697</v>
      </c>
      <c r="D47">
        <v>3.0079217654378501</v>
      </c>
      <c r="E47">
        <v>848.2679905</v>
      </c>
      <c r="F47">
        <v>259.580356810718</v>
      </c>
      <c r="G47">
        <v>18.163520495</v>
      </c>
      <c r="H47">
        <v>2.7919548347898</v>
      </c>
      <c r="I47">
        <v>-1.890437742</v>
      </c>
      <c r="J47">
        <v>4.7461495368543396</v>
      </c>
      <c r="K47">
        <v>7.5089661058341504</v>
      </c>
      <c r="L47">
        <v>4.2172051925068299</v>
      </c>
      <c r="M47">
        <v>909.06822808986897</v>
      </c>
      <c r="N47">
        <v>291.55598810811</v>
      </c>
      <c r="O47">
        <v>17.992541909930701</v>
      </c>
      <c r="P47">
        <v>3.7337879387550199</v>
      </c>
      <c r="Q47">
        <v>-2.9441334191998898</v>
      </c>
      <c r="R47">
        <v>5.8958263850452699</v>
      </c>
      <c r="S47">
        <v>8.6104285765040594</v>
      </c>
      <c r="T47">
        <v>1.0995497748874401</v>
      </c>
      <c r="U47">
        <v>16.129064532266099</v>
      </c>
      <c r="V47">
        <v>1253.18057779682</v>
      </c>
      <c r="W47">
        <v>760.63031515757905</v>
      </c>
      <c r="X47">
        <v>1798.6543271635801</v>
      </c>
      <c r="Y47">
        <v>18.589040942291799</v>
      </c>
      <c r="Z47">
        <v>11.853926963481699</v>
      </c>
      <c r="AA47">
        <v>25.3336668334167</v>
      </c>
      <c r="AB47">
        <v>-0.97899877274293101</v>
      </c>
      <c r="AC47">
        <v>-11.136568284142101</v>
      </c>
      <c r="AD47">
        <v>9.2136068034016994</v>
      </c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</row>
    <row r="48" spans="1:56" x14ac:dyDescent="0.2">
      <c r="A48" t="s">
        <v>5</v>
      </c>
      <c r="B48" s="20">
        <v>19483.599999999999</v>
      </c>
      <c r="C48">
        <v>7.50813132366667</v>
      </c>
      <c r="D48">
        <v>2.6602806510993799</v>
      </c>
      <c r="E48">
        <v>812.91757936666704</v>
      </c>
      <c r="F48">
        <v>218.26741948613099</v>
      </c>
      <c r="G48">
        <v>16.163529874999998</v>
      </c>
      <c r="H48">
        <v>2.4839653612799801</v>
      </c>
      <c r="I48">
        <v>-1.4091574016666699</v>
      </c>
      <c r="J48">
        <v>3.67742420975513</v>
      </c>
      <c r="K48">
        <v>7.0172127583540398</v>
      </c>
      <c r="L48">
        <v>4.2176454152368796</v>
      </c>
      <c r="M48">
        <v>979.12126455925204</v>
      </c>
      <c r="N48">
        <v>291.53315117521998</v>
      </c>
      <c r="O48">
        <v>17.233105975015601</v>
      </c>
      <c r="P48">
        <v>3.7336680408157199</v>
      </c>
      <c r="Q48">
        <v>-3.0533537128384398</v>
      </c>
      <c r="R48">
        <v>5.8959145841248803</v>
      </c>
      <c r="S48">
        <v>8.5161596487486992</v>
      </c>
      <c r="T48">
        <v>0.229114557278638</v>
      </c>
      <c r="U48">
        <v>16.825412706353202</v>
      </c>
      <c r="V48">
        <v>1061.6670372364299</v>
      </c>
      <c r="W48">
        <v>484.97248624312198</v>
      </c>
      <c r="X48">
        <v>1738.3541770885399</v>
      </c>
      <c r="Y48">
        <v>17.827233653817</v>
      </c>
      <c r="Z48">
        <v>10.4762381190595</v>
      </c>
      <c r="AA48">
        <v>25.1985992996498</v>
      </c>
      <c r="AB48">
        <v>-0.87573038958402005</v>
      </c>
      <c r="AC48">
        <v>-11.7488744372186</v>
      </c>
      <c r="AD48">
        <v>10.0060030015007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</row>
    <row r="49" spans="1:56" x14ac:dyDescent="0.2">
      <c r="A49" t="s">
        <v>5</v>
      </c>
      <c r="B49" s="20">
        <v>19941.900000000001</v>
      </c>
      <c r="C49">
        <v>13.81451292</v>
      </c>
      <c r="D49">
        <v>3.5379834573415301</v>
      </c>
      <c r="E49">
        <v>754.59482260000004</v>
      </c>
      <c r="F49">
        <v>206.21499934540699</v>
      </c>
      <c r="G49">
        <v>22.672923085000001</v>
      </c>
      <c r="H49">
        <v>3.1112364512252402</v>
      </c>
      <c r="I49">
        <v>5.1730277139999998</v>
      </c>
      <c r="J49">
        <v>3.8892673031871801</v>
      </c>
      <c r="K49">
        <v>11.914695798005599</v>
      </c>
      <c r="L49">
        <v>3.0997286851967898</v>
      </c>
      <c r="M49">
        <v>621.00639222035295</v>
      </c>
      <c r="N49">
        <v>201.09619484615601</v>
      </c>
      <c r="O49">
        <v>21.374036692365401</v>
      </c>
      <c r="P49">
        <v>2.8091215469981399</v>
      </c>
      <c r="Q49">
        <v>2.9575878597625298</v>
      </c>
      <c r="R49">
        <v>3.8234992823668801</v>
      </c>
      <c r="S49">
        <v>13.2302137133261</v>
      </c>
      <c r="T49">
        <v>7.5387693846923396</v>
      </c>
      <c r="U49">
        <v>18.912456228114099</v>
      </c>
      <c r="V49">
        <v>659.89524686131199</v>
      </c>
      <c r="W49">
        <v>239.57478739369699</v>
      </c>
      <c r="X49">
        <v>1179.48974487244</v>
      </c>
      <c r="Y49">
        <v>22.299459738626801</v>
      </c>
      <c r="Z49">
        <v>16.920460230115101</v>
      </c>
      <c r="AA49">
        <v>27.663831915957999</v>
      </c>
      <c r="AB49">
        <v>5.08968055561692</v>
      </c>
      <c r="AC49">
        <v>-1.63981990995497</v>
      </c>
      <c r="AD49">
        <v>11.8189094547274</v>
      </c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</row>
    <row r="50" spans="1:56" x14ac:dyDescent="0.2">
      <c r="A50" t="s">
        <v>5</v>
      </c>
      <c r="B50" s="20">
        <v>20005.8</v>
      </c>
      <c r="C50">
        <v>4.1094623113333304</v>
      </c>
      <c r="D50">
        <v>2.8962415687396699</v>
      </c>
      <c r="E50">
        <v>710.58622903333298</v>
      </c>
      <c r="F50">
        <v>259.95950953964001</v>
      </c>
      <c r="G50">
        <v>15.06247759</v>
      </c>
      <c r="H50">
        <v>2.4933871555315399</v>
      </c>
      <c r="I50">
        <v>-8.1603479076666705</v>
      </c>
      <c r="J50">
        <v>5.1037698974665302</v>
      </c>
      <c r="K50">
        <v>6.5122355529509797</v>
      </c>
      <c r="L50">
        <v>4.2168549855295501</v>
      </c>
      <c r="M50">
        <v>856.81969700980801</v>
      </c>
      <c r="N50">
        <v>291.48753835517698</v>
      </c>
      <c r="O50">
        <v>17.476673641556999</v>
      </c>
      <c r="P50">
        <v>3.7341119159918099</v>
      </c>
      <c r="Q50">
        <v>-4.49193289521748</v>
      </c>
      <c r="R50">
        <v>5.8964754574652298</v>
      </c>
      <c r="S50">
        <v>8.5327869838299808</v>
      </c>
      <c r="T50">
        <v>0.20010005002501099</v>
      </c>
      <c r="U50">
        <v>16.854427213606801</v>
      </c>
      <c r="V50">
        <v>1017.40784333761</v>
      </c>
      <c r="W50">
        <v>427.54377188594299</v>
      </c>
      <c r="X50">
        <v>1722.5612806403201</v>
      </c>
      <c r="Y50">
        <v>17.9345343941709</v>
      </c>
      <c r="Z50">
        <v>10.746373186593299</v>
      </c>
      <c r="AA50">
        <v>25.144572286143099</v>
      </c>
      <c r="AB50">
        <v>-0.64343202039178105</v>
      </c>
      <c r="AC50">
        <v>-11.9649824912456</v>
      </c>
      <c r="AD50">
        <v>10.654327163581801</v>
      </c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</row>
    <row r="51" spans="1:56" x14ac:dyDescent="0.2">
      <c r="A51" t="s">
        <v>5</v>
      </c>
      <c r="B51" s="20">
        <v>20314.900000000001</v>
      </c>
      <c r="C51">
        <v>4.6930092903333298</v>
      </c>
      <c r="D51">
        <v>3.3252472076287498</v>
      </c>
      <c r="E51">
        <v>575.79783989999999</v>
      </c>
      <c r="F51">
        <v>234.899744366112</v>
      </c>
      <c r="G51">
        <v>16.41781473</v>
      </c>
      <c r="H51">
        <v>2.4641404645994398</v>
      </c>
      <c r="I51">
        <v>-7.9831932239999999</v>
      </c>
      <c r="J51">
        <v>5.8378198706703497</v>
      </c>
      <c r="K51">
        <v>6.5884111107793197</v>
      </c>
      <c r="L51">
        <v>4.2172473793322203</v>
      </c>
      <c r="M51">
        <v>889.93804592788399</v>
      </c>
      <c r="N51">
        <v>291.43592626503198</v>
      </c>
      <c r="O51">
        <v>17.328103625756999</v>
      </c>
      <c r="P51">
        <v>3.7336688904164599</v>
      </c>
      <c r="Q51">
        <v>-4.0702139676560902</v>
      </c>
      <c r="R51">
        <v>5.8962267131678301</v>
      </c>
      <c r="S51">
        <v>8.2797988350047902</v>
      </c>
      <c r="T51">
        <v>-0.14807403701850999</v>
      </c>
      <c r="U51">
        <v>16.709354677338698</v>
      </c>
      <c r="V51">
        <v>1031.7869274734201</v>
      </c>
      <c r="W51">
        <v>450.51525762881403</v>
      </c>
      <c r="X51">
        <v>1722.5612806403201</v>
      </c>
      <c r="Y51">
        <v>17.7669714212043</v>
      </c>
      <c r="Z51">
        <v>10.287143571785901</v>
      </c>
      <c r="AA51">
        <v>25.225612806403198</v>
      </c>
      <c r="AB51">
        <v>-0.98543896512603701</v>
      </c>
      <c r="AC51">
        <v>-12.1810905452726</v>
      </c>
      <c r="AD51">
        <v>10.222111055527799</v>
      </c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</row>
    <row r="52" spans="1:56" x14ac:dyDescent="0.2">
      <c r="A52" t="s">
        <v>5</v>
      </c>
      <c r="B52" s="20">
        <v>20741.2</v>
      </c>
      <c r="C52">
        <v>3.6460826829999999</v>
      </c>
      <c r="D52">
        <v>3.4176254647988502</v>
      </c>
      <c r="E52">
        <v>811.05483836666701</v>
      </c>
      <c r="F52">
        <v>278.04333749974899</v>
      </c>
      <c r="G52">
        <v>16.078247704999999</v>
      </c>
      <c r="H52">
        <v>2.5390291533878502</v>
      </c>
      <c r="I52">
        <v>-9.3964783353333292</v>
      </c>
      <c r="J52">
        <v>5.4049831115222799</v>
      </c>
      <c r="K52">
        <v>5.6671945559955397</v>
      </c>
      <c r="L52">
        <v>4.2185234595598002</v>
      </c>
      <c r="M52">
        <v>837.64928056665599</v>
      </c>
      <c r="N52">
        <v>291.51933671734702</v>
      </c>
      <c r="O52">
        <v>16.861006152350299</v>
      </c>
      <c r="P52">
        <v>3.7342899524583402</v>
      </c>
      <c r="Q52">
        <v>-5.50421686865793</v>
      </c>
      <c r="R52">
        <v>5.8969554295251996</v>
      </c>
      <c r="S52">
        <v>7.7289464133077797</v>
      </c>
      <c r="T52">
        <v>-1.4827413706853401</v>
      </c>
      <c r="U52">
        <v>16.941470735367702</v>
      </c>
      <c r="V52">
        <v>1015.4276836265</v>
      </c>
      <c r="W52">
        <v>437.593796898449</v>
      </c>
      <c r="X52">
        <v>1703.8969484742399</v>
      </c>
      <c r="Y52">
        <v>17.522063806879999</v>
      </c>
      <c r="Z52">
        <v>9.7198599299649793</v>
      </c>
      <c r="AA52">
        <v>25.3336668334167</v>
      </c>
      <c r="AB52">
        <v>-1.67375393487845</v>
      </c>
      <c r="AC52">
        <v>-13.909954977488701</v>
      </c>
      <c r="AD52">
        <v>10.546273136568299</v>
      </c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</row>
    <row r="53" spans="1:56" x14ac:dyDescent="0.2">
      <c r="A53" t="s">
        <v>5</v>
      </c>
      <c r="B53" s="20">
        <v>21167.5</v>
      </c>
      <c r="C53">
        <v>9.4811168193333302</v>
      </c>
      <c r="D53">
        <v>3.3338762339016301</v>
      </c>
      <c r="E53">
        <v>795.47480459999997</v>
      </c>
      <c r="F53">
        <v>227.58932276408299</v>
      </c>
      <c r="G53">
        <v>20.228558384999999</v>
      </c>
      <c r="H53">
        <v>4.0825346557426396</v>
      </c>
      <c r="I53">
        <v>-0.124500577333333</v>
      </c>
      <c r="J53">
        <v>4.33288907497964</v>
      </c>
      <c r="K53">
        <v>6.4343056839292903</v>
      </c>
      <c r="L53">
        <v>4.2174760166712701</v>
      </c>
      <c r="M53">
        <v>890.48321294446203</v>
      </c>
      <c r="N53">
        <v>291.40271586821501</v>
      </c>
      <c r="O53">
        <v>17.258805437567201</v>
      </c>
      <c r="P53">
        <v>3.7338566818009999</v>
      </c>
      <c r="Q53">
        <v>-4.3460149562623203</v>
      </c>
      <c r="R53">
        <v>5.8958263808904396</v>
      </c>
      <c r="S53">
        <v>8.46907646290218</v>
      </c>
      <c r="T53">
        <v>-0.52526263131565898</v>
      </c>
      <c r="U53">
        <v>17.434717358679301</v>
      </c>
      <c r="V53">
        <v>1057.70290107238</v>
      </c>
      <c r="W53">
        <v>460.56528264132101</v>
      </c>
      <c r="X53">
        <v>1765.6328164081999</v>
      </c>
      <c r="Y53">
        <v>17.851818530867401</v>
      </c>
      <c r="Z53">
        <v>10.098049024512299</v>
      </c>
      <c r="AA53">
        <v>25.6308154077038</v>
      </c>
      <c r="AB53">
        <v>-1.2956988887038301</v>
      </c>
      <c r="AC53">
        <v>-13.4417208604302</v>
      </c>
      <c r="AD53">
        <v>10.8344172086043</v>
      </c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</row>
    <row r="54" spans="1:56" x14ac:dyDescent="0.2">
      <c r="A54" t="s">
        <v>5</v>
      </c>
      <c r="B54" s="20">
        <v>21647.1</v>
      </c>
      <c r="C54">
        <v>10.567688882000001</v>
      </c>
      <c r="D54">
        <v>4.1949351845980898</v>
      </c>
      <c r="E54">
        <v>797.47820850000005</v>
      </c>
      <c r="F54">
        <v>260.39431791606</v>
      </c>
      <c r="G54">
        <v>19.110645770000001</v>
      </c>
      <c r="H54">
        <v>4.7135489140835398</v>
      </c>
      <c r="I54">
        <v>2.8027298919999999</v>
      </c>
      <c r="J54">
        <v>4.1311032976778996</v>
      </c>
      <c r="K54">
        <v>11.441881650005101</v>
      </c>
      <c r="L54">
        <v>3.1324181508898299</v>
      </c>
      <c r="M54">
        <v>702.46270365878297</v>
      </c>
      <c r="N54">
        <v>203.29708559057801</v>
      </c>
      <c r="O54">
        <v>20.793721877068599</v>
      </c>
      <c r="P54">
        <v>2.8400238503917201</v>
      </c>
      <c r="Q54">
        <v>2.4339978001640099</v>
      </c>
      <c r="R54">
        <v>3.8567274170858501</v>
      </c>
      <c r="S54">
        <v>13.2808776766671</v>
      </c>
      <c r="T54">
        <v>7.5097548774387199</v>
      </c>
      <c r="U54">
        <v>19.028514257128599</v>
      </c>
      <c r="V54">
        <v>673.62254312523601</v>
      </c>
      <c r="W54">
        <v>255.97298649324699</v>
      </c>
      <c r="X54">
        <v>1185.4527263631801</v>
      </c>
      <c r="Y54">
        <v>22.310690273932799</v>
      </c>
      <c r="Z54">
        <v>16.920460230115101</v>
      </c>
      <c r="AA54">
        <v>27.689844922461202</v>
      </c>
      <c r="AB54">
        <v>5.1475079078872401</v>
      </c>
      <c r="AC54">
        <v>-1.44972486243121</v>
      </c>
      <c r="AD54">
        <v>11.7428714357179</v>
      </c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</row>
    <row r="55" spans="1:56" x14ac:dyDescent="0.2">
      <c r="A55" t="s">
        <v>5</v>
      </c>
      <c r="B55" s="20">
        <v>21913.5</v>
      </c>
      <c r="C55">
        <v>6.9009357413333303</v>
      </c>
      <c r="D55">
        <v>3.2697007874489499</v>
      </c>
      <c r="E55">
        <v>917.62504449999994</v>
      </c>
      <c r="F55">
        <v>238.93271657600701</v>
      </c>
      <c r="G55">
        <v>17.823953469999999</v>
      </c>
      <c r="H55">
        <v>3.2228389948280398</v>
      </c>
      <c r="I55">
        <v>-3.4152308303333299</v>
      </c>
      <c r="J55">
        <v>4.2823539421611603</v>
      </c>
      <c r="K55">
        <v>6.2287724858611604</v>
      </c>
      <c r="L55">
        <v>4.2173022565357501</v>
      </c>
      <c r="M55">
        <v>885.47183353921605</v>
      </c>
      <c r="N55">
        <v>291.38081128516899</v>
      </c>
      <c r="O55">
        <v>17.081463083825799</v>
      </c>
      <c r="P55">
        <v>3.7339419049251301</v>
      </c>
      <c r="Q55">
        <v>-4.6073192967746897</v>
      </c>
      <c r="R55">
        <v>5.8951108274564401</v>
      </c>
      <c r="S55">
        <v>8.6974590213056402</v>
      </c>
      <c r="T55">
        <v>2.6013006503252001E-2</v>
      </c>
      <c r="U55">
        <v>17.376688344172099</v>
      </c>
      <c r="V55">
        <v>1006.59870177863</v>
      </c>
      <c r="W55">
        <v>439.02951475737899</v>
      </c>
      <c r="X55">
        <v>1680.9254627313701</v>
      </c>
      <c r="Y55">
        <v>18.196576913084002</v>
      </c>
      <c r="Z55">
        <v>10.503251625812901</v>
      </c>
      <c r="AA55">
        <v>25.873936968484202</v>
      </c>
      <c r="AB55">
        <v>-0.98923278798330305</v>
      </c>
      <c r="AC55">
        <v>-12.2891445722861</v>
      </c>
      <c r="AD55">
        <v>10.2941470735368</v>
      </c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</row>
    <row r="56" spans="1:56" x14ac:dyDescent="0.2">
      <c r="A56" t="s">
        <v>5</v>
      </c>
      <c r="B56" s="20">
        <v>22030.799999999999</v>
      </c>
      <c r="C56">
        <v>-0.43242394899999997</v>
      </c>
      <c r="D56">
        <v>4.8237175535492298</v>
      </c>
      <c r="E56">
        <v>617.45895010000004</v>
      </c>
      <c r="F56">
        <v>266.52845340517098</v>
      </c>
      <c r="G56">
        <v>16.078247704999999</v>
      </c>
      <c r="H56">
        <v>3.6570502891950398</v>
      </c>
      <c r="I56">
        <v>-14.900197346000001</v>
      </c>
      <c r="J56">
        <v>6.1469156047239801</v>
      </c>
      <c r="K56">
        <v>5.4793779505643601</v>
      </c>
      <c r="L56">
        <v>4.2212258334508297</v>
      </c>
      <c r="M56">
        <v>771.30927899601295</v>
      </c>
      <c r="N56">
        <v>291.73448635944499</v>
      </c>
      <c r="O56">
        <v>16.808094998537399</v>
      </c>
      <c r="P56">
        <v>3.7373222455190001</v>
      </c>
      <c r="Q56">
        <v>-5.85008637036597</v>
      </c>
      <c r="R56">
        <v>5.8985895688028602</v>
      </c>
      <c r="S56">
        <v>7.9416850058085302</v>
      </c>
      <c r="T56">
        <v>-0.96048024012005895</v>
      </c>
      <c r="U56">
        <v>16.854427213606801</v>
      </c>
      <c r="V56">
        <v>1011.70661260642</v>
      </c>
      <c r="W56">
        <v>401.70085042521299</v>
      </c>
      <c r="X56">
        <v>1751.2756378189099</v>
      </c>
      <c r="Y56">
        <v>17.613074029885802</v>
      </c>
      <c r="Z56">
        <v>9.7198599299649793</v>
      </c>
      <c r="AA56">
        <v>25.522761380690302</v>
      </c>
      <c r="AB56">
        <v>-1.40111535605703</v>
      </c>
      <c r="AC56">
        <v>-12.4692346173087</v>
      </c>
      <c r="AD56">
        <v>9.6458229114557206</v>
      </c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</row>
    <row r="57" spans="1:56" x14ac:dyDescent="0.2">
      <c r="A57" t="s">
        <v>5</v>
      </c>
      <c r="B57" s="20">
        <v>22180</v>
      </c>
      <c r="C57">
        <v>8.4260060416666693</v>
      </c>
      <c r="D57">
        <v>4.0228216785146298</v>
      </c>
      <c r="E57">
        <v>524.62030126666696</v>
      </c>
      <c r="F57">
        <v>225.60250644657799</v>
      </c>
      <c r="G57">
        <v>18.630038734999999</v>
      </c>
      <c r="H57">
        <v>3.0160041303371599</v>
      </c>
      <c r="I57">
        <v>-4.3711976743333301</v>
      </c>
      <c r="J57">
        <v>6.1848739099178296</v>
      </c>
      <c r="K57">
        <v>6.6091947749504296</v>
      </c>
      <c r="L57">
        <v>4.2174277346481999</v>
      </c>
      <c r="M57">
        <v>959.79195556811499</v>
      </c>
      <c r="N57">
        <v>291.54013423237598</v>
      </c>
      <c r="O57">
        <v>17.090259157283899</v>
      </c>
      <c r="P57">
        <v>3.7344591594342198</v>
      </c>
      <c r="Q57">
        <v>-3.7908300193223901</v>
      </c>
      <c r="R57">
        <v>5.8957240287744703</v>
      </c>
      <c r="S57">
        <v>7.7420885173178</v>
      </c>
      <c r="T57">
        <v>-1.30865432716358</v>
      </c>
      <c r="U57">
        <v>16.796398199099499</v>
      </c>
      <c r="V57">
        <v>1070.36038157039</v>
      </c>
      <c r="W57">
        <v>505.072536268134</v>
      </c>
      <c r="X57">
        <v>1731.1755877938999</v>
      </c>
      <c r="Y57">
        <v>17.2792315600432</v>
      </c>
      <c r="Z57">
        <v>9.1525762881440702</v>
      </c>
      <c r="AA57">
        <v>25.4147073536768</v>
      </c>
      <c r="AB57">
        <v>-1.9678834242429799</v>
      </c>
      <c r="AC57">
        <v>-13.6578289144572</v>
      </c>
      <c r="AD57">
        <v>9.7178589294647306</v>
      </c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</row>
    <row r="58" spans="1:56" x14ac:dyDescent="0.2">
      <c r="A58" t="s">
        <v>5</v>
      </c>
      <c r="B58" s="20">
        <v>22286.6</v>
      </c>
      <c r="C58">
        <v>7.9161438750000004</v>
      </c>
      <c r="D58">
        <v>5.34363873336304</v>
      </c>
      <c r="E58">
        <v>645.18174006666698</v>
      </c>
      <c r="F58">
        <v>238.226415384587</v>
      </c>
      <c r="G58">
        <v>20.878957750000001</v>
      </c>
      <c r="H58">
        <v>3.3156043339094801</v>
      </c>
      <c r="I58">
        <v>-4.2327398729999999</v>
      </c>
      <c r="J58">
        <v>7.4468478435878396</v>
      </c>
      <c r="K58">
        <v>4.9450054755305697</v>
      </c>
      <c r="L58">
        <v>4.2183757394775796</v>
      </c>
      <c r="M58">
        <v>821.66157433414401</v>
      </c>
      <c r="N58">
        <v>291.44911009288597</v>
      </c>
      <c r="O58">
        <v>16.3718036575371</v>
      </c>
      <c r="P58">
        <v>3.7345111321479401</v>
      </c>
      <c r="Q58">
        <v>-6.5043723355866598</v>
      </c>
      <c r="R58">
        <v>5.8957521563140096</v>
      </c>
      <c r="S58">
        <v>7.2583791599802803</v>
      </c>
      <c r="T58">
        <v>-2.1790895447723901</v>
      </c>
      <c r="U58">
        <v>16.680340170085</v>
      </c>
      <c r="V58">
        <v>978.86125927590399</v>
      </c>
      <c r="W58">
        <v>403.13656828414202</v>
      </c>
      <c r="X58">
        <v>1670.87543771886</v>
      </c>
      <c r="Y58">
        <v>17.370751039192001</v>
      </c>
      <c r="Z58">
        <v>9.3416708354177107</v>
      </c>
      <c r="AA58">
        <v>25.4147073536768</v>
      </c>
      <c r="AB58">
        <v>-2.1676367913162302</v>
      </c>
      <c r="AC58">
        <v>-13.909954977488701</v>
      </c>
      <c r="AD58">
        <v>9.60980490245122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x14ac:dyDescent="0.2">
      <c r="A59" t="s">
        <v>5</v>
      </c>
      <c r="B59" s="20">
        <v>22382.5</v>
      </c>
      <c r="C59">
        <v>5.3304132873333296</v>
      </c>
      <c r="D59">
        <v>4.0409344915333403</v>
      </c>
      <c r="E59">
        <v>670.53439686666695</v>
      </c>
      <c r="F59">
        <v>258.14882468662199</v>
      </c>
      <c r="G59">
        <v>18.630038734999999</v>
      </c>
      <c r="H59">
        <v>3.0139091162469098</v>
      </c>
      <c r="I59">
        <v>-7.5283633076666696</v>
      </c>
      <c r="J59">
        <v>6.1109453204197104</v>
      </c>
      <c r="K59">
        <v>6.1998636361226103</v>
      </c>
      <c r="L59">
        <v>4.2178818567680798</v>
      </c>
      <c r="M59">
        <v>893.86360886447301</v>
      </c>
      <c r="N59">
        <v>291.49151591743401</v>
      </c>
      <c r="O59">
        <v>17.0679288842102</v>
      </c>
      <c r="P59">
        <v>3.7345227299400698</v>
      </c>
      <c r="Q59">
        <v>-4.6636700016510702</v>
      </c>
      <c r="R59">
        <v>5.8952029278022504</v>
      </c>
      <c r="S59">
        <v>8.4848271574375396</v>
      </c>
      <c r="T59">
        <v>-0.38019009504752399</v>
      </c>
      <c r="U59">
        <v>17.347673836918499</v>
      </c>
      <c r="V59">
        <v>1011.1512612569001</v>
      </c>
      <c r="W59">
        <v>431.85092546273103</v>
      </c>
      <c r="X59">
        <v>1702.4612306153099</v>
      </c>
      <c r="Y59">
        <v>17.827729122389002</v>
      </c>
      <c r="Z59">
        <v>10.071035517758901</v>
      </c>
      <c r="AA59">
        <v>25.603801900950501</v>
      </c>
      <c r="AB59">
        <v>-1.51169669504796</v>
      </c>
      <c r="AC59">
        <v>-13.3336668334167</v>
      </c>
      <c r="AD59">
        <v>10.330165082541299</v>
      </c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</row>
    <row r="60" spans="1:56" x14ac:dyDescent="0.2">
      <c r="A60" t="s">
        <v>5</v>
      </c>
      <c r="B60" s="20">
        <v>22478.400000000001</v>
      </c>
      <c r="C60">
        <v>5.3304132873333296</v>
      </c>
      <c r="D60">
        <v>4.0195770491170197</v>
      </c>
      <c r="E60">
        <v>670.53439686666695</v>
      </c>
      <c r="F60">
        <v>253.284581898337</v>
      </c>
      <c r="G60">
        <v>18.630038734999999</v>
      </c>
      <c r="H60">
        <v>2.9651415594299699</v>
      </c>
      <c r="I60">
        <v>-7.5283633076666696</v>
      </c>
      <c r="J60">
        <v>6.2610228991851802</v>
      </c>
      <c r="K60">
        <v>5.7512727002953197</v>
      </c>
      <c r="L60">
        <v>4.2173394328459803</v>
      </c>
      <c r="M60">
        <v>843.92327497530096</v>
      </c>
      <c r="N60">
        <v>291.49284745497198</v>
      </c>
      <c r="O60">
        <v>16.9870963085759</v>
      </c>
      <c r="P60">
        <v>3.7343405404618402</v>
      </c>
      <c r="Q60">
        <v>-5.5165808775879004</v>
      </c>
      <c r="R60">
        <v>5.8956704086223297</v>
      </c>
      <c r="S60">
        <v>8.2659113657415304</v>
      </c>
      <c r="T60">
        <v>-0.206103051525762</v>
      </c>
      <c r="U60">
        <v>16.709354677338698</v>
      </c>
      <c r="V60">
        <v>1023.24237945453</v>
      </c>
      <c r="W60">
        <v>420.36518259129599</v>
      </c>
      <c r="X60">
        <v>1746.96848424212</v>
      </c>
      <c r="Y60">
        <v>17.9869802387284</v>
      </c>
      <c r="Z60">
        <v>10.5572786393197</v>
      </c>
      <c r="AA60">
        <v>25.4147073536768</v>
      </c>
      <c r="AB60">
        <v>-1.4285286777042301</v>
      </c>
      <c r="AC60">
        <v>-12.2891445722861</v>
      </c>
      <c r="AD60">
        <v>9.42971485742871</v>
      </c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</row>
    <row r="61" spans="1:56" x14ac:dyDescent="0.2">
      <c r="A61" t="s">
        <v>5</v>
      </c>
      <c r="B61" s="20">
        <v>22553</v>
      </c>
      <c r="C61">
        <v>2.5094260846666701</v>
      </c>
      <c r="D61">
        <v>3.0477673865317998</v>
      </c>
      <c r="E61">
        <v>1092.1287455333299</v>
      </c>
      <c r="F61">
        <v>201.303272254994</v>
      </c>
      <c r="G61">
        <v>10.66857974</v>
      </c>
      <c r="H61">
        <v>3.0066064269897002</v>
      </c>
      <c r="I61">
        <v>-7.98710690633333</v>
      </c>
      <c r="J61">
        <v>3.7679178482670199</v>
      </c>
      <c r="K61">
        <v>5.7743933864250199</v>
      </c>
      <c r="L61">
        <v>4.2185130024306199</v>
      </c>
      <c r="M61">
        <v>832.728259463992</v>
      </c>
      <c r="N61">
        <v>291.50045411419399</v>
      </c>
      <c r="O61">
        <v>16.9476208019693</v>
      </c>
      <c r="P61">
        <v>3.73439313894727</v>
      </c>
      <c r="Q61">
        <v>-5.3829474628410798</v>
      </c>
      <c r="R61">
        <v>5.8961740820533999</v>
      </c>
      <c r="S61">
        <v>8.5161572481329504</v>
      </c>
      <c r="T61">
        <v>-0.81540770385192796</v>
      </c>
      <c r="U61">
        <v>17.840920460230102</v>
      </c>
      <c r="V61">
        <v>1003.60989213357</v>
      </c>
      <c r="W61">
        <v>404.57228614307201</v>
      </c>
      <c r="X61">
        <v>1725.43271635818</v>
      </c>
      <c r="Y61">
        <v>17.936402099010799</v>
      </c>
      <c r="Z61">
        <v>9.9089544772386198</v>
      </c>
      <c r="AA61">
        <v>25.954977488744401</v>
      </c>
      <c r="AB61">
        <v>-1.89420376438947</v>
      </c>
      <c r="AC61">
        <v>-14.486243121560801</v>
      </c>
      <c r="AD61">
        <v>10.6903451725863</v>
      </c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</row>
    <row r="62" spans="1:56" x14ac:dyDescent="0.2">
      <c r="A62" t="s">
        <v>5</v>
      </c>
      <c r="B62" s="20">
        <v>22776.799999999999</v>
      </c>
      <c r="C62">
        <v>6.7789434206666703</v>
      </c>
      <c r="D62">
        <v>2.9584377228545602</v>
      </c>
      <c r="E62">
        <v>799.12463183333296</v>
      </c>
      <c r="F62">
        <v>237.50874783938599</v>
      </c>
      <c r="G62">
        <v>18.163520495</v>
      </c>
      <c r="H62">
        <v>2.96522775778879</v>
      </c>
      <c r="I62">
        <v>-4.0036253663333303</v>
      </c>
      <c r="J62">
        <v>3.9106200584439099</v>
      </c>
      <c r="K62">
        <v>7.2308571965061201</v>
      </c>
      <c r="L62">
        <v>4.2180614009534398</v>
      </c>
      <c r="M62">
        <v>927.41407920585596</v>
      </c>
      <c r="N62">
        <v>291.52772935844303</v>
      </c>
      <c r="O62">
        <v>17.576729925138199</v>
      </c>
      <c r="P62">
        <v>3.7346171945145001</v>
      </c>
      <c r="Q62">
        <v>-3.0258094581497801</v>
      </c>
      <c r="R62">
        <v>5.8959814667734003</v>
      </c>
      <c r="S62">
        <v>8.7739043593710306</v>
      </c>
      <c r="T62">
        <v>-0.26413206603301698</v>
      </c>
      <c r="U62">
        <v>17.811905952976499</v>
      </c>
      <c r="V62">
        <v>1021.3198382156399</v>
      </c>
      <c r="W62">
        <v>430.415207603802</v>
      </c>
      <c r="X62">
        <v>1728.3041520760401</v>
      </c>
      <c r="Y62">
        <v>18.169802016349301</v>
      </c>
      <c r="Z62">
        <v>10.287143571785901</v>
      </c>
      <c r="AA62">
        <v>26.036018009004501</v>
      </c>
      <c r="AB62">
        <v>-1.17277468172366</v>
      </c>
      <c r="AC62">
        <v>-13.0815407703852</v>
      </c>
      <c r="AD62">
        <v>10.762381190595301</v>
      </c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</row>
    <row r="63" spans="1:56" x14ac:dyDescent="0.2">
      <c r="A63" t="s">
        <v>5</v>
      </c>
      <c r="B63" s="20">
        <v>22883.4</v>
      </c>
      <c r="C63">
        <v>8.3121978913333301</v>
      </c>
      <c r="D63">
        <v>3.33088566706083</v>
      </c>
      <c r="E63">
        <v>912.23139040000001</v>
      </c>
      <c r="F63">
        <v>218.125690677324</v>
      </c>
      <c r="G63">
        <v>15.272162440000001</v>
      </c>
      <c r="H63">
        <v>3.60909207058479</v>
      </c>
      <c r="I63">
        <v>-2.1261802246666699</v>
      </c>
      <c r="J63">
        <v>4.1705842186003599</v>
      </c>
      <c r="K63">
        <v>6.8180859538213499</v>
      </c>
      <c r="L63">
        <v>4.2179992184906698</v>
      </c>
      <c r="M63">
        <v>906.52615323783198</v>
      </c>
      <c r="N63">
        <v>291.43852980162501</v>
      </c>
      <c r="O63">
        <v>17.5055773137885</v>
      </c>
      <c r="P63">
        <v>3.7340778828583798</v>
      </c>
      <c r="Q63">
        <v>-3.8462958610931799</v>
      </c>
      <c r="R63">
        <v>5.8961149702675897</v>
      </c>
      <c r="S63">
        <v>8.1693168141144294</v>
      </c>
      <c r="T63">
        <v>-1.2216108054027</v>
      </c>
      <c r="U63">
        <v>17.579789894947499</v>
      </c>
      <c r="V63">
        <v>1025.0501024678099</v>
      </c>
      <c r="W63">
        <v>436.15807903951998</v>
      </c>
      <c r="X63">
        <v>1728.3041520760401</v>
      </c>
      <c r="Y63">
        <v>18.0381512489008</v>
      </c>
      <c r="Z63">
        <v>10.152076038019</v>
      </c>
      <c r="AA63">
        <v>25.927963981990999</v>
      </c>
      <c r="AB63">
        <v>-1.8142643992765499</v>
      </c>
      <c r="AC63">
        <v>-14.378189094547301</v>
      </c>
      <c r="AD63">
        <v>10.7263631815908</v>
      </c>
      <c r="AE63" s="40">
        <f t="shared" ref="AE63:AV63" si="7">AVERAGE(C45:C64)</f>
        <v>6.5126071269999999</v>
      </c>
      <c r="AF63" s="40">
        <f t="shared" si="7"/>
        <v>3.5972893441921898</v>
      </c>
      <c r="AG63" s="40">
        <f t="shared" si="7"/>
        <v>755.06886350499985</v>
      </c>
      <c r="AH63" s="40">
        <f t="shared" si="7"/>
        <v>243.61967859440739</v>
      </c>
      <c r="AI63" s="40">
        <f t="shared" si="7"/>
        <v>17.553927206749997</v>
      </c>
      <c r="AJ63" s="40">
        <f t="shared" si="7"/>
        <v>3.1031735764719928</v>
      </c>
      <c r="AK63" s="40">
        <f t="shared" si="7"/>
        <v>-4.7673118316166665</v>
      </c>
      <c r="AL63" s="40">
        <f t="shared" si="7"/>
        <v>5.1352027389332413</v>
      </c>
      <c r="AM63" s="40">
        <f t="shared" si="7"/>
        <v>6.8039362399457675</v>
      </c>
      <c r="AN63" s="40">
        <f t="shared" si="7"/>
        <v>4.1077905725259942</v>
      </c>
      <c r="AO63" s="40">
        <f t="shared" si="7"/>
        <v>852.55428814794163</v>
      </c>
      <c r="AP63" s="40">
        <f t="shared" si="7"/>
        <v>282.58146169100439</v>
      </c>
      <c r="AQ63" s="40">
        <f t="shared" si="7"/>
        <v>17.555241037061108</v>
      </c>
      <c r="AR63" s="40">
        <f t="shared" si="7"/>
        <v>3.6434425125158079</v>
      </c>
      <c r="AS63" s="40">
        <f t="shared" si="7"/>
        <v>-3.8785740572269489</v>
      </c>
      <c r="AT63" s="40">
        <f t="shared" si="7"/>
        <v>5.6905359086739224</v>
      </c>
      <c r="AU63" s="40">
        <f t="shared" si="7"/>
        <v>8.772833972718054</v>
      </c>
      <c r="AV63" s="40">
        <f t="shared" si="7"/>
        <v>0.2956478239119551</v>
      </c>
      <c r="AW63" s="40">
        <f>AVERAGE(V45:V64)</f>
        <v>999.40131808025546</v>
      </c>
      <c r="AX63" s="40">
        <f>AVERAGE(W45:W64)</f>
        <v>433.25612806403217</v>
      </c>
      <c r="AY63" s="40">
        <f>AVERAGE(Y45:Y64)</f>
        <v>18.323621225712742</v>
      </c>
      <c r="AZ63" s="40">
        <f>AVERAGE(Z45:Z64)</f>
        <v>10.900500250125067</v>
      </c>
      <c r="BA63" s="40">
        <f>AVERAGE(AB45:AB64)</f>
        <v>-0.68417705793922656</v>
      </c>
      <c r="BB63" s="40">
        <f>AVERAGE(AC45:AC64)</f>
        <v>-11.722561280640308</v>
      </c>
      <c r="BC63" s="40"/>
      <c r="BD63" s="40"/>
    </row>
    <row r="64" spans="1:56" x14ac:dyDescent="0.2">
      <c r="A64" t="s">
        <v>5</v>
      </c>
      <c r="B64" s="20">
        <v>22936.7</v>
      </c>
      <c r="C64">
        <v>4.6497035259999997</v>
      </c>
      <c r="D64">
        <v>4.0102662723778799</v>
      </c>
      <c r="E64">
        <v>745.46338509999998</v>
      </c>
      <c r="F64">
        <v>265.20820400180702</v>
      </c>
      <c r="G64">
        <v>16.078247704999999</v>
      </c>
      <c r="H64">
        <v>2.8803481807379501</v>
      </c>
      <c r="I64">
        <v>-8.2576786283333306</v>
      </c>
      <c r="J64">
        <v>6.5307629663759501</v>
      </c>
      <c r="K64">
        <v>5.4718231002671498</v>
      </c>
      <c r="L64">
        <v>4.21742168293558</v>
      </c>
      <c r="M64">
        <v>845.80897366649799</v>
      </c>
      <c r="N64">
        <v>291.51223238200299</v>
      </c>
      <c r="O64">
        <v>16.741154321839801</v>
      </c>
      <c r="P64">
        <v>3.7340753172260701</v>
      </c>
      <c r="Q64">
        <v>-5.8153277682469904</v>
      </c>
      <c r="R64">
        <v>5.8960826673310898</v>
      </c>
      <c r="S64">
        <v>8.0988938579266403</v>
      </c>
      <c r="T64">
        <v>-0.496248124062031</v>
      </c>
      <c r="U64">
        <v>16.709354677338698</v>
      </c>
      <c r="V64">
        <v>1035.87172410721</v>
      </c>
      <c r="W64">
        <v>439.02951475737899</v>
      </c>
      <c r="X64">
        <v>1748.40420210105</v>
      </c>
      <c r="Y64">
        <v>17.5655797863046</v>
      </c>
      <c r="Z64">
        <v>10.287143571785901</v>
      </c>
      <c r="AA64">
        <v>24.820410205102501</v>
      </c>
      <c r="AB64">
        <v>-1.4738686493412001</v>
      </c>
      <c r="AC64">
        <v>-12.9734867433717</v>
      </c>
      <c r="AD64">
        <v>10.0060030015007</v>
      </c>
      <c r="AE64" s="27">
        <f t="shared" ref="AE64:AV64" si="8">AVERAGE(C45:C64)</f>
        <v>6.5126071269999999</v>
      </c>
      <c r="AF64" s="27">
        <f t="shared" si="8"/>
        <v>3.5972893441921898</v>
      </c>
      <c r="AG64" s="27">
        <f t="shared" si="8"/>
        <v>755.06886350499985</v>
      </c>
      <c r="AH64" s="27">
        <f t="shared" si="8"/>
        <v>243.61967859440739</v>
      </c>
      <c r="AI64" s="27">
        <f t="shared" si="8"/>
        <v>17.553927206749997</v>
      </c>
      <c r="AJ64" s="27">
        <f t="shared" si="8"/>
        <v>3.1031735764719928</v>
      </c>
      <c r="AK64" s="27">
        <f t="shared" si="8"/>
        <v>-4.7673118316166665</v>
      </c>
      <c r="AL64" s="27">
        <f t="shared" si="8"/>
        <v>5.1352027389332413</v>
      </c>
      <c r="AM64" s="27">
        <f t="shared" si="8"/>
        <v>6.8039362399457675</v>
      </c>
      <c r="AN64" s="27">
        <f t="shared" si="8"/>
        <v>4.1077905725259942</v>
      </c>
      <c r="AO64" s="27">
        <f t="shared" si="8"/>
        <v>852.55428814794163</v>
      </c>
      <c r="AP64" s="27">
        <f t="shared" si="8"/>
        <v>282.58146169100439</v>
      </c>
      <c r="AQ64" s="27">
        <f t="shared" si="8"/>
        <v>17.555241037061108</v>
      </c>
      <c r="AR64" s="27">
        <f t="shared" si="8"/>
        <v>3.6434425125158079</v>
      </c>
      <c r="AS64" s="27">
        <f t="shared" si="8"/>
        <v>-3.8785740572269489</v>
      </c>
      <c r="AT64" s="27">
        <f t="shared" si="8"/>
        <v>5.6905359086739224</v>
      </c>
      <c r="AU64" s="27">
        <f t="shared" si="8"/>
        <v>8.772833972718054</v>
      </c>
      <c r="AV64" s="27">
        <f t="shared" si="8"/>
        <v>0.2956478239119551</v>
      </c>
      <c r="AW64" s="27">
        <f>AVERAGE(V45:V64)</f>
        <v>999.40131808025546</v>
      </c>
      <c r="AX64" s="27">
        <f>AVERAGE(W45:W64)</f>
        <v>433.25612806403217</v>
      </c>
      <c r="AY64" s="27">
        <f>AVERAGE(Y45:Y64)</f>
        <v>18.323621225712742</v>
      </c>
      <c r="AZ64" s="27">
        <f>AVERAGE(Z45:Z64)</f>
        <v>10.900500250125067</v>
      </c>
      <c r="BA64" s="27">
        <f>AVERAGE(AB45:AB64)</f>
        <v>-0.68417705793922656</v>
      </c>
      <c r="BB64" s="27">
        <f>AVERAGE(AC45:AC64)</f>
        <v>-11.722561280640308</v>
      </c>
      <c r="BC64" s="27"/>
      <c r="BD64" s="27"/>
    </row>
    <row r="65" spans="1:56" x14ac:dyDescent="0.2">
      <c r="A65" t="s">
        <v>6</v>
      </c>
      <c r="B65" s="20">
        <v>18653</v>
      </c>
      <c r="C65">
        <v>9.4529727025000003</v>
      </c>
      <c r="D65">
        <v>4.19050672276411</v>
      </c>
      <c r="E65">
        <v>558.18276684</v>
      </c>
      <c r="F65">
        <v>242.02315987224699</v>
      </c>
      <c r="G65">
        <v>19.174851100000001</v>
      </c>
      <c r="H65">
        <v>4.5422419506975</v>
      </c>
      <c r="I65">
        <v>0.157402714</v>
      </c>
      <c r="J65">
        <v>4.7252683758338696</v>
      </c>
      <c r="K65">
        <v>12.8581187753168</v>
      </c>
      <c r="L65">
        <v>3.0905712688465501</v>
      </c>
      <c r="M65">
        <v>376.36860065261698</v>
      </c>
      <c r="N65">
        <v>201.331847006109</v>
      </c>
      <c r="O65">
        <v>22.1629761370754</v>
      </c>
      <c r="P65">
        <v>2.8196524886554499</v>
      </c>
      <c r="Q65">
        <v>3.94550588413097</v>
      </c>
      <c r="R65">
        <v>3.8261175634992801</v>
      </c>
      <c r="S65">
        <v>13.0502325859048</v>
      </c>
      <c r="T65">
        <v>5.4207103551775901</v>
      </c>
      <c r="U65">
        <v>20.6823411705853</v>
      </c>
      <c r="V65">
        <v>668.69730130140499</v>
      </c>
      <c r="W65">
        <v>218.70435217608801</v>
      </c>
      <c r="X65">
        <v>1233.15657828914</v>
      </c>
      <c r="Y65">
        <v>21.8543489625017</v>
      </c>
      <c r="Z65">
        <v>14.9174587293647</v>
      </c>
      <c r="AA65">
        <v>28.808404202100999</v>
      </c>
      <c r="AB65">
        <v>3.2100206778481799</v>
      </c>
      <c r="AC65">
        <v>-6.0120060030014999</v>
      </c>
      <c r="AD65">
        <v>12.4272136068034</v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</row>
    <row r="66" spans="1:56" x14ac:dyDescent="0.2">
      <c r="A66" t="s">
        <v>6</v>
      </c>
      <c r="B66" s="20">
        <v>19076</v>
      </c>
      <c r="C66">
        <v>4.5288112429999998</v>
      </c>
      <c r="D66">
        <v>2.79696418758218</v>
      </c>
      <c r="E66">
        <v>539.73501383333303</v>
      </c>
      <c r="F66">
        <v>225.45100009169701</v>
      </c>
      <c r="G66">
        <v>19.204313594999999</v>
      </c>
      <c r="H66">
        <v>2.52302926529795</v>
      </c>
      <c r="I66">
        <v>-10.757249091</v>
      </c>
      <c r="J66">
        <v>4.6598910878328503</v>
      </c>
      <c r="K66">
        <v>5.2942311856016397</v>
      </c>
      <c r="L66">
        <v>4.2199056591340902</v>
      </c>
      <c r="M66">
        <v>664.82968730988898</v>
      </c>
      <c r="N66">
        <v>291.695906052937</v>
      </c>
      <c r="O66">
        <v>17.289025028184501</v>
      </c>
      <c r="P66">
        <v>3.7360303655904898</v>
      </c>
      <c r="Q66">
        <v>-6.7058862379901703</v>
      </c>
      <c r="R66">
        <v>5.8976696206668597</v>
      </c>
      <c r="S66">
        <v>7.0346235441256599</v>
      </c>
      <c r="T66">
        <v>-4.2971485742871502</v>
      </c>
      <c r="U66">
        <v>18.363181590795399</v>
      </c>
      <c r="V66">
        <v>903.09507500062705</v>
      </c>
      <c r="W66">
        <v>316.99349674837401</v>
      </c>
      <c r="X66">
        <v>1633.5467733866899</v>
      </c>
      <c r="Y66">
        <v>17.226904007500199</v>
      </c>
      <c r="Z66">
        <v>7.8019009504752397</v>
      </c>
      <c r="AA66">
        <v>26.657328664332201</v>
      </c>
      <c r="AB66">
        <v>-4.3774599667767999</v>
      </c>
      <c r="AC66">
        <v>-19.420710355177601</v>
      </c>
      <c r="AD66">
        <v>10.654327163581801</v>
      </c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t="s">
        <v>6</v>
      </c>
      <c r="B67" s="20">
        <v>19961</v>
      </c>
      <c r="C67">
        <v>7.3106154495000002</v>
      </c>
      <c r="D67">
        <v>3.4417184533324101</v>
      </c>
      <c r="E67">
        <v>747.95941244000005</v>
      </c>
      <c r="F67">
        <v>246.501612613476</v>
      </c>
      <c r="G67">
        <v>14.55762593</v>
      </c>
      <c r="H67">
        <v>3.7602206562903699</v>
      </c>
      <c r="I67">
        <v>0.45421528550000001</v>
      </c>
      <c r="J67">
        <v>3.89303179803195</v>
      </c>
      <c r="K67">
        <v>11.678622573433801</v>
      </c>
      <c r="L67">
        <v>3.0963343281787501</v>
      </c>
      <c r="M67">
        <v>429.12838764420599</v>
      </c>
      <c r="N67">
        <v>201.64436514315599</v>
      </c>
      <c r="O67">
        <v>21.3296288023312</v>
      </c>
      <c r="P67">
        <v>2.8200503081690802</v>
      </c>
      <c r="Q67">
        <v>2.3328313652642501</v>
      </c>
      <c r="R67">
        <v>3.84574413901551</v>
      </c>
      <c r="S67">
        <v>12.3924330527942</v>
      </c>
      <c r="T67">
        <v>4.6373186593296696</v>
      </c>
      <c r="U67">
        <v>20.131065532766399</v>
      </c>
      <c r="V67">
        <v>714.79196096293003</v>
      </c>
      <c r="W67">
        <v>259.699849924962</v>
      </c>
      <c r="X67">
        <v>1274.1520760380199</v>
      </c>
      <c r="Y67">
        <v>20.653814867752899</v>
      </c>
      <c r="Z67">
        <v>13.486743371685799</v>
      </c>
      <c r="AA67">
        <v>27.819909954977501</v>
      </c>
      <c r="AB67">
        <v>2.9430507129713002</v>
      </c>
      <c r="AC67">
        <v>-5.7078539269634803</v>
      </c>
      <c r="AD67">
        <v>11.5907953976989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t="s">
        <v>6</v>
      </c>
      <c r="B68" s="20">
        <v>20649</v>
      </c>
      <c r="C68">
        <v>6.4201076339999998</v>
      </c>
      <c r="D68">
        <v>2.85477496475501</v>
      </c>
      <c r="E68">
        <v>829.27493470000002</v>
      </c>
      <c r="F68">
        <v>255.860748167319</v>
      </c>
      <c r="G68">
        <v>15.446444830000001</v>
      </c>
      <c r="H68">
        <v>2.9067118801563301</v>
      </c>
      <c r="I68">
        <v>-4.2356473936666701</v>
      </c>
      <c r="J68">
        <v>4.0822386683457799</v>
      </c>
      <c r="K68">
        <v>6.68310216622511</v>
      </c>
      <c r="L68">
        <v>4.2203437225277902</v>
      </c>
      <c r="M68">
        <v>673.64054609191101</v>
      </c>
      <c r="N68">
        <v>291.93539291686301</v>
      </c>
      <c r="O68">
        <v>18.010801225800002</v>
      </c>
      <c r="P68">
        <v>3.73706322192466</v>
      </c>
      <c r="Q68">
        <v>-4.5881632502432597</v>
      </c>
      <c r="R68">
        <v>5.8973836596888001</v>
      </c>
      <c r="S68">
        <v>8.0274970671087598</v>
      </c>
      <c r="T68">
        <v>-1.5697848924462301</v>
      </c>
      <c r="U68">
        <v>17.637818909454701</v>
      </c>
      <c r="V68">
        <v>887.11820306117102</v>
      </c>
      <c r="W68">
        <v>298.32916458229101</v>
      </c>
      <c r="X68">
        <v>1626.3681840920499</v>
      </c>
      <c r="Y68">
        <v>17.449752590890501</v>
      </c>
      <c r="Z68">
        <v>8.7473736868434209</v>
      </c>
      <c r="AA68">
        <v>26.171085542771401</v>
      </c>
      <c r="AB68">
        <v>-1.67439089326226</v>
      </c>
      <c r="AC68">
        <v>-12.1810905452726</v>
      </c>
      <c r="AD68">
        <v>8.8174087043521805</v>
      </c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t="s">
        <v>6</v>
      </c>
      <c r="B69" s="20">
        <v>21125</v>
      </c>
      <c r="C69">
        <v>7.3106154495000002</v>
      </c>
      <c r="D69">
        <v>3.5844230629752398</v>
      </c>
      <c r="E69">
        <v>825.41333961999999</v>
      </c>
      <c r="F69">
        <v>261.81976281689498</v>
      </c>
      <c r="G69">
        <v>14.55762593</v>
      </c>
      <c r="H69">
        <v>3.9352316319160399</v>
      </c>
      <c r="I69">
        <v>0.45421528550000001</v>
      </c>
      <c r="J69">
        <v>3.7168934169006098</v>
      </c>
      <c r="K69">
        <v>11.605043175392799</v>
      </c>
      <c r="L69">
        <v>3.0979000964361498</v>
      </c>
      <c r="M69">
        <v>408.21712275118398</v>
      </c>
      <c r="N69">
        <v>201.57769304842</v>
      </c>
      <c r="O69">
        <v>21.314672875628901</v>
      </c>
      <c r="P69">
        <v>2.8195672483524401</v>
      </c>
      <c r="Q69">
        <v>2.1828795393247198</v>
      </c>
      <c r="R69">
        <v>3.8524115314117</v>
      </c>
      <c r="S69">
        <v>12.750746170904099</v>
      </c>
      <c r="T69">
        <v>4.7533766883441704</v>
      </c>
      <c r="U69">
        <v>20.740370185092502</v>
      </c>
      <c r="V69">
        <v>659.47157140956699</v>
      </c>
      <c r="W69">
        <v>209.01450725362699</v>
      </c>
      <c r="X69">
        <v>1227.1935967984</v>
      </c>
      <c r="Y69">
        <v>20.958655356619101</v>
      </c>
      <c r="Z69">
        <v>13.720860430215099</v>
      </c>
      <c r="AA69">
        <v>28.210105052526298</v>
      </c>
      <c r="AB69">
        <v>3.0065694847973501</v>
      </c>
      <c r="AC69">
        <v>-6.4302151075537797</v>
      </c>
      <c r="AD69">
        <v>12.465232616308199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t="s">
        <v>6</v>
      </c>
      <c r="B70" s="20">
        <v>21654</v>
      </c>
      <c r="C70">
        <v>9.4529727025000003</v>
      </c>
      <c r="D70">
        <v>3.7714180833587001</v>
      </c>
      <c r="E70">
        <v>631.77805637999995</v>
      </c>
      <c r="F70">
        <v>273.27588135206099</v>
      </c>
      <c r="G70">
        <v>19.174851100000001</v>
      </c>
      <c r="H70">
        <v>4.5013989570819897</v>
      </c>
      <c r="I70">
        <v>0.157402714</v>
      </c>
      <c r="J70">
        <v>3.8538547976929598</v>
      </c>
      <c r="K70">
        <v>12.765167950716</v>
      </c>
      <c r="L70">
        <v>3.0925580630026799</v>
      </c>
      <c r="M70">
        <v>340.06200363711503</v>
      </c>
      <c r="N70">
        <v>201.43296812907499</v>
      </c>
      <c r="O70">
        <v>22.147337822788</v>
      </c>
      <c r="P70">
        <v>2.8168571841789598</v>
      </c>
      <c r="Q70">
        <v>3.7666806510433899</v>
      </c>
      <c r="R70">
        <v>3.8426913105411602</v>
      </c>
      <c r="S70">
        <v>13.5682012303694</v>
      </c>
      <c r="T70">
        <v>5.2176088044022002</v>
      </c>
      <c r="U70">
        <v>21.9299649824912</v>
      </c>
      <c r="V70">
        <v>540.38787833723597</v>
      </c>
      <c r="W70">
        <v>124.042021010505</v>
      </c>
      <c r="X70">
        <v>1105.69784892446</v>
      </c>
      <c r="Y70">
        <v>22.280727777242099</v>
      </c>
      <c r="Z70">
        <v>14.6573286643322</v>
      </c>
      <c r="AA70">
        <v>29.9009504752376</v>
      </c>
      <c r="AB70">
        <v>3.3104085792362801</v>
      </c>
      <c r="AC70">
        <v>-7.7608804402201104</v>
      </c>
      <c r="AD70">
        <v>14.3661830915458</v>
      </c>
      <c r="AE70" s="40">
        <f t="shared" ref="AE70:AV70" si="9">AVERAGE(C66:C71)</f>
        <v>7.0556229879999997</v>
      </c>
      <c r="AF70" s="40">
        <f t="shared" si="9"/>
        <v>3.3973059466164131</v>
      </c>
      <c r="AG70" s="40">
        <f t="shared" si="9"/>
        <v>721.90038988222216</v>
      </c>
      <c r="AH70" s="40">
        <f t="shared" si="9"/>
        <v>259.40749985846963</v>
      </c>
      <c r="AI70" s="40">
        <f t="shared" si="9"/>
        <v>16.249747885833333</v>
      </c>
      <c r="AJ70" s="40">
        <f t="shared" si="9"/>
        <v>3.4896197657157302</v>
      </c>
      <c r="AK70" s="40">
        <f t="shared" si="9"/>
        <v>-2.245474652361112</v>
      </c>
      <c r="AL70" s="40">
        <f t="shared" si="9"/>
        <v>4.0965057680952501</v>
      </c>
      <c r="AM70" s="40">
        <f t="shared" si="9"/>
        <v>10.090967355226791</v>
      </c>
      <c r="AN70" s="40">
        <f t="shared" si="9"/>
        <v>3.4699271566178651</v>
      </c>
      <c r="AO70" s="40">
        <f t="shared" si="9"/>
        <v>491.26983788554003</v>
      </c>
      <c r="AP70" s="40">
        <f t="shared" si="9"/>
        <v>231.47853738409017</v>
      </c>
      <c r="AQ70" s="40">
        <f t="shared" si="9"/>
        <v>20.315380605627567</v>
      </c>
      <c r="AR70" s="40">
        <f t="shared" si="9"/>
        <v>3.124996690079282</v>
      </c>
      <c r="AS70" s="40">
        <f t="shared" si="9"/>
        <v>0.11960344596932353</v>
      </c>
      <c r="AT70" s="40">
        <f t="shared" si="9"/>
        <v>4.5273852045396312</v>
      </c>
      <c r="AU70" s="40">
        <f t="shared" si="9"/>
        <v>11.099349686411321</v>
      </c>
      <c r="AV70" s="40">
        <f t="shared" si="9"/>
        <v>2.3361680840420198</v>
      </c>
      <c r="AW70" s="40">
        <f>AVERAGE(V66:V71)</f>
        <v>726.04312692455039</v>
      </c>
      <c r="AX70" s="40">
        <f>AVERAGE(W66:W71)</f>
        <v>236.80340170085037</v>
      </c>
      <c r="AY70" s="40">
        <f>AVERAGE(Y66:Y71)</f>
        <v>19.962744025675665</v>
      </c>
      <c r="AZ70" s="40">
        <f>AVERAGE(Z66:Z71)</f>
        <v>12.126563281640811</v>
      </c>
      <c r="BA70" s="40">
        <f>AVERAGE(AB66:AB71)</f>
        <v>1.0908121509495252</v>
      </c>
      <c r="BB70" s="40">
        <f>AVERAGE(AC66:AC71)</f>
        <v>-9.452392863098213</v>
      </c>
      <c r="BC70" s="40"/>
      <c r="BD70" s="40"/>
    </row>
    <row r="71" spans="1:56" x14ac:dyDescent="0.2">
      <c r="A71" t="s">
        <v>6</v>
      </c>
      <c r="B71" s="20">
        <v>22793</v>
      </c>
      <c r="C71">
        <v>7.3106154495000002</v>
      </c>
      <c r="D71">
        <v>3.93453692769494</v>
      </c>
      <c r="E71">
        <v>757.24158232000002</v>
      </c>
      <c r="F71">
        <v>293.53599410936999</v>
      </c>
      <c r="G71">
        <v>14.55762593</v>
      </c>
      <c r="H71">
        <v>3.3111262035517002</v>
      </c>
      <c r="I71">
        <v>0.45421528550000001</v>
      </c>
      <c r="J71">
        <v>4.3731248397673497</v>
      </c>
      <c r="K71">
        <v>12.5196370799914</v>
      </c>
      <c r="L71">
        <v>3.0925210704277299</v>
      </c>
      <c r="M71">
        <v>431.74127987893502</v>
      </c>
      <c r="N71">
        <v>200.58489901409001</v>
      </c>
      <c r="O71">
        <v>21.800817879032799</v>
      </c>
      <c r="P71">
        <v>2.8204118122600601</v>
      </c>
      <c r="Q71">
        <v>3.72927860841701</v>
      </c>
      <c r="R71">
        <v>3.82841096591376</v>
      </c>
      <c r="S71">
        <v>12.822597053165801</v>
      </c>
      <c r="T71">
        <v>5.2756378189094599</v>
      </c>
      <c r="U71">
        <v>20.363181590795399</v>
      </c>
      <c r="V71">
        <v>651.39407277577095</v>
      </c>
      <c r="W71">
        <v>212.74137068534301</v>
      </c>
      <c r="X71">
        <v>1204.0870435217601</v>
      </c>
      <c r="Y71">
        <v>21.206609554049201</v>
      </c>
      <c r="Z71">
        <v>14.345172586293099</v>
      </c>
      <c r="AA71">
        <v>28.054027013506801</v>
      </c>
      <c r="AB71">
        <v>3.33669498873128</v>
      </c>
      <c r="AC71">
        <v>-5.2136068034017002</v>
      </c>
      <c r="AD71">
        <v>11.894947473736901</v>
      </c>
      <c r="AE71" s="27">
        <f t="shared" ref="AE71:AV71" si="10">AVERAGE(C65:C71)</f>
        <v>7.3981015186428563</v>
      </c>
      <c r="AF71" s="27">
        <f t="shared" si="10"/>
        <v>3.5106203432089416</v>
      </c>
      <c r="AG71" s="27">
        <f t="shared" si="10"/>
        <v>698.51215801904766</v>
      </c>
      <c r="AH71" s="27">
        <f t="shared" si="10"/>
        <v>256.92402271758073</v>
      </c>
      <c r="AI71" s="27">
        <f t="shared" si="10"/>
        <v>16.667619773571428</v>
      </c>
      <c r="AJ71" s="27">
        <f t="shared" si="10"/>
        <v>3.6399943635702683</v>
      </c>
      <c r="AK71" s="27">
        <f t="shared" si="10"/>
        <v>-1.9022064571666673</v>
      </c>
      <c r="AL71" s="27">
        <f t="shared" si="10"/>
        <v>4.186328997772196</v>
      </c>
      <c r="AM71" s="27">
        <f t="shared" si="10"/>
        <v>10.486274700953937</v>
      </c>
      <c r="AN71" s="27">
        <f t="shared" si="10"/>
        <v>3.4157334583648198</v>
      </c>
      <c r="AO71" s="27">
        <f t="shared" si="10"/>
        <v>474.85537542369383</v>
      </c>
      <c r="AP71" s="27">
        <f t="shared" si="10"/>
        <v>227.17186733009291</v>
      </c>
      <c r="AQ71" s="27">
        <f t="shared" si="10"/>
        <v>20.579322824405832</v>
      </c>
      <c r="AR71" s="27">
        <f t="shared" si="10"/>
        <v>3.0813760898758775</v>
      </c>
      <c r="AS71" s="27">
        <f t="shared" si="10"/>
        <v>0.6661609371352728</v>
      </c>
      <c r="AT71" s="27">
        <f t="shared" si="10"/>
        <v>4.4272041129624382</v>
      </c>
      <c r="AU71" s="27">
        <f t="shared" si="10"/>
        <v>11.378047243481818</v>
      </c>
      <c r="AV71" s="27">
        <f t="shared" si="10"/>
        <v>2.7768169799185296</v>
      </c>
      <c r="AW71" s="27">
        <f>AVERAGE(V65:V71)</f>
        <v>717.85086612124383</v>
      </c>
      <c r="AX71" s="27">
        <f>AVERAGE(W65:W71)</f>
        <v>234.21782319731292</v>
      </c>
      <c r="AY71" s="27">
        <f>AVERAGE(Y65:Y71)</f>
        <v>20.232973302365103</v>
      </c>
      <c r="AZ71" s="27">
        <f>AVERAGE(Z65:Z71)</f>
        <v>12.525262631315652</v>
      </c>
      <c r="BA71" s="27">
        <f>AVERAGE(AB65:AB71)</f>
        <v>1.3935562262207615</v>
      </c>
      <c r="BB71" s="27">
        <f>AVERAGE(AC65:AC71)</f>
        <v>-8.9609090259415396</v>
      </c>
      <c r="BC71" s="27"/>
      <c r="BD71" s="27"/>
    </row>
    <row r="72" spans="1:56" x14ac:dyDescent="0.2">
      <c r="A72" t="s">
        <v>7</v>
      </c>
      <c r="B72" s="20">
        <v>18693</v>
      </c>
      <c r="C72">
        <v>0.70991855566666695</v>
      </c>
      <c r="D72">
        <v>4.8006421785451598</v>
      </c>
      <c r="E72">
        <v>486.60565926666698</v>
      </c>
      <c r="F72">
        <v>227.434378028927</v>
      </c>
      <c r="G72">
        <v>13.3471433315</v>
      </c>
      <c r="H72">
        <v>5.0035841476988798</v>
      </c>
      <c r="I72">
        <v>-13.356497315</v>
      </c>
      <c r="J72">
        <v>6.3737565628814101</v>
      </c>
      <c r="K72">
        <v>6.1560597790483804</v>
      </c>
      <c r="L72">
        <v>4.2219387795773802</v>
      </c>
      <c r="M72">
        <v>876.602197881351</v>
      </c>
      <c r="N72">
        <v>291.92971275835703</v>
      </c>
      <c r="O72">
        <v>16.880689466542101</v>
      </c>
      <c r="P72">
        <v>3.7391015963087799</v>
      </c>
      <c r="Q72">
        <v>-4.4804842759252699</v>
      </c>
      <c r="R72">
        <v>5.9000795838023699</v>
      </c>
      <c r="S72">
        <v>6.7680242343602499</v>
      </c>
      <c r="T72">
        <v>-3.45572786393197</v>
      </c>
      <c r="U72">
        <v>16.9994997498749</v>
      </c>
      <c r="V72">
        <v>1030.7885208579801</v>
      </c>
      <c r="W72">
        <v>548.14407203601797</v>
      </c>
      <c r="X72">
        <v>1578.9894947473699</v>
      </c>
      <c r="Y72">
        <v>16.391726041895499</v>
      </c>
      <c r="Z72">
        <v>7.6668334167083501</v>
      </c>
      <c r="AA72">
        <v>25.1175587793897</v>
      </c>
      <c r="AB72">
        <v>-4.1578740667803098</v>
      </c>
      <c r="AC72">
        <v>-17.295647823911999</v>
      </c>
      <c r="AD72">
        <v>8.9974987493746905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t="s">
        <v>7</v>
      </c>
      <c r="B73" s="20">
        <v>18693.830000000002</v>
      </c>
      <c r="C73">
        <v>2.1584486890000001</v>
      </c>
      <c r="D73">
        <v>4.9239853558360096</v>
      </c>
      <c r="E73">
        <v>615.19589423333298</v>
      </c>
      <c r="F73">
        <v>215.97380889108899</v>
      </c>
      <c r="G73">
        <v>18.163520495</v>
      </c>
      <c r="H73">
        <v>4.3861779800409799</v>
      </c>
      <c r="I73">
        <v>-9.8317593736666709</v>
      </c>
      <c r="J73">
        <v>6.7643063687715497</v>
      </c>
      <c r="K73">
        <v>6.6447715294943404</v>
      </c>
      <c r="L73">
        <v>4.2203208687144196</v>
      </c>
      <c r="M73">
        <v>922.64367582872399</v>
      </c>
      <c r="N73">
        <v>291.78346151646099</v>
      </c>
      <c r="O73">
        <v>17.063159260185099</v>
      </c>
      <c r="P73">
        <v>3.7374426973953998</v>
      </c>
      <c r="Q73">
        <v>-3.6604243437643</v>
      </c>
      <c r="R73">
        <v>5.8984123206360302</v>
      </c>
      <c r="S73">
        <v>7.2825913988982398</v>
      </c>
      <c r="T73">
        <v>-1.83091545772886</v>
      </c>
      <c r="U73">
        <v>16.390195097548801</v>
      </c>
      <c r="V73">
        <v>1034.8588912804901</v>
      </c>
      <c r="W73">
        <v>556.75837918959496</v>
      </c>
      <c r="X73">
        <v>1576.1180590295101</v>
      </c>
      <c r="Y73">
        <v>16.775699904748599</v>
      </c>
      <c r="Z73">
        <v>8.4502251125562804</v>
      </c>
      <c r="AA73">
        <v>25.090545272636302</v>
      </c>
      <c r="AB73">
        <v>-3.0925838647660702</v>
      </c>
      <c r="AC73">
        <v>-14.7743871935968</v>
      </c>
      <c r="AD73">
        <v>8.5652826413206604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t="s">
        <v>7</v>
      </c>
      <c r="B74" s="20">
        <v>19046</v>
      </c>
      <c r="C74">
        <v>2.1584486890000001</v>
      </c>
      <c r="D74">
        <v>4.9239853558360096</v>
      </c>
      <c r="E74">
        <v>615.19589423333298</v>
      </c>
      <c r="F74">
        <v>215.97380889108899</v>
      </c>
      <c r="G74">
        <v>18.163520495</v>
      </c>
      <c r="H74">
        <v>4.3861779800409799</v>
      </c>
      <c r="I74">
        <v>-9.8317593736666709</v>
      </c>
      <c r="J74">
        <v>6.7643063687715497</v>
      </c>
      <c r="K74">
        <v>6.6447715294943404</v>
      </c>
      <c r="L74">
        <v>4.2203208687144196</v>
      </c>
      <c r="M74">
        <v>922.64367582872399</v>
      </c>
      <c r="N74">
        <v>291.78346151646099</v>
      </c>
      <c r="O74">
        <v>17.063159260185099</v>
      </c>
      <c r="P74">
        <v>3.7374426973953998</v>
      </c>
      <c r="Q74">
        <v>-3.6604243437643</v>
      </c>
      <c r="R74">
        <v>5.8984123206360302</v>
      </c>
      <c r="S74">
        <v>7.2825913988982398</v>
      </c>
      <c r="T74">
        <v>-1.83091545772886</v>
      </c>
      <c r="U74">
        <v>16.390195097548801</v>
      </c>
      <c r="V74">
        <v>1034.8588912804901</v>
      </c>
      <c r="W74">
        <v>556.75837918959496</v>
      </c>
      <c r="X74">
        <v>1576.1180590295101</v>
      </c>
      <c r="Y74">
        <v>16.775699904748599</v>
      </c>
      <c r="Z74">
        <v>8.4502251125562804</v>
      </c>
      <c r="AA74">
        <v>25.090545272636302</v>
      </c>
      <c r="AB74">
        <v>-3.0925838647660702</v>
      </c>
      <c r="AC74">
        <v>-14.7743871935968</v>
      </c>
      <c r="AD74">
        <v>8.5652826413206604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t="s">
        <v>7</v>
      </c>
      <c r="B75" s="20">
        <v>18826.86</v>
      </c>
      <c r="C75">
        <v>9.3646740083333295</v>
      </c>
      <c r="D75">
        <v>4.89240416160394</v>
      </c>
      <c r="E75">
        <v>773.77197503333298</v>
      </c>
      <c r="F75">
        <v>221.304114821186</v>
      </c>
      <c r="G75">
        <v>18.666733744999998</v>
      </c>
      <c r="H75">
        <v>3.87901976322199</v>
      </c>
      <c r="I75">
        <v>-0.70800193166666703</v>
      </c>
      <c r="J75">
        <v>6.2296368323121101</v>
      </c>
      <c r="K75">
        <v>5.5729661319950203</v>
      </c>
      <c r="L75">
        <v>4.2187520574661104</v>
      </c>
      <c r="M75">
        <v>796.530088377212</v>
      </c>
      <c r="N75">
        <v>291.69453188978702</v>
      </c>
      <c r="O75">
        <v>16.924209066209201</v>
      </c>
      <c r="P75">
        <v>3.7348662702566</v>
      </c>
      <c r="Q75">
        <v>-5.71222050125564</v>
      </c>
      <c r="R75">
        <v>5.8965874436301098</v>
      </c>
      <c r="S75">
        <v>8.2085852587992001</v>
      </c>
      <c r="T75">
        <v>-0.93146573286643497</v>
      </c>
      <c r="U75">
        <v>17.376688344172099</v>
      </c>
      <c r="V75">
        <v>1010.74590174537</v>
      </c>
      <c r="W75">
        <v>463.43671835918002</v>
      </c>
      <c r="X75">
        <v>1650.77538769385</v>
      </c>
      <c r="Y75">
        <v>17.579288840900599</v>
      </c>
      <c r="Z75">
        <v>9.4227113556778406</v>
      </c>
      <c r="AA75">
        <v>25.711855927963999</v>
      </c>
      <c r="AB75">
        <v>-1.0507233912864999</v>
      </c>
      <c r="AC75">
        <v>-12.5412706353177</v>
      </c>
      <c r="AD75">
        <v>10.438219109554799</v>
      </c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t="s">
        <v>7</v>
      </c>
      <c r="B76" s="20">
        <v>19182</v>
      </c>
      <c r="C76">
        <v>9.3646740083333295</v>
      </c>
      <c r="D76">
        <v>4.89240416160394</v>
      </c>
      <c r="E76">
        <v>773.77197503333298</v>
      </c>
      <c r="F76">
        <v>221.304114821186</v>
      </c>
      <c r="G76">
        <v>18.666733744999998</v>
      </c>
      <c r="H76">
        <v>3.87901976322199</v>
      </c>
      <c r="I76">
        <v>-0.70800193166666703</v>
      </c>
      <c r="J76">
        <v>6.2296368323121101</v>
      </c>
      <c r="K76">
        <v>5.5729661319950203</v>
      </c>
      <c r="L76">
        <v>4.2187520574661104</v>
      </c>
      <c r="M76">
        <v>796.530088377212</v>
      </c>
      <c r="N76">
        <v>291.69453188978702</v>
      </c>
      <c r="O76">
        <v>16.924209066209201</v>
      </c>
      <c r="P76">
        <v>3.7348662702566</v>
      </c>
      <c r="Q76">
        <v>-5.71222050125564</v>
      </c>
      <c r="R76">
        <v>5.8965874436301098</v>
      </c>
      <c r="S76">
        <v>8.2085852587992001</v>
      </c>
      <c r="T76">
        <v>-0.93146573286643497</v>
      </c>
      <c r="U76">
        <v>17.376688344172099</v>
      </c>
      <c r="V76">
        <v>1010.74590174537</v>
      </c>
      <c r="W76">
        <v>463.43671835918002</v>
      </c>
      <c r="X76">
        <v>1650.77538769385</v>
      </c>
      <c r="Y76">
        <v>17.579288840900599</v>
      </c>
      <c r="Z76">
        <v>9.4227113556778406</v>
      </c>
      <c r="AA76">
        <v>25.711855927963999</v>
      </c>
      <c r="AB76">
        <v>-1.0507233912864999</v>
      </c>
      <c r="AC76">
        <v>-12.5412706353177</v>
      </c>
      <c r="AD76">
        <v>10.438219109554799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t="s">
        <v>7</v>
      </c>
      <c r="B77" s="20">
        <v>19059.73</v>
      </c>
      <c r="C77">
        <v>-7.7870896723333303</v>
      </c>
      <c r="D77">
        <v>3.3220631119984998</v>
      </c>
      <c r="E77">
        <v>498.24812739999999</v>
      </c>
      <c r="F77">
        <v>198.218000368551</v>
      </c>
      <c r="G77">
        <v>7.2747150265</v>
      </c>
      <c r="H77">
        <v>2.7748721955665498</v>
      </c>
      <c r="I77">
        <v>-22.2705540133333</v>
      </c>
      <c r="J77">
        <v>4.0487225970532501</v>
      </c>
      <c r="K77">
        <v>5.6191136130016597</v>
      </c>
      <c r="L77">
        <v>4.2217642923653296</v>
      </c>
      <c r="M77">
        <v>847.08583545682302</v>
      </c>
      <c r="N77">
        <v>291.688646545209</v>
      </c>
      <c r="O77">
        <v>16.600087508113901</v>
      </c>
      <c r="P77">
        <v>3.7381428835296302</v>
      </c>
      <c r="Q77">
        <v>-5.3101199514379003</v>
      </c>
      <c r="R77">
        <v>5.89998887629873</v>
      </c>
      <c r="S77">
        <v>6.5652715308033702</v>
      </c>
      <c r="T77">
        <v>-3.8619309654827401</v>
      </c>
      <c r="U77">
        <v>16.9994997498749</v>
      </c>
      <c r="V77">
        <v>1046.7741512172199</v>
      </c>
      <c r="W77">
        <v>495.02251125562799</v>
      </c>
      <c r="X77">
        <v>1689.5397698849399</v>
      </c>
      <c r="Y77">
        <v>16.286179415338399</v>
      </c>
      <c r="Z77">
        <v>7.6668334167083501</v>
      </c>
      <c r="AA77">
        <v>24.928464232116099</v>
      </c>
      <c r="AB77">
        <v>-4.6843676331405497</v>
      </c>
      <c r="AC77">
        <v>-18.9164582291146</v>
      </c>
      <c r="AD77">
        <v>9.5737868934467194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t="s">
        <v>7</v>
      </c>
      <c r="B78" s="20">
        <v>19281</v>
      </c>
      <c r="C78">
        <v>-7.7870896723333303</v>
      </c>
      <c r="D78">
        <v>3.3220631119984998</v>
      </c>
      <c r="E78">
        <v>498.24812739999999</v>
      </c>
      <c r="F78">
        <v>198.218000368551</v>
      </c>
      <c r="G78">
        <v>7.2747150265</v>
      </c>
      <c r="H78">
        <v>2.7748721955665498</v>
      </c>
      <c r="I78">
        <v>-22.2705540133333</v>
      </c>
      <c r="J78">
        <v>4.0487225970532501</v>
      </c>
      <c r="K78">
        <v>5.6191136130016597</v>
      </c>
      <c r="L78">
        <v>4.2217642923653296</v>
      </c>
      <c r="M78">
        <v>847.08583545682302</v>
      </c>
      <c r="N78">
        <v>291.688646545209</v>
      </c>
      <c r="O78">
        <v>16.600087508113901</v>
      </c>
      <c r="P78">
        <v>3.7381428835296302</v>
      </c>
      <c r="Q78">
        <v>-5.3101199514379003</v>
      </c>
      <c r="R78">
        <v>5.89998887629873</v>
      </c>
      <c r="S78">
        <v>6.5652715308033702</v>
      </c>
      <c r="T78">
        <v>-3.8619309654827401</v>
      </c>
      <c r="U78">
        <v>16.9994997498749</v>
      </c>
      <c r="V78">
        <v>1046.7741512172199</v>
      </c>
      <c r="W78">
        <v>495.02251125562799</v>
      </c>
      <c r="X78">
        <v>1689.5397698849399</v>
      </c>
      <c r="Y78">
        <v>16.286179415338399</v>
      </c>
      <c r="Z78">
        <v>7.6668334167083501</v>
      </c>
      <c r="AA78">
        <v>24.928464232116099</v>
      </c>
      <c r="AB78">
        <v>-4.6843676331405497</v>
      </c>
      <c r="AC78">
        <v>-18.9164582291146</v>
      </c>
      <c r="AD78">
        <v>9.5737868934467194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t="s">
        <v>7</v>
      </c>
      <c r="B79" s="20">
        <v>19365.439999999999</v>
      </c>
      <c r="C79">
        <v>7.8215755886666702</v>
      </c>
      <c r="D79">
        <v>2.66349991220482</v>
      </c>
      <c r="E79">
        <v>780.53761186666702</v>
      </c>
      <c r="F79">
        <v>214.559473637</v>
      </c>
      <c r="G79">
        <v>14.89001846</v>
      </c>
      <c r="H79">
        <v>2.8017250614790798</v>
      </c>
      <c r="I79">
        <v>-0.589005417333333</v>
      </c>
      <c r="J79">
        <v>3.56519167706871</v>
      </c>
      <c r="K79">
        <v>5.4238799096260903</v>
      </c>
      <c r="L79">
        <v>4.2209671647368703</v>
      </c>
      <c r="M79">
        <v>882.99235787308896</v>
      </c>
      <c r="N79">
        <v>291.89286375258501</v>
      </c>
      <c r="O79">
        <v>16.382068505638902</v>
      </c>
      <c r="P79">
        <v>3.7376161230472502</v>
      </c>
      <c r="Q79">
        <v>-5.5339271529486096</v>
      </c>
      <c r="R79">
        <v>5.8970681171166603</v>
      </c>
      <c r="S79">
        <v>6.7903733705454901</v>
      </c>
      <c r="T79">
        <v>-2.8464232116058001</v>
      </c>
      <c r="U79">
        <v>16.448224112056</v>
      </c>
      <c r="V79">
        <v>977.43522139317497</v>
      </c>
      <c r="W79">
        <v>370.115057528764</v>
      </c>
      <c r="X79">
        <v>1719.68984492246</v>
      </c>
      <c r="Y79">
        <v>16.2362390898905</v>
      </c>
      <c r="Z79">
        <v>7.9099549774887397</v>
      </c>
      <c r="AA79">
        <v>24.577288644322199</v>
      </c>
      <c r="AB79">
        <v>-3.2676658113144001</v>
      </c>
      <c r="AC79">
        <v>-15.7828914457229</v>
      </c>
      <c r="AD79">
        <v>9.2496248124061999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t="s">
        <v>7</v>
      </c>
      <c r="B80" s="20">
        <v>19610</v>
      </c>
      <c r="C80">
        <v>7.8215755886666702</v>
      </c>
      <c r="D80">
        <v>2.66349991220482</v>
      </c>
      <c r="E80">
        <v>780.53761186666702</v>
      </c>
      <c r="F80">
        <v>214.559473637</v>
      </c>
      <c r="G80">
        <v>14.89001846</v>
      </c>
      <c r="H80">
        <v>2.8017250614790798</v>
      </c>
      <c r="I80">
        <v>-0.589005417333333</v>
      </c>
      <c r="J80">
        <v>3.56519167706871</v>
      </c>
      <c r="K80">
        <v>5.4238799096260903</v>
      </c>
      <c r="L80">
        <v>4.2209671647368703</v>
      </c>
      <c r="M80">
        <v>882.99235787308896</v>
      </c>
      <c r="N80">
        <v>291.89286375258501</v>
      </c>
      <c r="O80">
        <v>16.382068505638902</v>
      </c>
      <c r="P80">
        <v>3.7376161230472502</v>
      </c>
      <c r="Q80">
        <v>-5.5339271529486096</v>
      </c>
      <c r="R80">
        <v>5.8970681171166603</v>
      </c>
      <c r="S80">
        <v>6.7903733705454901</v>
      </c>
      <c r="T80">
        <v>-2.8464232116058001</v>
      </c>
      <c r="U80">
        <v>16.448224112056</v>
      </c>
      <c r="V80">
        <v>977.43522139317497</v>
      </c>
      <c r="W80">
        <v>370.115057528764</v>
      </c>
      <c r="X80">
        <v>1719.68984492246</v>
      </c>
      <c r="Y80">
        <v>16.2362390898905</v>
      </c>
      <c r="Z80">
        <v>7.9099549774887397</v>
      </c>
      <c r="AA80">
        <v>24.577288644322199</v>
      </c>
      <c r="AB80">
        <v>-3.2676658113144001</v>
      </c>
      <c r="AC80">
        <v>-15.7828914457229</v>
      </c>
      <c r="AD80">
        <v>9.2496248124061999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t="s">
        <v>7</v>
      </c>
      <c r="B81" s="20">
        <v>19699</v>
      </c>
      <c r="C81">
        <v>7.8215755886666702</v>
      </c>
      <c r="D81">
        <v>2.66349991220482</v>
      </c>
      <c r="E81">
        <v>780.53761186666702</v>
      </c>
      <c r="F81">
        <v>214.559473637</v>
      </c>
      <c r="G81">
        <v>14.89001846</v>
      </c>
      <c r="H81">
        <v>2.8017250614790798</v>
      </c>
      <c r="I81">
        <v>-0.589005417333333</v>
      </c>
      <c r="J81">
        <v>3.56519167706871</v>
      </c>
      <c r="K81">
        <v>5.4238799096260903</v>
      </c>
      <c r="L81">
        <v>4.2209671647368703</v>
      </c>
      <c r="M81">
        <v>882.99235787308896</v>
      </c>
      <c r="N81">
        <v>291.89286375258501</v>
      </c>
      <c r="O81">
        <v>16.382068505638902</v>
      </c>
      <c r="P81">
        <v>3.7376161230472502</v>
      </c>
      <c r="Q81">
        <v>-5.5339271529486096</v>
      </c>
      <c r="R81">
        <v>5.8970681171166603</v>
      </c>
      <c r="S81">
        <v>6.7903733705454901</v>
      </c>
      <c r="T81">
        <v>-2.8464232116058001</v>
      </c>
      <c r="U81">
        <v>16.448224112056</v>
      </c>
      <c r="V81">
        <v>977.43522139317497</v>
      </c>
      <c r="W81">
        <v>370.115057528764</v>
      </c>
      <c r="X81">
        <v>1719.68984492246</v>
      </c>
      <c r="Y81">
        <v>16.2362390898905</v>
      </c>
      <c r="Z81">
        <v>7.9099549774887397</v>
      </c>
      <c r="AA81">
        <v>24.577288644322199</v>
      </c>
      <c r="AB81">
        <v>-3.2676658113144001</v>
      </c>
      <c r="AC81">
        <v>-15.7828914457229</v>
      </c>
      <c r="AD81">
        <v>9.2496248124061999</v>
      </c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t="s">
        <v>7</v>
      </c>
      <c r="B82" s="20">
        <v>19522.47</v>
      </c>
      <c r="C82">
        <v>5.6102501914999996</v>
      </c>
      <c r="D82">
        <v>3.5448256012869899</v>
      </c>
      <c r="E82">
        <v>732.74418419999995</v>
      </c>
      <c r="F82">
        <v>193.93942147029301</v>
      </c>
      <c r="G82">
        <v>15.269792239999999</v>
      </c>
      <c r="H82">
        <v>3.2614582498288098</v>
      </c>
      <c r="I82">
        <v>-3.5634631565000001</v>
      </c>
      <c r="J82">
        <v>4.7826626021276102</v>
      </c>
      <c r="K82">
        <v>11.804144272616799</v>
      </c>
      <c r="L82">
        <v>3.1779342526136301</v>
      </c>
      <c r="M82">
        <v>506.43424814067703</v>
      </c>
      <c r="N82">
        <v>201.35698013928001</v>
      </c>
      <c r="O82">
        <v>20.9716249296604</v>
      </c>
      <c r="P82">
        <v>2.8656287537900802</v>
      </c>
      <c r="Q82">
        <v>3.1153560393661301</v>
      </c>
      <c r="R82">
        <v>3.8923717182584601</v>
      </c>
      <c r="S82">
        <v>12.539428745515799</v>
      </c>
      <c r="T82">
        <v>4.7243621810905401</v>
      </c>
      <c r="U82">
        <v>20.363181590795399</v>
      </c>
      <c r="V82">
        <v>609.89789469149696</v>
      </c>
      <c r="W82">
        <v>210.50525262631299</v>
      </c>
      <c r="X82">
        <v>1108.6793396698299</v>
      </c>
      <c r="Y82">
        <v>21.225186715776299</v>
      </c>
      <c r="Z82">
        <v>13.8509254627314</v>
      </c>
      <c r="AA82">
        <v>28.574287143571802</v>
      </c>
      <c r="AB82">
        <v>3.6164207406333402</v>
      </c>
      <c r="AC82">
        <v>-5.7838919459729796</v>
      </c>
      <c r="AD82">
        <v>13.035517758879401</v>
      </c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t="s">
        <v>7</v>
      </c>
      <c r="B83" s="20">
        <v>19721</v>
      </c>
      <c r="C83">
        <v>5.6102501914999996</v>
      </c>
      <c r="D83">
        <v>3.5448256012869899</v>
      </c>
      <c r="E83">
        <v>732.74418419999995</v>
      </c>
      <c r="F83">
        <v>193.93942147029301</v>
      </c>
      <c r="G83">
        <v>15.269792239999999</v>
      </c>
      <c r="H83">
        <v>3.2614582498288098</v>
      </c>
      <c r="I83">
        <v>-3.5634631565000001</v>
      </c>
      <c r="J83">
        <v>4.7826626021276102</v>
      </c>
      <c r="K83">
        <v>11.804144272616799</v>
      </c>
      <c r="L83">
        <v>3.1779342526136301</v>
      </c>
      <c r="M83">
        <v>506.43424814067703</v>
      </c>
      <c r="N83">
        <v>201.35698013928001</v>
      </c>
      <c r="O83">
        <v>20.9716249296604</v>
      </c>
      <c r="P83">
        <v>2.8656287537900802</v>
      </c>
      <c r="Q83">
        <v>3.1153560393661301</v>
      </c>
      <c r="R83">
        <v>3.8923717182584601</v>
      </c>
      <c r="S83">
        <v>12.539428745515799</v>
      </c>
      <c r="T83">
        <v>4.7243621810905401</v>
      </c>
      <c r="U83">
        <v>20.363181590795399</v>
      </c>
      <c r="V83">
        <v>609.89789469149696</v>
      </c>
      <c r="W83">
        <v>210.50525262631299</v>
      </c>
      <c r="X83">
        <v>1108.6793396698299</v>
      </c>
      <c r="Y83">
        <v>21.225186715776299</v>
      </c>
      <c r="Z83">
        <v>13.8509254627314</v>
      </c>
      <c r="AA83">
        <v>28.574287143571802</v>
      </c>
      <c r="AB83">
        <v>3.6164207406333402</v>
      </c>
      <c r="AC83">
        <v>-5.7838919459729796</v>
      </c>
      <c r="AD83">
        <v>13.035517758879401</v>
      </c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t="s">
        <v>7</v>
      </c>
      <c r="B84" s="20">
        <v>19837</v>
      </c>
      <c r="C84">
        <v>5.6102501914999996</v>
      </c>
      <c r="D84">
        <v>3.5448256012869899</v>
      </c>
      <c r="E84">
        <v>732.74418419999995</v>
      </c>
      <c r="F84">
        <v>193.93942147029301</v>
      </c>
      <c r="G84">
        <v>15.269792239999999</v>
      </c>
      <c r="H84">
        <v>3.2614582498288098</v>
      </c>
      <c r="I84">
        <v>-3.5634631565000001</v>
      </c>
      <c r="J84">
        <v>4.7826626021276102</v>
      </c>
      <c r="K84">
        <v>11.804144272616799</v>
      </c>
      <c r="L84">
        <v>3.1779342526136301</v>
      </c>
      <c r="M84">
        <v>506.43424814067703</v>
      </c>
      <c r="N84">
        <v>201.35698013928001</v>
      </c>
      <c r="O84">
        <v>20.9716249296604</v>
      </c>
      <c r="P84">
        <v>2.8656287537900802</v>
      </c>
      <c r="Q84">
        <v>3.1153560393661301</v>
      </c>
      <c r="R84">
        <v>3.8923717182584601</v>
      </c>
      <c r="S84">
        <v>12.539428745515799</v>
      </c>
      <c r="T84">
        <v>4.7243621810905401</v>
      </c>
      <c r="U84">
        <v>20.363181590795399</v>
      </c>
      <c r="V84">
        <v>609.89789469149696</v>
      </c>
      <c r="W84">
        <v>210.50525262631299</v>
      </c>
      <c r="X84">
        <v>1108.6793396698299</v>
      </c>
      <c r="Y84">
        <v>21.225186715776299</v>
      </c>
      <c r="Z84">
        <v>13.8509254627314</v>
      </c>
      <c r="AA84">
        <v>28.574287143571802</v>
      </c>
      <c r="AB84">
        <v>3.6164207406333402</v>
      </c>
      <c r="AC84">
        <v>-5.7838919459729796</v>
      </c>
      <c r="AD84">
        <v>13.035517758879401</v>
      </c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t="s">
        <v>7</v>
      </c>
      <c r="B85" s="20">
        <v>19696.09</v>
      </c>
      <c r="C85">
        <v>9.3646740083333295</v>
      </c>
      <c r="D85">
        <v>4.1328651459107002</v>
      </c>
      <c r="E85">
        <v>773.77197503333298</v>
      </c>
      <c r="F85">
        <v>224.87434010054</v>
      </c>
      <c r="G85">
        <v>18.666733744999998</v>
      </c>
      <c r="H85">
        <v>3.2910804054412299</v>
      </c>
      <c r="I85">
        <v>-0.70800193166666703</v>
      </c>
      <c r="J85">
        <v>5.6153157415402797</v>
      </c>
      <c r="K85">
        <v>5.9577469259779399</v>
      </c>
      <c r="L85">
        <v>4.2208721917997503</v>
      </c>
      <c r="M85">
        <v>863.16410114813402</v>
      </c>
      <c r="N85">
        <v>291.78282386451701</v>
      </c>
      <c r="O85">
        <v>16.794692570519501</v>
      </c>
      <c r="P85">
        <v>3.7374680434141401</v>
      </c>
      <c r="Q85">
        <v>-4.8385051056367798</v>
      </c>
      <c r="R85">
        <v>5.8975511601525499</v>
      </c>
      <c r="S85">
        <v>6.79257236298373</v>
      </c>
      <c r="T85">
        <v>-3.6588294147073599</v>
      </c>
      <c r="U85">
        <v>17.231615807903999</v>
      </c>
      <c r="V85">
        <v>1008.76684493366</v>
      </c>
      <c r="W85">
        <v>489.27963981991002</v>
      </c>
      <c r="X85">
        <v>1610.57528764382</v>
      </c>
      <c r="Y85">
        <v>16.595241526345799</v>
      </c>
      <c r="Z85">
        <v>7.7748874437218598</v>
      </c>
      <c r="AA85">
        <v>25.441720860430198</v>
      </c>
      <c r="AB85">
        <v>-3.8581573247918</v>
      </c>
      <c r="AC85">
        <v>-17.043521760880399</v>
      </c>
      <c r="AD85">
        <v>9.3576788394196999</v>
      </c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t="s">
        <v>7</v>
      </c>
      <c r="B86" s="20">
        <v>19930</v>
      </c>
      <c r="C86">
        <v>9.3646740083333295</v>
      </c>
      <c r="D86">
        <v>4.1328651459107002</v>
      </c>
      <c r="E86">
        <v>773.77197503333298</v>
      </c>
      <c r="F86">
        <v>224.87434010054</v>
      </c>
      <c r="G86">
        <v>18.666733744999998</v>
      </c>
      <c r="H86">
        <v>3.2910804054412299</v>
      </c>
      <c r="I86">
        <v>-0.70800193166666703</v>
      </c>
      <c r="J86">
        <v>5.6153157415402797</v>
      </c>
      <c r="K86">
        <v>5.9577469259779399</v>
      </c>
      <c r="L86">
        <v>4.2208721917997503</v>
      </c>
      <c r="M86">
        <v>863.16410114813402</v>
      </c>
      <c r="N86">
        <v>291.78282386451701</v>
      </c>
      <c r="O86">
        <v>16.794692570519501</v>
      </c>
      <c r="P86">
        <v>3.7374680434141401</v>
      </c>
      <c r="Q86">
        <v>-4.8385051056367798</v>
      </c>
      <c r="R86">
        <v>5.8975511601525499</v>
      </c>
      <c r="S86">
        <v>6.79257236298373</v>
      </c>
      <c r="T86">
        <v>-3.6588294147073599</v>
      </c>
      <c r="U86">
        <v>17.231615807903999</v>
      </c>
      <c r="V86">
        <v>1008.76684493366</v>
      </c>
      <c r="W86">
        <v>489.27963981991002</v>
      </c>
      <c r="X86">
        <v>1610.57528764382</v>
      </c>
      <c r="Y86">
        <v>16.595241526345799</v>
      </c>
      <c r="Z86">
        <v>7.7748874437218598</v>
      </c>
      <c r="AA86">
        <v>25.441720860430198</v>
      </c>
      <c r="AB86">
        <v>-3.8581573247918</v>
      </c>
      <c r="AC86">
        <v>-17.043521760880399</v>
      </c>
      <c r="AD86">
        <v>9.3576788394196999</v>
      </c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t="s">
        <v>7</v>
      </c>
      <c r="B87" s="20">
        <v>19975</v>
      </c>
      <c r="C87">
        <v>9.3646740083333295</v>
      </c>
      <c r="D87">
        <v>4.1328651459107002</v>
      </c>
      <c r="E87">
        <v>773.77197503333298</v>
      </c>
      <c r="F87">
        <v>224.87434010054</v>
      </c>
      <c r="G87">
        <v>18.666733744999998</v>
      </c>
      <c r="H87">
        <v>3.2910804054412299</v>
      </c>
      <c r="I87">
        <v>-0.70800193166666703</v>
      </c>
      <c r="J87">
        <v>5.6153157415402797</v>
      </c>
      <c r="K87">
        <v>5.9577469259779399</v>
      </c>
      <c r="L87">
        <v>4.2208721917997503</v>
      </c>
      <c r="M87">
        <v>863.16410114813402</v>
      </c>
      <c r="N87">
        <v>291.78282386451701</v>
      </c>
      <c r="O87">
        <v>16.794692570519501</v>
      </c>
      <c r="P87">
        <v>3.7374680434141401</v>
      </c>
      <c r="Q87">
        <v>-4.8385051056367798</v>
      </c>
      <c r="R87">
        <v>5.8975511601525499</v>
      </c>
      <c r="S87">
        <v>6.79257236298373</v>
      </c>
      <c r="T87">
        <v>-3.6588294147073599</v>
      </c>
      <c r="U87">
        <v>17.231615807903999</v>
      </c>
      <c r="V87">
        <v>1008.76684493366</v>
      </c>
      <c r="W87">
        <v>489.27963981991002</v>
      </c>
      <c r="X87">
        <v>1610.57528764382</v>
      </c>
      <c r="Y87">
        <v>16.595241526345799</v>
      </c>
      <c r="Z87">
        <v>7.7748874437218598</v>
      </c>
      <c r="AA87">
        <v>25.441720860430198</v>
      </c>
      <c r="AB87">
        <v>-3.8581573247918</v>
      </c>
      <c r="AC87">
        <v>-17.043521760880399</v>
      </c>
      <c r="AD87">
        <v>9.3576788394196999</v>
      </c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t="s">
        <v>7</v>
      </c>
      <c r="B88" s="20">
        <v>19957.97</v>
      </c>
      <c r="C88">
        <v>3.05984867233333</v>
      </c>
      <c r="D88">
        <v>5.5240462898953302</v>
      </c>
      <c r="E88">
        <v>730.36367893333295</v>
      </c>
      <c r="F88">
        <v>219.85654159303201</v>
      </c>
      <c r="G88">
        <v>11.1349193265</v>
      </c>
      <c r="H88">
        <v>4.49960394593547</v>
      </c>
      <c r="I88">
        <v>-8.4042509666666696</v>
      </c>
      <c r="J88">
        <v>6.9579168092410404</v>
      </c>
      <c r="K88">
        <v>4.8191413483213097</v>
      </c>
      <c r="L88">
        <v>4.2209517415249902</v>
      </c>
      <c r="M88">
        <v>770.52856278189699</v>
      </c>
      <c r="N88">
        <v>291.72939383582201</v>
      </c>
      <c r="O88">
        <v>16.519245652012799</v>
      </c>
      <c r="P88">
        <v>3.7374459967898801</v>
      </c>
      <c r="Q88">
        <v>-6.9621735307275596</v>
      </c>
      <c r="R88">
        <v>5.89752203492605</v>
      </c>
      <c r="S88">
        <v>6.2647291950949597</v>
      </c>
      <c r="T88">
        <v>-4.1810905452726397</v>
      </c>
      <c r="U88">
        <v>16.709354677338698</v>
      </c>
      <c r="V88">
        <v>967.34553255595404</v>
      </c>
      <c r="W88">
        <v>400.265132566283</v>
      </c>
      <c r="X88">
        <v>1649.33966983492</v>
      </c>
      <c r="Y88">
        <v>16.669507896189401</v>
      </c>
      <c r="Z88">
        <v>8.2881440720360207</v>
      </c>
      <c r="AA88">
        <v>25.0635317658829</v>
      </c>
      <c r="AB88">
        <v>-4.4094266996255103</v>
      </c>
      <c r="AC88">
        <v>-18.088044022011001</v>
      </c>
      <c r="AD88">
        <v>9.2496248124061999</v>
      </c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t="s">
        <v>7</v>
      </c>
      <c r="B89" s="20">
        <v>20223</v>
      </c>
      <c r="C89">
        <v>3.05984867233333</v>
      </c>
      <c r="D89">
        <v>5.5240462898953302</v>
      </c>
      <c r="E89">
        <v>730.36367893333295</v>
      </c>
      <c r="F89">
        <v>219.85654159303201</v>
      </c>
      <c r="G89">
        <v>11.1349193265</v>
      </c>
      <c r="H89">
        <v>4.49960394593547</v>
      </c>
      <c r="I89">
        <v>-8.4042509666666696</v>
      </c>
      <c r="J89">
        <v>6.9579168092410404</v>
      </c>
      <c r="K89">
        <v>4.8191413483213097</v>
      </c>
      <c r="L89">
        <v>4.2209517415249902</v>
      </c>
      <c r="M89">
        <v>770.52856278189699</v>
      </c>
      <c r="N89">
        <v>291.72939383582201</v>
      </c>
      <c r="O89">
        <v>16.519245652012799</v>
      </c>
      <c r="P89">
        <v>3.7374459967898801</v>
      </c>
      <c r="Q89">
        <v>-6.9621735307275596</v>
      </c>
      <c r="R89">
        <v>5.89752203492605</v>
      </c>
      <c r="S89">
        <v>6.2647291950949597</v>
      </c>
      <c r="T89">
        <v>-4.1810905452726397</v>
      </c>
      <c r="U89">
        <v>16.709354677338698</v>
      </c>
      <c r="V89">
        <v>967.34553255595404</v>
      </c>
      <c r="W89">
        <v>400.265132566283</v>
      </c>
      <c r="X89">
        <v>1649.33966983492</v>
      </c>
      <c r="Y89">
        <v>16.669507896189401</v>
      </c>
      <c r="Z89">
        <v>8.2881440720360207</v>
      </c>
      <c r="AA89">
        <v>25.0635317658829</v>
      </c>
      <c r="AB89">
        <v>-4.4094266996255103</v>
      </c>
      <c r="AC89">
        <v>-18.088044022011001</v>
      </c>
      <c r="AD89">
        <v>9.2496248124061999</v>
      </c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t="s">
        <v>7</v>
      </c>
      <c r="B90" s="20">
        <v>20224</v>
      </c>
      <c r="C90">
        <v>3.05984867233333</v>
      </c>
      <c r="D90">
        <v>5.5240462898953302</v>
      </c>
      <c r="E90">
        <v>730.36367893333295</v>
      </c>
      <c r="F90">
        <v>219.85654159303201</v>
      </c>
      <c r="G90">
        <v>11.1349193265</v>
      </c>
      <c r="H90">
        <v>4.49960394593547</v>
      </c>
      <c r="I90">
        <v>-8.4042509666666696</v>
      </c>
      <c r="J90">
        <v>6.9579168092410404</v>
      </c>
      <c r="K90">
        <v>4.8191413483213097</v>
      </c>
      <c r="L90">
        <v>4.2209517415249902</v>
      </c>
      <c r="M90">
        <v>770.52856278189699</v>
      </c>
      <c r="N90">
        <v>291.72939383582201</v>
      </c>
      <c r="O90">
        <v>16.519245652012799</v>
      </c>
      <c r="P90">
        <v>3.7374459967898801</v>
      </c>
      <c r="Q90">
        <v>-6.9621735307275596</v>
      </c>
      <c r="R90">
        <v>5.89752203492605</v>
      </c>
      <c r="S90">
        <v>6.2647291950949597</v>
      </c>
      <c r="T90">
        <v>-4.1810905452726397</v>
      </c>
      <c r="U90">
        <v>16.709354677338698</v>
      </c>
      <c r="V90">
        <v>967.34553255595404</v>
      </c>
      <c r="W90">
        <v>400.265132566283</v>
      </c>
      <c r="X90">
        <v>1649.33966983492</v>
      </c>
      <c r="Y90">
        <v>16.669507896189401</v>
      </c>
      <c r="Z90">
        <v>8.2881440720360207</v>
      </c>
      <c r="AA90">
        <v>25.0635317658829</v>
      </c>
      <c r="AB90">
        <v>-4.4094266996255103</v>
      </c>
      <c r="AC90">
        <v>-18.088044022011001</v>
      </c>
      <c r="AD90">
        <v>9.2496248124061999</v>
      </c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t="s">
        <v>7</v>
      </c>
      <c r="B91" s="20">
        <v>20095.900000000001</v>
      </c>
      <c r="C91">
        <v>5.0712570366666698</v>
      </c>
      <c r="D91">
        <v>2.60824194039178</v>
      </c>
      <c r="E91">
        <v>968.53886833333297</v>
      </c>
      <c r="F91">
        <v>233.179295045158</v>
      </c>
      <c r="G91">
        <v>16.887503304999999</v>
      </c>
      <c r="H91">
        <v>2.7689317225983201</v>
      </c>
      <c r="I91">
        <v>-5.4197212853333303</v>
      </c>
      <c r="J91">
        <v>3.6078004765056599</v>
      </c>
      <c r="K91">
        <v>7.8777487569979199</v>
      </c>
      <c r="L91">
        <v>4.2189308240791803</v>
      </c>
      <c r="M91">
        <v>888.50363333763096</v>
      </c>
      <c r="N91">
        <v>292.04670897528302</v>
      </c>
      <c r="O91">
        <v>18.150367083618502</v>
      </c>
      <c r="P91">
        <v>3.7362099540005098</v>
      </c>
      <c r="Q91">
        <v>-2.2098615486270101</v>
      </c>
      <c r="R91">
        <v>5.8986056429998603</v>
      </c>
      <c r="S91">
        <v>9.5936845951539098</v>
      </c>
      <c r="T91">
        <v>2.17308654327163</v>
      </c>
      <c r="U91">
        <v>17.028514257128599</v>
      </c>
      <c r="V91">
        <v>997.79085553840605</v>
      </c>
      <c r="W91">
        <v>446.20810405202599</v>
      </c>
      <c r="X91">
        <v>1649.33966983492</v>
      </c>
      <c r="Y91">
        <v>18.4405554208805</v>
      </c>
      <c r="Z91">
        <v>11.394697348674301</v>
      </c>
      <c r="AA91">
        <v>25.495747873936999</v>
      </c>
      <c r="AB91">
        <v>1.1068156391014301</v>
      </c>
      <c r="AC91">
        <v>-7.6788394197098597</v>
      </c>
      <c r="AD91">
        <v>9.8619309654827401</v>
      </c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t="s">
        <v>7</v>
      </c>
      <c r="B92" s="20">
        <v>24315</v>
      </c>
      <c r="C92">
        <v>5.0712570366666698</v>
      </c>
      <c r="D92">
        <v>2.60824194039178</v>
      </c>
      <c r="E92">
        <v>968.53886833333297</v>
      </c>
      <c r="F92">
        <v>233.179295045158</v>
      </c>
      <c r="G92">
        <v>16.887503304999999</v>
      </c>
      <c r="H92">
        <v>2.7689317225983201</v>
      </c>
      <c r="I92">
        <v>-5.4197212853333303</v>
      </c>
      <c r="J92">
        <v>3.6078004765056599</v>
      </c>
      <c r="K92">
        <v>7.8777487569979199</v>
      </c>
      <c r="L92">
        <v>4.2189308240791803</v>
      </c>
      <c r="M92">
        <v>888.50363333763096</v>
      </c>
      <c r="N92">
        <v>292.04670897528302</v>
      </c>
      <c r="O92">
        <v>18.150367083618502</v>
      </c>
      <c r="P92">
        <v>3.7362099540005098</v>
      </c>
      <c r="Q92">
        <v>-2.2098615486270101</v>
      </c>
      <c r="R92">
        <v>5.8986056429998603</v>
      </c>
      <c r="S92">
        <v>9.5936845951539098</v>
      </c>
      <c r="T92">
        <v>2.17308654327163</v>
      </c>
      <c r="U92">
        <v>17.028514257128599</v>
      </c>
      <c r="V92">
        <v>997.79085553840605</v>
      </c>
      <c r="W92">
        <v>446.20810405202599</v>
      </c>
      <c r="X92">
        <v>1649.33966983492</v>
      </c>
      <c r="Y92">
        <v>18.4405554208805</v>
      </c>
      <c r="Z92">
        <v>11.394697348674301</v>
      </c>
      <c r="AA92">
        <v>25.495747873936999</v>
      </c>
      <c r="AB92">
        <v>1.1068156391014301</v>
      </c>
      <c r="AC92">
        <v>-7.6788394197098597</v>
      </c>
      <c r="AD92">
        <v>9.8619309654827401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t="s">
        <v>7</v>
      </c>
      <c r="B93" s="20">
        <v>20360</v>
      </c>
      <c r="C93">
        <v>5.0712570366666698</v>
      </c>
      <c r="D93">
        <v>2.60824194039178</v>
      </c>
      <c r="E93">
        <v>968.53886833333297</v>
      </c>
      <c r="F93">
        <v>233.179295045158</v>
      </c>
      <c r="G93">
        <v>16.887503304999999</v>
      </c>
      <c r="H93">
        <v>2.7689317225983201</v>
      </c>
      <c r="I93">
        <v>-5.4197212853333303</v>
      </c>
      <c r="J93">
        <v>3.6078004765056599</v>
      </c>
      <c r="K93">
        <v>7.8777487569979199</v>
      </c>
      <c r="L93">
        <v>4.2189308240791803</v>
      </c>
      <c r="M93">
        <v>888.50363333763096</v>
      </c>
      <c r="N93">
        <v>292.04670897528302</v>
      </c>
      <c r="O93">
        <v>18.150367083618502</v>
      </c>
      <c r="P93">
        <v>3.7362099540005098</v>
      </c>
      <c r="Q93">
        <v>-2.2098615486270101</v>
      </c>
      <c r="R93">
        <v>5.8986056429998603</v>
      </c>
      <c r="S93">
        <v>9.5936845951539098</v>
      </c>
      <c r="T93">
        <v>2.17308654327163</v>
      </c>
      <c r="U93">
        <v>17.028514257128599</v>
      </c>
      <c r="V93">
        <v>997.79085553840605</v>
      </c>
      <c r="W93">
        <v>446.20810405202599</v>
      </c>
      <c r="X93">
        <v>1649.33966983492</v>
      </c>
      <c r="Y93">
        <v>18.4405554208805</v>
      </c>
      <c r="Z93">
        <v>11.394697348674301</v>
      </c>
      <c r="AA93">
        <v>25.495747873936999</v>
      </c>
      <c r="AB93">
        <v>1.1068156391014301</v>
      </c>
      <c r="AC93">
        <v>-7.6788394197098597</v>
      </c>
      <c r="AD93">
        <v>9.8619309654827401</v>
      </c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t="s">
        <v>7</v>
      </c>
      <c r="B94" s="20">
        <v>20222.57</v>
      </c>
      <c r="C94">
        <v>11.0041222313333</v>
      </c>
      <c r="D94">
        <v>3.2371813141615</v>
      </c>
      <c r="E94">
        <v>761.70321879999995</v>
      </c>
      <c r="F94">
        <v>209.77961601712099</v>
      </c>
      <c r="G94">
        <v>20.066573460000001</v>
      </c>
      <c r="H94">
        <v>2.6414744649043702</v>
      </c>
      <c r="I94">
        <v>1.64352047433333</v>
      </c>
      <c r="J94">
        <v>4.0591372070996297</v>
      </c>
      <c r="K94">
        <v>6.8546442155070197</v>
      </c>
      <c r="L94">
        <v>4.2193231161178604</v>
      </c>
      <c r="M94">
        <v>974.14350742325996</v>
      </c>
      <c r="N94">
        <v>291.64198499954</v>
      </c>
      <c r="O94">
        <v>16.976381055351599</v>
      </c>
      <c r="P94">
        <v>3.7357804883312999</v>
      </c>
      <c r="Q94">
        <v>-3.10240115781273</v>
      </c>
      <c r="R94">
        <v>5.8966948623364797</v>
      </c>
      <c r="S94">
        <v>7.6440265017715996</v>
      </c>
      <c r="T94">
        <v>-1.2216108054027</v>
      </c>
      <c r="U94">
        <v>16.506253126563301</v>
      </c>
      <c r="V94">
        <v>1045.8208232984</v>
      </c>
      <c r="W94">
        <v>555.32266133066503</v>
      </c>
      <c r="X94">
        <v>1603.39669834917</v>
      </c>
      <c r="Y94">
        <v>17.229361092007899</v>
      </c>
      <c r="Z94">
        <v>9.0985492746373193</v>
      </c>
      <c r="AA94">
        <v>25.3336668334167</v>
      </c>
      <c r="AB94">
        <v>-2.50970144519663</v>
      </c>
      <c r="AC94">
        <v>-13.513756878439199</v>
      </c>
      <c r="AD94">
        <v>8.5292646323161598</v>
      </c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t="s">
        <v>7</v>
      </c>
      <c r="B95" s="20">
        <v>24474</v>
      </c>
      <c r="C95">
        <v>11.0041222313333</v>
      </c>
      <c r="D95">
        <v>3.2371813141615</v>
      </c>
      <c r="E95">
        <v>761.70321879999995</v>
      </c>
      <c r="F95">
        <v>209.77961601712099</v>
      </c>
      <c r="G95">
        <v>20.066573460000001</v>
      </c>
      <c r="H95">
        <v>2.6414744649043702</v>
      </c>
      <c r="I95">
        <v>1.64352047433333</v>
      </c>
      <c r="J95">
        <v>4.0591372070996297</v>
      </c>
      <c r="K95">
        <v>6.8546442155070197</v>
      </c>
      <c r="L95">
        <v>4.2193231161178604</v>
      </c>
      <c r="M95">
        <v>974.14350742325996</v>
      </c>
      <c r="N95">
        <v>291.64198499954</v>
      </c>
      <c r="O95">
        <v>16.976381055351599</v>
      </c>
      <c r="P95">
        <v>3.7357804883312999</v>
      </c>
      <c r="Q95">
        <v>-3.10240115781273</v>
      </c>
      <c r="R95">
        <v>5.8966948623364797</v>
      </c>
      <c r="S95">
        <v>7.6440265017715996</v>
      </c>
      <c r="T95">
        <v>-1.2216108054027</v>
      </c>
      <c r="U95">
        <v>16.506253126563301</v>
      </c>
      <c r="V95">
        <v>1045.8208232984</v>
      </c>
      <c r="W95">
        <v>555.32266133066503</v>
      </c>
      <c r="X95">
        <v>1603.39669834917</v>
      </c>
      <c r="Y95">
        <v>17.229361092007899</v>
      </c>
      <c r="Z95">
        <v>9.0985492746373193</v>
      </c>
      <c r="AA95">
        <v>25.3336668334167</v>
      </c>
      <c r="AB95">
        <v>-2.50970144519663</v>
      </c>
      <c r="AC95">
        <v>-13.513756878439199</v>
      </c>
      <c r="AD95">
        <v>8.5292646323161598</v>
      </c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t="s">
        <v>7</v>
      </c>
      <c r="B96" s="20">
        <v>20497</v>
      </c>
      <c r="C96">
        <v>11.0041222313333</v>
      </c>
      <c r="D96">
        <v>3.2371813141615</v>
      </c>
      <c r="E96">
        <v>761.70321879999995</v>
      </c>
      <c r="F96">
        <v>209.77961601712099</v>
      </c>
      <c r="G96">
        <v>20.066573460000001</v>
      </c>
      <c r="H96">
        <v>2.6414744649043702</v>
      </c>
      <c r="I96">
        <v>1.64352047433333</v>
      </c>
      <c r="J96">
        <v>4.0591372070996297</v>
      </c>
      <c r="K96">
        <v>6.8546442155070197</v>
      </c>
      <c r="L96">
        <v>4.2193231161178604</v>
      </c>
      <c r="M96">
        <v>974.14350742325996</v>
      </c>
      <c r="N96">
        <v>291.64198499954</v>
      </c>
      <c r="O96">
        <v>16.976381055351599</v>
      </c>
      <c r="P96">
        <v>3.7357804883312999</v>
      </c>
      <c r="Q96">
        <v>-3.10240115781273</v>
      </c>
      <c r="R96">
        <v>5.8966948623364797</v>
      </c>
      <c r="S96">
        <v>7.6440265017715996</v>
      </c>
      <c r="T96">
        <v>-1.2216108054027</v>
      </c>
      <c r="U96">
        <v>16.506253126563301</v>
      </c>
      <c r="V96">
        <v>1045.8208232984</v>
      </c>
      <c r="W96">
        <v>555.32266133066503</v>
      </c>
      <c r="X96">
        <v>1603.39669834917</v>
      </c>
      <c r="Y96">
        <v>17.229361092007899</v>
      </c>
      <c r="Z96">
        <v>9.0985492746373193</v>
      </c>
      <c r="AA96">
        <v>25.3336668334167</v>
      </c>
      <c r="AB96">
        <v>-2.50970144519663</v>
      </c>
      <c r="AC96">
        <v>-13.513756878439199</v>
      </c>
      <c r="AD96">
        <v>8.5292646323161598</v>
      </c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t="s">
        <v>7</v>
      </c>
      <c r="B97" s="20">
        <v>20771</v>
      </c>
      <c r="C97">
        <v>5.0719404056666697</v>
      </c>
      <c r="D97">
        <v>3.5597808966001399</v>
      </c>
      <c r="E97">
        <v>522.95883523333305</v>
      </c>
      <c r="F97">
        <v>207.723203925212</v>
      </c>
      <c r="G97">
        <v>18.240448475000001</v>
      </c>
      <c r="H97">
        <v>2.78576005175236</v>
      </c>
      <c r="I97">
        <v>-9.3903308183333305</v>
      </c>
      <c r="J97">
        <v>5.6831318600743099</v>
      </c>
      <c r="K97">
        <v>6.1803143668871998</v>
      </c>
      <c r="L97">
        <v>4.2211599897693901</v>
      </c>
      <c r="M97">
        <v>816.06435205811795</v>
      </c>
      <c r="N97">
        <v>291.779191033193</v>
      </c>
      <c r="O97">
        <v>17.313150809000199</v>
      </c>
      <c r="P97">
        <v>3.7380462225429198</v>
      </c>
      <c r="Q97">
        <v>-4.93729985960469</v>
      </c>
      <c r="R97">
        <v>5.8969177443536998</v>
      </c>
      <c r="S97">
        <v>7.29789707082156</v>
      </c>
      <c r="T97">
        <v>-3.3396698349174598</v>
      </c>
      <c r="U97">
        <v>17.956978489244602</v>
      </c>
      <c r="V97">
        <v>992.40815549297804</v>
      </c>
      <c r="W97">
        <v>393.086543271636</v>
      </c>
      <c r="X97">
        <v>1718.2541270635299</v>
      </c>
      <c r="Y97">
        <v>16.9788627218146</v>
      </c>
      <c r="Z97">
        <v>7.7748874437218598</v>
      </c>
      <c r="AA97">
        <v>26.171085542771401</v>
      </c>
      <c r="AB97">
        <v>-3.7147502267679</v>
      </c>
      <c r="AC97">
        <v>-17.655827913957001</v>
      </c>
      <c r="AD97">
        <v>10.222111055527799</v>
      </c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t="s">
        <v>7</v>
      </c>
      <c r="B98" s="20">
        <v>20909</v>
      </c>
      <c r="C98">
        <v>2.27794796166667</v>
      </c>
      <c r="D98">
        <v>3.9826209895120002</v>
      </c>
      <c r="E98">
        <v>723.31277133333299</v>
      </c>
      <c r="F98">
        <v>211.992702065316</v>
      </c>
      <c r="G98">
        <v>17.84849453</v>
      </c>
      <c r="H98">
        <v>3.24094263678503</v>
      </c>
      <c r="I98">
        <v>-11.063283336333299</v>
      </c>
      <c r="J98">
        <v>5.64916283681492</v>
      </c>
      <c r="K98">
        <v>7.8866484400436097</v>
      </c>
      <c r="L98">
        <v>4.2236800681804203</v>
      </c>
      <c r="M98">
        <v>842.55207410815603</v>
      </c>
      <c r="N98">
        <v>292.63697247931901</v>
      </c>
      <c r="O98">
        <v>18.4053179297645</v>
      </c>
      <c r="P98">
        <v>3.7418731573044499</v>
      </c>
      <c r="Q98">
        <v>-2.4721920406412998</v>
      </c>
      <c r="R98">
        <v>5.8999773947985998</v>
      </c>
      <c r="S98">
        <v>9.7621841537301002</v>
      </c>
      <c r="T98">
        <v>1.36068034017008</v>
      </c>
      <c r="U98">
        <v>18.189094547273601</v>
      </c>
      <c r="V98">
        <v>936.72360632663901</v>
      </c>
      <c r="W98">
        <v>348.57928964482198</v>
      </c>
      <c r="X98">
        <v>1659.3896948474201</v>
      </c>
      <c r="Y98">
        <v>18.8129537879915</v>
      </c>
      <c r="Z98">
        <v>10.503251625812901</v>
      </c>
      <c r="AA98">
        <v>27.1165582791396</v>
      </c>
      <c r="AB98">
        <v>0.45320097944739701</v>
      </c>
      <c r="AC98">
        <v>-9.4437218609304701</v>
      </c>
      <c r="AD98">
        <v>10.3661830915458</v>
      </c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t="s">
        <v>7</v>
      </c>
      <c r="B99" s="20">
        <v>21071</v>
      </c>
      <c r="C99">
        <v>5.0719404056666697</v>
      </c>
      <c r="D99">
        <v>3.4834459347142399</v>
      </c>
      <c r="E99">
        <v>522.95883523333305</v>
      </c>
      <c r="F99">
        <v>204.01771725996699</v>
      </c>
      <c r="G99">
        <v>18.240448475000001</v>
      </c>
      <c r="H99">
        <v>2.8324141335128199</v>
      </c>
      <c r="I99">
        <v>-9.3903308183333305</v>
      </c>
      <c r="J99">
        <v>5.3896108080590999</v>
      </c>
      <c r="K99">
        <v>6.5495832765148796</v>
      </c>
      <c r="L99">
        <v>4.2218494949575298</v>
      </c>
      <c r="M99">
        <v>748.87440145979497</v>
      </c>
      <c r="N99">
        <v>292.14531304335901</v>
      </c>
      <c r="O99">
        <v>17.777123922469499</v>
      </c>
      <c r="P99">
        <v>3.7397905966214799</v>
      </c>
      <c r="Q99">
        <v>-4.6274896120435702</v>
      </c>
      <c r="R99">
        <v>5.8978801031523203</v>
      </c>
      <c r="S99">
        <v>7.8901946349193297</v>
      </c>
      <c r="T99">
        <v>-1.8889444722361199</v>
      </c>
      <c r="U99">
        <v>17.695847923961999</v>
      </c>
      <c r="V99">
        <v>956.86108081586895</v>
      </c>
      <c r="W99">
        <v>378.72936468234099</v>
      </c>
      <c r="X99">
        <v>1656.51825912956</v>
      </c>
      <c r="Y99">
        <v>17.5390202948163</v>
      </c>
      <c r="Z99">
        <v>8.3961980990495206</v>
      </c>
      <c r="AA99">
        <v>26.6843421710855</v>
      </c>
      <c r="AB99">
        <v>-2.4367457355323201</v>
      </c>
      <c r="AC99">
        <v>-13.981990995497799</v>
      </c>
      <c r="AD99">
        <v>9.1415707853927</v>
      </c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t="s">
        <v>7</v>
      </c>
      <c r="B100" s="20">
        <v>21516</v>
      </c>
      <c r="C100">
        <v>11.326221044</v>
      </c>
      <c r="D100">
        <v>3.0633600325774202</v>
      </c>
      <c r="E100">
        <v>802.57230886666696</v>
      </c>
      <c r="F100">
        <v>262.01968891400099</v>
      </c>
      <c r="G100">
        <v>16.41926638</v>
      </c>
      <c r="H100">
        <v>3.1174170165050001</v>
      </c>
      <c r="I100">
        <v>4.26763609966667</v>
      </c>
      <c r="J100">
        <v>4.1166739081190302</v>
      </c>
      <c r="K100">
        <v>7.2656866148845003</v>
      </c>
      <c r="L100">
        <v>4.2192647125385498</v>
      </c>
      <c r="M100">
        <v>849.20392867234898</v>
      </c>
      <c r="N100">
        <v>291.60295214639302</v>
      </c>
      <c r="O100">
        <v>17.877997921195899</v>
      </c>
      <c r="P100">
        <v>3.7370863421045</v>
      </c>
      <c r="Q100">
        <v>-3.27075065100603</v>
      </c>
      <c r="R100">
        <v>5.8978999722429597</v>
      </c>
      <c r="S100">
        <v>8.0236196231250396</v>
      </c>
      <c r="T100">
        <v>-1.62781390695348</v>
      </c>
      <c r="U100">
        <v>17.695847923961999</v>
      </c>
      <c r="V100">
        <v>982.70185497073498</v>
      </c>
      <c r="W100">
        <v>358.62931465732902</v>
      </c>
      <c r="X100">
        <v>1752.7113556778399</v>
      </c>
      <c r="Y100">
        <v>17.9145197795957</v>
      </c>
      <c r="Z100">
        <v>9.3956978489244598</v>
      </c>
      <c r="AA100">
        <v>26.441220610305201</v>
      </c>
      <c r="AB100">
        <v>-1.68247707149349</v>
      </c>
      <c r="AC100">
        <v>-13.6578289144572</v>
      </c>
      <c r="AD100">
        <v>10.2941470735368</v>
      </c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t="s">
        <v>7</v>
      </c>
      <c r="B101" s="20">
        <v>21880</v>
      </c>
      <c r="C101">
        <v>9.3646740083333295</v>
      </c>
      <c r="D101">
        <v>3.1386729157401798</v>
      </c>
      <c r="E101">
        <v>773.77197503333298</v>
      </c>
      <c r="F101">
        <v>220.41071485245101</v>
      </c>
      <c r="G101">
        <v>18.666733744999998</v>
      </c>
      <c r="H101">
        <v>2.9485048479679299</v>
      </c>
      <c r="I101">
        <v>-0.70800193166666703</v>
      </c>
      <c r="J101">
        <v>4.3280867325901697</v>
      </c>
      <c r="K101">
        <v>7.3276031989293999</v>
      </c>
      <c r="L101">
        <v>4.21788748085695</v>
      </c>
      <c r="M101">
        <v>912.33173953061305</v>
      </c>
      <c r="N101">
        <v>291.67313261823102</v>
      </c>
      <c r="O101">
        <v>17.905732745805501</v>
      </c>
      <c r="P101">
        <v>3.7350364027870699</v>
      </c>
      <c r="Q101">
        <v>-3.2136777670238801</v>
      </c>
      <c r="R101">
        <v>5.8951269469572001</v>
      </c>
      <c r="S101">
        <v>9.0845868721565193</v>
      </c>
      <c r="T101">
        <v>1.12856428214107</v>
      </c>
      <c r="U101">
        <v>17.057528764382202</v>
      </c>
      <c r="V101">
        <v>1008.76028939945</v>
      </c>
      <c r="W101">
        <v>395.95797898949502</v>
      </c>
      <c r="X101">
        <v>1751.2756378189099</v>
      </c>
      <c r="Y101">
        <v>19.026077757455301</v>
      </c>
      <c r="Z101">
        <v>12.0700350175088</v>
      </c>
      <c r="AA101">
        <v>26.009004502251099</v>
      </c>
      <c r="AB101">
        <v>-0.63069449621795604</v>
      </c>
      <c r="AC101">
        <v>-10.740370185092599</v>
      </c>
      <c r="AD101">
        <v>9.5017508754377094</v>
      </c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t="s">
        <v>7</v>
      </c>
      <c r="B102" s="20">
        <v>22017</v>
      </c>
      <c r="C102">
        <v>8.7284658456666708</v>
      </c>
      <c r="D102">
        <v>4.0007963527409398</v>
      </c>
      <c r="E102">
        <v>884.65478403333304</v>
      </c>
      <c r="F102">
        <v>230.73856143432201</v>
      </c>
      <c r="G102">
        <v>20.878957750000001</v>
      </c>
      <c r="H102">
        <v>3.1630392113468599</v>
      </c>
      <c r="I102">
        <v>-1.08601183366667</v>
      </c>
      <c r="J102">
        <v>5.6846143076376396</v>
      </c>
      <c r="K102">
        <v>6.2369200648295902</v>
      </c>
      <c r="L102">
        <v>4.2204798166752697</v>
      </c>
      <c r="M102">
        <v>833.06491026077401</v>
      </c>
      <c r="N102">
        <v>291.69161395948203</v>
      </c>
      <c r="O102">
        <v>17.2674069023826</v>
      </c>
      <c r="P102">
        <v>3.73708757283385</v>
      </c>
      <c r="Q102">
        <v>-4.7889360934541303</v>
      </c>
      <c r="R102">
        <v>5.8973141111081402</v>
      </c>
      <c r="S102">
        <v>7.0390195114563197</v>
      </c>
      <c r="T102">
        <v>-3.2236118059029502</v>
      </c>
      <c r="U102">
        <v>17.318659329664801</v>
      </c>
      <c r="V102">
        <v>1003.57523089253</v>
      </c>
      <c r="W102">
        <v>495.02251125562799</v>
      </c>
      <c r="X102">
        <v>1591.9109554777399</v>
      </c>
      <c r="Y102">
        <v>17.042512289951102</v>
      </c>
      <c r="Z102">
        <v>8.2071035517758908</v>
      </c>
      <c r="AA102">
        <v>25.9009504752376</v>
      </c>
      <c r="AB102">
        <v>-3.6428978267653198</v>
      </c>
      <c r="AC102">
        <v>-16.503251625812901</v>
      </c>
      <c r="AD102">
        <v>9.2496248124061999</v>
      </c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t="s">
        <v>7</v>
      </c>
      <c r="B103" s="20">
        <v>22266</v>
      </c>
      <c r="C103">
        <v>15.168672205</v>
      </c>
      <c r="D103">
        <v>3.2328276946845902</v>
      </c>
      <c r="E103">
        <v>570.28390046000004</v>
      </c>
      <c r="F103">
        <v>220.423574836775</v>
      </c>
      <c r="G103">
        <v>23.835355759999999</v>
      </c>
      <c r="H103">
        <v>2.7535539363411301</v>
      </c>
      <c r="I103">
        <v>6.6531777385000002</v>
      </c>
      <c r="J103">
        <v>4.2736839428799396</v>
      </c>
      <c r="K103">
        <v>12.019058701063001</v>
      </c>
      <c r="L103">
        <v>3.13777857743561</v>
      </c>
      <c r="M103">
        <v>413.88404601880598</v>
      </c>
      <c r="N103">
        <v>200.969743565583</v>
      </c>
      <c r="O103">
        <v>21.401037135045001</v>
      </c>
      <c r="P103">
        <v>2.8389099767149002</v>
      </c>
      <c r="Q103">
        <v>2.9546895454607198</v>
      </c>
      <c r="R103">
        <v>3.8821305197705902</v>
      </c>
      <c r="S103">
        <v>12.555231795106801</v>
      </c>
      <c r="T103">
        <v>5.0145072536268103</v>
      </c>
      <c r="U103">
        <v>20.1020510255128</v>
      </c>
      <c r="V103">
        <v>617.50261269078806</v>
      </c>
      <c r="W103">
        <v>197.08854427213601</v>
      </c>
      <c r="X103">
        <v>1151.1655827914001</v>
      </c>
      <c r="Y103">
        <v>21.576846105804801</v>
      </c>
      <c r="Z103">
        <v>14.579289644822399</v>
      </c>
      <c r="AA103">
        <v>28.600300150075</v>
      </c>
      <c r="AB103">
        <v>3.3958515637898499</v>
      </c>
      <c r="AC103">
        <v>-5.4797398699349698</v>
      </c>
      <c r="AD103">
        <v>12.2751375687844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t="s">
        <v>7</v>
      </c>
      <c r="B104" s="20">
        <v>22404</v>
      </c>
      <c r="C104">
        <v>4.8055017160000002</v>
      </c>
      <c r="D104">
        <v>4.8387567692161397</v>
      </c>
      <c r="E104">
        <v>828.17534683333304</v>
      </c>
      <c r="F104">
        <v>237.50509733349199</v>
      </c>
      <c r="G104">
        <v>14.794814905000001</v>
      </c>
      <c r="H104">
        <v>4.0360159885427596</v>
      </c>
      <c r="I104">
        <v>-5.9922022989999997</v>
      </c>
      <c r="J104">
        <v>7.5060235424360204</v>
      </c>
      <c r="K104">
        <v>4.7894915466422798</v>
      </c>
      <c r="L104">
        <v>4.2224311912949304</v>
      </c>
      <c r="M104">
        <v>866.87247148701204</v>
      </c>
      <c r="N104">
        <v>292.24763100337401</v>
      </c>
      <c r="O104">
        <v>16.062939330378601</v>
      </c>
      <c r="P104">
        <v>3.7406330798460599</v>
      </c>
      <c r="Q104">
        <v>-6.5418137368554898</v>
      </c>
      <c r="R104">
        <v>5.8973527477086201</v>
      </c>
      <c r="S104">
        <v>6.5897574277234696</v>
      </c>
      <c r="T104">
        <v>-4.06503251625813</v>
      </c>
      <c r="U104">
        <v>17.260630315157599</v>
      </c>
      <c r="V104">
        <v>1015.19913115368</v>
      </c>
      <c r="W104">
        <v>370.115057528764</v>
      </c>
      <c r="X104">
        <v>1811.5757878939501</v>
      </c>
      <c r="Y104">
        <v>15.8856013704454</v>
      </c>
      <c r="Z104">
        <v>7.0185092546273102</v>
      </c>
      <c r="AA104">
        <v>24.739369684842401</v>
      </c>
      <c r="AB104">
        <v>-4.1425794251324604</v>
      </c>
      <c r="AC104">
        <v>-18.196098049024499</v>
      </c>
      <c r="AD104">
        <v>9.9339669834917395</v>
      </c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t="s">
        <v>7</v>
      </c>
      <c r="B105" s="20">
        <v>22519</v>
      </c>
      <c r="C105">
        <v>7.3093737566666697</v>
      </c>
      <c r="D105">
        <v>3.34614533360303</v>
      </c>
      <c r="E105">
        <v>885.96644519999995</v>
      </c>
      <c r="F105">
        <v>225.50017002655801</v>
      </c>
      <c r="G105">
        <v>18.666733744999998</v>
      </c>
      <c r="H105">
        <v>3.2677228475658802</v>
      </c>
      <c r="I105">
        <v>-1.93443216233333</v>
      </c>
      <c r="J105">
        <v>4.5370705099392703</v>
      </c>
      <c r="K105">
        <v>5.8892004160907199</v>
      </c>
      <c r="L105">
        <v>4.2200890691595001</v>
      </c>
      <c r="M105">
        <v>832.323223648728</v>
      </c>
      <c r="N105">
        <v>291.59510257087197</v>
      </c>
      <c r="O105">
        <v>16.929457586283998</v>
      </c>
      <c r="P105">
        <v>3.7364984077628498</v>
      </c>
      <c r="Q105">
        <v>-5.1012403852683601</v>
      </c>
      <c r="R105">
        <v>5.8970056363244199</v>
      </c>
      <c r="S105">
        <v>7.0207377926844599</v>
      </c>
      <c r="T105">
        <v>-2.8464232116058001</v>
      </c>
      <c r="U105">
        <v>16.8834417208604</v>
      </c>
      <c r="V105">
        <v>1017.24644842205</v>
      </c>
      <c r="W105">
        <v>447.64382191095501</v>
      </c>
      <c r="X105">
        <v>1692.4112056028</v>
      </c>
      <c r="Y105">
        <v>16.744816784442701</v>
      </c>
      <c r="Z105">
        <v>7.8289144572286098</v>
      </c>
      <c r="AA105">
        <v>25.657828914457198</v>
      </c>
      <c r="AB105">
        <v>-3.2521103203305701</v>
      </c>
      <c r="AC105">
        <v>-15.7828914457229</v>
      </c>
      <c r="AD105">
        <v>9.2496248124061999</v>
      </c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t="s">
        <v>7</v>
      </c>
      <c r="B106" s="20">
        <v>22775</v>
      </c>
      <c r="C106">
        <v>9.3646740083333295</v>
      </c>
      <c r="D106">
        <v>5.4296913153822501</v>
      </c>
      <c r="E106">
        <v>773.77197503333298</v>
      </c>
      <c r="F106">
        <v>211.217430596094</v>
      </c>
      <c r="G106">
        <v>18.163520495</v>
      </c>
      <c r="H106">
        <v>3.6471428230526399</v>
      </c>
      <c r="I106">
        <v>-0.70800193166666703</v>
      </c>
      <c r="J106">
        <v>6.5144166861237398</v>
      </c>
      <c r="K106">
        <v>5.6815555500958599</v>
      </c>
      <c r="L106">
        <v>4.2200104132265901</v>
      </c>
      <c r="M106">
        <v>876.33660427569498</v>
      </c>
      <c r="N106">
        <v>291.59485784474901</v>
      </c>
      <c r="O106">
        <v>16.5793393519542</v>
      </c>
      <c r="P106">
        <v>3.7363648041083199</v>
      </c>
      <c r="Q106">
        <v>-5.1660549550128296</v>
      </c>
      <c r="R106">
        <v>5.8973682077692704</v>
      </c>
      <c r="S106">
        <v>7.0338952272662896</v>
      </c>
      <c r="T106">
        <v>-2.2951475737868998</v>
      </c>
      <c r="U106">
        <v>16.361180590295099</v>
      </c>
      <c r="V106">
        <v>1049.0818171493199</v>
      </c>
      <c r="W106">
        <v>520.86543271635799</v>
      </c>
      <c r="X106">
        <v>1659.3896948474201</v>
      </c>
      <c r="Y106">
        <v>16.628726562657299</v>
      </c>
      <c r="Z106">
        <v>8.2341170585292591</v>
      </c>
      <c r="AA106">
        <v>25.009504752376198</v>
      </c>
      <c r="AB106">
        <v>-3.1381257145589698</v>
      </c>
      <c r="AC106">
        <v>-14.954477238619299</v>
      </c>
      <c r="AD106">
        <v>8.6733366683341693</v>
      </c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t="s">
        <v>7</v>
      </c>
      <c r="B107" s="20">
        <v>22913</v>
      </c>
      <c r="C107">
        <v>5.9570565996666698</v>
      </c>
      <c r="D107">
        <v>3.6001904705076502</v>
      </c>
      <c r="E107">
        <v>1033.8570798666699</v>
      </c>
      <c r="F107">
        <v>205.19411706341501</v>
      </c>
      <c r="G107">
        <v>16.913358214999999</v>
      </c>
      <c r="H107">
        <v>3.95171311450305</v>
      </c>
      <c r="I107">
        <v>-2.2959831823333299</v>
      </c>
      <c r="J107">
        <v>4.4995114474707201</v>
      </c>
      <c r="K107">
        <v>6.1423300293091003</v>
      </c>
      <c r="L107">
        <v>4.2187933748658004</v>
      </c>
      <c r="M107">
        <v>929.52098866998801</v>
      </c>
      <c r="N107">
        <v>291.63577188349598</v>
      </c>
      <c r="O107">
        <v>16.8180817311022</v>
      </c>
      <c r="P107">
        <v>3.7354335746890301</v>
      </c>
      <c r="Q107">
        <v>-4.5452927152963403</v>
      </c>
      <c r="R107">
        <v>5.8960258937617001</v>
      </c>
      <c r="S107">
        <v>7.42815041018995</v>
      </c>
      <c r="T107">
        <v>-0.98949474737368703</v>
      </c>
      <c r="U107">
        <v>15.838919459729899</v>
      </c>
      <c r="V107">
        <v>1013.85326849426</v>
      </c>
      <c r="W107">
        <v>447.64382191095501</v>
      </c>
      <c r="X107">
        <v>1685.23261630815</v>
      </c>
      <c r="Y107">
        <v>16.924683271869402</v>
      </c>
      <c r="Z107">
        <v>9.2876438219109492</v>
      </c>
      <c r="AA107">
        <v>24.5502751375688</v>
      </c>
      <c r="AB107">
        <v>-2.0854965210110099</v>
      </c>
      <c r="AC107">
        <v>-12.9014507253627</v>
      </c>
      <c r="AD107">
        <v>8.7453726863431704</v>
      </c>
      <c r="AE107" s="40">
        <f t="shared" ref="AE107:AV107" si="11">AVERAGE(C96:C107,C80:C91,C76:C79,C74,C93:C94)</f>
        <v>6.1327488783172024</v>
      </c>
      <c r="AF107" s="40">
        <f t="shared" si="11"/>
        <v>3.7878503807650188</v>
      </c>
      <c r="AG107" s="40">
        <f t="shared" si="11"/>
        <v>749.04790017935477</v>
      </c>
      <c r="AH107" s="40">
        <f t="shared" si="11"/>
        <v>216.64722758981071</v>
      </c>
      <c r="AI107" s="40">
        <f t="shared" si="11"/>
        <v>16.381947148790321</v>
      </c>
      <c r="AJ107" s="40">
        <f t="shared" si="11"/>
        <v>3.288438196946152</v>
      </c>
      <c r="AK107" s="40">
        <f t="shared" si="11"/>
        <v>-4.3250064466451574</v>
      </c>
      <c r="AL107" s="40">
        <f t="shared" si="11"/>
        <v>5.0764680914347924</v>
      </c>
      <c r="AM107" s="40">
        <f t="shared" si="11"/>
        <v>6.8678671099167481</v>
      </c>
      <c r="AN107" s="40">
        <f t="shared" si="11"/>
        <v>4.0846680526545658</v>
      </c>
      <c r="AO107" s="40">
        <f t="shared" si="11"/>
        <v>810.61375053750896</v>
      </c>
      <c r="AP107" s="40">
        <f t="shared" si="11"/>
        <v>280.13197230228946</v>
      </c>
      <c r="AQ107" s="40">
        <f t="shared" si="11"/>
        <v>17.541339353530294</v>
      </c>
      <c r="AR107" s="40">
        <f t="shared" si="11"/>
        <v>3.6239939518649802</v>
      </c>
      <c r="AS107" s="40">
        <f t="shared" si="11"/>
        <v>-3.7092005703665016</v>
      </c>
      <c r="AT107" s="40">
        <f t="shared" si="11"/>
        <v>5.638519899898224</v>
      </c>
      <c r="AU107" s="40">
        <f t="shared" si="11"/>
        <v>8.0639912082179013</v>
      </c>
      <c r="AV107" s="40">
        <f t="shared" si="11"/>
        <v>-1.2658587358195243</v>
      </c>
      <c r="AW107" s="40">
        <f>AVERAGE(V96:V107,V80:V91,V76:V79,V74,V93:V94)</f>
        <v>951.95569127951865</v>
      </c>
      <c r="AX107" s="40">
        <f>AVERAGE(W96:W107,W80:W91,W76:W79,W74,W93:W94)</f>
        <v>412.16640578353685</v>
      </c>
      <c r="AY107" s="40">
        <f>AVERAGE(Y96:Y107,Y80:Y91,Y76:Y79,Y74,Y93:Y94)</f>
        <v>17.597429903662992</v>
      </c>
      <c r="AZ107" s="40">
        <f>AVERAGE(Z96:Z107,Z80:Z91,Z76:Z79,Z74,Z93:Z94)</f>
        <v>9.3858219432296828</v>
      </c>
      <c r="BA107" s="40">
        <f>AVERAGE(AB96:AB107,AB80:AB91,AB76:AB79,AB74,AB93:AB94)</f>
        <v>-1.9661653617545791</v>
      </c>
      <c r="BB107" s="40">
        <f>AVERAGE(AC96:AC107,AC80:AC91,AC76:AC79,AC74,AC93:AC94)</f>
        <v>-13.771821394568255</v>
      </c>
      <c r="BC107" s="40"/>
      <c r="BD107" s="40"/>
    </row>
    <row r="108" spans="1:56" x14ac:dyDescent="0.2">
      <c r="A108" t="s">
        <v>7</v>
      </c>
      <c r="B108" s="20">
        <v>23266</v>
      </c>
      <c r="C108">
        <v>5.3845347746666699</v>
      </c>
      <c r="D108">
        <v>3.7334864205368601</v>
      </c>
      <c r="E108">
        <v>902.38983716666701</v>
      </c>
      <c r="F108">
        <v>232.456949795881</v>
      </c>
      <c r="G108">
        <v>14.09943517</v>
      </c>
      <c r="H108">
        <v>3.6880462910587601</v>
      </c>
      <c r="I108">
        <v>-5.3480397063333296</v>
      </c>
      <c r="J108">
        <v>4.5517931979062602</v>
      </c>
      <c r="K108">
        <v>6.5858423930874501</v>
      </c>
      <c r="L108">
        <v>4.2206081609487596</v>
      </c>
      <c r="M108">
        <v>979.25205722854105</v>
      </c>
      <c r="N108">
        <v>291.808730445827</v>
      </c>
      <c r="O108">
        <v>16.7417390720531</v>
      </c>
      <c r="P108">
        <v>3.7372054669472301</v>
      </c>
      <c r="Q108">
        <v>-3.4471968526630801</v>
      </c>
      <c r="R108">
        <v>5.8997241919662402</v>
      </c>
      <c r="S108">
        <v>6.8699405418192301</v>
      </c>
      <c r="T108">
        <v>-2.0050025012506301</v>
      </c>
      <c r="U108">
        <v>15.722861430715399</v>
      </c>
      <c r="V108">
        <v>1046.2234327221299</v>
      </c>
      <c r="W108">
        <v>627.10855427713898</v>
      </c>
      <c r="X108">
        <v>1510.0750375187599</v>
      </c>
      <c r="Y108">
        <v>16.5634334285816</v>
      </c>
      <c r="Z108">
        <v>8.4772386193096505</v>
      </c>
      <c r="AA108">
        <v>24.6313156578289</v>
      </c>
      <c r="AB108">
        <v>-3.3749427742360298</v>
      </c>
      <c r="AC108">
        <v>-14.306153076538299</v>
      </c>
      <c r="AD108">
        <v>7.5207603801900902</v>
      </c>
      <c r="AE108" s="27">
        <f t="shared" ref="AE108:AV108" si="12">AVERAGE(C72:C108)</f>
        <v>6.0488694736081063</v>
      </c>
      <c r="AF108" s="27">
        <f t="shared" si="12"/>
        <v>3.8275487344538059</v>
      </c>
      <c r="AG108" s="27">
        <f t="shared" si="12"/>
        <v>749.42406374036045</v>
      </c>
      <c r="AH108" s="27">
        <f t="shared" si="12"/>
        <v>217.73492480766203</v>
      </c>
      <c r="AI108" s="27">
        <f t="shared" si="12"/>
        <v>16.461385705918914</v>
      </c>
      <c r="AJ108" s="27">
        <f t="shared" si="12"/>
        <v>3.3596977966176764</v>
      </c>
      <c r="AK108" s="27">
        <f t="shared" si="12"/>
        <v>-4.5160999725315296</v>
      </c>
      <c r="AL108" s="27">
        <f t="shared" si="12"/>
        <v>5.1069443643231125</v>
      </c>
      <c r="AM108" s="27">
        <f t="shared" si="12"/>
        <v>6.8269165733391697</v>
      </c>
      <c r="AN108" s="27">
        <f t="shared" si="12"/>
        <v>4.1066103632214928</v>
      </c>
      <c r="AO108" s="27">
        <f t="shared" si="12"/>
        <v>826.12706558755417</v>
      </c>
      <c r="AP108" s="27">
        <f t="shared" si="12"/>
        <v>282.02692626908731</v>
      </c>
      <c r="AQ108" s="27">
        <f t="shared" si="12"/>
        <v>17.473461215227001</v>
      </c>
      <c r="AR108" s="27">
        <f t="shared" si="12"/>
        <v>3.6422815940825459</v>
      </c>
      <c r="AS108" s="27">
        <f t="shared" si="12"/>
        <v>-3.718859631389448</v>
      </c>
      <c r="AT108" s="27">
        <f t="shared" si="12"/>
        <v>5.6806546200598929</v>
      </c>
      <c r="AU108" s="27">
        <f t="shared" si="12"/>
        <v>8.009475134744795</v>
      </c>
      <c r="AV108" s="27">
        <f t="shared" si="12"/>
        <v>-1.2571150440084926</v>
      </c>
      <c r="AW108" s="27">
        <f>AVERAGE(V72:V108)</f>
        <v>964.23932040832028</v>
      </c>
      <c r="AX108" s="27">
        <f>AVERAGE(W72:W108)</f>
        <v>431.73343428470992</v>
      </c>
      <c r="AY108" s="27">
        <f>AVERAGE(Y72:Y108)</f>
        <v>17.527037614663985</v>
      </c>
      <c r="AZ108" s="27">
        <f>AVERAGE(Z72:Z108)</f>
        <v>9.337046901829293</v>
      </c>
      <c r="BA108" s="27">
        <f>AVERAGE(AB72:AB108)</f>
        <v>-2.0008144896636777</v>
      </c>
      <c r="BB108" s="27">
        <f>AVERAGE(AC72:AC108)</f>
        <v>-13.703689682679183</v>
      </c>
      <c r="BC108" s="27"/>
      <c r="BD108" s="27"/>
    </row>
    <row r="109" spans="1:56" x14ac:dyDescent="0.2">
      <c r="A109" t="s">
        <v>214</v>
      </c>
      <c r="B109" s="20">
        <v>19478</v>
      </c>
      <c r="C109">
        <v>3.44161941933333</v>
      </c>
      <c r="D109">
        <v>3.2045120081376401</v>
      </c>
      <c r="E109">
        <v>433.66459636666701</v>
      </c>
      <c r="F109">
        <v>197.51823212740399</v>
      </c>
      <c r="G109">
        <v>20.942609789999999</v>
      </c>
      <c r="H109">
        <v>2.72738555472456</v>
      </c>
      <c r="I109">
        <v>-13.45196427</v>
      </c>
      <c r="J109">
        <v>4.4993823117892999</v>
      </c>
      <c r="K109">
        <v>2.96075666461789</v>
      </c>
      <c r="L109">
        <v>4.2213501196462397</v>
      </c>
      <c r="M109">
        <v>621.51688893503399</v>
      </c>
      <c r="N109">
        <v>291.73647475232002</v>
      </c>
      <c r="O109">
        <v>16.071478423398101</v>
      </c>
      <c r="P109">
        <v>3.7370232899071598</v>
      </c>
      <c r="Q109">
        <v>-10.458425179692901</v>
      </c>
      <c r="R109">
        <v>5.8995536682994896</v>
      </c>
      <c r="S109">
        <v>4.7267241500348796</v>
      </c>
      <c r="T109">
        <v>-8.4172086043021501</v>
      </c>
      <c r="U109">
        <v>17.869934967483701</v>
      </c>
      <c r="V109">
        <v>822.67519563217695</v>
      </c>
      <c r="W109">
        <v>242.33616808404199</v>
      </c>
      <c r="X109">
        <v>1574.68234117059</v>
      </c>
      <c r="Y109">
        <v>16.156331490285901</v>
      </c>
      <c r="Z109">
        <v>5.9379689844922501</v>
      </c>
      <c r="AA109">
        <v>26.387193596798401</v>
      </c>
      <c r="AB109">
        <v>-7.3398955258501903</v>
      </c>
      <c r="AC109">
        <v>-24.571285642821401</v>
      </c>
      <c r="AD109">
        <v>9.9339669834917395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t="s">
        <v>214</v>
      </c>
      <c r="B110" s="20">
        <v>20474</v>
      </c>
      <c r="C110">
        <v>-2.0232684430000001</v>
      </c>
      <c r="D110">
        <v>3.0127366861942302</v>
      </c>
      <c r="E110">
        <v>572.61042803333305</v>
      </c>
      <c r="F110">
        <v>223.25643817792499</v>
      </c>
      <c r="G110">
        <v>14.955746964999999</v>
      </c>
      <c r="H110">
        <v>3.0701267738190401</v>
      </c>
      <c r="I110">
        <v>-18.046131873333302</v>
      </c>
      <c r="J110">
        <v>3.59733736270812</v>
      </c>
      <c r="K110">
        <v>2.7664664067494402</v>
      </c>
      <c r="L110">
        <v>4.2205129311231397</v>
      </c>
      <c r="M110">
        <v>638.92585562313798</v>
      </c>
      <c r="N110">
        <v>291.71059678351202</v>
      </c>
      <c r="O110">
        <v>15.847112286569701</v>
      </c>
      <c r="P110">
        <v>3.7368819636001298</v>
      </c>
      <c r="Q110">
        <v>-10.6824740417591</v>
      </c>
      <c r="R110">
        <v>5.8992320987247497</v>
      </c>
      <c r="S110">
        <v>5.2986330928118397</v>
      </c>
      <c r="T110">
        <v>-5.9799899949975002</v>
      </c>
      <c r="U110">
        <v>16.5642821410705</v>
      </c>
      <c r="V110">
        <v>875.72860034279097</v>
      </c>
      <c r="W110">
        <v>269.614807403702</v>
      </c>
      <c r="X110">
        <v>1650.77538769385</v>
      </c>
      <c r="Y110">
        <v>16.015544566304101</v>
      </c>
      <c r="Z110">
        <v>6.7213606803401698</v>
      </c>
      <c r="AA110">
        <v>25.306653326663302</v>
      </c>
      <c r="AB110">
        <v>-5.9338592426557097</v>
      </c>
      <c r="AC110">
        <v>-20.9334667333667</v>
      </c>
      <c r="AD110">
        <v>9.0695347673836899</v>
      </c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t="s">
        <v>214</v>
      </c>
      <c r="B111" s="20">
        <v>21489</v>
      </c>
      <c r="C111">
        <v>1.23269008766667</v>
      </c>
      <c r="D111">
        <v>3.0458100233356298</v>
      </c>
      <c r="E111">
        <v>452.887119933333</v>
      </c>
      <c r="F111">
        <v>203.64709495778499</v>
      </c>
      <c r="G111">
        <v>14.955746964999999</v>
      </c>
      <c r="H111">
        <v>3.39395353723812</v>
      </c>
      <c r="I111">
        <v>-15.395833436666701</v>
      </c>
      <c r="J111">
        <v>3.6952415461962498</v>
      </c>
      <c r="K111">
        <v>2.5137272406344602</v>
      </c>
      <c r="L111">
        <v>4.2203266484739101</v>
      </c>
      <c r="M111">
        <v>626.717131733055</v>
      </c>
      <c r="N111">
        <v>291.65055371688999</v>
      </c>
      <c r="O111">
        <v>15.7406455172402</v>
      </c>
      <c r="P111">
        <v>3.7363625786653101</v>
      </c>
      <c r="Q111">
        <v>-11.0597852979003</v>
      </c>
      <c r="R111">
        <v>5.8986278264567797</v>
      </c>
      <c r="S111">
        <v>4.0321410001534801</v>
      </c>
      <c r="T111">
        <v>-8.1560780390195102</v>
      </c>
      <c r="U111">
        <v>16.245122561280599</v>
      </c>
      <c r="V111">
        <v>831.84785477704997</v>
      </c>
      <c r="W111">
        <v>269.614807403702</v>
      </c>
      <c r="X111">
        <v>1543.0965482741401</v>
      </c>
      <c r="Y111">
        <v>15.6786911956008</v>
      </c>
      <c r="Z111">
        <v>6.3161580790395204</v>
      </c>
      <c r="AA111">
        <v>25.0635317658829</v>
      </c>
      <c r="AB111">
        <v>-8.1222059830788993</v>
      </c>
      <c r="AC111">
        <v>-24.643321660830399</v>
      </c>
      <c r="AD111">
        <v>8.3851925962981504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t="s">
        <v>214</v>
      </c>
      <c r="B112" s="20">
        <v>21974</v>
      </c>
      <c r="C112">
        <v>1.23269008766667</v>
      </c>
      <c r="D112">
        <v>3.0478304940252601</v>
      </c>
      <c r="E112">
        <v>452.887119933333</v>
      </c>
      <c r="F112">
        <v>201.00655135453999</v>
      </c>
      <c r="G112">
        <v>14.955746964999999</v>
      </c>
      <c r="H112">
        <v>3.1774517808957201</v>
      </c>
      <c r="I112">
        <v>-15.395833436666701</v>
      </c>
      <c r="J112">
        <v>3.7656025485254001</v>
      </c>
      <c r="K112">
        <v>2.1396058232644801</v>
      </c>
      <c r="L112">
        <v>4.2201622317663103</v>
      </c>
      <c r="M112">
        <v>621.31806390357701</v>
      </c>
      <c r="N112">
        <v>291.62921508967798</v>
      </c>
      <c r="O112">
        <v>15.5146383118611</v>
      </c>
      <c r="P112">
        <v>3.7362697928778101</v>
      </c>
      <c r="Q112">
        <v>-11.6123432095049</v>
      </c>
      <c r="R112">
        <v>5.8983925877869803</v>
      </c>
      <c r="S112">
        <v>3.56003626733574</v>
      </c>
      <c r="T112">
        <v>-8.3881940970485296</v>
      </c>
      <c r="U112">
        <v>15.4907453726863</v>
      </c>
      <c r="V112">
        <v>828.87513440312398</v>
      </c>
      <c r="W112">
        <v>276.793396698349</v>
      </c>
      <c r="X112">
        <v>1524.4322161080499</v>
      </c>
      <c r="Y112">
        <v>15.402992897873499</v>
      </c>
      <c r="Z112">
        <v>6.3431715857929003</v>
      </c>
      <c r="AA112">
        <v>24.4692346173087</v>
      </c>
      <c r="AB112">
        <v>-8.7557665106980096</v>
      </c>
      <c r="AC112">
        <v>-25.1475737868934</v>
      </c>
      <c r="AD112">
        <v>7.6648324162080996</v>
      </c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t="s">
        <v>214</v>
      </c>
      <c r="B113" s="20">
        <v>22385</v>
      </c>
      <c r="C113">
        <v>0.75635805899999997</v>
      </c>
      <c r="D113">
        <v>2.9626042407701001</v>
      </c>
      <c r="E113">
        <v>436.35496169999999</v>
      </c>
      <c r="F113">
        <v>200.36041853705001</v>
      </c>
      <c r="G113">
        <v>14.955746964999999</v>
      </c>
      <c r="H113">
        <v>2.98993573830721</v>
      </c>
      <c r="I113">
        <v>-15.855812176666699</v>
      </c>
      <c r="J113">
        <v>3.6749310320149799</v>
      </c>
      <c r="K113">
        <v>2.2291000965330201</v>
      </c>
      <c r="L113">
        <v>4.2203785944873102</v>
      </c>
      <c r="M113">
        <v>610.69516944555801</v>
      </c>
      <c r="N113">
        <v>291.62059575350702</v>
      </c>
      <c r="O113">
        <v>15.659418121601799</v>
      </c>
      <c r="P113">
        <v>3.7364799987912098</v>
      </c>
      <c r="Q113">
        <v>-11.5739506121497</v>
      </c>
      <c r="R113">
        <v>5.8983089619527798</v>
      </c>
      <c r="S113">
        <v>4.0009153953587697</v>
      </c>
      <c r="T113">
        <v>-7.8949474737368703</v>
      </c>
      <c r="U113">
        <v>15.896948474237099</v>
      </c>
      <c r="V113">
        <v>836.13056602517395</v>
      </c>
      <c r="W113">
        <v>281.100550275138</v>
      </c>
      <c r="X113">
        <v>1531.6108054027</v>
      </c>
      <c r="Y113">
        <v>15.5996073807312</v>
      </c>
      <c r="Z113">
        <v>6.1810905452726397</v>
      </c>
      <c r="AA113">
        <v>25.0365182591296</v>
      </c>
      <c r="AB113">
        <v>-8.0294548097682803</v>
      </c>
      <c r="AC113">
        <v>-23.886943471735901</v>
      </c>
      <c r="AD113">
        <v>7.80890445222611</v>
      </c>
      <c r="AE113" s="40">
        <f t="shared" ref="AE113:AV113" si="13">AVERAGE(C109:C113)</f>
        <v>0.92801784213333405</v>
      </c>
      <c r="AF113" s="40">
        <f t="shared" si="13"/>
        <v>3.0546986904925721</v>
      </c>
      <c r="AG113" s="40">
        <f t="shared" si="13"/>
        <v>469.68084519333325</v>
      </c>
      <c r="AH113" s="40">
        <f t="shared" si="13"/>
        <v>205.15774703094075</v>
      </c>
      <c r="AI113" s="40">
        <f t="shared" si="13"/>
        <v>16.153119530000001</v>
      </c>
      <c r="AJ113" s="40">
        <f t="shared" si="13"/>
        <v>3.0717706769969304</v>
      </c>
      <c r="AK113" s="40">
        <f t="shared" si="13"/>
        <v>-15.629115038666679</v>
      </c>
      <c r="AL113" s="40">
        <f t="shared" si="13"/>
        <v>3.84649896024681</v>
      </c>
      <c r="AM113" s="40">
        <f t="shared" si="13"/>
        <v>2.5219312463598582</v>
      </c>
      <c r="AN113" s="40">
        <f t="shared" si="13"/>
        <v>4.2205461050993822</v>
      </c>
      <c r="AO113" s="40">
        <f t="shared" si="13"/>
        <v>623.83462192807224</v>
      </c>
      <c r="AP113" s="40">
        <f t="shared" si="13"/>
        <v>291.66948721918141</v>
      </c>
      <c r="AQ113" s="40">
        <f t="shared" si="13"/>
        <v>15.766658532134178</v>
      </c>
      <c r="AR113" s="40">
        <f t="shared" si="13"/>
        <v>3.7366035247683245</v>
      </c>
      <c r="AS113" s="40">
        <f t="shared" si="13"/>
        <v>-11.07739566820138</v>
      </c>
      <c r="AT113" s="40">
        <f t="shared" si="13"/>
        <v>5.8988230286441548</v>
      </c>
      <c r="AU113" s="40">
        <f t="shared" si="13"/>
        <v>4.3236899811389424</v>
      </c>
      <c r="AV113" s="40">
        <f t="shared" si="13"/>
        <v>-7.7672836418209128</v>
      </c>
      <c r="AW113" s="40">
        <f>AVERAGE(V109:V113)</f>
        <v>839.0514702360631</v>
      </c>
      <c r="AX113" s="40">
        <f>AVERAGE(W109:W113)</f>
        <v>267.8919459729866</v>
      </c>
      <c r="AY113" s="40">
        <f>AVERAGE(Y109:Y113)</f>
        <v>15.770633506159101</v>
      </c>
      <c r="AZ113" s="40">
        <f>AVERAGE(Z109:Z113)</f>
        <v>6.2999499749874959</v>
      </c>
      <c r="BA113" s="40">
        <f>AVERAGE(AB109:AB113)</f>
        <v>-7.6362364144102175</v>
      </c>
      <c r="BB113" s="40">
        <f>AVERAGE(AC109:AC113)</f>
        <v>-23.836518259129562</v>
      </c>
      <c r="BC113" s="40"/>
      <c r="BD113" s="40"/>
    </row>
    <row r="114" spans="1:56" x14ac:dyDescent="0.2">
      <c r="A114" t="s">
        <v>214</v>
      </c>
      <c r="B114" s="20">
        <v>23859</v>
      </c>
      <c r="C114">
        <v>3.2091979153333301</v>
      </c>
      <c r="D114">
        <v>2.7657422137346699</v>
      </c>
      <c r="E114">
        <v>421.32315783333303</v>
      </c>
      <c r="F114">
        <v>196.28479679877401</v>
      </c>
      <c r="G114">
        <v>19.106949010000001</v>
      </c>
      <c r="H114">
        <v>2.8065300038691601</v>
      </c>
      <c r="I114">
        <v>-13.7329288033333</v>
      </c>
      <c r="J114">
        <v>3.6586793796579098</v>
      </c>
      <c r="K114">
        <v>2.4386150026620599</v>
      </c>
      <c r="L114">
        <v>4.2199286839786101</v>
      </c>
      <c r="M114">
        <v>631.45637532525495</v>
      </c>
      <c r="N114">
        <v>291.580817076328</v>
      </c>
      <c r="O114">
        <v>15.7200001741005</v>
      </c>
      <c r="P114">
        <v>3.73620237300053</v>
      </c>
      <c r="Q114">
        <v>-11.181834394630901</v>
      </c>
      <c r="R114">
        <v>5.89793590594478</v>
      </c>
      <c r="S114">
        <v>4.3646692478164697</v>
      </c>
      <c r="T114">
        <v>-7.2856428214107103</v>
      </c>
      <c r="U114">
        <v>16.042021010505302</v>
      </c>
      <c r="V114">
        <v>859.09698857540695</v>
      </c>
      <c r="W114">
        <v>296.89344672336199</v>
      </c>
      <c r="X114">
        <v>1561.76088044022</v>
      </c>
      <c r="Y114">
        <v>15.638394311934499</v>
      </c>
      <c r="Z114">
        <v>6.1000500250125098</v>
      </c>
      <c r="AA114">
        <v>25.1985992996498</v>
      </c>
      <c r="AB114">
        <v>-7.2213205204578497</v>
      </c>
      <c r="AC114">
        <v>-22.590295147573801</v>
      </c>
      <c r="AD114">
        <v>8.1330665332666303</v>
      </c>
      <c r="AE114" s="27">
        <f t="shared" ref="AE114:AV114" si="14">AVERAGE(C109:C114)</f>
        <v>1.308214521</v>
      </c>
      <c r="AF114" s="27">
        <f t="shared" si="14"/>
        <v>3.0065392776995883</v>
      </c>
      <c r="AG114" s="27">
        <f t="shared" si="14"/>
        <v>461.6212306333332</v>
      </c>
      <c r="AH114" s="27">
        <f t="shared" si="14"/>
        <v>203.6789219922463</v>
      </c>
      <c r="AI114" s="27">
        <f t="shared" si="14"/>
        <v>16.645424443333336</v>
      </c>
      <c r="AJ114" s="27">
        <f t="shared" si="14"/>
        <v>3.0275638981423021</v>
      </c>
      <c r="AK114" s="27">
        <f t="shared" si="14"/>
        <v>-15.31308399944445</v>
      </c>
      <c r="AL114" s="27">
        <f t="shared" si="14"/>
        <v>3.8151956968153264</v>
      </c>
      <c r="AM114" s="27">
        <f t="shared" si="14"/>
        <v>2.5080452057435583</v>
      </c>
      <c r="AN114" s="27">
        <f t="shared" si="14"/>
        <v>4.2204432015792532</v>
      </c>
      <c r="AO114" s="27">
        <f t="shared" si="14"/>
        <v>625.10491416093612</v>
      </c>
      <c r="AP114" s="27">
        <f t="shared" si="14"/>
        <v>291.65470886203917</v>
      </c>
      <c r="AQ114" s="27">
        <f t="shared" si="14"/>
        <v>15.758882139128566</v>
      </c>
      <c r="AR114" s="27">
        <f t="shared" si="14"/>
        <v>3.7365366661403585</v>
      </c>
      <c r="AS114" s="27">
        <f t="shared" si="14"/>
        <v>-11.094802122606302</v>
      </c>
      <c r="AT114" s="27">
        <f t="shared" si="14"/>
        <v>5.8986751748609256</v>
      </c>
      <c r="AU114" s="27">
        <f t="shared" si="14"/>
        <v>4.3305198589185299</v>
      </c>
      <c r="AV114" s="27">
        <f t="shared" si="14"/>
        <v>-7.6870101717525463</v>
      </c>
      <c r="AW114" s="27">
        <f>AVERAGE(V109:V114)</f>
        <v>842.39238995928702</v>
      </c>
      <c r="AX114" s="27">
        <f>AVERAGE(W109:W114)</f>
        <v>272.72552943138248</v>
      </c>
      <c r="AY114" s="27">
        <f>AVERAGE(Y109:Y114)</f>
        <v>15.748593640455001</v>
      </c>
      <c r="AZ114" s="27">
        <f>AVERAGE(Z109:Z114)</f>
        <v>6.2666333166583312</v>
      </c>
      <c r="BA114" s="27">
        <f>AVERAGE(AB109:AB114)</f>
        <v>-7.5670837654181566</v>
      </c>
      <c r="BB114" s="27">
        <f>AVERAGE(AC109:AC114)</f>
        <v>-23.628814407203603</v>
      </c>
      <c r="BC114" s="27"/>
      <c r="BD114" s="27"/>
    </row>
    <row r="115" spans="1:56" x14ac:dyDescent="0.2">
      <c r="A115" t="s">
        <v>213</v>
      </c>
      <c r="B115" s="20">
        <v>19102</v>
      </c>
      <c r="C115">
        <v>6.5815083559999996</v>
      </c>
      <c r="D115">
        <v>2.8838544839376099</v>
      </c>
      <c r="E115">
        <v>845.98557370000003</v>
      </c>
      <c r="F115">
        <v>250.18271296349801</v>
      </c>
      <c r="G115">
        <v>15.7475516</v>
      </c>
      <c r="H115">
        <v>2.7048818421049599</v>
      </c>
      <c r="I115">
        <v>-4.1229755680000002</v>
      </c>
      <c r="J115">
        <v>4.2459154308567797</v>
      </c>
      <c r="K115">
        <v>7.4949254496600801</v>
      </c>
      <c r="L115">
        <v>4.2188344965799498</v>
      </c>
      <c r="M115">
        <v>747.37234791557501</v>
      </c>
      <c r="N115">
        <v>291.69538822986698</v>
      </c>
      <c r="O115">
        <v>18.639952630625601</v>
      </c>
      <c r="P115">
        <v>3.73653175682121</v>
      </c>
      <c r="Q115">
        <v>-3.62091961106636</v>
      </c>
      <c r="R115">
        <v>5.8980222092857799</v>
      </c>
      <c r="S115">
        <v>9.5805933542555408</v>
      </c>
      <c r="T115">
        <v>1.50575287643822</v>
      </c>
      <c r="U115">
        <v>17.6668334167084</v>
      </c>
      <c r="V115">
        <v>945.48167331989998</v>
      </c>
      <c r="W115">
        <v>387.34367183591797</v>
      </c>
      <c r="X115">
        <v>1616.31815907954</v>
      </c>
      <c r="Y115">
        <v>19.626221987953301</v>
      </c>
      <c r="Z115">
        <v>12.5562781390695</v>
      </c>
      <c r="AA115">
        <v>26.711355677838899</v>
      </c>
      <c r="AB115">
        <v>0.43386369548641102</v>
      </c>
      <c r="AC115">
        <v>-9.4437218609304701</v>
      </c>
      <c r="AD115">
        <v>10.2941470735368</v>
      </c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</row>
    <row r="116" spans="1:56" x14ac:dyDescent="0.2">
      <c r="A116" t="s">
        <v>213</v>
      </c>
      <c r="B116" s="20">
        <v>19374</v>
      </c>
      <c r="C116">
        <v>6.5815083559999996</v>
      </c>
      <c r="D116">
        <v>3.0256089060866098</v>
      </c>
      <c r="E116">
        <v>845.98557370000003</v>
      </c>
      <c r="F116">
        <v>249.602881622892</v>
      </c>
      <c r="G116">
        <v>17.84849453</v>
      </c>
      <c r="H116">
        <v>2.7977980600600301</v>
      </c>
      <c r="I116">
        <v>-4.1229755680000002</v>
      </c>
      <c r="J116">
        <v>4.5699408794265803</v>
      </c>
      <c r="K116">
        <v>7.4942108991589302</v>
      </c>
      <c r="L116">
        <v>4.2192343167126101</v>
      </c>
      <c r="M116">
        <v>711.76850277713197</v>
      </c>
      <c r="N116">
        <v>291.75559891178898</v>
      </c>
      <c r="O116">
        <v>18.753673941157199</v>
      </c>
      <c r="P116">
        <v>3.7369383088974799</v>
      </c>
      <c r="Q116">
        <v>-3.6947913720540999</v>
      </c>
      <c r="R116">
        <v>5.8980429736806403</v>
      </c>
      <c r="S116">
        <v>9.5434744400649603</v>
      </c>
      <c r="T116">
        <v>1.2736368184092</v>
      </c>
      <c r="U116">
        <v>17.840920460230102</v>
      </c>
      <c r="V116">
        <v>938.02779870044697</v>
      </c>
      <c r="W116">
        <v>383.03651825912999</v>
      </c>
      <c r="X116">
        <v>1606.2681340670299</v>
      </c>
      <c r="Y116">
        <v>19.691409524518299</v>
      </c>
      <c r="Z116">
        <v>12.4752376188094</v>
      </c>
      <c r="AA116">
        <v>26.927463731865899</v>
      </c>
      <c r="AB116">
        <v>0.32355421928019301</v>
      </c>
      <c r="AC116">
        <v>-9.6598299149574807</v>
      </c>
      <c r="AD116">
        <v>10.330165082541299</v>
      </c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t="s">
        <v>213</v>
      </c>
      <c r="B117" s="20">
        <v>20183</v>
      </c>
      <c r="C117">
        <v>8.0279572716666703</v>
      </c>
      <c r="D117">
        <v>3.2386632612621198</v>
      </c>
      <c r="E117">
        <v>971.51218286666699</v>
      </c>
      <c r="F117">
        <v>242.424702949714</v>
      </c>
      <c r="G117">
        <v>18.666733744999998</v>
      </c>
      <c r="H117">
        <v>2.87233115755769</v>
      </c>
      <c r="I117">
        <v>-2.7657826476666698</v>
      </c>
      <c r="J117">
        <v>4.7042194154664196</v>
      </c>
      <c r="K117">
        <v>7.2138708834107197</v>
      </c>
      <c r="L117">
        <v>4.2194996847935702</v>
      </c>
      <c r="M117">
        <v>688.70800256171003</v>
      </c>
      <c r="N117">
        <v>291.79607421966398</v>
      </c>
      <c r="O117">
        <v>18.684974913316001</v>
      </c>
      <c r="P117">
        <v>3.73697325215876</v>
      </c>
      <c r="Q117">
        <v>-4.2265070647952196</v>
      </c>
      <c r="R117">
        <v>5.8982990592800597</v>
      </c>
      <c r="S117">
        <v>9.3420593680825892</v>
      </c>
      <c r="T117">
        <v>0.954477238619308</v>
      </c>
      <c r="U117">
        <v>17.724862431215598</v>
      </c>
      <c r="V117">
        <v>928.70221631792299</v>
      </c>
      <c r="W117">
        <v>375.85792896448203</v>
      </c>
      <c r="X117">
        <v>1593.3466733366699</v>
      </c>
      <c r="Y117">
        <v>19.506768173716502</v>
      </c>
      <c r="Z117">
        <v>12.313156578289099</v>
      </c>
      <c r="AA117">
        <v>26.711355677838899</v>
      </c>
      <c r="AB117">
        <v>5.6299808069568399E-2</v>
      </c>
      <c r="AC117">
        <v>-10.056028014007</v>
      </c>
      <c r="AD117">
        <v>10.1500750375188</v>
      </c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t="s">
        <v>213</v>
      </c>
      <c r="B118" s="20">
        <v>20849</v>
      </c>
      <c r="C118">
        <v>8.0279572716666703</v>
      </c>
      <c r="D118">
        <v>3.2786795678821701</v>
      </c>
      <c r="E118">
        <v>971.51218286666699</v>
      </c>
      <c r="F118">
        <v>248.791272933106</v>
      </c>
      <c r="G118">
        <v>16.887503304999999</v>
      </c>
      <c r="H118">
        <v>2.7956641284205901</v>
      </c>
      <c r="I118">
        <v>-2.7657826476666698</v>
      </c>
      <c r="J118">
        <v>4.6467404228720204</v>
      </c>
      <c r="K118">
        <v>6.7500332210977199</v>
      </c>
      <c r="L118">
        <v>4.2192716525589704</v>
      </c>
      <c r="M118">
        <v>695.58750604475699</v>
      </c>
      <c r="N118">
        <v>291.77203498946602</v>
      </c>
      <c r="O118">
        <v>18.410943056809401</v>
      </c>
      <c r="P118">
        <v>3.7365729748843801</v>
      </c>
      <c r="Q118">
        <v>-4.9816962350824303</v>
      </c>
      <c r="R118">
        <v>5.8983949684130197</v>
      </c>
      <c r="S118">
        <v>9.0040916459023297</v>
      </c>
      <c r="T118">
        <v>0.49024512256128</v>
      </c>
      <c r="U118">
        <v>17.492746373186598</v>
      </c>
      <c r="V118">
        <v>917.62669138705996</v>
      </c>
      <c r="W118">
        <v>352.88644322161099</v>
      </c>
      <c r="X118">
        <v>1604.8324162081001</v>
      </c>
      <c r="Y118">
        <v>19.116553973184502</v>
      </c>
      <c r="Z118">
        <v>12.0700350175088</v>
      </c>
      <c r="AA118">
        <v>26.144072036017999</v>
      </c>
      <c r="AB118">
        <v>-0.244316141524065</v>
      </c>
      <c r="AC118">
        <v>-10.5242621310655</v>
      </c>
      <c r="AD118">
        <v>10.0060030015007</v>
      </c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t="s">
        <v>213</v>
      </c>
      <c r="B119" s="20">
        <v>21849</v>
      </c>
      <c r="C119">
        <v>8.0279572716666703</v>
      </c>
      <c r="D119">
        <v>3.1459932888064301</v>
      </c>
      <c r="E119">
        <v>971.51218286666699</v>
      </c>
      <c r="F119">
        <v>254.16380528544499</v>
      </c>
      <c r="G119">
        <v>16.887503304999999</v>
      </c>
      <c r="H119">
        <v>2.7081716173227202</v>
      </c>
      <c r="I119">
        <v>-2.7657826476666698</v>
      </c>
      <c r="J119">
        <v>4.5773474228258202</v>
      </c>
      <c r="K119">
        <v>6.4557604384748499</v>
      </c>
      <c r="L119">
        <v>4.2194325152768801</v>
      </c>
      <c r="M119">
        <v>689.86629586452398</v>
      </c>
      <c r="N119">
        <v>291.76663296054699</v>
      </c>
      <c r="O119">
        <v>18.218150725735999</v>
      </c>
      <c r="P119">
        <v>3.73662703773293</v>
      </c>
      <c r="Q119">
        <v>-5.3992824069597098</v>
      </c>
      <c r="R119">
        <v>5.8984193712640502</v>
      </c>
      <c r="S119">
        <v>8.5260535142854295</v>
      </c>
      <c r="T119">
        <v>-0.496248124062031</v>
      </c>
      <c r="U119">
        <v>17.5507753876938</v>
      </c>
      <c r="V119">
        <v>912.67731287130903</v>
      </c>
      <c r="W119">
        <v>344.272136068034</v>
      </c>
      <c r="X119">
        <v>1607.70385192596</v>
      </c>
      <c r="Y119">
        <v>18.678844871606799</v>
      </c>
      <c r="Z119">
        <v>11.4487243621811</v>
      </c>
      <c r="AA119">
        <v>25.927963981990999</v>
      </c>
      <c r="AB119">
        <v>-1.0300584632749299</v>
      </c>
      <c r="AC119">
        <v>-11.8929464732366</v>
      </c>
      <c r="AD119">
        <v>9.8259129564782306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t="s">
        <v>213</v>
      </c>
      <c r="B120" s="20">
        <v>22948</v>
      </c>
      <c r="C120">
        <v>8.0279572716666703</v>
      </c>
      <c r="D120">
        <v>3.38733919277173</v>
      </c>
      <c r="E120">
        <v>971.51218286666699</v>
      </c>
      <c r="F120">
        <v>246.091563279393</v>
      </c>
      <c r="G120">
        <v>18.666733744999998</v>
      </c>
      <c r="H120">
        <v>2.82969420658541</v>
      </c>
      <c r="I120">
        <v>-2.7657826476666698</v>
      </c>
      <c r="J120">
        <v>5.1708858246559197</v>
      </c>
      <c r="K120">
        <v>6.4908383210294698</v>
      </c>
      <c r="L120">
        <v>4.2202102866343099</v>
      </c>
      <c r="M120">
        <v>668.99014857209602</v>
      </c>
      <c r="N120">
        <v>291.82371302457102</v>
      </c>
      <c r="O120">
        <v>18.251496425132</v>
      </c>
      <c r="P120">
        <v>3.7371755557191602</v>
      </c>
      <c r="Q120">
        <v>-5.3023577970908597</v>
      </c>
      <c r="R120">
        <v>5.8988626603543999</v>
      </c>
      <c r="S120">
        <v>8.1640583549164507</v>
      </c>
      <c r="T120">
        <v>-1.3376688344172101</v>
      </c>
      <c r="U120">
        <v>17.637818909454701</v>
      </c>
      <c r="V120">
        <v>926.91081914056304</v>
      </c>
      <c r="W120">
        <v>383.03651825912999</v>
      </c>
      <c r="X120">
        <v>1580.4252126063</v>
      </c>
      <c r="Y120">
        <v>18.394376418921802</v>
      </c>
      <c r="Z120">
        <v>10.719359679839901</v>
      </c>
      <c r="AA120">
        <v>26.090045022511301</v>
      </c>
      <c r="AB120">
        <v>-1.95899674825519</v>
      </c>
      <c r="AC120">
        <v>-13.369684842421201</v>
      </c>
      <c r="AD120">
        <v>9.42971485742871</v>
      </c>
      <c r="AE120" s="40">
        <f t="shared" ref="AE120:AV120" si="15">AVERAGE(C115:C120)</f>
        <v>7.5458076331111137</v>
      </c>
      <c r="AF120" s="40">
        <f t="shared" si="15"/>
        <v>3.1600231167911113</v>
      </c>
      <c r="AG120" s="40">
        <f t="shared" si="15"/>
        <v>929.66997981111126</v>
      </c>
      <c r="AH120" s="40">
        <f t="shared" si="15"/>
        <v>248.54282317234137</v>
      </c>
      <c r="AI120" s="40">
        <f t="shared" si="15"/>
        <v>17.450753371666664</v>
      </c>
      <c r="AJ120" s="40">
        <f t="shared" si="15"/>
        <v>2.7847568353418999</v>
      </c>
      <c r="AK120" s="40">
        <f t="shared" si="15"/>
        <v>-3.2181802877777801</v>
      </c>
      <c r="AL120" s="40">
        <f t="shared" si="15"/>
        <v>4.6525082326839238</v>
      </c>
      <c r="AM120" s="40">
        <f t="shared" si="15"/>
        <v>6.983273202138629</v>
      </c>
      <c r="AN120" s="40">
        <f t="shared" si="15"/>
        <v>4.2194138254260478</v>
      </c>
      <c r="AO120" s="40">
        <f t="shared" si="15"/>
        <v>700.38213395596574</v>
      </c>
      <c r="AP120" s="40">
        <f t="shared" si="15"/>
        <v>291.76824038931733</v>
      </c>
      <c r="AQ120" s="40">
        <f t="shared" si="15"/>
        <v>18.493198615462699</v>
      </c>
      <c r="AR120" s="40">
        <f t="shared" si="15"/>
        <v>3.7368031477023202</v>
      </c>
      <c r="AS120" s="40">
        <f t="shared" si="15"/>
        <v>-4.5375924145081132</v>
      </c>
      <c r="AT120" s="40">
        <f t="shared" si="15"/>
        <v>5.8983402070463242</v>
      </c>
      <c r="AU120" s="40">
        <f t="shared" si="15"/>
        <v>9.02672177958455</v>
      </c>
      <c r="AV120" s="40">
        <f t="shared" si="15"/>
        <v>0.3983658495914611</v>
      </c>
      <c r="AW120" s="40">
        <f>AVERAGE(V115:V120)</f>
        <v>928.23775195620044</v>
      </c>
      <c r="AX120" s="40">
        <f>AVERAGE(W115:W120)</f>
        <v>371.07220276805083</v>
      </c>
      <c r="AY120" s="40">
        <f>AVERAGE(Y115:Y120)</f>
        <v>19.169029158316871</v>
      </c>
      <c r="AZ120" s="40">
        <f>AVERAGE(Z115:Z120)</f>
        <v>11.930465232616299</v>
      </c>
      <c r="BA120" s="40">
        <f>AVERAGE(AB115:AB120)</f>
        <v>-0.40327560503633536</v>
      </c>
      <c r="BB120" s="40">
        <f>AVERAGE(AC115:AC120)</f>
        <v>-10.824412206103041</v>
      </c>
      <c r="BC120" s="40"/>
      <c r="BD120" s="40"/>
    </row>
    <row r="121" spans="1:56" x14ac:dyDescent="0.2">
      <c r="A121" t="s">
        <v>213</v>
      </c>
      <c r="B121" s="20">
        <v>23940</v>
      </c>
      <c r="C121">
        <v>4.8601631116666697</v>
      </c>
      <c r="D121">
        <v>2.9691928226142399</v>
      </c>
      <c r="E121">
        <v>854.88426556666695</v>
      </c>
      <c r="F121">
        <v>247.45669832731301</v>
      </c>
      <c r="G121">
        <v>16.887503304999999</v>
      </c>
      <c r="H121">
        <v>2.65627440840513</v>
      </c>
      <c r="I121">
        <v>-8.4950800463333298</v>
      </c>
      <c r="J121">
        <v>4.3959168798493202</v>
      </c>
      <c r="K121">
        <v>6.13143371698495</v>
      </c>
      <c r="L121">
        <v>4.2204180845509596</v>
      </c>
      <c r="M121">
        <v>654.91271671110496</v>
      </c>
      <c r="N121">
        <v>291.83366217179201</v>
      </c>
      <c r="O121">
        <v>18.0562102667161</v>
      </c>
      <c r="P121">
        <v>3.7372525773939902</v>
      </c>
      <c r="Q121">
        <v>-5.8560584559507696</v>
      </c>
      <c r="R121">
        <v>5.8990260097478204</v>
      </c>
      <c r="S121">
        <v>7.6640564355104601</v>
      </c>
      <c r="T121">
        <v>-2.3821910955477699</v>
      </c>
      <c r="U121">
        <v>17.724862431215598</v>
      </c>
      <c r="V121">
        <v>910.18780105926896</v>
      </c>
      <c r="W121">
        <v>352.88644322161099</v>
      </c>
      <c r="X121">
        <v>1587.60380190095</v>
      </c>
      <c r="Y121">
        <v>17.803698478047</v>
      </c>
      <c r="Z121">
        <v>9.8009004502251091</v>
      </c>
      <c r="AA121">
        <v>25.792896448224099</v>
      </c>
      <c r="AB121">
        <v>-3.23877949363087</v>
      </c>
      <c r="AC121">
        <v>-15.7108554277139</v>
      </c>
      <c r="AD121">
        <v>9.2496248124061999</v>
      </c>
      <c r="AE121" s="27">
        <f t="shared" ref="AE121:AV121" si="16">AVERAGE(C115:C120)</f>
        <v>7.5458076331111137</v>
      </c>
      <c r="AF121" s="27">
        <f t="shared" si="16"/>
        <v>3.1600231167911113</v>
      </c>
      <c r="AG121" s="27">
        <f t="shared" si="16"/>
        <v>929.66997981111126</v>
      </c>
      <c r="AH121" s="27">
        <f t="shared" si="16"/>
        <v>248.54282317234137</v>
      </c>
      <c r="AI121" s="27">
        <f t="shared" si="16"/>
        <v>17.450753371666664</v>
      </c>
      <c r="AJ121" s="27">
        <f t="shared" si="16"/>
        <v>2.7847568353418999</v>
      </c>
      <c r="AK121" s="27">
        <f t="shared" si="16"/>
        <v>-3.2181802877777801</v>
      </c>
      <c r="AL121" s="27">
        <f t="shared" si="16"/>
        <v>4.6525082326839238</v>
      </c>
      <c r="AM121" s="27">
        <f t="shared" si="16"/>
        <v>6.983273202138629</v>
      </c>
      <c r="AN121" s="27">
        <f t="shared" si="16"/>
        <v>4.2194138254260478</v>
      </c>
      <c r="AO121" s="27">
        <f t="shared" si="16"/>
        <v>700.38213395596574</v>
      </c>
      <c r="AP121" s="27">
        <f t="shared" si="16"/>
        <v>291.76824038931733</v>
      </c>
      <c r="AQ121" s="27">
        <f t="shared" si="16"/>
        <v>18.493198615462699</v>
      </c>
      <c r="AR121" s="27">
        <f t="shared" si="16"/>
        <v>3.7368031477023202</v>
      </c>
      <c r="AS121" s="27">
        <f t="shared" si="16"/>
        <v>-4.5375924145081132</v>
      </c>
      <c r="AT121" s="27">
        <f t="shared" si="16"/>
        <v>5.8983402070463242</v>
      </c>
      <c r="AU121" s="27">
        <f t="shared" si="16"/>
        <v>9.02672177958455</v>
      </c>
      <c r="AV121" s="27">
        <f t="shared" si="16"/>
        <v>0.3983658495914611</v>
      </c>
      <c r="AW121" s="27">
        <f>AVERAGE(V115:V120)</f>
        <v>928.23775195620044</v>
      </c>
      <c r="AX121" s="27">
        <f>AVERAGE(W115:W120)</f>
        <v>371.07220276805083</v>
      </c>
      <c r="AY121" s="27">
        <f>AVERAGE(Y115:Y120)</f>
        <v>19.169029158316871</v>
      </c>
      <c r="AZ121" s="27">
        <f>AVERAGE(Z115:Z120)</f>
        <v>11.930465232616299</v>
      </c>
      <c r="BA121" s="27">
        <f>AVERAGE(AB115:AB120)</f>
        <v>-0.40327560503633536</v>
      </c>
      <c r="BB121" s="27">
        <f>AVERAGE(AC115:AC120)</f>
        <v>-10.824412206103041</v>
      </c>
      <c r="BC121" s="27"/>
      <c r="BD121" s="27"/>
    </row>
    <row r="122" spans="1:56" x14ac:dyDescent="0.2">
      <c r="A122" t="s">
        <v>8</v>
      </c>
      <c r="B122" s="20">
        <v>20456</v>
      </c>
      <c r="C122">
        <v>7.361533229</v>
      </c>
      <c r="D122">
        <v>2.5769965702162798</v>
      </c>
      <c r="E122">
        <v>986.64971885</v>
      </c>
      <c r="F122">
        <v>257.88003748587897</v>
      </c>
      <c r="G122">
        <v>16.064621370000001</v>
      </c>
      <c r="H122">
        <v>2.5765116880533698</v>
      </c>
      <c r="I122">
        <v>0.50477135833333298</v>
      </c>
      <c r="J122">
        <v>3.3197372113261001</v>
      </c>
      <c r="K122">
        <v>10.011285880673</v>
      </c>
      <c r="L122">
        <v>2.5029996874784999</v>
      </c>
      <c r="M122">
        <v>899.27717107817705</v>
      </c>
      <c r="N122">
        <v>321.42183589802198</v>
      </c>
      <c r="O122">
        <v>18.577207693618998</v>
      </c>
      <c r="P122">
        <v>2.5620986422924199</v>
      </c>
      <c r="Q122">
        <v>1.3406382865804101</v>
      </c>
      <c r="R122">
        <v>3.2618094083287299</v>
      </c>
      <c r="S122">
        <v>9.7129543335645696</v>
      </c>
      <c r="T122">
        <v>4.4722361180590298</v>
      </c>
      <c r="U122">
        <v>14.956478239119599</v>
      </c>
      <c r="V122">
        <v>1057.61391707999</v>
      </c>
      <c r="W122">
        <v>505.28264132065999</v>
      </c>
      <c r="X122">
        <v>1701.0805402701401</v>
      </c>
      <c r="Y122">
        <v>17.393884854317101</v>
      </c>
      <c r="Z122">
        <v>11.703851925963001</v>
      </c>
      <c r="AA122">
        <v>23.061530765382699</v>
      </c>
      <c r="AB122">
        <v>2.09536306126421</v>
      </c>
      <c r="AC122">
        <v>-4.31415707853927</v>
      </c>
      <c r="AD122">
        <v>8.5172586293146502</v>
      </c>
      <c r="AE122" s="40">
        <f t="shared" ref="AE122:AV122" si="17">C122</f>
        <v>7.361533229</v>
      </c>
      <c r="AF122" s="40">
        <f t="shared" si="17"/>
        <v>2.5769965702162798</v>
      </c>
      <c r="AG122" s="40">
        <f t="shared" si="17"/>
        <v>986.64971885</v>
      </c>
      <c r="AH122" s="40">
        <f t="shared" si="17"/>
        <v>257.88003748587897</v>
      </c>
      <c r="AI122" s="40">
        <f t="shared" si="17"/>
        <v>16.064621370000001</v>
      </c>
      <c r="AJ122" s="40">
        <f t="shared" si="17"/>
        <v>2.5765116880533698</v>
      </c>
      <c r="AK122" s="40">
        <f t="shared" si="17"/>
        <v>0.50477135833333298</v>
      </c>
      <c r="AL122" s="40">
        <f t="shared" si="17"/>
        <v>3.3197372113261001</v>
      </c>
      <c r="AM122" s="40">
        <f t="shared" si="17"/>
        <v>10.011285880673</v>
      </c>
      <c r="AN122" s="40">
        <f t="shared" si="17"/>
        <v>2.5029996874784999</v>
      </c>
      <c r="AO122" s="40">
        <f t="shared" si="17"/>
        <v>899.27717107817705</v>
      </c>
      <c r="AP122" s="40">
        <f t="shared" si="17"/>
        <v>321.42183589802198</v>
      </c>
      <c r="AQ122" s="40">
        <f t="shared" si="17"/>
        <v>18.577207693618998</v>
      </c>
      <c r="AR122" s="40">
        <f t="shared" si="17"/>
        <v>2.5620986422924199</v>
      </c>
      <c r="AS122" s="40">
        <f t="shared" si="17"/>
        <v>1.3406382865804101</v>
      </c>
      <c r="AT122" s="40">
        <f t="shared" si="17"/>
        <v>3.2618094083287299</v>
      </c>
      <c r="AU122" s="40">
        <f t="shared" si="17"/>
        <v>9.7129543335645696</v>
      </c>
      <c r="AV122" s="40">
        <f t="shared" si="17"/>
        <v>4.4722361180590298</v>
      </c>
      <c r="AW122" s="40">
        <f>V122</f>
        <v>1057.61391707999</v>
      </c>
      <c r="AX122" s="40">
        <f>W122</f>
        <v>505.28264132065999</v>
      </c>
      <c r="AY122" s="40">
        <f>Y122</f>
        <v>17.393884854317101</v>
      </c>
      <c r="AZ122" s="40">
        <f>Z122</f>
        <v>11.703851925963001</v>
      </c>
      <c r="BA122" s="40">
        <f>AB122</f>
        <v>2.09536306126421</v>
      </c>
      <c r="BB122" s="40">
        <f>AC122</f>
        <v>-4.31415707853927</v>
      </c>
      <c r="BC122" s="40"/>
      <c r="BD122" s="40"/>
    </row>
    <row r="123" spans="1:56" x14ac:dyDescent="0.2">
      <c r="A123" t="s">
        <v>9</v>
      </c>
      <c r="B123" s="20">
        <v>20649.7</v>
      </c>
      <c r="C123">
        <v>4.1036961950000004</v>
      </c>
      <c r="D123">
        <v>2.64133420969761</v>
      </c>
      <c r="E123">
        <v>748.15519719999998</v>
      </c>
      <c r="F123">
        <v>242.43825527897101</v>
      </c>
      <c r="G123">
        <v>15.090637364999999</v>
      </c>
      <c r="H123">
        <v>2.7918075663893802</v>
      </c>
      <c r="I123">
        <v>-3.3582914669999999</v>
      </c>
      <c r="J123">
        <v>5.7680876902486897</v>
      </c>
      <c r="K123">
        <v>5.5575476999914004</v>
      </c>
      <c r="L123">
        <v>2.1181106772235601</v>
      </c>
      <c r="M123">
        <v>652.06456298971602</v>
      </c>
      <c r="N123">
        <v>226.111907328961</v>
      </c>
      <c r="O123">
        <v>16.664980544237899</v>
      </c>
      <c r="P123">
        <v>2.2158570028864499</v>
      </c>
      <c r="Q123">
        <v>-5.0992914058167003</v>
      </c>
      <c r="R123">
        <v>3.4219192814378299</v>
      </c>
      <c r="S123">
        <v>5.0454233781935001</v>
      </c>
      <c r="T123">
        <v>-0.38919459729865002</v>
      </c>
      <c r="U123">
        <v>10.4842421210605</v>
      </c>
      <c r="V123">
        <v>869.59650720336799</v>
      </c>
      <c r="W123">
        <v>705.23261630815398</v>
      </c>
      <c r="X123">
        <v>1041.9409704852401</v>
      </c>
      <c r="Y123">
        <v>15.611731423046299</v>
      </c>
      <c r="Z123">
        <v>11.8109054527264</v>
      </c>
      <c r="AA123">
        <v>19.413706853426699</v>
      </c>
      <c r="AB123">
        <v>-5.2190434179167298</v>
      </c>
      <c r="AC123">
        <v>-12.045022511255601</v>
      </c>
      <c r="AD123">
        <v>1.60180090045023</v>
      </c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</row>
    <row r="124" spans="1:56" x14ac:dyDescent="0.2">
      <c r="A124" t="s">
        <v>9</v>
      </c>
      <c r="B124" s="20">
        <v>22001.599999999999</v>
      </c>
      <c r="C124">
        <v>14.2383212933333</v>
      </c>
      <c r="D124">
        <v>2.5691135766533999</v>
      </c>
      <c r="E124">
        <v>568.14245085000005</v>
      </c>
      <c r="F124">
        <v>190.59474219373001</v>
      </c>
      <c r="G124">
        <v>22.925384523000002</v>
      </c>
      <c r="H124">
        <v>1.9536837446156801</v>
      </c>
      <c r="I124">
        <v>5.5660428868333298</v>
      </c>
      <c r="J124">
        <v>3.7904991898161802</v>
      </c>
      <c r="K124">
        <v>15.640179140352799</v>
      </c>
      <c r="L124">
        <v>2.5808677082313101</v>
      </c>
      <c r="M124">
        <v>482.58277267227197</v>
      </c>
      <c r="N124">
        <v>158.211313410499</v>
      </c>
      <c r="O124">
        <v>23.927322517115101</v>
      </c>
      <c r="P124">
        <v>2.0186385433820799</v>
      </c>
      <c r="Q124">
        <v>7.8108820174554703</v>
      </c>
      <c r="R124">
        <v>3.7320649258115601</v>
      </c>
      <c r="S124">
        <v>15.8159379770954</v>
      </c>
      <c r="T124">
        <v>9.7228614307153602</v>
      </c>
      <c r="U124">
        <v>21.9189594797399</v>
      </c>
      <c r="V124">
        <v>505.94559086129499</v>
      </c>
      <c r="W124">
        <v>242.62131065532799</v>
      </c>
      <c r="X124">
        <v>812.28114057028597</v>
      </c>
      <c r="Y124">
        <v>23.887759120571399</v>
      </c>
      <c r="Z124">
        <v>20.298149074537299</v>
      </c>
      <c r="AA124">
        <v>27.4657328664332</v>
      </c>
      <c r="AB124">
        <v>7.5302781589701899</v>
      </c>
      <c r="AC124">
        <v>-1.6498249124562301</v>
      </c>
      <c r="AD124">
        <v>16.727363681840899</v>
      </c>
      <c r="AE124" s="40">
        <f t="shared" ref="AE124:AV124" si="18">AVERAGE(C123:C124)</f>
        <v>9.1710087441666506</v>
      </c>
      <c r="AF124" s="40">
        <f t="shared" si="18"/>
        <v>2.6052238931755047</v>
      </c>
      <c r="AG124" s="40">
        <f t="shared" si="18"/>
        <v>658.14882402500007</v>
      </c>
      <c r="AH124" s="40">
        <f t="shared" si="18"/>
        <v>216.51649873635051</v>
      </c>
      <c r="AI124" s="40">
        <f t="shared" si="18"/>
        <v>19.008010943999999</v>
      </c>
      <c r="AJ124" s="40">
        <f t="shared" si="18"/>
        <v>2.3727456555025301</v>
      </c>
      <c r="AK124" s="40">
        <f t="shared" si="18"/>
        <v>1.1038757099166649</v>
      </c>
      <c r="AL124" s="40">
        <f t="shared" si="18"/>
        <v>4.7792934400324345</v>
      </c>
      <c r="AM124" s="40">
        <f t="shared" si="18"/>
        <v>10.598863420172099</v>
      </c>
      <c r="AN124" s="40">
        <f t="shared" si="18"/>
        <v>2.3494891927274351</v>
      </c>
      <c r="AO124" s="40">
        <f t="shared" si="18"/>
        <v>567.32366783099405</v>
      </c>
      <c r="AP124" s="40">
        <f t="shared" si="18"/>
        <v>192.16161036973</v>
      </c>
      <c r="AQ124" s="40">
        <f t="shared" si="18"/>
        <v>20.2961515306765</v>
      </c>
      <c r="AR124" s="40">
        <f t="shared" si="18"/>
        <v>2.1172477731342649</v>
      </c>
      <c r="AS124" s="40">
        <f t="shared" si="18"/>
        <v>1.355795305819385</v>
      </c>
      <c r="AT124" s="40">
        <f t="shared" si="18"/>
        <v>3.5769921036246952</v>
      </c>
      <c r="AU124" s="40">
        <f t="shared" si="18"/>
        <v>10.43068067764445</v>
      </c>
      <c r="AV124" s="40">
        <f t="shared" si="18"/>
        <v>4.6668334167083554</v>
      </c>
      <c r="AW124" s="40">
        <f>AVERAGE(V123:V124)</f>
        <v>687.77104903233146</v>
      </c>
      <c r="AX124" s="40">
        <f>AVERAGE(W123:W124)</f>
        <v>473.92696348174098</v>
      </c>
      <c r="AY124" s="40">
        <f>AVERAGE(Y123:Y124)</f>
        <v>19.749745271808848</v>
      </c>
      <c r="AZ124" s="40">
        <f>AVERAGE(Z123:Z124)</f>
        <v>16.054527263631851</v>
      </c>
      <c r="BA124" s="40">
        <f>AVERAGE(AB123:AB124)</f>
        <v>1.1556173705267301</v>
      </c>
      <c r="BB124" s="40">
        <f>AVERAGE(AC123:AC124)</f>
        <v>-6.8474237118559156</v>
      </c>
      <c r="BC124" s="40"/>
      <c r="BD124" s="40"/>
    </row>
    <row r="125" spans="1:56" x14ac:dyDescent="0.2">
      <c r="A125" t="s">
        <v>10</v>
      </c>
      <c r="B125" s="20">
        <v>19500</v>
      </c>
      <c r="C125">
        <v>9.3646740083333295</v>
      </c>
      <c r="D125">
        <v>4.1006976434488198</v>
      </c>
      <c r="E125">
        <v>773.77197503333298</v>
      </c>
      <c r="F125">
        <v>221.75149825716801</v>
      </c>
      <c r="G125">
        <v>18.666733744999998</v>
      </c>
      <c r="H125">
        <v>3.0746280170949598</v>
      </c>
      <c r="I125">
        <v>-0.70800193166666703</v>
      </c>
      <c r="J125">
        <v>5.8145164390591502</v>
      </c>
      <c r="K125">
        <v>6.0755157908121102</v>
      </c>
      <c r="L125">
        <v>4.22306660419052</v>
      </c>
      <c r="M125">
        <v>739.32118647380105</v>
      </c>
      <c r="N125">
        <v>291.92097013773099</v>
      </c>
      <c r="O125">
        <v>17.610819220063501</v>
      </c>
      <c r="P125">
        <v>3.7398002590607899</v>
      </c>
      <c r="Q125">
        <v>-5.3929271919588704</v>
      </c>
      <c r="R125">
        <v>5.9021083105296199</v>
      </c>
      <c r="S125">
        <v>8.4753296208514293</v>
      </c>
      <c r="T125">
        <v>-0.46723361680840397</v>
      </c>
      <c r="U125">
        <v>17.434717358679301</v>
      </c>
      <c r="V125">
        <v>968.64297604666206</v>
      </c>
      <c r="W125">
        <v>428.97948974487201</v>
      </c>
      <c r="X125">
        <v>1607.70385192596</v>
      </c>
      <c r="Y125">
        <v>16.588742418694899</v>
      </c>
      <c r="Z125">
        <v>6.8024012006002996</v>
      </c>
      <c r="AA125">
        <v>26.360180090044999</v>
      </c>
      <c r="AB125">
        <v>-6.8465550346045996</v>
      </c>
      <c r="AC125">
        <v>-22.0500250125063</v>
      </c>
      <c r="AD125">
        <v>8.3851925962981504</v>
      </c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</row>
    <row r="126" spans="1:56" x14ac:dyDescent="0.2">
      <c r="A126" t="s">
        <v>10</v>
      </c>
      <c r="B126" s="20">
        <v>19773</v>
      </c>
      <c r="C126">
        <v>9.3646740083333295</v>
      </c>
      <c r="D126">
        <v>3.72702826019081</v>
      </c>
      <c r="E126">
        <v>773.77197503333298</v>
      </c>
      <c r="F126">
        <v>217.68758823234401</v>
      </c>
      <c r="G126">
        <v>18.666733744999998</v>
      </c>
      <c r="H126">
        <v>2.93907442508424</v>
      </c>
      <c r="I126">
        <v>-0.70800193166666703</v>
      </c>
      <c r="J126">
        <v>5.6051589739711201</v>
      </c>
      <c r="K126">
        <v>6.5073576701541196</v>
      </c>
      <c r="L126">
        <v>4.2221504424962104</v>
      </c>
      <c r="M126">
        <v>762.83652522197099</v>
      </c>
      <c r="N126">
        <v>291.86276916259601</v>
      </c>
      <c r="O126">
        <v>17.835224456551501</v>
      </c>
      <c r="P126">
        <v>3.7386880875636801</v>
      </c>
      <c r="Q126">
        <v>-4.7270193684672401</v>
      </c>
      <c r="R126">
        <v>5.9013433742751502</v>
      </c>
      <c r="S126">
        <v>8.8950180243223507</v>
      </c>
      <c r="T126">
        <v>0.40320160080040102</v>
      </c>
      <c r="U126">
        <v>17.405702851425701</v>
      </c>
      <c r="V126">
        <v>983.08904458262498</v>
      </c>
      <c r="W126">
        <v>449.079539769885</v>
      </c>
      <c r="X126">
        <v>1610.57528764382</v>
      </c>
      <c r="Y126">
        <v>16.521120210474599</v>
      </c>
      <c r="Z126">
        <v>6.9644822411205602</v>
      </c>
      <c r="AA126">
        <v>26.090045022511301</v>
      </c>
      <c r="AB126">
        <v>-6.3899238827993496</v>
      </c>
      <c r="AC126">
        <v>-21.4017008504252</v>
      </c>
      <c r="AD126">
        <v>8.6013006503251592</v>
      </c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</row>
    <row r="127" spans="1:56" x14ac:dyDescent="0.2">
      <c r="A127" t="s">
        <v>10</v>
      </c>
      <c r="B127" s="20">
        <v>20784</v>
      </c>
      <c r="C127">
        <v>9.3646740083333295</v>
      </c>
      <c r="D127">
        <v>4.5857393748360602</v>
      </c>
      <c r="E127">
        <v>773.77197503333298</v>
      </c>
      <c r="F127">
        <v>213.741990583448</v>
      </c>
      <c r="G127">
        <v>18.163520495</v>
      </c>
      <c r="H127">
        <v>3.2673429216474701</v>
      </c>
      <c r="I127">
        <v>-0.70800193166666703</v>
      </c>
      <c r="J127">
        <v>6.04062538028482</v>
      </c>
      <c r="K127">
        <v>6.6448893494557604</v>
      </c>
      <c r="L127">
        <v>4.2240838449768203</v>
      </c>
      <c r="M127">
        <v>746.51719484123396</v>
      </c>
      <c r="N127">
        <v>292.02487273691003</v>
      </c>
      <c r="O127">
        <v>17.9762728915187</v>
      </c>
      <c r="P127">
        <v>3.7410185450689899</v>
      </c>
      <c r="Q127">
        <v>-4.5903619089565098</v>
      </c>
      <c r="R127">
        <v>5.90325365900636</v>
      </c>
      <c r="S127">
        <v>8.7807453230302492</v>
      </c>
      <c r="T127">
        <v>-6.1030515257630903E-2</v>
      </c>
      <c r="U127">
        <v>17.608804402201098</v>
      </c>
      <c r="V127">
        <v>976.81572439625597</v>
      </c>
      <c r="W127">
        <v>434.72236118058998</v>
      </c>
      <c r="X127">
        <v>1614.88244122061</v>
      </c>
      <c r="Y127">
        <v>16.932056839281199</v>
      </c>
      <c r="Z127">
        <v>6.8834417208604304</v>
      </c>
      <c r="AA127">
        <v>26.9814907453727</v>
      </c>
      <c r="AB127">
        <v>-6.5931335265888</v>
      </c>
      <c r="AC127">
        <v>-21.689844922461202</v>
      </c>
      <c r="AD127">
        <v>8.5292646323161598</v>
      </c>
      <c r="AE127" s="40">
        <f t="shared" ref="AE127:AV127" si="19">AVERAGE(C125:C127)</f>
        <v>9.3646740083333295</v>
      </c>
      <c r="AF127" s="40">
        <f t="shared" si="19"/>
        <v>4.1378217594918967</v>
      </c>
      <c r="AG127" s="40">
        <f t="shared" si="19"/>
        <v>773.77197503333298</v>
      </c>
      <c r="AH127" s="40">
        <f t="shared" si="19"/>
        <v>217.72702569098669</v>
      </c>
      <c r="AI127" s="40">
        <f t="shared" si="19"/>
        <v>18.498995994999998</v>
      </c>
      <c r="AJ127" s="40">
        <f t="shared" si="19"/>
        <v>3.0936817879422236</v>
      </c>
      <c r="AK127" s="40">
        <f t="shared" si="19"/>
        <v>-0.70800193166666714</v>
      </c>
      <c r="AL127" s="40">
        <f t="shared" si="19"/>
        <v>5.8201002644383628</v>
      </c>
      <c r="AM127" s="40">
        <f t="shared" si="19"/>
        <v>6.4092542701406634</v>
      </c>
      <c r="AN127" s="40">
        <f t="shared" si="19"/>
        <v>4.2231002972211833</v>
      </c>
      <c r="AO127" s="40">
        <f t="shared" si="19"/>
        <v>749.558302179002</v>
      </c>
      <c r="AP127" s="40">
        <f t="shared" si="19"/>
        <v>291.93620401241236</v>
      </c>
      <c r="AQ127" s="40">
        <f t="shared" si="19"/>
        <v>17.80743885604457</v>
      </c>
      <c r="AR127" s="40">
        <f t="shared" si="19"/>
        <v>3.7398356305644866</v>
      </c>
      <c r="AS127" s="40">
        <f t="shared" si="19"/>
        <v>-4.9034361564608737</v>
      </c>
      <c r="AT127" s="40">
        <f t="shared" si="19"/>
        <v>5.9022351146037098</v>
      </c>
      <c r="AU127" s="40">
        <f t="shared" si="19"/>
        <v>8.7170309894013425</v>
      </c>
      <c r="AV127" s="40">
        <f t="shared" si="19"/>
        <v>-4.1687510421877953E-2</v>
      </c>
      <c r="AW127" s="40">
        <f>AVERAGE(V125:V127)</f>
        <v>976.18258167518104</v>
      </c>
      <c r="AX127" s="40">
        <f>AVERAGE(W125:W127)</f>
        <v>437.593796898449</v>
      </c>
      <c r="AY127" s="40">
        <f>AVERAGE(Y125:Y127)</f>
        <v>16.6806398228169</v>
      </c>
      <c r="AZ127" s="40">
        <f>AVERAGE(Z125:Z127)</f>
        <v>6.8834417208604295</v>
      </c>
      <c r="BA127" s="40">
        <f>AVERAGE(AB125:AB127)</f>
        <v>-6.6098708146642506</v>
      </c>
      <c r="BB127" s="40">
        <f>AVERAGE(AC125:AC127)</f>
        <v>-21.713856928464235</v>
      </c>
      <c r="BC127" s="40"/>
      <c r="BD127" s="40"/>
    </row>
    <row r="128" spans="1:56" x14ac:dyDescent="0.2">
      <c r="A128" t="s">
        <v>11</v>
      </c>
      <c r="B128" s="20">
        <v>21484</v>
      </c>
      <c r="C128">
        <v>6.5161302900000004</v>
      </c>
      <c r="D128">
        <v>3.2483099799110802</v>
      </c>
      <c r="E128">
        <v>531.92197206666697</v>
      </c>
      <c r="F128">
        <v>193.02377749017401</v>
      </c>
      <c r="G128">
        <v>20.327520374999999</v>
      </c>
      <c r="H128">
        <v>2.4714210828263101</v>
      </c>
      <c r="I128">
        <v>-8.3988210363333309</v>
      </c>
      <c r="J128">
        <v>5.14456070933434</v>
      </c>
      <c r="K128">
        <v>5.1517642129772501</v>
      </c>
      <c r="L128">
        <v>4.2279933598037696</v>
      </c>
      <c r="M128">
        <v>482.29232841532502</v>
      </c>
      <c r="N128">
        <v>292.40184766176702</v>
      </c>
      <c r="O128">
        <v>18.1641959092394</v>
      </c>
      <c r="P128">
        <v>3.74321078887513</v>
      </c>
      <c r="Q128">
        <v>-8.0848818867131893</v>
      </c>
      <c r="R128">
        <v>5.9054138253645903</v>
      </c>
      <c r="S128">
        <v>6.2122794687411096</v>
      </c>
      <c r="T128">
        <v>-6.4152076038018997</v>
      </c>
      <c r="U128">
        <v>18.856428214107101</v>
      </c>
      <c r="V128">
        <v>849.27909449673302</v>
      </c>
      <c r="W128">
        <v>305.50775387693801</v>
      </c>
      <c r="X128">
        <v>1522.9964982491199</v>
      </c>
      <c r="Y128">
        <v>17.803207954362598</v>
      </c>
      <c r="Z128">
        <v>6.6403201600800399</v>
      </c>
      <c r="AA128">
        <v>28.953476738369201</v>
      </c>
      <c r="AB128">
        <v>-7.98685366611197</v>
      </c>
      <c r="AC128">
        <v>-23.958979489744902</v>
      </c>
      <c r="AD128">
        <v>8.0250125062531303</v>
      </c>
    </row>
    <row r="129" spans="1:56" x14ac:dyDescent="0.2">
      <c r="A129" t="s">
        <v>11</v>
      </c>
      <c r="B129" s="20">
        <v>21927</v>
      </c>
      <c r="C129">
        <v>8.503552139</v>
      </c>
      <c r="D129">
        <v>2.8910262808462601</v>
      </c>
      <c r="E129">
        <v>790.89292663333299</v>
      </c>
      <c r="F129">
        <v>261.44669818908898</v>
      </c>
      <c r="G129">
        <v>19.077650070000001</v>
      </c>
      <c r="H129">
        <v>3.3836190748059498</v>
      </c>
      <c r="I129">
        <v>-2.05213237466667</v>
      </c>
      <c r="J129">
        <v>4.48753062399767</v>
      </c>
      <c r="K129">
        <v>5.6549018929274997</v>
      </c>
      <c r="L129">
        <v>4.22225723158299</v>
      </c>
      <c r="M129">
        <v>695.76201330484196</v>
      </c>
      <c r="N129">
        <v>291.80429825522799</v>
      </c>
      <c r="O129">
        <v>17.339770512336099</v>
      </c>
      <c r="P129">
        <v>3.73834951481536</v>
      </c>
      <c r="Q129">
        <v>-6.1235819051214104</v>
      </c>
      <c r="R129">
        <v>5.8994239347583601</v>
      </c>
      <c r="S129">
        <v>6.6467943606167097</v>
      </c>
      <c r="T129">
        <v>-4.6453226613306704</v>
      </c>
      <c r="U129">
        <v>17.927963981990999</v>
      </c>
      <c r="V129">
        <v>961.11433598281997</v>
      </c>
      <c r="W129">
        <v>370.115057528764</v>
      </c>
      <c r="X129">
        <v>1680.9254627313701</v>
      </c>
      <c r="Y129">
        <v>15.8460108845123</v>
      </c>
      <c r="Z129">
        <v>6.3701850925462704</v>
      </c>
      <c r="AA129">
        <v>25.306653326663302</v>
      </c>
      <c r="AB129">
        <v>-5.3158053012446</v>
      </c>
      <c r="AC129">
        <v>-21.761880940470199</v>
      </c>
      <c r="AD129">
        <v>11.1585792896448</v>
      </c>
      <c r="AE129" s="40">
        <f t="shared" ref="AE129:AV129" si="20">AVERAGE(C128:C129)</f>
        <v>7.5098412144999998</v>
      </c>
      <c r="AF129" s="40">
        <f t="shared" si="20"/>
        <v>3.0696681303786701</v>
      </c>
      <c r="AG129" s="40">
        <f t="shared" si="20"/>
        <v>661.40744934999998</v>
      </c>
      <c r="AH129" s="40">
        <f t="shared" si="20"/>
        <v>227.23523783963151</v>
      </c>
      <c r="AI129" s="40">
        <f t="shared" si="20"/>
        <v>19.702585222499998</v>
      </c>
      <c r="AJ129" s="40">
        <f t="shared" si="20"/>
        <v>2.92752007881613</v>
      </c>
      <c r="AK129" s="40">
        <f t="shared" si="20"/>
        <v>-5.2254767055000002</v>
      </c>
      <c r="AL129" s="40">
        <f t="shared" si="20"/>
        <v>4.816045666666005</v>
      </c>
      <c r="AM129" s="40">
        <f t="shared" si="20"/>
        <v>5.4033330529523749</v>
      </c>
      <c r="AN129" s="40">
        <f t="shared" si="20"/>
        <v>4.2251252956933794</v>
      </c>
      <c r="AO129" s="40">
        <f t="shared" si="20"/>
        <v>589.02717086008352</v>
      </c>
      <c r="AP129" s="40">
        <f t="shared" si="20"/>
        <v>292.10307295849748</v>
      </c>
      <c r="AQ129" s="40">
        <f t="shared" si="20"/>
        <v>17.751983210787749</v>
      </c>
      <c r="AR129" s="40">
        <f t="shared" si="20"/>
        <v>3.7407801518452448</v>
      </c>
      <c r="AS129" s="40">
        <f t="shared" si="20"/>
        <v>-7.1042318959172999</v>
      </c>
      <c r="AT129" s="40">
        <f t="shared" si="20"/>
        <v>5.9024188800614752</v>
      </c>
      <c r="AU129" s="40">
        <f t="shared" si="20"/>
        <v>6.4295369146789092</v>
      </c>
      <c r="AV129" s="40">
        <f t="shared" si="20"/>
        <v>-5.530265132566285</v>
      </c>
      <c r="AW129" s="40">
        <f>AVERAGE(V128:V129)</f>
        <v>905.19671523977649</v>
      </c>
      <c r="AX129" s="40">
        <f>AVERAGE(W128:W129)</f>
        <v>337.811405702851</v>
      </c>
      <c r="AY129" s="40">
        <f>AVERAGE(Y128:Y129)</f>
        <v>16.824609419437451</v>
      </c>
      <c r="AZ129" s="40">
        <f>AVERAGE(Z128:Z129)</f>
        <v>6.5052526263131547</v>
      </c>
      <c r="BA129" s="40">
        <f>AVERAGE(AB128:AB129)</f>
        <v>-6.6513294836782855</v>
      </c>
      <c r="BB129" s="40">
        <f>AVERAGE(AC128:AC129)</f>
        <v>-22.860430215107549</v>
      </c>
      <c r="BC129" s="40"/>
      <c r="BD129" s="40"/>
    </row>
    <row r="130" spans="1:56" x14ac:dyDescent="0.2">
      <c r="A130" t="s">
        <v>12</v>
      </c>
      <c r="B130" s="20">
        <v>19973.900000000001</v>
      </c>
      <c r="C130">
        <v>1.85190061566667</v>
      </c>
      <c r="D130">
        <v>3.0874292553931002</v>
      </c>
      <c r="E130">
        <v>463.59624193333298</v>
      </c>
      <c r="F130">
        <v>196.98691167378399</v>
      </c>
      <c r="G130">
        <v>16.646433354999999</v>
      </c>
      <c r="H130">
        <v>2.7238849089571802</v>
      </c>
      <c r="I130">
        <v>-15.2245188833333</v>
      </c>
      <c r="J130">
        <v>4.1047995740961003</v>
      </c>
      <c r="K130">
        <v>6.0013755157802402</v>
      </c>
      <c r="L130">
        <v>4.2228410510495902</v>
      </c>
      <c r="M130">
        <v>625.70801365411</v>
      </c>
      <c r="N130">
        <v>291.88982414121801</v>
      </c>
      <c r="O130">
        <v>18.1117600557331</v>
      </c>
      <c r="P130">
        <v>3.7402664598870898</v>
      </c>
      <c r="Q130">
        <v>-6.2146953852436697</v>
      </c>
      <c r="R130">
        <v>5.9013541887030403</v>
      </c>
      <c r="S130">
        <v>7.7823859335853003</v>
      </c>
      <c r="T130">
        <v>-1.975987993997</v>
      </c>
      <c r="U130">
        <v>17.5507753876938</v>
      </c>
      <c r="V130">
        <v>945.09413941235096</v>
      </c>
      <c r="W130">
        <v>375.85792896448203</v>
      </c>
      <c r="X130">
        <v>1632.1110555277601</v>
      </c>
      <c r="Y130">
        <v>18.208183823266001</v>
      </c>
      <c r="Z130">
        <v>9.4227113556778406</v>
      </c>
      <c r="AA130">
        <v>27.008504252126102</v>
      </c>
      <c r="AB130">
        <v>-3.06393897821015</v>
      </c>
      <c r="AC130">
        <v>-15.3506753376688</v>
      </c>
      <c r="AD130">
        <v>9.2496248124061999</v>
      </c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</row>
    <row r="131" spans="1:56" x14ac:dyDescent="0.2">
      <c r="A131" t="s">
        <v>12</v>
      </c>
      <c r="B131" s="20">
        <v>21699.200000000001</v>
      </c>
      <c r="C131">
        <v>1.85190061566667</v>
      </c>
      <c r="D131">
        <v>3.0874292553931002</v>
      </c>
      <c r="E131">
        <v>463.59624193333298</v>
      </c>
      <c r="F131">
        <v>196.98691167378399</v>
      </c>
      <c r="G131">
        <v>16.646433354999999</v>
      </c>
      <c r="H131">
        <v>2.7238849089571802</v>
      </c>
      <c r="I131">
        <v>-15.2245188833333</v>
      </c>
      <c r="J131">
        <v>4.1047995740961003</v>
      </c>
      <c r="K131">
        <v>6.0013755157802402</v>
      </c>
      <c r="L131">
        <v>4.2228410510495902</v>
      </c>
      <c r="M131">
        <v>625.70801365411</v>
      </c>
      <c r="N131">
        <v>291.88982414121801</v>
      </c>
      <c r="O131">
        <v>18.1117600557331</v>
      </c>
      <c r="P131">
        <v>3.7402664598870898</v>
      </c>
      <c r="Q131">
        <v>-6.2146953852436697</v>
      </c>
      <c r="R131">
        <v>5.9013541887030403</v>
      </c>
      <c r="S131">
        <v>7.7823859335853003</v>
      </c>
      <c r="T131">
        <v>-1.975987993997</v>
      </c>
      <c r="U131">
        <v>17.5507753876938</v>
      </c>
      <c r="V131">
        <v>945.09413941235096</v>
      </c>
      <c r="W131">
        <v>375.85792896448203</v>
      </c>
      <c r="X131">
        <v>1632.1110555277601</v>
      </c>
      <c r="Y131">
        <v>18.208183823266001</v>
      </c>
      <c r="Z131">
        <v>9.4227113556778406</v>
      </c>
      <c r="AA131">
        <v>27.008504252126102</v>
      </c>
      <c r="AB131">
        <v>-3.06393897821015</v>
      </c>
      <c r="AC131">
        <v>-15.3506753376688</v>
      </c>
      <c r="AD131">
        <v>9.2496248124061999</v>
      </c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</row>
    <row r="132" spans="1:56" x14ac:dyDescent="0.2">
      <c r="A132" t="s">
        <v>12</v>
      </c>
      <c r="B132" s="20">
        <v>19762</v>
      </c>
      <c r="C132">
        <v>1.85190061566667</v>
      </c>
      <c r="D132">
        <v>3.1341584751112599</v>
      </c>
      <c r="E132">
        <v>463.59624193333298</v>
      </c>
      <c r="F132">
        <v>194.28574439014201</v>
      </c>
      <c r="G132">
        <v>16.646433354999999</v>
      </c>
      <c r="H132">
        <v>2.7653039807017099</v>
      </c>
      <c r="I132">
        <v>-15.2245188833333</v>
      </c>
      <c r="J132">
        <v>4.1649747280250899</v>
      </c>
      <c r="K132">
        <v>6.2462902581870798</v>
      </c>
      <c r="L132">
        <v>4.2259772301955802</v>
      </c>
      <c r="M132">
        <v>672.85692098384402</v>
      </c>
      <c r="N132">
        <v>292.23913603749202</v>
      </c>
      <c r="O132">
        <v>18.072686627859099</v>
      </c>
      <c r="P132">
        <v>3.7457685406297099</v>
      </c>
      <c r="Q132">
        <v>-5.65528461395159</v>
      </c>
      <c r="R132">
        <v>5.9029346725671799</v>
      </c>
      <c r="S132">
        <v>7.6685673815988897</v>
      </c>
      <c r="T132">
        <v>-2.49824912456228</v>
      </c>
      <c r="U132">
        <v>17.840920460230102</v>
      </c>
      <c r="V132">
        <v>965.29155570469402</v>
      </c>
      <c r="W132">
        <v>357.19359679839903</v>
      </c>
      <c r="X132">
        <v>1711.0755377688799</v>
      </c>
      <c r="Y132">
        <v>17.608880732169201</v>
      </c>
      <c r="Z132">
        <v>8.0990495247623802</v>
      </c>
      <c r="AA132">
        <v>27.1165582791396</v>
      </c>
      <c r="AB132">
        <v>-3.4857459182861699</v>
      </c>
      <c r="AC132">
        <v>-15.962981490745401</v>
      </c>
      <c r="AD132">
        <v>8.9974987493746905</v>
      </c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</row>
    <row r="133" spans="1:56" x14ac:dyDescent="0.2">
      <c r="A133" t="s">
        <v>12</v>
      </c>
      <c r="B133" s="20">
        <v>19679</v>
      </c>
      <c r="C133">
        <v>1.85190061566667</v>
      </c>
      <c r="D133">
        <v>3.1341584751112599</v>
      </c>
      <c r="E133">
        <v>463.59624193333298</v>
      </c>
      <c r="F133">
        <v>194.28574439014201</v>
      </c>
      <c r="G133">
        <v>16.646433354999999</v>
      </c>
      <c r="H133">
        <v>2.7653039807017099</v>
      </c>
      <c r="I133">
        <v>-15.2245188833333</v>
      </c>
      <c r="J133">
        <v>4.1649747280250899</v>
      </c>
      <c r="K133">
        <v>6.2462902581870798</v>
      </c>
      <c r="L133">
        <v>4.2259772301955802</v>
      </c>
      <c r="M133">
        <v>672.85692098384402</v>
      </c>
      <c r="N133">
        <v>292.23913603749202</v>
      </c>
      <c r="O133">
        <v>18.072686627859099</v>
      </c>
      <c r="P133">
        <v>3.7457685406297099</v>
      </c>
      <c r="Q133">
        <v>-5.65528461395159</v>
      </c>
      <c r="R133">
        <v>5.9029346725671799</v>
      </c>
      <c r="S133">
        <v>7.6685673815988897</v>
      </c>
      <c r="T133">
        <v>-2.49824912456228</v>
      </c>
      <c r="U133">
        <v>17.840920460230102</v>
      </c>
      <c r="V133">
        <v>965.29155570469402</v>
      </c>
      <c r="W133">
        <v>357.19359679839903</v>
      </c>
      <c r="X133">
        <v>1711.0755377688799</v>
      </c>
      <c r="Y133">
        <v>17.608880732169201</v>
      </c>
      <c r="Z133">
        <v>8.0990495247623802</v>
      </c>
      <c r="AA133">
        <v>27.1165582791396</v>
      </c>
      <c r="AB133">
        <v>-3.4857459182861699</v>
      </c>
      <c r="AC133">
        <v>-15.962981490745401</v>
      </c>
      <c r="AD133">
        <v>8.9974987493746905</v>
      </c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</row>
    <row r="134" spans="1:56" x14ac:dyDescent="0.2">
      <c r="A134" t="s">
        <v>12</v>
      </c>
      <c r="B134" s="20">
        <v>20142</v>
      </c>
      <c r="C134">
        <v>4.2187540910000001</v>
      </c>
      <c r="D134">
        <v>3.4473673931118798</v>
      </c>
      <c r="E134">
        <v>435.17857446666699</v>
      </c>
      <c r="F134">
        <v>194.265325202539</v>
      </c>
      <c r="G134">
        <v>18.892892679999999</v>
      </c>
      <c r="H134">
        <v>2.9803128959259899</v>
      </c>
      <c r="I134">
        <v>-11.083617427</v>
      </c>
      <c r="J134">
        <v>5.1053815299908001</v>
      </c>
      <c r="K134">
        <v>5.8350672872091698</v>
      </c>
      <c r="L134">
        <v>4.2246280684475801</v>
      </c>
      <c r="M134">
        <v>650.12236843207199</v>
      </c>
      <c r="N134">
        <v>292.11668055413497</v>
      </c>
      <c r="O134">
        <v>17.949412972668899</v>
      </c>
      <c r="P134">
        <v>3.7428378254057</v>
      </c>
      <c r="Q134">
        <v>-6.4192822932926799</v>
      </c>
      <c r="R134">
        <v>5.9024341798892497</v>
      </c>
      <c r="S134">
        <v>7.1810711087697197</v>
      </c>
      <c r="T134">
        <v>-3.1655827913957002</v>
      </c>
      <c r="U134">
        <v>17.521760880440201</v>
      </c>
      <c r="V134">
        <v>953.17650425637896</v>
      </c>
      <c r="W134">
        <v>365.80790395197602</v>
      </c>
      <c r="X134">
        <v>1670.87543771886</v>
      </c>
      <c r="Y134">
        <v>17.321496614948099</v>
      </c>
      <c r="Z134">
        <v>8.2071035517758908</v>
      </c>
      <c r="AA134">
        <v>26.441220610305201</v>
      </c>
      <c r="AB134">
        <v>-4.80311424717791</v>
      </c>
      <c r="AC134">
        <v>-18.304152076038001</v>
      </c>
      <c r="AD134">
        <v>8.6733366683341693</v>
      </c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</row>
    <row r="135" spans="1:56" x14ac:dyDescent="0.2">
      <c r="A135" t="s">
        <v>12</v>
      </c>
      <c r="B135" s="20">
        <v>20027</v>
      </c>
      <c r="C135">
        <v>4.2187540910000001</v>
      </c>
      <c r="D135">
        <v>3.4473673931118798</v>
      </c>
      <c r="E135">
        <v>435.17857446666699</v>
      </c>
      <c r="F135">
        <v>194.265325202539</v>
      </c>
      <c r="G135">
        <v>18.892892679999999</v>
      </c>
      <c r="H135">
        <v>2.9803128959259899</v>
      </c>
      <c r="I135">
        <v>-11.083617427</v>
      </c>
      <c r="J135">
        <v>5.1053815299908001</v>
      </c>
      <c r="K135">
        <v>5.8350672872091698</v>
      </c>
      <c r="L135">
        <v>4.2246280684475801</v>
      </c>
      <c r="M135">
        <v>650.12236843207199</v>
      </c>
      <c r="N135">
        <v>292.11668055413497</v>
      </c>
      <c r="O135">
        <v>17.949412972668899</v>
      </c>
      <c r="P135">
        <v>3.7428378254057</v>
      </c>
      <c r="Q135">
        <v>-6.4192822932926799</v>
      </c>
      <c r="R135">
        <v>5.9024341798892497</v>
      </c>
      <c r="S135">
        <v>7.1810711087697197</v>
      </c>
      <c r="T135">
        <v>-3.1655827913957002</v>
      </c>
      <c r="U135">
        <v>17.521760880440201</v>
      </c>
      <c r="V135">
        <v>953.17650425637896</v>
      </c>
      <c r="W135">
        <v>365.80790395197602</v>
      </c>
      <c r="X135">
        <v>1670.87543771886</v>
      </c>
      <c r="Y135">
        <v>17.321496614948099</v>
      </c>
      <c r="Z135">
        <v>8.2071035517758908</v>
      </c>
      <c r="AA135">
        <v>26.441220610305201</v>
      </c>
      <c r="AB135">
        <v>-4.80311424717791</v>
      </c>
      <c r="AC135">
        <v>-18.304152076038001</v>
      </c>
      <c r="AD135">
        <v>8.6733366683341693</v>
      </c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</row>
    <row r="136" spans="1:56" x14ac:dyDescent="0.2">
      <c r="A136" t="s">
        <v>12</v>
      </c>
      <c r="B136" s="20">
        <v>20303</v>
      </c>
      <c r="C136">
        <v>0.75756798199999997</v>
      </c>
      <c r="D136">
        <v>3.9391365065978299</v>
      </c>
      <c r="E136">
        <v>609.60543276666704</v>
      </c>
      <c r="F136">
        <v>200.57068536045199</v>
      </c>
      <c r="G136">
        <v>13.391724268999999</v>
      </c>
      <c r="H136">
        <v>3.90461032184069</v>
      </c>
      <c r="I136">
        <v>-14.525196077666701</v>
      </c>
      <c r="J136">
        <v>4.7835496231208401</v>
      </c>
      <c r="K136">
        <v>5.1052493132568397</v>
      </c>
      <c r="L136">
        <v>4.2255882032701297</v>
      </c>
      <c r="M136">
        <v>580.41525432482297</v>
      </c>
      <c r="N136">
        <v>292.23387122138899</v>
      </c>
      <c r="O136">
        <v>17.746209360055701</v>
      </c>
      <c r="P136">
        <v>3.7431913782050801</v>
      </c>
      <c r="Q136">
        <v>-7.74021410312917</v>
      </c>
      <c r="R136">
        <v>5.9025335400753498</v>
      </c>
      <c r="S136">
        <v>6.4942535033670703</v>
      </c>
      <c r="T136">
        <v>-5.2256128064032001</v>
      </c>
      <c r="U136">
        <v>18.2181090545273</v>
      </c>
      <c r="V136">
        <v>847.78259772507397</v>
      </c>
      <c r="W136">
        <v>283.97198599299702</v>
      </c>
      <c r="X136">
        <v>1557.4537268634299</v>
      </c>
      <c r="Y136">
        <v>17.463493853736601</v>
      </c>
      <c r="Z136">
        <v>7.2886443221610797</v>
      </c>
      <c r="AA136">
        <v>27.656828414207101</v>
      </c>
      <c r="AB136">
        <v>-6.2578750770729101</v>
      </c>
      <c r="AC136">
        <v>-20.753376688344201</v>
      </c>
      <c r="AD136">
        <v>8.2411205602801392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t="s">
        <v>12</v>
      </c>
      <c r="B137" s="20">
        <v>20241</v>
      </c>
      <c r="C137">
        <v>0.75756798199999997</v>
      </c>
      <c r="D137">
        <v>3.9391365065978299</v>
      </c>
      <c r="E137">
        <v>609.60543276666704</v>
      </c>
      <c r="F137">
        <v>200.57068536045199</v>
      </c>
      <c r="G137">
        <v>13.391724268999999</v>
      </c>
      <c r="H137">
        <v>3.90461032184069</v>
      </c>
      <c r="I137">
        <v>-14.525196077666701</v>
      </c>
      <c r="J137">
        <v>4.7835496231208401</v>
      </c>
      <c r="K137">
        <v>5.1052493132568397</v>
      </c>
      <c r="L137">
        <v>4.2255882032701297</v>
      </c>
      <c r="M137">
        <v>580.41525432482297</v>
      </c>
      <c r="N137">
        <v>292.23387122138899</v>
      </c>
      <c r="O137">
        <v>17.746209360055701</v>
      </c>
      <c r="P137">
        <v>3.7431913782050801</v>
      </c>
      <c r="Q137">
        <v>-7.74021410312917</v>
      </c>
      <c r="R137">
        <v>5.9025335400753498</v>
      </c>
      <c r="S137">
        <v>6.4942535033670703</v>
      </c>
      <c r="T137">
        <v>-5.2256128064032001</v>
      </c>
      <c r="U137">
        <v>18.2181090545273</v>
      </c>
      <c r="V137">
        <v>847.78259772507397</v>
      </c>
      <c r="W137">
        <v>283.97198599299702</v>
      </c>
      <c r="X137">
        <v>1557.4537268634299</v>
      </c>
      <c r="Y137">
        <v>17.463493853736601</v>
      </c>
      <c r="Z137">
        <v>7.2886443221610797</v>
      </c>
      <c r="AA137">
        <v>27.656828414207101</v>
      </c>
      <c r="AB137">
        <v>-6.2578750770729101</v>
      </c>
      <c r="AC137">
        <v>-20.753376688344201</v>
      </c>
      <c r="AD137">
        <v>8.2411205602801392</v>
      </c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t="s">
        <v>12</v>
      </c>
      <c r="B138" s="20">
        <v>20472</v>
      </c>
      <c r="C138">
        <v>2.8139347749999999</v>
      </c>
      <c r="D138">
        <v>2.9666073302943898</v>
      </c>
      <c r="E138">
        <v>511.63464950000002</v>
      </c>
      <c r="F138">
        <v>198.915296024485</v>
      </c>
      <c r="G138">
        <v>17.925422510000001</v>
      </c>
      <c r="H138">
        <v>2.65980300247297</v>
      </c>
      <c r="I138">
        <v>-13.0931615843333</v>
      </c>
      <c r="J138">
        <v>4.3854431669940599</v>
      </c>
      <c r="K138">
        <v>5.4874146516714299</v>
      </c>
      <c r="L138">
        <v>4.2248628316824304</v>
      </c>
      <c r="M138">
        <v>646.32835997210805</v>
      </c>
      <c r="N138">
        <v>292.045701348318</v>
      </c>
      <c r="O138">
        <v>17.680068988058402</v>
      </c>
      <c r="P138">
        <v>3.7434121916536198</v>
      </c>
      <c r="Q138">
        <v>-6.8414440481463297</v>
      </c>
      <c r="R138">
        <v>5.9027902660973801</v>
      </c>
      <c r="S138">
        <v>6.9824695929098501</v>
      </c>
      <c r="T138">
        <v>-3.31065532766383</v>
      </c>
      <c r="U138">
        <v>17.260630315157599</v>
      </c>
      <c r="V138">
        <v>957.89023731896805</v>
      </c>
      <c r="W138">
        <v>362.936468234117</v>
      </c>
      <c r="X138">
        <v>1686.66833416708</v>
      </c>
      <c r="Y138">
        <v>17.140022846784099</v>
      </c>
      <c r="Z138">
        <v>8.2071035517758908</v>
      </c>
      <c r="AA138">
        <v>26.090045022511301</v>
      </c>
      <c r="AB138">
        <v>-4.8778585323233896</v>
      </c>
      <c r="AC138">
        <v>-18.4842421210605</v>
      </c>
      <c r="AD138">
        <v>8.7093546773386699</v>
      </c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t="s">
        <v>12</v>
      </c>
      <c r="B139" s="20">
        <v>20364</v>
      </c>
      <c r="C139">
        <v>2.8139347749999999</v>
      </c>
      <c r="D139">
        <v>2.9666073302943898</v>
      </c>
      <c r="E139">
        <v>511.63464950000002</v>
      </c>
      <c r="F139">
        <v>198.915296024485</v>
      </c>
      <c r="G139">
        <v>17.925422510000001</v>
      </c>
      <c r="H139">
        <v>2.65980300247297</v>
      </c>
      <c r="I139">
        <v>-13.0931615843333</v>
      </c>
      <c r="J139">
        <v>4.3854431669940599</v>
      </c>
      <c r="K139">
        <v>5.4874146516714299</v>
      </c>
      <c r="L139">
        <v>4.2248628316824304</v>
      </c>
      <c r="M139">
        <v>646.32835997210805</v>
      </c>
      <c r="N139">
        <v>292.045701348318</v>
      </c>
      <c r="O139">
        <v>17.680068988058402</v>
      </c>
      <c r="P139">
        <v>3.7434121916536198</v>
      </c>
      <c r="Q139">
        <v>-6.8414440481463297</v>
      </c>
      <c r="R139">
        <v>5.9027902660973801</v>
      </c>
      <c r="S139">
        <v>6.9824695929098501</v>
      </c>
      <c r="T139">
        <v>-3.31065532766383</v>
      </c>
      <c r="U139">
        <v>17.260630315157599</v>
      </c>
      <c r="V139">
        <v>957.89023731896805</v>
      </c>
      <c r="W139">
        <v>362.936468234117</v>
      </c>
      <c r="X139">
        <v>1686.66833416708</v>
      </c>
      <c r="Y139">
        <v>17.140022846784099</v>
      </c>
      <c r="Z139">
        <v>8.2071035517758908</v>
      </c>
      <c r="AA139">
        <v>26.090045022511301</v>
      </c>
      <c r="AB139">
        <v>-4.8778585323233896</v>
      </c>
      <c r="AC139">
        <v>-18.4842421210605</v>
      </c>
      <c r="AD139">
        <v>8.7093546773386699</v>
      </c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t="s">
        <v>12</v>
      </c>
      <c r="B140" s="20">
        <v>20880</v>
      </c>
      <c r="C140">
        <v>-2.5603008683333299</v>
      </c>
      <c r="D140">
        <v>3.8960814468212699</v>
      </c>
      <c r="E140">
        <v>442.33707416666698</v>
      </c>
      <c r="F140">
        <v>193.48378247233299</v>
      </c>
      <c r="G140">
        <v>12.16802017</v>
      </c>
      <c r="H140">
        <v>3.8417440303500401</v>
      </c>
      <c r="I140">
        <v>-18.715264529999999</v>
      </c>
      <c r="J140">
        <v>4.7596825119315902</v>
      </c>
      <c r="K140">
        <v>5.0257966275945298</v>
      </c>
      <c r="L140">
        <v>4.2235971410818598</v>
      </c>
      <c r="M140">
        <v>730.73007695497404</v>
      </c>
      <c r="N140">
        <v>292.06088057736702</v>
      </c>
      <c r="O140">
        <v>16.910649867218002</v>
      </c>
      <c r="P140">
        <v>3.7418540380740799</v>
      </c>
      <c r="Q140">
        <v>-6.9677079962087696</v>
      </c>
      <c r="R140">
        <v>5.9009967608820704</v>
      </c>
      <c r="S140">
        <v>7.0948465821345801</v>
      </c>
      <c r="T140">
        <v>-3.48474237118559</v>
      </c>
      <c r="U140">
        <v>17.6668334167084</v>
      </c>
      <c r="V140">
        <v>965.66266555456298</v>
      </c>
      <c r="W140">
        <v>370.115057528764</v>
      </c>
      <c r="X140">
        <v>1692.4112056028</v>
      </c>
      <c r="Y140">
        <v>16.937363854172499</v>
      </c>
      <c r="Z140">
        <v>8.0180090045022503</v>
      </c>
      <c r="AA140">
        <v>25.873936968484202</v>
      </c>
      <c r="AB140">
        <v>-5.0290031278767904</v>
      </c>
      <c r="AC140">
        <v>-19.276638319159598</v>
      </c>
      <c r="AD140">
        <v>9.2496248124061999</v>
      </c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t="s">
        <v>12</v>
      </c>
      <c r="B141" s="20">
        <v>20588</v>
      </c>
      <c r="C141">
        <v>-2.5603008683333299</v>
      </c>
      <c r="D141">
        <v>3.8960814468212699</v>
      </c>
      <c r="E141">
        <v>442.33707416666698</v>
      </c>
      <c r="F141">
        <v>193.48378247233299</v>
      </c>
      <c r="G141">
        <v>12.16802017</v>
      </c>
      <c r="H141">
        <v>3.8417440303500401</v>
      </c>
      <c r="I141">
        <v>-18.715264529999999</v>
      </c>
      <c r="J141">
        <v>4.7596825119315902</v>
      </c>
      <c r="K141">
        <v>5.0257966275945298</v>
      </c>
      <c r="L141">
        <v>4.2235971410818598</v>
      </c>
      <c r="M141">
        <v>730.73007695497404</v>
      </c>
      <c r="N141">
        <v>292.06088057736702</v>
      </c>
      <c r="O141">
        <v>16.910649867218002</v>
      </c>
      <c r="P141">
        <v>3.7418540380740799</v>
      </c>
      <c r="Q141">
        <v>-6.9677079962087696</v>
      </c>
      <c r="R141">
        <v>5.9009967608820704</v>
      </c>
      <c r="S141">
        <v>7.0948465821345801</v>
      </c>
      <c r="T141">
        <v>-3.48474237118559</v>
      </c>
      <c r="U141">
        <v>17.6668334167084</v>
      </c>
      <c r="V141">
        <v>965.66266555456298</v>
      </c>
      <c r="W141">
        <v>370.115057528764</v>
      </c>
      <c r="X141">
        <v>1692.4112056028</v>
      </c>
      <c r="Y141">
        <v>16.937363854172499</v>
      </c>
      <c r="Z141">
        <v>8.0180090045022503</v>
      </c>
      <c r="AA141">
        <v>25.873936968484202</v>
      </c>
      <c r="AB141">
        <v>-5.0290031278767904</v>
      </c>
      <c r="AC141">
        <v>-19.276638319159598</v>
      </c>
      <c r="AD141">
        <v>9.2496248124061999</v>
      </c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t="s">
        <v>12</v>
      </c>
      <c r="B142" s="20">
        <v>21276</v>
      </c>
      <c r="C142">
        <v>12.818143644999999</v>
      </c>
      <c r="D142">
        <v>2.9642189116736</v>
      </c>
      <c r="E142">
        <v>529.69239589999995</v>
      </c>
      <c r="F142">
        <v>172.75537797641101</v>
      </c>
      <c r="G142">
        <v>23.718237240000001</v>
      </c>
      <c r="H142">
        <v>2.41231962895001</v>
      </c>
      <c r="I142">
        <v>2.8303702275</v>
      </c>
      <c r="J142">
        <v>4.0236862227322803</v>
      </c>
      <c r="K142">
        <v>12.6547683936466</v>
      </c>
      <c r="L142">
        <v>3.0959800188873898</v>
      </c>
      <c r="M142">
        <v>426.58272253655002</v>
      </c>
      <c r="N142">
        <v>201.04839528702499</v>
      </c>
      <c r="O142">
        <v>22.1530149806723</v>
      </c>
      <c r="P142">
        <v>2.8146302206260998</v>
      </c>
      <c r="Q142">
        <v>3.5951574634512902</v>
      </c>
      <c r="R142">
        <v>3.8525120928368701</v>
      </c>
      <c r="S142">
        <v>12.924665454543501</v>
      </c>
      <c r="T142">
        <v>5.3916958479239598</v>
      </c>
      <c r="U142">
        <v>20.479239619809899</v>
      </c>
      <c r="V142">
        <v>626.70076129597203</v>
      </c>
      <c r="W142">
        <v>194.107053526763</v>
      </c>
      <c r="X142">
        <v>1177.2536268134099</v>
      </c>
      <c r="Y142">
        <v>22.333437725407599</v>
      </c>
      <c r="Z142">
        <v>14.995497748874399</v>
      </c>
      <c r="AA142">
        <v>29.692846423211599</v>
      </c>
      <c r="AB142">
        <v>3.8775481310476798</v>
      </c>
      <c r="AC142">
        <v>-5.5937968984492201</v>
      </c>
      <c r="AD142">
        <v>13.339669834917499</v>
      </c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t="s">
        <v>12</v>
      </c>
      <c r="B143" s="20">
        <v>21032</v>
      </c>
      <c r="C143">
        <v>12.818143644999999</v>
      </c>
      <c r="D143">
        <v>2.9642189116736</v>
      </c>
      <c r="E143">
        <v>529.69239589999995</v>
      </c>
      <c r="F143">
        <v>172.75537797641101</v>
      </c>
      <c r="G143">
        <v>23.718237240000001</v>
      </c>
      <c r="H143">
        <v>2.41231962895001</v>
      </c>
      <c r="I143">
        <v>2.8303702275</v>
      </c>
      <c r="J143">
        <v>4.0236862227322803</v>
      </c>
      <c r="K143">
        <v>12.6547683936466</v>
      </c>
      <c r="L143">
        <v>3.0959800188873898</v>
      </c>
      <c r="M143">
        <v>426.58272253655002</v>
      </c>
      <c r="N143">
        <v>201.04839528702499</v>
      </c>
      <c r="O143">
        <v>22.1530149806723</v>
      </c>
      <c r="P143">
        <v>2.8146302206260998</v>
      </c>
      <c r="Q143">
        <v>3.5951574634512902</v>
      </c>
      <c r="R143">
        <v>3.8525120928368701</v>
      </c>
      <c r="S143">
        <v>12.924665454543501</v>
      </c>
      <c r="T143">
        <v>5.3916958479239598</v>
      </c>
      <c r="U143">
        <v>20.479239619809899</v>
      </c>
      <c r="V143">
        <v>626.70076129597203</v>
      </c>
      <c r="W143">
        <v>194.107053526763</v>
      </c>
      <c r="X143">
        <v>1177.2536268134099</v>
      </c>
      <c r="Y143">
        <v>22.333437725407599</v>
      </c>
      <c r="Z143">
        <v>14.995497748874399</v>
      </c>
      <c r="AA143">
        <v>29.692846423211599</v>
      </c>
      <c r="AB143">
        <v>3.8775481310476798</v>
      </c>
      <c r="AC143">
        <v>-5.5937968984492201</v>
      </c>
      <c r="AD143">
        <v>13.339669834917499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t="s">
        <v>12</v>
      </c>
      <c r="B144" s="20">
        <v>21409</v>
      </c>
      <c r="C144">
        <v>-1.06057959133333</v>
      </c>
      <c r="D144">
        <v>4.0070534701821998</v>
      </c>
      <c r="E144">
        <v>564.8666948</v>
      </c>
      <c r="F144">
        <v>198.05192228854401</v>
      </c>
      <c r="G144">
        <v>13.391724268999999</v>
      </c>
      <c r="H144">
        <v>3.9898130489081698</v>
      </c>
      <c r="I144">
        <v>-17.845881783333301</v>
      </c>
      <c r="J144">
        <v>5.1740955981289796</v>
      </c>
      <c r="K144">
        <v>4.4713014845504402</v>
      </c>
      <c r="L144">
        <v>4.2341437551170298</v>
      </c>
      <c r="M144">
        <v>424.42031202247699</v>
      </c>
      <c r="N144">
        <v>293.15720243387301</v>
      </c>
      <c r="O144">
        <v>18.144992322201801</v>
      </c>
      <c r="P144">
        <v>3.7519615672808602</v>
      </c>
      <c r="Q144">
        <v>-9.5077726291477305</v>
      </c>
      <c r="R144">
        <v>5.9085162748951303</v>
      </c>
      <c r="S144">
        <v>5.9783212104713499</v>
      </c>
      <c r="T144">
        <v>-5.8929464732366199</v>
      </c>
      <c r="U144">
        <v>17.840920460230102</v>
      </c>
      <c r="V144">
        <v>841.28762385187201</v>
      </c>
      <c r="W144">
        <v>255.25762881440701</v>
      </c>
      <c r="X144">
        <v>1593.3466733366699</v>
      </c>
      <c r="Y144">
        <v>18.128046585316199</v>
      </c>
      <c r="Z144">
        <v>7.0185092546273102</v>
      </c>
      <c r="AA144">
        <v>29.2506253126563</v>
      </c>
      <c r="AB144">
        <v>-8.56766189158839</v>
      </c>
      <c r="AC144">
        <v>-23.6348174087044</v>
      </c>
      <c r="AD144">
        <v>6.4762381190595297</v>
      </c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t="s">
        <v>12</v>
      </c>
      <c r="B145" s="20">
        <v>21314</v>
      </c>
      <c r="C145">
        <v>-1.06057959133333</v>
      </c>
      <c r="D145">
        <v>4.0070534701821998</v>
      </c>
      <c r="E145">
        <v>564.8666948</v>
      </c>
      <c r="F145">
        <v>198.05192228854401</v>
      </c>
      <c r="G145">
        <v>13.391724268999999</v>
      </c>
      <c r="H145">
        <v>3.9898130489081698</v>
      </c>
      <c r="I145">
        <v>-17.845881783333301</v>
      </c>
      <c r="J145">
        <v>5.1740955981289796</v>
      </c>
      <c r="K145">
        <v>4.4713014845504402</v>
      </c>
      <c r="L145">
        <v>4.2341437551170298</v>
      </c>
      <c r="M145">
        <v>424.42031202247699</v>
      </c>
      <c r="N145">
        <v>293.15720243387301</v>
      </c>
      <c r="O145">
        <v>18.144992322201801</v>
      </c>
      <c r="P145">
        <v>3.7519615672808602</v>
      </c>
      <c r="Q145">
        <v>-9.5077726291477305</v>
      </c>
      <c r="R145">
        <v>5.9085162748951303</v>
      </c>
      <c r="S145">
        <v>5.9783212104713499</v>
      </c>
      <c r="T145">
        <v>-5.8929464732366199</v>
      </c>
      <c r="U145">
        <v>17.840920460230102</v>
      </c>
      <c r="V145">
        <v>841.28762385187201</v>
      </c>
      <c r="W145">
        <v>255.25762881440701</v>
      </c>
      <c r="X145">
        <v>1593.3466733366699</v>
      </c>
      <c r="Y145">
        <v>18.128046585316199</v>
      </c>
      <c r="Z145">
        <v>7.0185092546273102</v>
      </c>
      <c r="AA145">
        <v>29.2506253126563</v>
      </c>
      <c r="AB145">
        <v>-8.56766189158839</v>
      </c>
      <c r="AC145">
        <v>-23.6348174087044</v>
      </c>
      <c r="AD145">
        <v>6.4762381190595297</v>
      </c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t="s">
        <v>12</v>
      </c>
      <c r="B146" s="20">
        <v>21562</v>
      </c>
      <c r="C146">
        <v>5.0748675050000003</v>
      </c>
      <c r="D146">
        <v>3.56686813753325</v>
      </c>
      <c r="E146">
        <v>431.87890486666703</v>
      </c>
      <c r="F146">
        <v>192.413779374173</v>
      </c>
      <c r="G146">
        <v>18.892892679999999</v>
      </c>
      <c r="H146">
        <v>2.9100067904015599</v>
      </c>
      <c r="I146">
        <v>-9.8942890203333302</v>
      </c>
      <c r="J146">
        <v>5.5849789438423896</v>
      </c>
      <c r="K146">
        <v>5.7852724720026698</v>
      </c>
      <c r="L146">
        <v>4.22488522390789</v>
      </c>
      <c r="M146">
        <v>588.31419423794102</v>
      </c>
      <c r="N146">
        <v>292.05890444000801</v>
      </c>
      <c r="O146">
        <v>18.174023165537399</v>
      </c>
      <c r="P146">
        <v>3.7419632365773601</v>
      </c>
      <c r="Q146">
        <v>-6.7701181874927299</v>
      </c>
      <c r="R146">
        <v>5.9048742786299</v>
      </c>
      <c r="S146">
        <v>7.0050564548100898</v>
      </c>
      <c r="T146">
        <v>-3.45572786393197</v>
      </c>
      <c r="U146">
        <v>17.492746373186598</v>
      </c>
      <c r="V146">
        <v>957.89598599928001</v>
      </c>
      <c r="W146">
        <v>368.67933966983497</v>
      </c>
      <c r="X146">
        <v>1676.6183091545799</v>
      </c>
      <c r="Y146">
        <v>17.326956490441301</v>
      </c>
      <c r="Z146">
        <v>8.0990495247623802</v>
      </c>
      <c r="AA146">
        <v>26.576288144071999</v>
      </c>
      <c r="AB146">
        <v>-4.7863993657181698</v>
      </c>
      <c r="AC146">
        <v>-18.520260130065001</v>
      </c>
      <c r="AD146">
        <v>8.9614807403701793</v>
      </c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t="s">
        <v>12</v>
      </c>
      <c r="B147" s="20">
        <v>21481</v>
      </c>
      <c r="C147">
        <v>5.0748675050000003</v>
      </c>
      <c r="D147">
        <v>3.56686813753325</v>
      </c>
      <c r="E147">
        <v>431.87890486666703</v>
      </c>
      <c r="F147">
        <v>192.413779374173</v>
      </c>
      <c r="G147">
        <v>18.892892679999999</v>
      </c>
      <c r="H147">
        <v>2.9100067904015599</v>
      </c>
      <c r="I147">
        <v>-9.8942890203333302</v>
      </c>
      <c r="J147">
        <v>5.5849789438423896</v>
      </c>
      <c r="K147">
        <v>5.7852724720026698</v>
      </c>
      <c r="L147">
        <v>4.22488522390789</v>
      </c>
      <c r="M147">
        <v>588.31419423794102</v>
      </c>
      <c r="N147">
        <v>292.05890444000801</v>
      </c>
      <c r="O147">
        <v>18.174023165537399</v>
      </c>
      <c r="P147">
        <v>3.7419632365773601</v>
      </c>
      <c r="Q147">
        <v>-6.7701181874927299</v>
      </c>
      <c r="R147">
        <v>5.9048742786299</v>
      </c>
      <c r="S147">
        <v>7.0050564548100898</v>
      </c>
      <c r="T147">
        <v>-3.45572786393197</v>
      </c>
      <c r="U147">
        <v>17.492746373186598</v>
      </c>
      <c r="V147">
        <v>957.89598599928001</v>
      </c>
      <c r="W147">
        <v>368.67933966983497</v>
      </c>
      <c r="X147">
        <v>1676.6183091545799</v>
      </c>
      <c r="Y147">
        <v>17.326956490441301</v>
      </c>
      <c r="Z147">
        <v>8.0990495247623802</v>
      </c>
      <c r="AA147">
        <v>26.576288144071999</v>
      </c>
      <c r="AB147">
        <v>-4.7863993657181698</v>
      </c>
      <c r="AC147">
        <v>-18.520260130065001</v>
      </c>
      <c r="AD147">
        <v>8.9614807403701793</v>
      </c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t="s">
        <v>12</v>
      </c>
      <c r="B148" s="20">
        <v>21876</v>
      </c>
      <c r="C148">
        <v>3.2513904239999998</v>
      </c>
      <c r="D148">
        <v>3.01863452551772</v>
      </c>
      <c r="E148">
        <v>501.26279653333302</v>
      </c>
      <c r="F148">
        <v>192.52864698389101</v>
      </c>
      <c r="G148">
        <v>18.617046994999999</v>
      </c>
      <c r="H148">
        <v>2.5280204999446001</v>
      </c>
      <c r="I148">
        <v>-13.6790500233333</v>
      </c>
      <c r="J148">
        <v>4.5030431855000996</v>
      </c>
      <c r="K148">
        <v>4.4524412329277103</v>
      </c>
      <c r="L148">
        <v>4.2250489386798398</v>
      </c>
      <c r="M148">
        <v>510.68626327742498</v>
      </c>
      <c r="N148">
        <v>292.06755395367202</v>
      </c>
      <c r="O148">
        <v>17.564952651702001</v>
      </c>
      <c r="P148">
        <v>3.74098133050401</v>
      </c>
      <c r="Q148">
        <v>-8.9156248088897705</v>
      </c>
      <c r="R148">
        <v>5.9043226978396897</v>
      </c>
      <c r="S148">
        <v>6.32404908588091</v>
      </c>
      <c r="T148">
        <v>-5.1965982991495698</v>
      </c>
      <c r="U148">
        <v>17.840920460230102</v>
      </c>
      <c r="V148">
        <v>834.93195744428897</v>
      </c>
      <c r="W148">
        <v>272.48624312156102</v>
      </c>
      <c r="X148">
        <v>1545.967983992</v>
      </c>
      <c r="Y148">
        <v>17.515311962554701</v>
      </c>
      <c r="Z148">
        <v>7.5047523761880903</v>
      </c>
      <c r="AA148">
        <v>27.5487743871936</v>
      </c>
      <c r="AB148">
        <v>-7.0285557145966999</v>
      </c>
      <c r="AC148">
        <v>-21.905952976488202</v>
      </c>
      <c r="AD148">
        <v>7.8449224612306097</v>
      </c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t="s">
        <v>12</v>
      </c>
      <c r="B149" s="20">
        <v>21832</v>
      </c>
      <c r="C149">
        <v>3.2513904239999998</v>
      </c>
      <c r="D149">
        <v>3.01863452551772</v>
      </c>
      <c r="E149">
        <v>501.26279653333302</v>
      </c>
      <c r="F149">
        <v>192.52864698389101</v>
      </c>
      <c r="G149">
        <v>18.617046994999999</v>
      </c>
      <c r="H149">
        <v>2.5280204999446001</v>
      </c>
      <c r="I149">
        <v>-13.6790500233333</v>
      </c>
      <c r="J149">
        <v>4.5030431855000996</v>
      </c>
      <c r="K149">
        <v>4.4524412329277103</v>
      </c>
      <c r="L149">
        <v>4.2250489386798398</v>
      </c>
      <c r="M149">
        <v>510.68626327742498</v>
      </c>
      <c r="N149">
        <v>292.06755395367202</v>
      </c>
      <c r="O149">
        <v>17.564952651702001</v>
      </c>
      <c r="P149">
        <v>3.74098133050401</v>
      </c>
      <c r="Q149">
        <v>-8.9156248088897705</v>
      </c>
      <c r="R149">
        <v>5.9043226978396897</v>
      </c>
      <c r="S149">
        <v>6.32404908588091</v>
      </c>
      <c r="T149">
        <v>-5.1965982991495698</v>
      </c>
      <c r="U149">
        <v>17.840920460230102</v>
      </c>
      <c r="V149">
        <v>834.93195744428897</v>
      </c>
      <c r="W149">
        <v>272.48624312156102</v>
      </c>
      <c r="X149">
        <v>1545.967983992</v>
      </c>
      <c r="Y149">
        <v>17.515311962554701</v>
      </c>
      <c r="Z149">
        <v>7.5047523761880903</v>
      </c>
      <c r="AA149">
        <v>27.5487743871936</v>
      </c>
      <c r="AB149">
        <v>-7.0285557145966999</v>
      </c>
      <c r="AC149">
        <v>-21.905952976488202</v>
      </c>
      <c r="AD149">
        <v>7.8449224612306097</v>
      </c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t="s">
        <v>12</v>
      </c>
      <c r="B150" s="20">
        <v>22263</v>
      </c>
      <c r="C150">
        <v>6.4743573133333303</v>
      </c>
      <c r="D150">
        <v>3.1072210508260398</v>
      </c>
      <c r="E150">
        <v>469.54545946666701</v>
      </c>
      <c r="F150">
        <v>194.281714212981</v>
      </c>
      <c r="G150">
        <v>20.327520374999999</v>
      </c>
      <c r="H150">
        <v>2.5449836319125301</v>
      </c>
      <c r="I150">
        <v>-8.3488201603333305</v>
      </c>
      <c r="J150">
        <v>4.7279184321966401</v>
      </c>
      <c r="K150">
        <v>5.1531838684460602</v>
      </c>
      <c r="L150">
        <v>4.2248266754011699</v>
      </c>
      <c r="M150">
        <v>556.28827517825903</v>
      </c>
      <c r="N150">
        <v>292.00085929973199</v>
      </c>
      <c r="O150">
        <v>17.868293643922101</v>
      </c>
      <c r="P150">
        <v>3.7410099241686501</v>
      </c>
      <c r="Q150">
        <v>-7.7603370674952297</v>
      </c>
      <c r="R150">
        <v>5.9039034529903001</v>
      </c>
      <c r="S150">
        <v>6.3893664502255696</v>
      </c>
      <c r="T150">
        <v>-4.67433716858429</v>
      </c>
      <c r="U150">
        <v>17.463731865932999</v>
      </c>
      <c r="V150">
        <v>885.02321309061801</v>
      </c>
      <c r="W150">
        <v>335.65782891445701</v>
      </c>
      <c r="X150">
        <v>1556.0180090045001</v>
      </c>
      <c r="Y150">
        <v>17.436180379657301</v>
      </c>
      <c r="Z150">
        <v>7.6938469234617299</v>
      </c>
      <c r="AA150">
        <v>27.170585292646301</v>
      </c>
      <c r="AB150">
        <v>-7.0189393145570502</v>
      </c>
      <c r="AC150">
        <v>-21.257628814407202</v>
      </c>
      <c r="AD150">
        <v>7.2326163081540704</v>
      </c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t="s">
        <v>12</v>
      </c>
      <c r="B151" s="20">
        <v>22306</v>
      </c>
      <c r="C151">
        <v>6.4743573133333303</v>
      </c>
      <c r="D151">
        <v>3.1072210508260398</v>
      </c>
      <c r="E151">
        <v>469.54545946666701</v>
      </c>
      <c r="F151">
        <v>194.281714212981</v>
      </c>
      <c r="G151">
        <v>20.327520374999999</v>
      </c>
      <c r="H151">
        <v>2.5449836319125301</v>
      </c>
      <c r="I151">
        <v>-8.3488201603333305</v>
      </c>
      <c r="J151">
        <v>4.7279184321966401</v>
      </c>
      <c r="K151">
        <v>5.1531838684460602</v>
      </c>
      <c r="L151">
        <v>4.2248266754011699</v>
      </c>
      <c r="M151">
        <v>556.28827517825903</v>
      </c>
      <c r="N151">
        <v>292.00085929973199</v>
      </c>
      <c r="O151">
        <v>17.868293643922101</v>
      </c>
      <c r="P151">
        <v>3.7410099241686501</v>
      </c>
      <c r="Q151">
        <v>-7.7603370674952297</v>
      </c>
      <c r="R151">
        <v>5.9039034529903001</v>
      </c>
      <c r="S151">
        <v>6.3893664502255696</v>
      </c>
      <c r="T151">
        <v>-4.67433716858429</v>
      </c>
      <c r="U151">
        <v>17.463731865932999</v>
      </c>
      <c r="V151">
        <v>885.02321309061801</v>
      </c>
      <c r="W151">
        <v>335.65782891445701</v>
      </c>
      <c r="X151">
        <v>1556.0180090045001</v>
      </c>
      <c r="Y151">
        <v>17.436180379657301</v>
      </c>
      <c r="Z151">
        <v>7.6938469234617299</v>
      </c>
      <c r="AA151">
        <v>27.170585292646301</v>
      </c>
      <c r="AB151">
        <v>-7.0189393145570502</v>
      </c>
      <c r="AC151">
        <v>-21.257628814407202</v>
      </c>
      <c r="AD151">
        <v>7.2326163081540704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t="s">
        <v>12</v>
      </c>
      <c r="B152" s="20">
        <v>18669.810000000001</v>
      </c>
      <c r="C152">
        <v>6.4743573133333303</v>
      </c>
      <c r="D152">
        <v>3.1072210508260398</v>
      </c>
      <c r="E152">
        <v>469.54545946666701</v>
      </c>
      <c r="F152">
        <v>194.281714212981</v>
      </c>
      <c r="G152">
        <v>20.327520374999999</v>
      </c>
      <c r="H152">
        <v>2.5449836319125301</v>
      </c>
      <c r="I152">
        <v>-8.3488201603333305</v>
      </c>
      <c r="J152">
        <v>4.7279184321966401</v>
      </c>
      <c r="K152">
        <v>5.1531838684460602</v>
      </c>
      <c r="L152">
        <v>4.2248266754011699</v>
      </c>
      <c r="M152">
        <v>556.28827517825903</v>
      </c>
      <c r="N152">
        <v>292.00085929973199</v>
      </c>
      <c r="O152">
        <v>17.868293643922101</v>
      </c>
      <c r="P152">
        <v>3.7410099241686501</v>
      </c>
      <c r="Q152">
        <v>-7.7603370674952297</v>
      </c>
      <c r="R152">
        <v>5.9039034529903001</v>
      </c>
      <c r="S152">
        <v>6.3893664502255696</v>
      </c>
      <c r="T152">
        <v>-4.67433716858429</v>
      </c>
      <c r="U152">
        <v>17.463731865932999</v>
      </c>
      <c r="V152">
        <v>885.02321309061801</v>
      </c>
      <c r="W152">
        <v>335.65782891445701</v>
      </c>
      <c r="X152">
        <v>1556.0180090045001</v>
      </c>
      <c r="Y152">
        <v>17.436180379657301</v>
      </c>
      <c r="Z152">
        <v>7.6938469234617299</v>
      </c>
      <c r="AA152">
        <v>27.170585292646301</v>
      </c>
      <c r="AB152">
        <v>-7.0189393145570502</v>
      </c>
      <c r="AC152">
        <v>-21.257628814407202</v>
      </c>
      <c r="AD152">
        <v>7.2326163081540704</v>
      </c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t="s">
        <v>12</v>
      </c>
      <c r="B153" s="20">
        <v>22298</v>
      </c>
      <c r="C153">
        <v>6.4743573133333303</v>
      </c>
      <c r="D153">
        <v>3.1072210508260398</v>
      </c>
      <c r="E153">
        <v>469.54545946666701</v>
      </c>
      <c r="F153">
        <v>194.281714212981</v>
      </c>
      <c r="G153">
        <v>20.327520374999999</v>
      </c>
      <c r="H153">
        <v>2.5449836319125301</v>
      </c>
      <c r="I153">
        <v>-8.3488201603333305</v>
      </c>
      <c r="J153">
        <v>4.7279184321966401</v>
      </c>
      <c r="K153">
        <v>5.1531838684460602</v>
      </c>
      <c r="L153">
        <v>4.2248266754011699</v>
      </c>
      <c r="M153">
        <v>556.28827517825903</v>
      </c>
      <c r="N153">
        <v>292.00085929973199</v>
      </c>
      <c r="O153">
        <v>17.868293643922101</v>
      </c>
      <c r="P153">
        <v>3.7410099241686501</v>
      </c>
      <c r="Q153">
        <v>-7.7603370674952297</v>
      </c>
      <c r="R153">
        <v>5.9039034529903001</v>
      </c>
      <c r="S153">
        <v>6.3893664502255696</v>
      </c>
      <c r="T153">
        <v>-4.67433716858429</v>
      </c>
      <c r="U153">
        <v>17.463731865932999</v>
      </c>
      <c r="V153">
        <v>885.02321309061801</v>
      </c>
      <c r="W153">
        <v>335.65782891445701</v>
      </c>
      <c r="X153">
        <v>1556.0180090045001</v>
      </c>
      <c r="Y153">
        <v>17.436180379657301</v>
      </c>
      <c r="Z153">
        <v>7.6938469234617299</v>
      </c>
      <c r="AA153">
        <v>27.170585292646301</v>
      </c>
      <c r="AB153">
        <v>-7.0189393145570502</v>
      </c>
      <c r="AC153">
        <v>-21.257628814407202</v>
      </c>
      <c r="AD153">
        <v>7.2326163081540704</v>
      </c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t="s">
        <v>12</v>
      </c>
      <c r="B154" s="20">
        <v>22335</v>
      </c>
      <c r="C154">
        <v>5.8015530609999999</v>
      </c>
      <c r="D154">
        <v>3.5482649089271301</v>
      </c>
      <c r="E154">
        <v>558.65580426666702</v>
      </c>
      <c r="F154">
        <v>202.402356094292</v>
      </c>
      <c r="G154">
        <v>17.925422510000001</v>
      </c>
      <c r="H154">
        <v>2.7095978300528101</v>
      </c>
      <c r="I154">
        <v>-7.5399380526666704</v>
      </c>
      <c r="J154">
        <v>5.1665358488875697</v>
      </c>
      <c r="K154">
        <v>6.0290580956245998</v>
      </c>
      <c r="L154">
        <v>4.2231065565932697</v>
      </c>
      <c r="M154">
        <v>700.28503056708405</v>
      </c>
      <c r="N154">
        <v>291.91614331083201</v>
      </c>
      <c r="O154">
        <v>17.800612046720101</v>
      </c>
      <c r="P154">
        <v>3.7410229911174802</v>
      </c>
      <c r="Q154">
        <v>-5.8264695451378996</v>
      </c>
      <c r="R154">
        <v>5.9002372481394003</v>
      </c>
      <c r="S154">
        <v>7.6631235282060501</v>
      </c>
      <c r="T154">
        <v>-2.4112056028014002</v>
      </c>
      <c r="U154">
        <v>17.724862431215598</v>
      </c>
      <c r="V154">
        <v>935.89595374866406</v>
      </c>
      <c r="W154">
        <v>355.75787893947</v>
      </c>
      <c r="X154">
        <v>1646.4682341170601</v>
      </c>
      <c r="Y154">
        <v>17.746550825600998</v>
      </c>
      <c r="Z154">
        <v>8.5312656328164103</v>
      </c>
      <c r="AA154">
        <v>26.954477238619301</v>
      </c>
      <c r="AB154">
        <v>-3.80315099822946</v>
      </c>
      <c r="AC154">
        <v>-16.611305652826399</v>
      </c>
      <c r="AD154">
        <v>9.0335167583791893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t="s">
        <v>12</v>
      </c>
      <c r="B155" s="20">
        <v>18672</v>
      </c>
      <c r="C155">
        <v>5.8015530609999999</v>
      </c>
      <c r="D155">
        <v>3.5482649089271301</v>
      </c>
      <c r="E155">
        <v>558.65580426666702</v>
      </c>
      <c r="F155">
        <v>202.402356094292</v>
      </c>
      <c r="G155">
        <v>17.925422510000001</v>
      </c>
      <c r="H155">
        <v>2.7095978300528101</v>
      </c>
      <c r="I155">
        <v>-7.5399380526666704</v>
      </c>
      <c r="J155">
        <v>5.1665358488875697</v>
      </c>
      <c r="K155">
        <v>6.0290580956245998</v>
      </c>
      <c r="L155">
        <v>4.2231065565932697</v>
      </c>
      <c r="M155">
        <v>700.28503056708405</v>
      </c>
      <c r="N155">
        <v>291.91614331083201</v>
      </c>
      <c r="O155">
        <v>17.800612046720101</v>
      </c>
      <c r="P155">
        <v>3.7410229911174802</v>
      </c>
      <c r="Q155">
        <v>-5.8264695451378996</v>
      </c>
      <c r="R155">
        <v>5.9002372481394003</v>
      </c>
      <c r="S155">
        <v>7.6631235282060501</v>
      </c>
      <c r="T155">
        <v>-2.4112056028014002</v>
      </c>
      <c r="U155">
        <v>17.724862431215598</v>
      </c>
      <c r="V155">
        <v>935.89595374866406</v>
      </c>
      <c r="W155">
        <v>355.75787893947</v>
      </c>
      <c r="X155">
        <v>1646.4682341170601</v>
      </c>
      <c r="Y155">
        <v>17.746550825600998</v>
      </c>
      <c r="Z155">
        <v>8.5312656328164103</v>
      </c>
      <c r="AA155">
        <v>26.954477238619301</v>
      </c>
      <c r="AB155">
        <v>-3.80315099822946</v>
      </c>
      <c r="AC155">
        <v>-16.611305652826399</v>
      </c>
      <c r="AD155">
        <v>9.0335167583791893</v>
      </c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t="s">
        <v>12</v>
      </c>
      <c r="B156" s="20">
        <v>18945.59</v>
      </c>
      <c r="C156">
        <v>5.8015530609999999</v>
      </c>
      <c r="D156">
        <v>3.5482649089271301</v>
      </c>
      <c r="E156">
        <v>558.65580426666702</v>
      </c>
      <c r="F156">
        <v>202.402356094292</v>
      </c>
      <c r="G156">
        <v>17.925422510000001</v>
      </c>
      <c r="H156">
        <v>2.7095978300528101</v>
      </c>
      <c r="I156">
        <v>-7.5399380526666704</v>
      </c>
      <c r="J156">
        <v>5.1665358488875697</v>
      </c>
      <c r="K156">
        <v>6.0290580956245998</v>
      </c>
      <c r="L156">
        <v>4.2231065565932697</v>
      </c>
      <c r="M156">
        <v>700.28503056708405</v>
      </c>
      <c r="N156">
        <v>291.91614331083201</v>
      </c>
      <c r="O156">
        <v>17.800612046720101</v>
      </c>
      <c r="P156">
        <v>3.7410229911174802</v>
      </c>
      <c r="Q156">
        <v>-5.8264695451378996</v>
      </c>
      <c r="R156">
        <v>5.9002372481394003</v>
      </c>
      <c r="S156">
        <v>7.6631235282060501</v>
      </c>
      <c r="T156">
        <v>-2.4112056028014002</v>
      </c>
      <c r="U156">
        <v>17.724862431215598</v>
      </c>
      <c r="V156">
        <v>935.89595374866406</v>
      </c>
      <c r="W156">
        <v>355.75787893947</v>
      </c>
      <c r="X156">
        <v>1646.4682341170601</v>
      </c>
      <c r="Y156">
        <v>17.746550825600998</v>
      </c>
      <c r="Z156">
        <v>8.5312656328164103</v>
      </c>
      <c r="AA156">
        <v>26.954477238619301</v>
      </c>
      <c r="AB156">
        <v>-3.80315099822946</v>
      </c>
      <c r="AC156">
        <v>-16.611305652826399</v>
      </c>
      <c r="AD156">
        <v>9.0335167583791893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t="s">
        <v>12</v>
      </c>
      <c r="B157" s="20">
        <v>22373</v>
      </c>
      <c r="C157">
        <v>5.8015530609999999</v>
      </c>
      <c r="D157">
        <v>3.5482649089271301</v>
      </c>
      <c r="E157">
        <v>558.65580426666702</v>
      </c>
      <c r="F157">
        <v>202.402356094292</v>
      </c>
      <c r="G157">
        <v>17.925422510000001</v>
      </c>
      <c r="H157">
        <v>2.7095978300528101</v>
      </c>
      <c r="I157">
        <v>-7.5399380526666704</v>
      </c>
      <c r="J157">
        <v>5.1665358488875697</v>
      </c>
      <c r="K157">
        <v>6.0290580956245998</v>
      </c>
      <c r="L157">
        <v>4.2231065565932697</v>
      </c>
      <c r="M157">
        <v>700.28503056708405</v>
      </c>
      <c r="N157">
        <v>291.91614331083201</v>
      </c>
      <c r="O157">
        <v>17.800612046720101</v>
      </c>
      <c r="P157">
        <v>3.7410229911174802</v>
      </c>
      <c r="Q157">
        <v>-5.8264695451378996</v>
      </c>
      <c r="R157">
        <v>5.9002372481394003</v>
      </c>
      <c r="S157">
        <v>7.6631235282060501</v>
      </c>
      <c r="T157">
        <v>-2.4112056028014002</v>
      </c>
      <c r="U157">
        <v>17.724862431215598</v>
      </c>
      <c r="V157">
        <v>935.89595374866406</v>
      </c>
      <c r="W157">
        <v>355.75787893947</v>
      </c>
      <c r="X157">
        <v>1646.4682341170601</v>
      </c>
      <c r="Y157">
        <v>17.746550825600998</v>
      </c>
      <c r="Z157">
        <v>8.5312656328164103</v>
      </c>
      <c r="AA157">
        <v>26.954477238619301</v>
      </c>
      <c r="AB157">
        <v>-3.80315099822946</v>
      </c>
      <c r="AC157">
        <v>-16.611305652826399</v>
      </c>
      <c r="AD157">
        <v>9.0335167583791893</v>
      </c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t="s">
        <v>12</v>
      </c>
      <c r="B158" s="20">
        <v>22436</v>
      </c>
      <c r="C158">
        <v>0.26672835</v>
      </c>
      <c r="D158">
        <v>2.6967234588886901</v>
      </c>
      <c r="E158">
        <v>500.15215069999999</v>
      </c>
      <c r="F158">
        <v>224.53008618421299</v>
      </c>
      <c r="G158">
        <v>15.18557612</v>
      </c>
      <c r="H158">
        <v>2.61098414395981</v>
      </c>
      <c r="I158">
        <v>-16.1200606033333</v>
      </c>
      <c r="J158">
        <v>3.5064064432406599</v>
      </c>
      <c r="K158">
        <v>2.7733467304040098</v>
      </c>
      <c r="L158">
        <v>4.2207257651163097</v>
      </c>
      <c r="M158">
        <v>630.17542645108006</v>
      </c>
      <c r="N158">
        <v>291.61706767644102</v>
      </c>
      <c r="O158">
        <v>15.7675747086976</v>
      </c>
      <c r="P158">
        <v>3.73691603853079</v>
      </c>
      <c r="Q158">
        <v>-10.475699689649501</v>
      </c>
      <c r="R158">
        <v>5.9008937970905002</v>
      </c>
      <c r="S158">
        <v>5.1529813960139998</v>
      </c>
      <c r="T158">
        <v>-5.0805402701350699</v>
      </c>
      <c r="U158">
        <v>15.403701850925501</v>
      </c>
      <c r="V158">
        <v>902.390085823145</v>
      </c>
      <c r="W158">
        <v>362.936468234117</v>
      </c>
      <c r="X158">
        <v>1551.7108554277099</v>
      </c>
      <c r="Y158">
        <v>15.9374122027951</v>
      </c>
      <c r="Z158">
        <v>7.5047523761880903</v>
      </c>
      <c r="AA158">
        <v>24.361180590295099</v>
      </c>
      <c r="AB158">
        <v>-5.86831257646634</v>
      </c>
      <c r="AC158">
        <v>-19.312656328164099</v>
      </c>
      <c r="AD158">
        <v>7.5927963981991002</v>
      </c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t="s">
        <v>12</v>
      </c>
      <c r="B159" s="20">
        <v>18947</v>
      </c>
      <c r="C159">
        <v>0.26672835</v>
      </c>
      <c r="D159">
        <v>2.6967234588886901</v>
      </c>
      <c r="E159">
        <v>500.15215069999999</v>
      </c>
      <c r="F159">
        <v>224.53008618421299</v>
      </c>
      <c r="G159">
        <v>15.18557612</v>
      </c>
      <c r="H159">
        <v>2.61098414395981</v>
      </c>
      <c r="I159">
        <v>-16.1200606033333</v>
      </c>
      <c r="J159">
        <v>3.5064064432406599</v>
      </c>
      <c r="K159">
        <v>2.7733467304040098</v>
      </c>
      <c r="L159">
        <v>4.2207257651163097</v>
      </c>
      <c r="M159">
        <v>630.17542645108006</v>
      </c>
      <c r="N159">
        <v>291.61706767644102</v>
      </c>
      <c r="O159">
        <v>15.7675747086976</v>
      </c>
      <c r="P159">
        <v>3.73691603853079</v>
      </c>
      <c r="Q159">
        <v>-10.475699689649501</v>
      </c>
      <c r="R159">
        <v>5.9008937970905002</v>
      </c>
      <c r="S159">
        <v>5.1529813960139998</v>
      </c>
      <c r="T159">
        <v>-5.0805402701350699</v>
      </c>
      <c r="U159">
        <v>15.403701850925501</v>
      </c>
      <c r="V159">
        <v>902.390085823145</v>
      </c>
      <c r="W159">
        <v>362.936468234117</v>
      </c>
      <c r="X159">
        <v>1551.7108554277099</v>
      </c>
      <c r="Y159">
        <v>15.9374122027951</v>
      </c>
      <c r="Z159">
        <v>7.5047523761880903</v>
      </c>
      <c r="AA159">
        <v>24.361180590295099</v>
      </c>
      <c r="AB159">
        <v>-5.86831257646634</v>
      </c>
      <c r="AC159">
        <v>-19.312656328164099</v>
      </c>
      <c r="AD159">
        <v>7.5927963981991002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t="s">
        <v>12</v>
      </c>
      <c r="B160" s="20">
        <v>19252.02</v>
      </c>
      <c r="C160">
        <v>0.26672835</v>
      </c>
      <c r="D160">
        <v>2.6967234588886901</v>
      </c>
      <c r="E160">
        <v>500.15215069999999</v>
      </c>
      <c r="F160">
        <v>224.53008618421299</v>
      </c>
      <c r="G160">
        <v>15.18557612</v>
      </c>
      <c r="H160">
        <v>2.61098414395981</v>
      </c>
      <c r="I160">
        <v>-16.1200606033333</v>
      </c>
      <c r="J160">
        <v>3.5064064432406599</v>
      </c>
      <c r="K160">
        <v>2.7733467304040098</v>
      </c>
      <c r="L160">
        <v>4.2207257651163097</v>
      </c>
      <c r="M160">
        <v>630.17542645108006</v>
      </c>
      <c r="N160">
        <v>291.61706767644102</v>
      </c>
      <c r="O160">
        <v>15.7675747086976</v>
      </c>
      <c r="P160">
        <v>3.73691603853079</v>
      </c>
      <c r="Q160">
        <v>-10.475699689649501</v>
      </c>
      <c r="R160">
        <v>5.9008937970905002</v>
      </c>
      <c r="S160">
        <v>5.1529813960139998</v>
      </c>
      <c r="T160">
        <v>-5.0805402701350699</v>
      </c>
      <c r="U160">
        <v>15.403701850925501</v>
      </c>
      <c r="V160">
        <v>902.390085823145</v>
      </c>
      <c r="W160">
        <v>362.936468234117</v>
      </c>
      <c r="X160">
        <v>1551.7108554277099</v>
      </c>
      <c r="Y160">
        <v>15.9374122027951</v>
      </c>
      <c r="Z160">
        <v>7.5047523761880903</v>
      </c>
      <c r="AA160">
        <v>24.361180590295099</v>
      </c>
      <c r="AB160">
        <v>-5.86831257646634</v>
      </c>
      <c r="AC160">
        <v>-19.312656328164099</v>
      </c>
      <c r="AD160">
        <v>7.5927963981991002</v>
      </c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t="s">
        <v>12</v>
      </c>
      <c r="B161" s="20">
        <v>22543</v>
      </c>
      <c r="C161">
        <v>0.26672835</v>
      </c>
      <c r="D161">
        <v>2.6967234588886901</v>
      </c>
      <c r="E161">
        <v>500.15215069999999</v>
      </c>
      <c r="F161">
        <v>224.53008618421299</v>
      </c>
      <c r="G161">
        <v>15.18557612</v>
      </c>
      <c r="H161">
        <v>2.61098414395981</v>
      </c>
      <c r="I161">
        <v>-16.1200606033333</v>
      </c>
      <c r="J161">
        <v>3.5064064432406599</v>
      </c>
      <c r="K161">
        <v>2.7733467304040098</v>
      </c>
      <c r="L161">
        <v>4.2207257651163097</v>
      </c>
      <c r="M161">
        <v>630.17542645108006</v>
      </c>
      <c r="N161">
        <v>291.61706767644102</v>
      </c>
      <c r="O161">
        <v>15.7675747086976</v>
      </c>
      <c r="P161">
        <v>3.73691603853079</v>
      </c>
      <c r="Q161">
        <v>-10.475699689649501</v>
      </c>
      <c r="R161">
        <v>5.9008937970905002</v>
      </c>
      <c r="S161">
        <v>5.1529813960139998</v>
      </c>
      <c r="T161">
        <v>-5.0805402701350699</v>
      </c>
      <c r="U161">
        <v>15.403701850925501</v>
      </c>
      <c r="V161">
        <v>902.390085823145</v>
      </c>
      <c r="W161">
        <v>362.936468234117</v>
      </c>
      <c r="X161">
        <v>1551.7108554277099</v>
      </c>
      <c r="Y161">
        <v>15.9374122027951</v>
      </c>
      <c r="Z161">
        <v>7.5047523761880903</v>
      </c>
      <c r="AA161">
        <v>24.361180590295099</v>
      </c>
      <c r="AB161">
        <v>-5.86831257646634</v>
      </c>
      <c r="AC161">
        <v>-19.312656328164099</v>
      </c>
      <c r="AD161">
        <v>7.5927963981991002</v>
      </c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t="s">
        <v>12</v>
      </c>
      <c r="B162" s="20">
        <v>22991</v>
      </c>
      <c r="C162">
        <v>-0.61505668433333305</v>
      </c>
      <c r="D162">
        <v>2.8861232232609502</v>
      </c>
      <c r="E162">
        <v>433.75842096666702</v>
      </c>
      <c r="F162">
        <v>211.54398749835099</v>
      </c>
      <c r="G162">
        <v>16.928162735000001</v>
      </c>
      <c r="H162">
        <v>2.9898577985951098</v>
      </c>
      <c r="I162">
        <v>-17.9576777366667</v>
      </c>
      <c r="J162">
        <v>3.8900630437933899</v>
      </c>
      <c r="K162">
        <v>5.7398501922274798</v>
      </c>
      <c r="L162">
        <v>4.2231555490839696</v>
      </c>
      <c r="M162">
        <v>734.73306682020097</v>
      </c>
      <c r="N162">
        <v>292.13841343877999</v>
      </c>
      <c r="O162">
        <v>17.403547779296201</v>
      </c>
      <c r="P162">
        <v>3.7412283495224399</v>
      </c>
      <c r="Q162">
        <v>-5.9976113557951303</v>
      </c>
      <c r="R162">
        <v>5.9001764729240103</v>
      </c>
      <c r="S162">
        <v>8.0702527012109595</v>
      </c>
      <c r="T162">
        <v>-1.91795897948975</v>
      </c>
      <c r="U162">
        <v>18.044022011005499</v>
      </c>
      <c r="V162">
        <v>910.05140788192205</v>
      </c>
      <c r="W162">
        <v>321.30065032516302</v>
      </c>
      <c r="X162">
        <v>1642.1610805402699</v>
      </c>
      <c r="Y162">
        <v>17.632381306389899</v>
      </c>
      <c r="Z162">
        <v>9.2876438219109492</v>
      </c>
      <c r="AA162">
        <v>25.954977488744401</v>
      </c>
      <c r="AB162">
        <v>-3.0319839449094701</v>
      </c>
      <c r="AC162">
        <v>-16.575287643821898</v>
      </c>
      <c r="AD162">
        <v>10.5102551275638</v>
      </c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t="s">
        <v>12</v>
      </c>
      <c r="B163" s="20">
        <v>19252</v>
      </c>
      <c r="C163">
        <v>-0.61505668433333305</v>
      </c>
      <c r="D163">
        <v>2.8861232232609502</v>
      </c>
      <c r="E163">
        <v>433.75842096666702</v>
      </c>
      <c r="F163">
        <v>211.54398749835099</v>
      </c>
      <c r="G163">
        <v>16.928162735000001</v>
      </c>
      <c r="H163">
        <v>2.9898577985951098</v>
      </c>
      <c r="I163">
        <v>-17.9576777366667</v>
      </c>
      <c r="J163">
        <v>3.8900630437933899</v>
      </c>
      <c r="K163">
        <v>5.7398501922274798</v>
      </c>
      <c r="L163">
        <v>4.2231555490839696</v>
      </c>
      <c r="M163">
        <v>734.73306682020097</v>
      </c>
      <c r="N163">
        <v>292.13841343877999</v>
      </c>
      <c r="O163">
        <v>17.403547779296201</v>
      </c>
      <c r="P163">
        <v>3.7412283495224399</v>
      </c>
      <c r="Q163">
        <v>-5.9976113557951303</v>
      </c>
      <c r="R163">
        <v>5.9001764729240103</v>
      </c>
      <c r="S163">
        <v>8.0702527012109595</v>
      </c>
      <c r="T163">
        <v>-1.91795897948975</v>
      </c>
      <c r="U163">
        <v>18.044022011005499</v>
      </c>
      <c r="V163">
        <v>910.05140788192205</v>
      </c>
      <c r="W163">
        <v>321.30065032516302</v>
      </c>
      <c r="X163">
        <v>1642.1610805402699</v>
      </c>
      <c r="Y163">
        <v>17.632381306389899</v>
      </c>
      <c r="Z163">
        <v>9.2876438219109492</v>
      </c>
      <c r="AA163">
        <v>25.954977488744401</v>
      </c>
      <c r="AB163">
        <v>-3.0319839449094701</v>
      </c>
      <c r="AC163">
        <v>-16.575287643821898</v>
      </c>
      <c r="AD163">
        <v>10.5102551275638</v>
      </c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t="s">
        <v>12</v>
      </c>
      <c r="B164" s="20">
        <v>19711.66</v>
      </c>
      <c r="C164">
        <v>-0.61505668433333305</v>
      </c>
      <c r="D164">
        <v>2.8861232232609502</v>
      </c>
      <c r="E164">
        <v>433.75842096666702</v>
      </c>
      <c r="F164">
        <v>211.54398749835099</v>
      </c>
      <c r="G164">
        <v>16.928162735000001</v>
      </c>
      <c r="H164">
        <v>2.9898577985951098</v>
      </c>
      <c r="I164">
        <v>-17.9576777366667</v>
      </c>
      <c r="J164">
        <v>3.8900630437933899</v>
      </c>
      <c r="K164">
        <v>5.7398501922274798</v>
      </c>
      <c r="L164">
        <v>4.2231555490839696</v>
      </c>
      <c r="M164">
        <v>734.73306682020097</v>
      </c>
      <c r="N164">
        <v>292.13841343877999</v>
      </c>
      <c r="O164">
        <v>17.403547779296201</v>
      </c>
      <c r="P164">
        <v>3.7412283495224399</v>
      </c>
      <c r="Q164">
        <v>-5.9976113557951303</v>
      </c>
      <c r="R164">
        <v>5.9001764729240103</v>
      </c>
      <c r="S164">
        <v>8.0702527012109595</v>
      </c>
      <c r="T164">
        <v>-1.91795897948975</v>
      </c>
      <c r="U164">
        <v>18.044022011005499</v>
      </c>
      <c r="V164">
        <v>910.05140788192205</v>
      </c>
      <c r="W164">
        <v>321.30065032516302</v>
      </c>
      <c r="X164">
        <v>1642.1610805402699</v>
      </c>
      <c r="Y164">
        <v>17.632381306389899</v>
      </c>
      <c r="Z164">
        <v>9.2876438219109492</v>
      </c>
      <c r="AA164">
        <v>25.954977488744401</v>
      </c>
      <c r="AB164">
        <v>-3.0319839449094701</v>
      </c>
      <c r="AC164">
        <v>-16.575287643821898</v>
      </c>
      <c r="AD164">
        <v>10.5102551275638</v>
      </c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t="s">
        <v>12</v>
      </c>
      <c r="B165" s="20">
        <v>23300</v>
      </c>
      <c r="C165">
        <v>-0.61505668433333305</v>
      </c>
      <c r="D165">
        <v>2.8861232232609502</v>
      </c>
      <c r="E165">
        <v>433.75842096666702</v>
      </c>
      <c r="F165">
        <v>211.54398749835099</v>
      </c>
      <c r="G165">
        <v>16.928162735000001</v>
      </c>
      <c r="H165">
        <v>2.9898577985951098</v>
      </c>
      <c r="I165">
        <v>-17.9576777366667</v>
      </c>
      <c r="J165">
        <v>3.8900630437933899</v>
      </c>
      <c r="K165">
        <v>5.7398501922274798</v>
      </c>
      <c r="L165">
        <v>4.2231555490839696</v>
      </c>
      <c r="M165">
        <v>734.73306682020097</v>
      </c>
      <c r="N165">
        <v>292.13841343877999</v>
      </c>
      <c r="O165">
        <v>17.403547779296201</v>
      </c>
      <c r="P165">
        <v>3.7412283495224399</v>
      </c>
      <c r="Q165">
        <v>-5.9976113557951303</v>
      </c>
      <c r="R165">
        <v>5.9001764729240103</v>
      </c>
      <c r="S165">
        <v>8.0702527012109595</v>
      </c>
      <c r="T165">
        <v>-1.91795897948975</v>
      </c>
      <c r="U165">
        <v>18.044022011005499</v>
      </c>
      <c r="V165">
        <v>910.05140788192205</v>
      </c>
      <c r="W165">
        <v>321.30065032516302</v>
      </c>
      <c r="X165">
        <v>1642.1610805402699</v>
      </c>
      <c r="Y165">
        <v>17.632381306389899</v>
      </c>
      <c r="Z165">
        <v>9.2876438219109492</v>
      </c>
      <c r="AA165">
        <v>25.954977488744401</v>
      </c>
      <c r="AB165">
        <v>-3.0319839449094701</v>
      </c>
      <c r="AC165">
        <v>-16.575287643821898</v>
      </c>
      <c r="AD165">
        <v>10.5102551275638</v>
      </c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t="s">
        <v>12</v>
      </c>
      <c r="B166" s="20">
        <v>23565</v>
      </c>
      <c r="C166">
        <v>-0.61505668433333305</v>
      </c>
      <c r="D166">
        <v>2.7614259676942501</v>
      </c>
      <c r="E166">
        <v>433.75842096666702</v>
      </c>
      <c r="F166">
        <v>208.93896196757299</v>
      </c>
      <c r="G166">
        <v>14.53965346</v>
      </c>
      <c r="H166">
        <v>2.8890991736703699</v>
      </c>
      <c r="I166">
        <v>-17.9576777366667</v>
      </c>
      <c r="J166">
        <v>3.4946573263769101</v>
      </c>
      <c r="K166">
        <v>4.0389974500194601</v>
      </c>
      <c r="L166">
        <v>4.2215230751381601</v>
      </c>
      <c r="M166">
        <v>611.379186986023</v>
      </c>
      <c r="N166">
        <v>291.816795343862</v>
      </c>
      <c r="O166">
        <v>16.838741410790899</v>
      </c>
      <c r="P166">
        <v>3.7373326891258198</v>
      </c>
      <c r="Q166">
        <v>-9.0203496171401998</v>
      </c>
      <c r="R166">
        <v>5.9023229868282501</v>
      </c>
      <c r="S166">
        <v>5.3755241958444602</v>
      </c>
      <c r="T166">
        <v>-5.0515257628814396</v>
      </c>
      <c r="U166">
        <v>15.7808904452226</v>
      </c>
      <c r="V166">
        <v>896.47569611915605</v>
      </c>
      <c r="W166">
        <v>332.786393196598</v>
      </c>
      <c r="X166">
        <v>1589.03951975988</v>
      </c>
      <c r="Y166">
        <v>16.128936470407101</v>
      </c>
      <c r="Z166">
        <v>7.9909954977488704</v>
      </c>
      <c r="AA166">
        <v>24.280140070034999</v>
      </c>
      <c r="AB166">
        <v>-6.8149218747925904</v>
      </c>
      <c r="AC166">
        <v>-21.653826913456701</v>
      </c>
      <c r="AD166">
        <v>8.0250125062531303</v>
      </c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t="s">
        <v>12</v>
      </c>
      <c r="B167" s="20">
        <v>19710</v>
      </c>
      <c r="C167">
        <v>-0.61505668433333305</v>
      </c>
      <c r="D167">
        <v>2.7614259676942501</v>
      </c>
      <c r="E167">
        <v>433.75842096666702</v>
      </c>
      <c r="F167">
        <v>208.93896196757299</v>
      </c>
      <c r="G167">
        <v>14.53965346</v>
      </c>
      <c r="H167">
        <v>2.8890991736703699</v>
      </c>
      <c r="I167">
        <v>-17.9576777366667</v>
      </c>
      <c r="J167">
        <v>3.4946573263769101</v>
      </c>
      <c r="K167">
        <v>4.0389974500194601</v>
      </c>
      <c r="L167">
        <v>4.2215230751381601</v>
      </c>
      <c r="M167">
        <v>611.379186986023</v>
      </c>
      <c r="N167">
        <v>291.816795343862</v>
      </c>
      <c r="O167">
        <v>16.838741410790899</v>
      </c>
      <c r="P167">
        <v>3.7373326891258198</v>
      </c>
      <c r="Q167">
        <v>-9.0203496171401998</v>
      </c>
      <c r="R167">
        <v>5.9023229868282501</v>
      </c>
      <c r="S167">
        <v>5.3755241958444602</v>
      </c>
      <c r="T167">
        <v>-5.0515257628814396</v>
      </c>
      <c r="U167">
        <v>15.7808904452226</v>
      </c>
      <c r="V167">
        <v>896.47569611915605</v>
      </c>
      <c r="W167">
        <v>332.786393196598</v>
      </c>
      <c r="X167">
        <v>1589.03951975988</v>
      </c>
      <c r="Y167">
        <v>16.128936470407101</v>
      </c>
      <c r="Z167">
        <v>7.9909954977488704</v>
      </c>
      <c r="AA167">
        <v>24.280140070034999</v>
      </c>
      <c r="AB167">
        <v>-6.8149218747925904</v>
      </c>
      <c r="AC167">
        <v>-21.653826913456701</v>
      </c>
      <c r="AD167">
        <v>8.0250125062531303</v>
      </c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t="s">
        <v>12</v>
      </c>
      <c r="B168" s="20">
        <v>19898.509999999998</v>
      </c>
      <c r="C168">
        <v>-0.61505668433333305</v>
      </c>
      <c r="D168">
        <v>2.7614259676942501</v>
      </c>
      <c r="E168">
        <v>433.75842096666702</v>
      </c>
      <c r="F168">
        <v>208.93896196757299</v>
      </c>
      <c r="G168">
        <v>14.53965346</v>
      </c>
      <c r="H168">
        <v>2.8890991736703699</v>
      </c>
      <c r="I168">
        <v>-17.9576777366667</v>
      </c>
      <c r="J168">
        <v>3.4946573263769101</v>
      </c>
      <c r="K168">
        <v>4.0389974500194601</v>
      </c>
      <c r="L168">
        <v>4.2215230751381601</v>
      </c>
      <c r="M168">
        <v>611.379186986023</v>
      </c>
      <c r="N168">
        <v>291.816795343862</v>
      </c>
      <c r="O168">
        <v>16.838741410790899</v>
      </c>
      <c r="P168">
        <v>3.7373326891258198</v>
      </c>
      <c r="Q168">
        <v>-9.0203496171401998</v>
      </c>
      <c r="R168">
        <v>5.9023229868282501</v>
      </c>
      <c r="S168">
        <v>5.3755241958444602</v>
      </c>
      <c r="T168">
        <v>-5.0515257628814396</v>
      </c>
      <c r="U168">
        <v>15.7808904452226</v>
      </c>
      <c r="V168">
        <v>896.47569611915605</v>
      </c>
      <c r="W168">
        <v>332.786393196598</v>
      </c>
      <c r="X168">
        <v>1589.03951975988</v>
      </c>
      <c r="Y168">
        <v>16.128936470407101</v>
      </c>
      <c r="Z168">
        <v>7.9909954977488704</v>
      </c>
      <c r="AA168">
        <v>24.280140070034999</v>
      </c>
      <c r="AB168">
        <v>-6.8149218747925904</v>
      </c>
      <c r="AC168">
        <v>-21.653826913456701</v>
      </c>
      <c r="AD168">
        <v>8.0250125062531303</v>
      </c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t="s">
        <v>12</v>
      </c>
      <c r="B169" s="20">
        <v>23447</v>
      </c>
      <c r="C169">
        <v>-0.61505668433333305</v>
      </c>
      <c r="D169">
        <v>2.7614259676942501</v>
      </c>
      <c r="E169">
        <v>433.75842096666702</v>
      </c>
      <c r="F169">
        <v>208.93896196757299</v>
      </c>
      <c r="G169">
        <v>14.53965346</v>
      </c>
      <c r="H169">
        <v>2.8890991736703699</v>
      </c>
      <c r="I169">
        <v>-17.9576777366667</v>
      </c>
      <c r="J169">
        <v>3.4946573263769101</v>
      </c>
      <c r="K169">
        <v>4.0389974500194601</v>
      </c>
      <c r="L169">
        <v>4.2215230751381601</v>
      </c>
      <c r="M169">
        <v>611.379186986023</v>
      </c>
      <c r="N169">
        <v>291.816795343862</v>
      </c>
      <c r="O169">
        <v>16.838741410790899</v>
      </c>
      <c r="P169">
        <v>3.7373326891258198</v>
      </c>
      <c r="Q169">
        <v>-9.0203496171401998</v>
      </c>
      <c r="R169">
        <v>5.9023229868282501</v>
      </c>
      <c r="S169">
        <v>5.3755241958444602</v>
      </c>
      <c r="T169">
        <v>-5.0515257628814396</v>
      </c>
      <c r="U169">
        <v>15.7808904452226</v>
      </c>
      <c r="V169">
        <v>896.47569611915605</v>
      </c>
      <c r="W169">
        <v>332.786393196598</v>
      </c>
      <c r="X169">
        <v>1589.03951975988</v>
      </c>
      <c r="Y169">
        <v>16.128936470407101</v>
      </c>
      <c r="Z169">
        <v>7.9909954977488704</v>
      </c>
      <c r="AA169">
        <v>24.280140070034999</v>
      </c>
      <c r="AB169">
        <v>-6.8149218747925904</v>
      </c>
      <c r="AC169">
        <v>-21.653826913456701</v>
      </c>
      <c r="AD169">
        <v>8.0250125062531303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t="s">
        <v>12</v>
      </c>
      <c r="B170" s="20">
        <v>23769</v>
      </c>
      <c r="C170">
        <v>-0.61505668433333305</v>
      </c>
      <c r="D170">
        <v>2.8501537250429498</v>
      </c>
      <c r="E170">
        <v>433.75842096666702</v>
      </c>
      <c r="F170">
        <v>210.721432290537</v>
      </c>
      <c r="G170">
        <v>16.928162735000001</v>
      </c>
      <c r="H170">
        <v>3.0970807182670601</v>
      </c>
      <c r="I170">
        <v>-17.9576777366667</v>
      </c>
      <c r="J170">
        <v>3.7283239506885302</v>
      </c>
      <c r="K170">
        <v>3.8919915934128899</v>
      </c>
      <c r="L170">
        <v>4.2217038971002703</v>
      </c>
      <c r="M170">
        <v>595.66666040398195</v>
      </c>
      <c r="N170">
        <v>291.81619438287601</v>
      </c>
      <c r="O170">
        <v>16.793058174367001</v>
      </c>
      <c r="P170">
        <v>3.7379663814324702</v>
      </c>
      <c r="Q170">
        <v>-9.2829980846968194</v>
      </c>
      <c r="R170">
        <v>5.9013911158904797</v>
      </c>
      <c r="S170">
        <v>5.0507093545970996</v>
      </c>
      <c r="T170">
        <v>-5.9509754877438699</v>
      </c>
      <c r="U170">
        <v>16.042021010505302</v>
      </c>
      <c r="V170">
        <v>849.15298703135102</v>
      </c>
      <c r="W170">
        <v>298.32916458229101</v>
      </c>
      <c r="X170">
        <v>1534.48224112056</v>
      </c>
      <c r="Y170">
        <v>16.2004408254666</v>
      </c>
      <c r="Z170">
        <v>7.5587793896948501</v>
      </c>
      <c r="AA170">
        <v>24.8474237118559</v>
      </c>
      <c r="AB170">
        <v>-6.9550844508135503</v>
      </c>
      <c r="AC170">
        <v>-21.6178089044522</v>
      </c>
      <c r="AD170">
        <v>7.7368684342171097</v>
      </c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t="s">
        <v>12</v>
      </c>
      <c r="B171" s="20">
        <v>19893</v>
      </c>
      <c r="C171">
        <v>-0.61505668433333305</v>
      </c>
      <c r="D171">
        <v>2.8501537250429498</v>
      </c>
      <c r="E171">
        <v>433.75842096666702</v>
      </c>
      <c r="F171">
        <v>210.721432290537</v>
      </c>
      <c r="G171">
        <v>16.928162735000001</v>
      </c>
      <c r="H171">
        <v>3.0970807182670601</v>
      </c>
      <c r="I171">
        <v>-17.9576777366667</v>
      </c>
      <c r="J171">
        <v>3.7283239506885302</v>
      </c>
      <c r="K171">
        <v>3.8919915934128899</v>
      </c>
      <c r="L171">
        <v>4.2217038971002703</v>
      </c>
      <c r="M171">
        <v>595.66666040398195</v>
      </c>
      <c r="N171">
        <v>291.81619438287601</v>
      </c>
      <c r="O171">
        <v>16.793058174367001</v>
      </c>
      <c r="P171">
        <v>3.7379663814324702</v>
      </c>
      <c r="Q171">
        <v>-9.2829980846968194</v>
      </c>
      <c r="R171">
        <v>5.9013911158904797</v>
      </c>
      <c r="S171">
        <v>5.0507093545970996</v>
      </c>
      <c r="T171">
        <v>-5.9509754877438699</v>
      </c>
      <c r="U171">
        <v>16.042021010505302</v>
      </c>
      <c r="V171">
        <v>849.15298703135102</v>
      </c>
      <c r="W171">
        <v>298.32916458229101</v>
      </c>
      <c r="X171">
        <v>1534.48224112056</v>
      </c>
      <c r="Y171">
        <v>16.2004408254666</v>
      </c>
      <c r="Z171">
        <v>7.5587793896948501</v>
      </c>
      <c r="AA171">
        <v>24.8474237118559</v>
      </c>
      <c r="AB171">
        <v>-6.9550844508135503</v>
      </c>
      <c r="AC171">
        <v>-21.6178089044522</v>
      </c>
      <c r="AD171">
        <v>7.7368684342171097</v>
      </c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t="s">
        <v>12</v>
      </c>
      <c r="B172" s="20">
        <v>20264.82</v>
      </c>
      <c r="C172">
        <v>-0.61505668433333305</v>
      </c>
      <c r="D172">
        <v>2.8501537250429498</v>
      </c>
      <c r="E172">
        <v>433.75842096666702</v>
      </c>
      <c r="F172">
        <v>210.721432290537</v>
      </c>
      <c r="G172">
        <v>16.928162735000001</v>
      </c>
      <c r="H172">
        <v>3.0970807182670601</v>
      </c>
      <c r="I172">
        <v>-17.9576777366667</v>
      </c>
      <c r="J172">
        <v>3.7283239506885302</v>
      </c>
      <c r="K172">
        <v>3.8919915934128899</v>
      </c>
      <c r="L172">
        <v>4.2217038971002703</v>
      </c>
      <c r="M172">
        <v>595.66666040398195</v>
      </c>
      <c r="N172">
        <v>291.81619438287601</v>
      </c>
      <c r="O172">
        <v>16.793058174367001</v>
      </c>
      <c r="P172">
        <v>3.7379663814324702</v>
      </c>
      <c r="Q172">
        <v>-9.2829980846968194</v>
      </c>
      <c r="R172">
        <v>5.9013911158904797</v>
      </c>
      <c r="S172">
        <v>5.0507093545970996</v>
      </c>
      <c r="T172">
        <v>-5.9509754877438699</v>
      </c>
      <c r="U172">
        <v>16.042021010505302</v>
      </c>
      <c r="V172">
        <v>849.15298703135102</v>
      </c>
      <c r="W172">
        <v>298.32916458229101</v>
      </c>
      <c r="X172">
        <v>1534.48224112056</v>
      </c>
      <c r="Y172">
        <v>16.2004408254666</v>
      </c>
      <c r="Z172">
        <v>7.5587793896948501</v>
      </c>
      <c r="AA172">
        <v>24.8474237118559</v>
      </c>
      <c r="AB172">
        <v>-6.9550844508135503</v>
      </c>
      <c r="AC172">
        <v>-21.6178089044522</v>
      </c>
      <c r="AD172">
        <v>7.7368684342171097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t="s">
        <v>12</v>
      </c>
      <c r="B173" s="20">
        <v>23748</v>
      </c>
      <c r="C173">
        <v>-0.61505668433333305</v>
      </c>
      <c r="D173">
        <v>2.8501537250429498</v>
      </c>
      <c r="E173">
        <v>433.75842096666702</v>
      </c>
      <c r="F173">
        <v>210.721432290537</v>
      </c>
      <c r="G173">
        <v>16.928162735000001</v>
      </c>
      <c r="H173">
        <v>3.0970807182670601</v>
      </c>
      <c r="I173">
        <v>-17.9576777366667</v>
      </c>
      <c r="J173">
        <v>3.7283239506885302</v>
      </c>
      <c r="K173">
        <v>3.8919915934128899</v>
      </c>
      <c r="L173">
        <v>4.2217038971002703</v>
      </c>
      <c r="M173">
        <v>595.66666040398195</v>
      </c>
      <c r="N173">
        <v>291.81619438287601</v>
      </c>
      <c r="O173">
        <v>16.793058174367001</v>
      </c>
      <c r="P173">
        <v>3.7379663814324702</v>
      </c>
      <c r="Q173">
        <v>-9.2829980846968194</v>
      </c>
      <c r="R173">
        <v>5.9013911158904797</v>
      </c>
      <c r="S173">
        <v>5.0507093545970996</v>
      </c>
      <c r="T173">
        <v>-5.9509754877438699</v>
      </c>
      <c r="U173">
        <v>16.042021010505302</v>
      </c>
      <c r="V173">
        <v>849.15298703135102</v>
      </c>
      <c r="W173">
        <v>298.32916458229101</v>
      </c>
      <c r="X173">
        <v>1534.48224112056</v>
      </c>
      <c r="Y173">
        <v>16.2004408254666</v>
      </c>
      <c r="Z173">
        <v>7.5587793896948501</v>
      </c>
      <c r="AA173">
        <v>24.8474237118559</v>
      </c>
      <c r="AB173">
        <v>-6.9550844508135503</v>
      </c>
      <c r="AC173">
        <v>-21.6178089044522</v>
      </c>
      <c r="AD173">
        <v>7.7368684342171097</v>
      </c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t="s">
        <v>12</v>
      </c>
      <c r="B174" s="20">
        <v>24257</v>
      </c>
      <c r="C174">
        <v>0.84047290433333299</v>
      </c>
      <c r="D174">
        <v>2.68753029962016</v>
      </c>
      <c r="E174">
        <v>407.55202533333301</v>
      </c>
      <c r="F174">
        <v>208.200822812637</v>
      </c>
      <c r="G174">
        <v>16.812783085</v>
      </c>
      <c r="H174">
        <v>2.5426266388990499</v>
      </c>
      <c r="I174">
        <v>-16.607383200000001</v>
      </c>
      <c r="J174">
        <v>3.9531757182863099</v>
      </c>
      <c r="K174">
        <v>4.4499085034286496</v>
      </c>
      <c r="L174">
        <v>4.2205855191988002</v>
      </c>
      <c r="M174">
        <v>622.27060800645802</v>
      </c>
      <c r="N174">
        <v>291.72819853242999</v>
      </c>
      <c r="O174">
        <v>17.042514890855401</v>
      </c>
      <c r="P174">
        <v>3.7373956225583398</v>
      </c>
      <c r="Q174">
        <v>-8.3118160070626299</v>
      </c>
      <c r="R174">
        <v>5.8996954555212504</v>
      </c>
      <c r="S174">
        <v>6.0834321792163299</v>
      </c>
      <c r="T174">
        <v>-4.3551775887944002</v>
      </c>
      <c r="U174">
        <v>16.506253126563301</v>
      </c>
      <c r="V174">
        <v>916.77000710736502</v>
      </c>
      <c r="W174">
        <v>344.272136068034</v>
      </c>
      <c r="X174">
        <v>1619.1895947974001</v>
      </c>
      <c r="Y174">
        <v>16.6460188518808</v>
      </c>
      <c r="Z174">
        <v>8.2341170585292591</v>
      </c>
      <c r="AA174">
        <v>25.0635317658829</v>
      </c>
      <c r="AB174">
        <v>-5.0190456041159699</v>
      </c>
      <c r="AC174">
        <v>-19.240620310155101</v>
      </c>
      <c r="AD174">
        <v>9.2136068034016994</v>
      </c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t="s">
        <v>12</v>
      </c>
      <c r="B175" s="20">
        <v>20311</v>
      </c>
      <c r="C175">
        <v>0.84047290433333299</v>
      </c>
      <c r="D175">
        <v>2.68753029962016</v>
      </c>
      <c r="E175">
        <v>407.55202533333301</v>
      </c>
      <c r="F175">
        <v>208.200822812637</v>
      </c>
      <c r="G175">
        <v>16.812783085</v>
      </c>
      <c r="H175">
        <v>2.5426266388990499</v>
      </c>
      <c r="I175">
        <v>-16.607383200000001</v>
      </c>
      <c r="J175">
        <v>3.9531757182863099</v>
      </c>
      <c r="K175">
        <v>4.4499085034286496</v>
      </c>
      <c r="L175">
        <v>4.2205855191988002</v>
      </c>
      <c r="M175">
        <v>622.27060800645802</v>
      </c>
      <c r="N175">
        <v>291.72819853242999</v>
      </c>
      <c r="O175">
        <v>17.042514890855401</v>
      </c>
      <c r="P175">
        <v>3.7373956225583398</v>
      </c>
      <c r="Q175">
        <v>-8.3118160070626299</v>
      </c>
      <c r="R175">
        <v>5.8996954555212504</v>
      </c>
      <c r="S175">
        <v>6.0834321792163299</v>
      </c>
      <c r="T175">
        <v>-4.3551775887944002</v>
      </c>
      <c r="U175">
        <v>16.506253126563301</v>
      </c>
      <c r="V175">
        <v>916.77000710736502</v>
      </c>
      <c r="W175">
        <v>344.272136068034</v>
      </c>
      <c r="X175">
        <v>1619.1895947974001</v>
      </c>
      <c r="Y175">
        <v>16.6460188518808</v>
      </c>
      <c r="Z175">
        <v>8.2341170585292591</v>
      </c>
      <c r="AA175">
        <v>25.0635317658829</v>
      </c>
      <c r="AB175">
        <v>-5.0190456041159699</v>
      </c>
      <c r="AC175">
        <v>-19.240620310155101</v>
      </c>
      <c r="AD175">
        <v>9.2136068034016994</v>
      </c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t="s">
        <v>12</v>
      </c>
      <c r="B176" s="20">
        <v>20631.13</v>
      </c>
      <c r="C176">
        <v>0.84047290433333299</v>
      </c>
      <c r="D176">
        <v>2.68753029962016</v>
      </c>
      <c r="E176">
        <v>407.55202533333301</v>
      </c>
      <c r="F176">
        <v>208.200822812637</v>
      </c>
      <c r="G176">
        <v>16.812783085</v>
      </c>
      <c r="H176">
        <v>2.5426266388990499</v>
      </c>
      <c r="I176">
        <v>-16.607383200000001</v>
      </c>
      <c r="J176">
        <v>3.9531757182863099</v>
      </c>
      <c r="K176">
        <v>4.4499085034286496</v>
      </c>
      <c r="L176">
        <v>4.2205855191988002</v>
      </c>
      <c r="M176">
        <v>622.27060800645802</v>
      </c>
      <c r="N176">
        <v>291.72819853242999</v>
      </c>
      <c r="O176">
        <v>17.042514890855401</v>
      </c>
      <c r="P176">
        <v>3.7373956225583398</v>
      </c>
      <c r="Q176">
        <v>-8.3118160070626299</v>
      </c>
      <c r="R176">
        <v>5.8996954555212504</v>
      </c>
      <c r="S176">
        <v>6.0834321792163299</v>
      </c>
      <c r="T176">
        <v>-4.3551775887944002</v>
      </c>
      <c r="U176">
        <v>16.506253126563301</v>
      </c>
      <c r="V176">
        <v>916.77000710736502</v>
      </c>
      <c r="W176">
        <v>344.272136068034</v>
      </c>
      <c r="X176">
        <v>1619.1895947974001</v>
      </c>
      <c r="Y176">
        <v>16.6460188518808</v>
      </c>
      <c r="Z176">
        <v>8.2341170585292591</v>
      </c>
      <c r="AA176">
        <v>25.0635317658829</v>
      </c>
      <c r="AB176">
        <v>-5.0190456041159699</v>
      </c>
      <c r="AC176">
        <v>-19.240620310155101</v>
      </c>
      <c r="AD176">
        <v>9.2136068034016994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t="s">
        <v>12</v>
      </c>
      <c r="B177" s="20">
        <v>24082</v>
      </c>
      <c r="C177">
        <v>2.3234853026666702</v>
      </c>
      <c r="D177">
        <v>3.1692101992069501</v>
      </c>
      <c r="E177">
        <v>450.23286643333302</v>
      </c>
      <c r="F177">
        <v>202.704086205419</v>
      </c>
      <c r="G177">
        <v>17.925422510000001</v>
      </c>
      <c r="H177">
        <v>2.7069755718335</v>
      </c>
      <c r="I177">
        <v>-14.163415804333299</v>
      </c>
      <c r="J177">
        <v>4.5510061230654504</v>
      </c>
      <c r="K177">
        <v>4.3463002928829404</v>
      </c>
      <c r="L177">
        <v>4.2225781395944999</v>
      </c>
      <c r="M177">
        <v>584.30842616049904</v>
      </c>
      <c r="N177">
        <v>291.827319735571</v>
      </c>
      <c r="O177">
        <v>17.105927116419899</v>
      </c>
      <c r="P177">
        <v>3.7389796364180201</v>
      </c>
      <c r="Q177">
        <v>-8.6331323334009706</v>
      </c>
      <c r="R177">
        <v>5.9014335053666702</v>
      </c>
      <c r="S177">
        <v>6.0896217818906901</v>
      </c>
      <c r="T177">
        <v>-4.8484242121060497</v>
      </c>
      <c r="U177">
        <v>16.9994997498749</v>
      </c>
      <c r="V177">
        <v>878.26483778427701</v>
      </c>
      <c r="W177">
        <v>306.943471735868</v>
      </c>
      <c r="X177">
        <v>1587.60380190095</v>
      </c>
      <c r="Y177">
        <v>16.866016337316101</v>
      </c>
      <c r="Z177">
        <v>7.3696848424212096</v>
      </c>
      <c r="AA177">
        <v>26.387193596798401</v>
      </c>
      <c r="AB177">
        <v>-5.5914714864204802</v>
      </c>
      <c r="AC177">
        <v>-19.240620310155101</v>
      </c>
      <c r="AD177">
        <v>8.0250125062531303</v>
      </c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t="s">
        <v>12</v>
      </c>
      <c r="B178" s="20">
        <v>20724</v>
      </c>
      <c r="C178">
        <v>2.3234853026666702</v>
      </c>
      <c r="D178">
        <v>3.1692101992069501</v>
      </c>
      <c r="E178">
        <v>450.23286643333302</v>
      </c>
      <c r="F178">
        <v>202.704086205419</v>
      </c>
      <c r="G178">
        <v>17.925422510000001</v>
      </c>
      <c r="H178">
        <v>2.7069755718335</v>
      </c>
      <c r="I178">
        <v>-14.163415804333299</v>
      </c>
      <c r="J178">
        <v>4.5510061230654504</v>
      </c>
      <c r="K178">
        <v>4.3463002928829404</v>
      </c>
      <c r="L178">
        <v>4.2225781395944999</v>
      </c>
      <c r="M178">
        <v>584.30842616049904</v>
      </c>
      <c r="N178">
        <v>291.827319735571</v>
      </c>
      <c r="O178">
        <v>17.105927116419899</v>
      </c>
      <c r="P178">
        <v>3.7389796364180201</v>
      </c>
      <c r="Q178">
        <v>-8.6331323334009706</v>
      </c>
      <c r="R178">
        <v>5.9014335053666702</v>
      </c>
      <c r="S178">
        <v>6.0896217818906901</v>
      </c>
      <c r="T178">
        <v>-4.8484242121060497</v>
      </c>
      <c r="U178">
        <v>16.9994997498749</v>
      </c>
      <c r="V178">
        <v>878.26483778427701</v>
      </c>
      <c r="W178">
        <v>306.943471735868</v>
      </c>
      <c r="X178">
        <v>1587.60380190095</v>
      </c>
      <c r="Y178">
        <v>16.866016337316101</v>
      </c>
      <c r="Z178">
        <v>7.3696848424212096</v>
      </c>
      <c r="AA178">
        <v>26.387193596798401</v>
      </c>
      <c r="AB178">
        <v>-5.5914714864204802</v>
      </c>
      <c r="AC178">
        <v>-19.240620310155101</v>
      </c>
      <c r="AD178">
        <v>8.0250125062531303</v>
      </c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t="s">
        <v>12</v>
      </c>
      <c r="B179" s="20">
        <v>20960.82</v>
      </c>
      <c r="C179">
        <v>2.3234853026666702</v>
      </c>
      <c r="D179">
        <v>3.1692101992069501</v>
      </c>
      <c r="E179">
        <v>450.23286643333302</v>
      </c>
      <c r="F179">
        <v>202.704086205419</v>
      </c>
      <c r="G179">
        <v>17.925422510000001</v>
      </c>
      <c r="H179">
        <v>2.7069755718335</v>
      </c>
      <c r="I179">
        <v>-14.163415804333299</v>
      </c>
      <c r="J179">
        <v>4.5510061230654504</v>
      </c>
      <c r="K179">
        <v>4.3463002928829404</v>
      </c>
      <c r="L179">
        <v>4.2225781395944999</v>
      </c>
      <c r="M179">
        <v>584.30842616049904</v>
      </c>
      <c r="N179">
        <v>291.827319735571</v>
      </c>
      <c r="O179">
        <v>17.105927116419899</v>
      </c>
      <c r="P179">
        <v>3.7389796364180201</v>
      </c>
      <c r="Q179">
        <v>-8.6331323334009706</v>
      </c>
      <c r="R179">
        <v>5.9014335053666702</v>
      </c>
      <c r="S179">
        <v>6.0896217818906901</v>
      </c>
      <c r="T179">
        <v>-4.8484242121060497</v>
      </c>
      <c r="U179">
        <v>16.9994997498749</v>
      </c>
      <c r="V179">
        <v>878.26483778427701</v>
      </c>
      <c r="W179">
        <v>306.943471735868</v>
      </c>
      <c r="X179">
        <v>1587.60380190095</v>
      </c>
      <c r="Y179">
        <v>16.866016337316101</v>
      </c>
      <c r="Z179">
        <v>7.3696848424212096</v>
      </c>
      <c r="AA179">
        <v>26.387193596798401</v>
      </c>
      <c r="AB179">
        <v>-5.5914714864204802</v>
      </c>
      <c r="AC179">
        <v>-19.240620310155101</v>
      </c>
      <c r="AD179">
        <v>8.0250125062531303</v>
      </c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t="s">
        <v>12</v>
      </c>
      <c r="B180" s="20">
        <v>24409</v>
      </c>
      <c r="C180">
        <v>0.194382839</v>
      </c>
      <c r="D180">
        <v>2.7939117151341799</v>
      </c>
      <c r="E180">
        <v>376.86934280000003</v>
      </c>
      <c r="F180">
        <v>201.40545989612201</v>
      </c>
      <c r="G180">
        <v>16.928162735000001</v>
      </c>
      <c r="H180">
        <v>2.5701824985843702</v>
      </c>
      <c r="I180">
        <v>-17.559277430000002</v>
      </c>
      <c r="J180">
        <v>4.32169313537654</v>
      </c>
      <c r="K180">
        <v>5.0018950336991503</v>
      </c>
      <c r="L180">
        <v>4.2211335076961003</v>
      </c>
      <c r="M180">
        <v>658.11266064735105</v>
      </c>
      <c r="N180">
        <v>291.73977675302598</v>
      </c>
      <c r="O180">
        <v>17.279308227863702</v>
      </c>
      <c r="P180">
        <v>3.7378433493285299</v>
      </c>
      <c r="Q180">
        <v>-7.4593835703695897</v>
      </c>
      <c r="R180">
        <v>5.90088778685499</v>
      </c>
      <c r="S180">
        <v>7.0517440705384002</v>
      </c>
      <c r="T180">
        <v>-2.4692346173086501</v>
      </c>
      <c r="U180">
        <v>16.593296648324198</v>
      </c>
      <c r="V180">
        <v>974.93505862313202</v>
      </c>
      <c r="W180">
        <v>384.47223611805902</v>
      </c>
      <c r="X180">
        <v>1690.97548774387</v>
      </c>
      <c r="Y180">
        <v>16.939786504469399</v>
      </c>
      <c r="Z180">
        <v>8.2881440720360207</v>
      </c>
      <c r="AA180">
        <v>25.576788394197099</v>
      </c>
      <c r="AB180">
        <v>-3.6311563924573398</v>
      </c>
      <c r="AC180">
        <v>-15.7828914457229</v>
      </c>
      <c r="AD180">
        <v>8.5292646323161598</v>
      </c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t="s">
        <v>12</v>
      </c>
      <c r="B181" s="20">
        <v>21095</v>
      </c>
      <c r="C181">
        <v>0.194382839</v>
      </c>
      <c r="D181">
        <v>2.7939117151341799</v>
      </c>
      <c r="E181">
        <v>376.86934280000003</v>
      </c>
      <c r="F181">
        <v>201.40545989612201</v>
      </c>
      <c r="G181">
        <v>16.928162735000001</v>
      </c>
      <c r="H181">
        <v>2.5701824985843702</v>
      </c>
      <c r="I181">
        <v>-17.559277430000002</v>
      </c>
      <c r="J181">
        <v>4.32169313537654</v>
      </c>
      <c r="K181">
        <v>5.0018950336991503</v>
      </c>
      <c r="L181">
        <v>4.2211335076961003</v>
      </c>
      <c r="M181">
        <v>658.11266064735105</v>
      </c>
      <c r="N181">
        <v>291.73977675302598</v>
      </c>
      <c r="O181">
        <v>17.279308227863702</v>
      </c>
      <c r="P181">
        <v>3.7378433493285299</v>
      </c>
      <c r="Q181">
        <v>-7.4593835703695897</v>
      </c>
      <c r="R181">
        <v>5.90088778685499</v>
      </c>
      <c r="S181">
        <v>7.0517440705384002</v>
      </c>
      <c r="T181">
        <v>-2.4692346173086501</v>
      </c>
      <c r="U181">
        <v>16.593296648324198</v>
      </c>
      <c r="V181">
        <v>974.93505862313202</v>
      </c>
      <c r="W181">
        <v>384.47223611805902</v>
      </c>
      <c r="X181">
        <v>1690.97548774387</v>
      </c>
      <c r="Y181">
        <v>16.939786504469399</v>
      </c>
      <c r="Z181">
        <v>8.2881440720360207</v>
      </c>
      <c r="AA181">
        <v>25.576788394197099</v>
      </c>
      <c r="AB181">
        <v>-3.6311563924573398</v>
      </c>
      <c r="AC181">
        <v>-15.7828914457229</v>
      </c>
      <c r="AD181">
        <v>8.5292646323161598</v>
      </c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t="s">
        <v>12</v>
      </c>
      <c r="B182" s="20">
        <v>21327.13</v>
      </c>
      <c r="C182">
        <v>5.3632407963333302</v>
      </c>
      <c r="D182">
        <v>6.5502954739492401</v>
      </c>
      <c r="E182">
        <v>473.41288967499997</v>
      </c>
      <c r="F182">
        <v>252.713016280803</v>
      </c>
      <c r="G182">
        <v>18.644854785</v>
      </c>
      <c r="H182">
        <v>3.0256024925573</v>
      </c>
      <c r="I182">
        <v>-10.402000435333299</v>
      </c>
      <c r="J182">
        <v>10.745463123481301</v>
      </c>
      <c r="K182">
        <v>3.7917221145361699</v>
      </c>
      <c r="L182">
        <v>3.7353713216518698</v>
      </c>
      <c r="M182">
        <v>753.03837558032603</v>
      </c>
      <c r="N182">
        <v>217.505699054735</v>
      </c>
      <c r="O182">
        <v>16.4486140739577</v>
      </c>
      <c r="P182">
        <v>2.6642694476400299</v>
      </c>
      <c r="Q182">
        <v>-8.6993494547417392</v>
      </c>
      <c r="R182">
        <v>6.0675783629180398</v>
      </c>
      <c r="S182">
        <v>2.5366001452539102</v>
      </c>
      <c r="T182">
        <v>-6.1160580290145097</v>
      </c>
      <c r="U182">
        <v>11.1675837918959</v>
      </c>
      <c r="V182">
        <v>880.14467176687299</v>
      </c>
      <c r="W182">
        <v>466.288144072036</v>
      </c>
      <c r="X182">
        <v>1351.8809404702399</v>
      </c>
      <c r="Y182">
        <v>15.2296886542712</v>
      </c>
      <c r="Z182">
        <v>8.4272136068034005</v>
      </c>
      <c r="AA182">
        <v>22.0140070035017</v>
      </c>
      <c r="AB182">
        <v>-10.079069639075</v>
      </c>
      <c r="AC182">
        <v>-23.456728364182101</v>
      </c>
      <c r="AD182">
        <v>3.2966483241620801</v>
      </c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t="s">
        <v>12</v>
      </c>
      <c r="B183" s="20">
        <v>21508</v>
      </c>
      <c r="C183">
        <v>5.3632407963333302</v>
      </c>
      <c r="D183">
        <v>6.5502954739492401</v>
      </c>
      <c r="E183">
        <v>473.41288967499997</v>
      </c>
      <c r="F183">
        <v>252.713016280803</v>
      </c>
      <c r="G183">
        <v>18.644854785</v>
      </c>
      <c r="H183">
        <v>3.0256024925573</v>
      </c>
      <c r="I183">
        <v>-10.402000435333299</v>
      </c>
      <c r="J183">
        <v>10.745463123481301</v>
      </c>
      <c r="K183">
        <v>3.7917221145361699</v>
      </c>
      <c r="L183">
        <v>3.7353713216518698</v>
      </c>
      <c r="M183">
        <v>753.03837558032603</v>
      </c>
      <c r="N183">
        <v>217.505699054735</v>
      </c>
      <c r="O183">
        <v>16.4486140739577</v>
      </c>
      <c r="P183">
        <v>2.6642694476400299</v>
      </c>
      <c r="Q183">
        <v>-8.6993494547417392</v>
      </c>
      <c r="R183">
        <v>6.0675783629180398</v>
      </c>
      <c r="S183">
        <v>2.5366001452539102</v>
      </c>
      <c r="T183">
        <v>-6.1160580290145097</v>
      </c>
      <c r="U183">
        <v>11.1675837918959</v>
      </c>
      <c r="V183">
        <v>880.14467176687299</v>
      </c>
      <c r="W183">
        <v>466.288144072036</v>
      </c>
      <c r="X183">
        <v>1351.8809404702399</v>
      </c>
      <c r="Y183">
        <v>15.2296886542712</v>
      </c>
      <c r="Z183">
        <v>8.4272136068034005</v>
      </c>
      <c r="AA183">
        <v>22.0140070035017</v>
      </c>
      <c r="AB183">
        <v>-10.079069639075</v>
      </c>
      <c r="AC183">
        <v>-23.456728364182101</v>
      </c>
      <c r="AD183">
        <v>3.2966483241620801</v>
      </c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t="s">
        <v>12</v>
      </c>
      <c r="B184" s="20">
        <v>21693.439999999999</v>
      </c>
      <c r="C184">
        <v>1.68663309033333</v>
      </c>
      <c r="D184">
        <v>3.6631060484579501</v>
      </c>
      <c r="E184">
        <v>474.53531206666702</v>
      </c>
      <c r="F184">
        <v>240.63503329032699</v>
      </c>
      <c r="G184">
        <v>16.928162735000001</v>
      </c>
      <c r="H184">
        <v>2.5993315778982899</v>
      </c>
      <c r="I184">
        <v>-14.387387542000001</v>
      </c>
      <c r="J184">
        <v>6.27793639291815</v>
      </c>
      <c r="K184">
        <v>5.3187975893788204</v>
      </c>
      <c r="L184">
        <v>4.2192036605948902</v>
      </c>
      <c r="M184">
        <v>670.40482359118005</v>
      </c>
      <c r="N184">
        <v>291.64348050260099</v>
      </c>
      <c r="O184">
        <v>17.425837078042999</v>
      </c>
      <c r="P184">
        <v>3.73627108972783</v>
      </c>
      <c r="Q184">
        <v>-6.8861033217185099</v>
      </c>
      <c r="R184">
        <v>5.8983700392153198</v>
      </c>
      <c r="S184">
        <v>7.4337961694618997</v>
      </c>
      <c r="T184">
        <v>-1.8889444722361199</v>
      </c>
      <c r="U184">
        <v>16.738369184592301</v>
      </c>
      <c r="V184">
        <v>932.99965430933696</v>
      </c>
      <c r="W184">
        <v>397.39369684842399</v>
      </c>
      <c r="X184">
        <v>1571.8109054527299</v>
      </c>
      <c r="Y184">
        <v>17.632465654787701</v>
      </c>
      <c r="Z184">
        <v>9.4227113556778406</v>
      </c>
      <c r="AA184">
        <v>25.819909954977501</v>
      </c>
      <c r="AB184">
        <v>-2.8664940614887402</v>
      </c>
      <c r="AC184">
        <v>-14.630315157578799</v>
      </c>
      <c r="AD184">
        <v>8.8894447223611799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t="s">
        <v>12</v>
      </c>
      <c r="B185" s="20">
        <v>21920</v>
      </c>
      <c r="C185">
        <v>1.68663309033333</v>
      </c>
      <c r="D185">
        <v>3.6631060484579501</v>
      </c>
      <c r="E185">
        <v>474.53531206666702</v>
      </c>
      <c r="F185">
        <v>240.63503329032699</v>
      </c>
      <c r="G185">
        <v>16.928162735000001</v>
      </c>
      <c r="H185">
        <v>2.5993315778982899</v>
      </c>
      <c r="I185">
        <v>-14.387387542000001</v>
      </c>
      <c r="J185">
        <v>6.27793639291815</v>
      </c>
      <c r="K185">
        <v>5.3187975893788204</v>
      </c>
      <c r="L185">
        <v>4.2192036605948902</v>
      </c>
      <c r="M185">
        <v>670.40482359118005</v>
      </c>
      <c r="N185">
        <v>291.64348050260099</v>
      </c>
      <c r="O185">
        <v>17.425837078042999</v>
      </c>
      <c r="P185">
        <v>3.73627108972783</v>
      </c>
      <c r="Q185">
        <v>-6.8861033217185099</v>
      </c>
      <c r="R185">
        <v>5.8983700392153198</v>
      </c>
      <c r="S185">
        <v>7.4337961694618997</v>
      </c>
      <c r="T185">
        <v>-1.8889444722361199</v>
      </c>
      <c r="U185">
        <v>16.738369184592301</v>
      </c>
      <c r="V185">
        <v>932.99965430933696</v>
      </c>
      <c r="W185">
        <v>397.39369684842399</v>
      </c>
      <c r="X185">
        <v>1571.8109054527299</v>
      </c>
      <c r="Y185">
        <v>17.632465654787701</v>
      </c>
      <c r="Z185">
        <v>9.4227113556778406</v>
      </c>
      <c r="AA185">
        <v>25.819909954977501</v>
      </c>
      <c r="AB185">
        <v>-2.8664940614887402</v>
      </c>
      <c r="AC185">
        <v>-14.630315157578799</v>
      </c>
      <c r="AD185">
        <v>8.8894447223611799</v>
      </c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t="s">
        <v>12</v>
      </c>
      <c r="B186" s="20">
        <v>22059.75</v>
      </c>
      <c r="C186">
        <v>0.194382839</v>
      </c>
      <c r="D186">
        <v>2.7866210798659199</v>
      </c>
      <c r="E186">
        <v>376.86934280000003</v>
      </c>
      <c r="F186">
        <v>201.38973550814501</v>
      </c>
      <c r="G186">
        <v>16.928162735000001</v>
      </c>
      <c r="H186">
        <v>2.5713434456072002</v>
      </c>
      <c r="I186">
        <v>-17.559277430000002</v>
      </c>
      <c r="J186">
        <v>4.2234279143735902</v>
      </c>
      <c r="K186">
        <v>4.2665388763105998</v>
      </c>
      <c r="L186">
        <v>4.2231906847092899</v>
      </c>
      <c r="M186">
        <v>583.07036615580898</v>
      </c>
      <c r="N186">
        <v>291.84046193012301</v>
      </c>
      <c r="O186">
        <v>17.0653400928236</v>
      </c>
      <c r="P186">
        <v>3.7396619948214598</v>
      </c>
      <c r="Q186">
        <v>-8.7346305088008105</v>
      </c>
      <c r="R186">
        <v>5.9018586686035102</v>
      </c>
      <c r="S186">
        <v>5.77833471599999</v>
      </c>
      <c r="T186">
        <v>-5.2546273136568296</v>
      </c>
      <c r="U186">
        <v>16.796398199099499</v>
      </c>
      <c r="V186">
        <v>909.82083818469198</v>
      </c>
      <c r="W186">
        <v>352.88644322161099</v>
      </c>
      <c r="X186">
        <v>1586.1680840420199</v>
      </c>
      <c r="Y186">
        <v>16.724749863057799</v>
      </c>
      <c r="Z186">
        <v>7.5857928964482202</v>
      </c>
      <c r="AA186">
        <v>25.873936968484202</v>
      </c>
      <c r="AB186">
        <v>-6.6889305043699396</v>
      </c>
      <c r="AC186">
        <v>-21.293646823411699</v>
      </c>
      <c r="AD186">
        <v>7.9529764882441203</v>
      </c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t="s">
        <v>12</v>
      </c>
      <c r="B187" s="20">
        <v>22333</v>
      </c>
      <c r="C187">
        <v>0.194382839</v>
      </c>
      <c r="D187">
        <v>2.7866210798659199</v>
      </c>
      <c r="E187">
        <v>376.86934280000003</v>
      </c>
      <c r="F187">
        <v>201.38973550814501</v>
      </c>
      <c r="G187">
        <v>16.928162735000001</v>
      </c>
      <c r="H187">
        <v>2.5713434456072002</v>
      </c>
      <c r="I187">
        <v>-17.559277430000002</v>
      </c>
      <c r="J187">
        <v>4.2234279143735902</v>
      </c>
      <c r="K187">
        <v>4.2665388763105998</v>
      </c>
      <c r="L187">
        <v>4.2231906847092899</v>
      </c>
      <c r="M187">
        <v>583.07036615580898</v>
      </c>
      <c r="N187">
        <v>291.84046193012301</v>
      </c>
      <c r="O187">
        <v>17.0653400928236</v>
      </c>
      <c r="P187">
        <v>3.7396619948214598</v>
      </c>
      <c r="Q187">
        <v>-8.7346305088008105</v>
      </c>
      <c r="R187">
        <v>5.9018586686035102</v>
      </c>
      <c r="S187">
        <v>5.77833471599999</v>
      </c>
      <c r="T187">
        <v>-5.2546273136568296</v>
      </c>
      <c r="U187">
        <v>16.796398199099499</v>
      </c>
      <c r="V187">
        <v>909.82083818469198</v>
      </c>
      <c r="W187">
        <v>352.88644322161099</v>
      </c>
      <c r="X187">
        <v>1586.1680840420199</v>
      </c>
      <c r="Y187">
        <v>16.724749863057799</v>
      </c>
      <c r="Z187">
        <v>7.5857928964482202</v>
      </c>
      <c r="AA187">
        <v>25.873936968484202</v>
      </c>
      <c r="AB187">
        <v>-6.6889305043699396</v>
      </c>
      <c r="AC187">
        <v>-21.293646823411699</v>
      </c>
      <c r="AD187">
        <v>7.9529764882441203</v>
      </c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t="s">
        <v>12</v>
      </c>
      <c r="B188" s="20">
        <v>22462.69</v>
      </c>
      <c r="C188">
        <v>4.7052331629999999</v>
      </c>
      <c r="D188">
        <v>3.5096874967484601</v>
      </c>
      <c r="E188">
        <v>444.9287094</v>
      </c>
      <c r="F188">
        <v>191.72215249208099</v>
      </c>
      <c r="G188">
        <v>19.434173585</v>
      </c>
      <c r="H188">
        <v>2.8094084775662398</v>
      </c>
      <c r="I188">
        <v>-10.9403850803333</v>
      </c>
      <c r="J188">
        <v>5.3274159524987397</v>
      </c>
      <c r="K188">
        <v>4.4253729886686202</v>
      </c>
      <c r="L188">
        <v>4.2244796287346702</v>
      </c>
      <c r="M188">
        <v>540.49129677025803</v>
      </c>
      <c r="N188">
        <v>291.99300078178197</v>
      </c>
      <c r="O188">
        <v>17.4945455526838</v>
      </c>
      <c r="P188">
        <v>3.7412774566530702</v>
      </c>
      <c r="Q188">
        <v>-8.9313250625120908</v>
      </c>
      <c r="R188">
        <v>5.9049146204802696</v>
      </c>
      <c r="S188">
        <v>6.5083944731713999</v>
      </c>
      <c r="T188">
        <v>-3.9779889944972502</v>
      </c>
      <c r="U188">
        <v>16.9994997498749</v>
      </c>
      <c r="V188">
        <v>895.91388311501203</v>
      </c>
      <c r="W188">
        <v>331.35067533766897</v>
      </c>
      <c r="X188">
        <v>1589.03951975988</v>
      </c>
      <c r="Y188">
        <v>17.357804946955198</v>
      </c>
      <c r="Z188">
        <v>7.9909954977488704</v>
      </c>
      <c r="AA188">
        <v>26.711355677838899</v>
      </c>
      <c r="AB188">
        <v>-5.6297145197468001</v>
      </c>
      <c r="AC188">
        <v>-19.024512256128101</v>
      </c>
      <c r="AD188">
        <v>7.7368684342171097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t="s">
        <v>12</v>
      </c>
      <c r="B189" s="20">
        <v>22787</v>
      </c>
      <c r="C189">
        <v>4.7052331629999999</v>
      </c>
      <c r="D189">
        <v>3.5096874967484601</v>
      </c>
      <c r="E189">
        <v>444.9287094</v>
      </c>
      <c r="F189">
        <v>191.72215249208099</v>
      </c>
      <c r="G189">
        <v>19.434173585</v>
      </c>
      <c r="H189">
        <v>2.8094084775662398</v>
      </c>
      <c r="I189">
        <v>-10.9403850803333</v>
      </c>
      <c r="J189">
        <v>5.3274159524987397</v>
      </c>
      <c r="K189">
        <v>4.4253729886686202</v>
      </c>
      <c r="L189">
        <v>4.2244796287346702</v>
      </c>
      <c r="M189">
        <v>540.49129677025803</v>
      </c>
      <c r="N189">
        <v>291.99300078178197</v>
      </c>
      <c r="O189">
        <v>17.4945455526838</v>
      </c>
      <c r="P189">
        <v>3.7412774566530702</v>
      </c>
      <c r="Q189">
        <v>-8.9313250625120908</v>
      </c>
      <c r="R189">
        <v>5.9049146204802696</v>
      </c>
      <c r="S189">
        <v>6.5083944731713999</v>
      </c>
      <c r="T189">
        <v>-3.9779889944972502</v>
      </c>
      <c r="U189">
        <v>16.9994997498749</v>
      </c>
      <c r="V189">
        <v>895.91388311501203</v>
      </c>
      <c r="W189">
        <v>331.35067533766897</v>
      </c>
      <c r="X189">
        <v>1589.03951975988</v>
      </c>
      <c r="Y189">
        <v>17.357804946955198</v>
      </c>
      <c r="Z189">
        <v>7.9909954977488704</v>
      </c>
      <c r="AA189">
        <v>26.711355677838899</v>
      </c>
      <c r="AB189">
        <v>-5.6297145197468001</v>
      </c>
      <c r="AC189">
        <v>-19.024512256128101</v>
      </c>
      <c r="AD189">
        <v>7.7368684342171097</v>
      </c>
      <c r="AE189" s="40">
        <f t="shared" ref="AE189:AV189" si="21">AVERAGE(C130:C151,C153:C156,C157,C158,C160,C161:C162,C163:C164,C167:C168,C171:C172,C175,C176,C178:C179,C181:C190)</f>
        <v>2.5780976383202603</v>
      </c>
      <c r="AF189" s="40">
        <f t="shared" si="21"/>
        <v>3.3357967419553813</v>
      </c>
      <c r="AG189" s="40">
        <f t="shared" si="21"/>
        <v>475.29276589640529</v>
      </c>
      <c r="AH189" s="40">
        <f t="shared" si="21"/>
        <v>203.96770472398927</v>
      </c>
      <c r="AI189" s="40">
        <f t="shared" si="21"/>
        <v>17.269479593745096</v>
      </c>
      <c r="AJ189" s="40">
        <f t="shared" si="21"/>
        <v>2.873094421604911</v>
      </c>
      <c r="AK189" s="40">
        <f t="shared" si="21"/>
        <v>-13.32318117033333</v>
      </c>
      <c r="AL189" s="40">
        <f t="shared" si="21"/>
        <v>4.7739406305016807</v>
      </c>
      <c r="AM189" s="40">
        <f t="shared" si="21"/>
        <v>5.2272610429209392</v>
      </c>
      <c r="AN189" s="40">
        <f t="shared" si="21"/>
        <v>4.1603465378491489</v>
      </c>
      <c r="AO189" s="40">
        <f t="shared" si="21"/>
        <v>617.34176915849275</v>
      </c>
      <c r="AP189" s="40">
        <f t="shared" si="21"/>
        <v>285.5082916643301</v>
      </c>
      <c r="AQ189" s="40">
        <f t="shared" si="21"/>
        <v>17.581139120355097</v>
      </c>
      <c r="AR189" s="40">
        <f t="shared" si="21"/>
        <v>3.6623847180112001</v>
      </c>
      <c r="AS189" s="40">
        <f t="shared" si="21"/>
        <v>-7.2649393289104918</v>
      </c>
      <c r="AT189" s="40">
        <f t="shared" si="21"/>
        <v>5.8282380849163538</v>
      </c>
      <c r="AU189" s="40">
        <f t="shared" si="21"/>
        <v>6.7410329257956416</v>
      </c>
      <c r="AV189" s="40">
        <f t="shared" si="21"/>
        <v>-3.6045081364211522</v>
      </c>
      <c r="AW189" s="40">
        <f>AVERAGE(V130:V151,V153:V156,V157,V158,V160,V161:V162,V163:V164,V167:V168,V171:V172,V175,V176,V178:V179,V181:V190)</f>
        <v>899.01882459958256</v>
      </c>
      <c r="AX189" s="40">
        <f>AVERAGE(W130:W151,W153:W156,W157,W158,W160,W161:W162,W163:W164,W167:W168,W171:W172,W175,W176,W178:W179,W181:W190)</f>
        <v>339.0018538681104</v>
      </c>
      <c r="AY189" s="40">
        <f>AVERAGE(Y130:Y151,Y153:Y156,Y157,Y158,Y160,Y161:Y162,Y163:Y164,Y167:Y168,Y171:Y172,Y175,Y176,Y178:Y179,Y181:Y190)</f>
        <v>17.325934306010659</v>
      </c>
      <c r="AZ189" s="40">
        <f>AVERAGE(Z130:Z151,Z153:Z156,Z157,Z158,Z160,Z161:Z162,Z163:Z164,Z167:Z168,Z171:Z172,Z175,Z176,Z178:Z179,Z181:Z190)</f>
        <v>8.3590618838831148</v>
      </c>
      <c r="BA189" s="40">
        <f>AVERAGE(AB130:AB151,AB153:AB156,AB157,AB158,AB160,AB161:AB162,AB163:AB164,AB167:AB168,AB171:AB172,AB175,AB176,AB178:AB179,AB181:AB190)</f>
        <v>-5.0820593953226556</v>
      </c>
      <c r="BB189" s="40">
        <f>AVERAGE(AC130:AC151,AC153:AC156,AC157,AC158,AC160,AC161:AC162,AC163:AC164,AC167:AC168,AC171:AC172,AC175,AC176,AC178:AC179,AC181:AC190)</f>
        <v>-18.598887679133689</v>
      </c>
      <c r="BC189" s="40"/>
      <c r="BD189" s="40"/>
    </row>
    <row r="190" spans="1:56" x14ac:dyDescent="0.2">
      <c r="A190" t="s">
        <v>12</v>
      </c>
      <c r="B190" s="20">
        <v>22829.01</v>
      </c>
      <c r="C190">
        <v>3.902469693</v>
      </c>
      <c r="D190">
        <v>3.0572878043099898</v>
      </c>
      <c r="E190">
        <v>520.67641843333297</v>
      </c>
      <c r="F190">
        <v>197.70526777497301</v>
      </c>
      <c r="G190">
        <v>17.925422510000001</v>
      </c>
      <c r="H190">
        <v>2.7671905501485901</v>
      </c>
      <c r="I190">
        <v>-11.6228686443333</v>
      </c>
      <c r="J190">
        <v>4.3278886948644004</v>
      </c>
      <c r="K190">
        <v>5.2838301086079804</v>
      </c>
      <c r="L190">
        <v>4.2256129493494496</v>
      </c>
      <c r="M190">
        <v>627.99867871710205</v>
      </c>
      <c r="N190">
        <v>292.07090312266899</v>
      </c>
      <c r="O190">
        <v>17.593391564321799</v>
      </c>
      <c r="P190">
        <v>3.7421801536657502</v>
      </c>
      <c r="Q190">
        <v>-7.1723177004442897</v>
      </c>
      <c r="R190">
        <v>5.9017169678277002</v>
      </c>
      <c r="S190">
        <v>6.6664407428493604</v>
      </c>
      <c r="T190">
        <v>-4.1810905452726397</v>
      </c>
      <c r="U190">
        <v>17.492746373186598</v>
      </c>
      <c r="V190">
        <v>928.53385261085998</v>
      </c>
      <c r="W190">
        <v>348.57928964482198</v>
      </c>
      <c r="X190">
        <v>1640.7253626813399</v>
      </c>
      <c r="Y190">
        <v>17.140105947265699</v>
      </c>
      <c r="Z190">
        <v>7.5587793896948501</v>
      </c>
      <c r="AA190">
        <v>26.711355677838899</v>
      </c>
      <c r="AB190">
        <v>-5.2488875430296904</v>
      </c>
      <c r="AC190">
        <v>-18.988494247123601</v>
      </c>
      <c r="AD190">
        <v>8.4932466233116592</v>
      </c>
      <c r="AE190" s="27">
        <f t="shared" ref="AE190:AV190" si="22">AVERAGE(C130:C190)</f>
        <v>2.2706085711803263</v>
      </c>
      <c r="AF190" s="27">
        <f t="shared" si="22"/>
        <v>3.2572051339694408</v>
      </c>
      <c r="AG190" s="27">
        <f t="shared" si="22"/>
        <v>469.06680344726789</v>
      </c>
      <c r="AH190" s="27">
        <f t="shared" si="22"/>
        <v>204.66130961064582</v>
      </c>
      <c r="AI190" s="27">
        <f t="shared" si="22"/>
        <v>17.176831462803275</v>
      </c>
      <c r="AJ190" s="27">
        <f t="shared" si="22"/>
        <v>2.8600948454017985</v>
      </c>
      <c r="AK190" s="27">
        <f t="shared" si="22"/>
        <v>-13.804419435546444</v>
      </c>
      <c r="AL190" s="27">
        <f t="shared" si="22"/>
        <v>4.6371671738635341</v>
      </c>
      <c r="AM190" s="27">
        <f t="shared" si="22"/>
        <v>5.0806028835560824</v>
      </c>
      <c r="AN190" s="27">
        <f t="shared" si="22"/>
        <v>4.1704447955881028</v>
      </c>
      <c r="AO190" s="27">
        <f t="shared" si="22"/>
        <v>617.77721942831124</v>
      </c>
      <c r="AP190" s="27">
        <f t="shared" si="22"/>
        <v>286.5449260618081</v>
      </c>
      <c r="AQ190" s="27">
        <f t="shared" si="22"/>
        <v>17.481456732384927</v>
      </c>
      <c r="AR190" s="27">
        <f t="shared" si="22"/>
        <v>3.6748457652494184</v>
      </c>
      <c r="AS190" s="27">
        <f t="shared" si="22"/>
        <v>-7.4714193639652828</v>
      </c>
      <c r="AT190" s="27">
        <f t="shared" si="22"/>
        <v>5.8402387050314619</v>
      </c>
      <c r="AU190" s="27">
        <f t="shared" si="22"/>
        <v>6.6144679491074863</v>
      </c>
      <c r="AV190" s="27">
        <f t="shared" si="22"/>
        <v>-3.7570588572975017</v>
      </c>
      <c r="AW190" s="27">
        <f>AVERAGE(V130:V190)</f>
        <v>898.50249231459338</v>
      </c>
      <c r="AX190" s="27">
        <f>AVERAGE(W130:W190)</f>
        <v>337.81817138077213</v>
      </c>
      <c r="AY190" s="27">
        <f>AVERAGE(Y130:Y190)</f>
        <v>17.208839340668849</v>
      </c>
      <c r="AZ190" s="27">
        <f>AVERAGE(Z130:Z190)</f>
        <v>8.2916376220897288</v>
      </c>
      <c r="BA190" s="27">
        <f>AVERAGE(AB130:AB190)</f>
        <v>-5.1948516578949908</v>
      </c>
      <c r="BB190" s="27">
        <f>AVERAGE(AC130:AC190)</f>
        <v>-18.795020461050193</v>
      </c>
      <c r="BC190" s="27"/>
      <c r="BD190" s="27"/>
    </row>
    <row r="191" spans="1:56" x14ac:dyDescent="0.2">
      <c r="A191" t="s">
        <v>13</v>
      </c>
      <c r="B191" s="20">
        <v>23200</v>
      </c>
      <c r="C191">
        <v>1.071031496</v>
      </c>
      <c r="D191">
        <v>3.2300842870446602</v>
      </c>
      <c r="E191">
        <v>445.091696566667</v>
      </c>
      <c r="F191">
        <v>202.82711343008501</v>
      </c>
      <c r="G191">
        <v>18.075766089999998</v>
      </c>
      <c r="H191">
        <v>3.1421111569929701</v>
      </c>
      <c r="I191">
        <v>-15.707325616666701</v>
      </c>
      <c r="J191">
        <v>4.0227841296635196</v>
      </c>
      <c r="K191">
        <v>2.7696676569854199</v>
      </c>
      <c r="L191">
        <v>4.2221714360370397</v>
      </c>
      <c r="M191">
        <v>574.37247612158399</v>
      </c>
      <c r="N191">
        <v>291.61474241783799</v>
      </c>
      <c r="O191">
        <v>16.025087032878901</v>
      </c>
      <c r="P191">
        <v>3.7372955154318501</v>
      </c>
      <c r="Q191">
        <v>-10.695068159736399</v>
      </c>
      <c r="R191">
        <v>5.9014374489406398</v>
      </c>
      <c r="S191">
        <v>4.7642742124034001</v>
      </c>
      <c r="T191">
        <v>-7.7498749374687401</v>
      </c>
      <c r="U191">
        <v>17.260630315157599</v>
      </c>
      <c r="V191">
        <v>890.30619800694103</v>
      </c>
      <c r="W191">
        <v>289.71485742871403</v>
      </c>
      <c r="X191">
        <v>1649.33966983492</v>
      </c>
      <c r="Y191">
        <v>16.5936979569152</v>
      </c>
      <c r="Z191">
        <v>6.8294147073536804</v>
      </c>
      <c r="AA191">
        <v>26.360180090044999</v>
      </c>
      <c r="AB191">
        <v>-6.8710897015708703</v>
      </c>
      <c r="AC191">
        <v>-23.562781390695299</v>
      </c>
      <c r="AD191">
        <v>9.8619309654827401</v>
      </c>
    </row>
    <row r="192" spans="1:56" x14ac:dyDescent="0.2">
      <c r="A192" t="s">
        <v>13</v>
      </c>
      <c r="B192" s="20">
        <v>23195.32</v>
      </c>
      <c r="C192">
        <v>-9.6036808333333307E-2</v>
      </c>
      <c r="D192">
        <v>2.5501513800195799</v>
      </c>
      <c r="E192">
        <v>419.76658049999998</v>
      </c>
      <c r="F192">
        <v>202.939697241982</v>
      </c>
      <c r="G192">
        <v>15.43302536</v>
      </c>
      <c r="H192">
        <v>2.40064481270494</v>
      </c>
      <c r="I192">
        <v>-16.971829943333301</v>
      </c>
      <c r="J192">
        <v>3.5181569419996199</v>
      </c>
      <c r="K192">
        <v>2.3413370589645299</v>
      </c>
      <c r="L192">
        <v>4.2214815049094101</v>
      </c>
      <c r="M192">
        <v>586.35123373118597</v>
      </c>
      <c r="N192">
        <v>291.57348385108003</v>
      </c>
      <c r="O192">
        <v>15.6593099453415</v>
      </c>
      <c r="P192">
        <v>3.7363836026987101</v>
      </c>
      <c r="Q192">
        <v>-11.187598996521499</v>
      </c>
      <c r="R192">
        <v>5.9012453425371598</v>
      </c>
      <c r="S192">
        <v>4.5210078970219598</v>
      </c>
      <c r="T192">
        <v>-7.6628314157078599</v>
      </c>
      <c r="U192">
        <v>16.709354677338698</v>
      </c>
      <c r="V192">
        <v>912.63361912433697</v>
      </c>
      <c r="W192">
        <v>314.122061030515</v>
      </c>
      <c r="X192">
        <v>1660.8254127063501</v>
      </c>
      <c r="Y192">
        <v>16.031419914065001</v>
      </c>
      <c r="Z192">
        <v>6.8024012006002996</v>
      </c>
      <c r="AA192">
        <v>25.279639819909999</v>
      </c>
      <c r="AB192">
        <v>-7.3737732646452603</v>
      </c>
      <c r="AC192">
        <v>-24.427213606803399</v>
      </c>
      <c r="AD192">
        <v>9.6818409204602194</v>
      </c>
    </row>
    <row r="193" spans="1:56" x14ac:dyDescent="0.2">
      <c r="A193" t="s">
        <v>13</v>
      </c>
      <c r="B193" s="20">
        <v>20914</v>
      </c>
      <c r="C193">
        <v>-9.6036808333333307E-2</v>
      </c>
      <c r="D193">
        <v>2.4932594136502302</v>
      </c>
      <c r="E193">
        <v>419.76658049999998</v>
      </c>
      <c r="F193">
        <v>196.49146848463101</v>
      </c>
      <c r="G193">
        <v>15.43302536</v>
      </c>
      <c r="H193">
        <v>2.40153604786008</v>
      </c>
      <c r="I193">
        <v>-16.971829943333301</v>
      </c>
      <c r="J193">
        <v>3.4318957400836601</v>
      </c>
      <c r="K193">
        <v>2.07288886805377</v>
      </c>
      <c r="L193">
        <v>4.22083169486974</v>
      </c>
      <c r="M193">
        <v>587.87588279452405</v>
      </c>
      <c r="N193">
        <v>291.59279279811602</v>
      </c>
      <c r="O193">
        <v>15.517823771132599</v>
      </c>
      <c r="P193">
        <v>3.7360665085524101</v>
      </c>
      <c r="Q193">
        <v>-11.6121960041429</v>
      </c>
      <c r="R193">
        <v>5.9010291148183596</v>
      </c>
      <c r="S193">
        <v>4.5732710943891499</v>
      </c>
      <c r="T193">
        <v>-6.7633816908454198</v>
      </c>
      <c r="U193">
        <v>15.9259629814907</v>
      </c>
      <c r="V193">
        <v>940.15900471431996</v>
      </c>
      <c r="W193">
        <v>354.32216108054001</v>
      </c>
      <c r="X193">
        <v>1657.95397698849</v>
      </c>
      <c r="Y193">
        <v>16.0505946001946</v>
      </c>
      <c r="Z193">
        <v>7.6128064032016001</v>
      </c>
      <c r="AA193">
        <v>24.4692346173087</v>
      </c>
      <c r="AB193">
        <v>-7.90494850406363</v>
      </c>
      <c r="AC193">
        <v>-24.175087543771902</v>
      </c>
      <c r="AD193">
        <v>8.3491745872936498</v>
      </c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</row>
    <row r="194" spans="1:56" x14ac:dyDescent="0.2">
      <c r="A194" t="s">
        <v>13</v>
      </c>
      <c r="B194" s="20">
        <v>21374</v>
      </c>
      <c r="C194">
        <v>-0.13032913866666701</v>
      </c>
      <c r="D194">
        <v>2.4879501556682202</v>
      </c>
      <c r="E194">
        <v>531.215776366667</v>
      </c>
      <c r="F194">
        <v>205.54468330117101</v>
      </c>
      <c r="G194">
        <v>15.43302536</v>
      </c>
      <c r="H194">
        <v>2.38319933836816</v>
      </c>
      <c r="I194">
        <v>-16.651843070000002</v>
      </c>
      <c r="J194">
        <v>3.3739605395375198</v>
      </c>
      <c r="K194">
        <v>1.8564538383926901</v>
      </c>
      <c r="L194">
        <v>4.2213904182189204</v>
      </c>
      <c r="M194">
        <v>602.63932068366205</v>
      </c>
      <c r="N194">
        <v>291.60048643815497</v>
      </c>
      <c r="O194">
        <v>15.2456070265618</v>
      </c>
      <c r="P194">
        <v>3.7357919423195201</v>
      </c>
      <c r="Q194">
        <v>-11.740952507568499</v>
      </c>
      <c r="R194">
        <v>5.9019855036528002</v>
      </c>
      <c r="S194">
        <v>4.5996600222935999</v>
      </c>
      <c r="T194">
        <v>-6.7343671835918002</v>
      </c>
      <c r="U194">
        <v>15.954977488744399</v>
      </c>
      <c r="V194">
        <v>963.57739824690304</v>
      </c>
      <c r="W194">
        <v>368.67933966983497</v>
      </c>
      <c r="X194">
        <v>1690.97548774387</v>
      </c>
      <c r="Y194">
        <v>15.617987339024401</v>
      </c>
      <c r="Z194">
        <v>7.2886443221610797</v>
      </c>
      <c r="AA194">
        <v>23.928964482241099</v>
      </c>
      <c r="AB194">
        <v>-7.7130203721781099</v>
      </c>
      <c r="AC194">
        <v>-24.7153576788394</v>
      </c>
      <c r="AD194">
        <v>9.3216608304151993</v>
      </c>
      <c r="AE194" s="40">
        <f t="shared" ref="AE194:AV194" si="23">AVERAGE(C193:C195)</f>
        <v>-0.1188983618888891</v>
      </c>
      <c r="AF194" s="40">
        <f t="shared" si="23"/>
        <v>2.5028577164583035</v>
      </c>
      <c r="AG194" s="40">
        <f t="shared" si="23"/>
        <v>494.06604441111131</v>
      </c>
      <c r="AH194" s="40">
        <f t="shared" si="23"/>
        <v>204.58915583340399</v>
      </c>
      <c r="AI194" s="40">
        <f t="shared" si="23"/>
        <v>15.587107446666666</v>
      </c>
      <c r="AJ194" s="40">
        <f t="shared" si="23"/>
        <v>2.3878585770756735</v>
      </c>
      <c r="AK194" s="40">
        <f t="shared" si="23"/>
        <v>-16.758505361111101</v>
      </c>
      <c r="AL194" s="40">
        <f t="shared" si="23"/>
        <v>3.4156459220640567</v>
      </c>
      <c r="AM194" s="40">
        <f t="shared" si="23"/>
        <v>2.1290974118883965</v>
      </c>
      <c r="AN194" s="40">
        <f t="shared" si="23"/>
        <v>4.2212379729097869</v>
      </c>
      <c r="AO194" s="40">
        <f t="shared" si="23"/>
        <v>598.60187574648899</v>
      </c>
      <c r="AP194" s="40">
        <f t="shared" si="23"/>
        <v>291.59104264944068</v>
      </c>
      <c r="AQ194" s="40">
        <f t="shared" si="23"/>
        <v>15.471338168463499</v>
      </c>
      <c r="AR194" s="40">
        <f t="shared" si="23"/>
        <v>3.7360659195886701</v>
      </c>
      <c r="AS194" s="40">
        <f t="shared" si="23"/>
        <v>-11.423271358914901</v>
      </c>
      <c r="AT194" s="40">
        <f t="shared" si="23"/>
        <v>5.9013639788788064</v>
      </c>
      <c r="AU194" s="40">
        <f t="shared" si="23"/>
        <v>4.5952462370581637</v>
      </c>
      <c r="AV194" s="40">
        <f t="shared" si="23"/>
        <v>-6.9858262464565639</v>
      </c>
      <c r="AW194" s="40">
        <f>AVERAGE(V193:V195)</f>
        <v>946.79312713840943</v>
      </c>
      <c r="AX194" s="40">
        <f>AVERAGE(W193:W195)</f>
        <v>350.01500750375163</v>
      </c>
      <c r="AY194" s="40">
        <f>AVERAGE(Y193:Y195)</f>
        <v>15.986893051214002</v>
      </c>
      <c r="AZ194" s="40">
        <f>AVERAGE(Z193:Z195)</f>
        <v>7.3426713356678333</v>
      </c>
      <c r="BA194" s="40">
        <f>AVERAGE(AB193:AB195)</f>
        <v>-7.4760435619760237</v>
      </c>
      <c r="BB194" s="40">
        <f>AVERAGE(AC193:AC195)</f>
        <v>-24.067033516758368</v>
      </c>
      <c r="BC194" s="40"/>
      <c r="BD194" s="40"/>
    </row>
    <row r="195" spans="1:56" x14ac:dyDescent="0.2">
      <c r="A195" t="s">
        <v>13</v>
      </c>
      <c r="B195" s="20">
        <v>21934</v>
      </c>
      <c r="C195">
        <v>-0.13032913866666701</v>
      </c>
      <c r="D195">
        <v>2.52736358005646</v>
      </c>
      <c r="E195">
        <v>531.215776366667</v>
      </c>
      <c r="F195">
        <v>211.73131571440999</v>
      </c>
      <c r="G195">
        <v>15.895271620000001</v>
      </c>
      <c r="H195">
        <v>2.3788403449987801</v>
      </c>
      <c r="I195">
        <v>-16.651843070000002</v>
      </c>
      <c r="J195">
        <v>3.4410814865709898</v>
      </c>
      <c r="K195">
        <v>2.4579495292187299</v>
      </c>
      <c r="L195">
        <v>4.2214918056407003</v>
      </c>
      <c r="M195">
        <v>605.29042376128098</v>
      </c>
      <c r="N195">
        <v>291.57984871205099</v>
      </c>
      <c r="O195">
        <v>15.6505837076961</v>
      </c>
      <c r="P195">
        <v>3.7363393078940801</v>
      </c>
      <c r="Q195">
        <v>-10.9166655650333</v>
      </c>
      <c r="R195">
        <v>5.9010773181652603</v>
      </c>
      <c r="S195">
        <v>4.6128075944917404</v>
      </c>
      <c r="T195">
        <v>-7.4597298649324699</v>
      </c>
      <c r="U195">
        <v>16.680340170085</v>
      </c>
      <c r="V195">
        <v>936.64297845400495</v>
      </c>
      <c r="W195">
        <v>327.04352176088003</v>
      </c>
      <c r="X195">
        <v>1696.7183591795899</v>
      </c>
      <c r="Y195">
        <v>16.292097214422999</v>
      </c>
      <c r="Z195">
        <v>7.12656328164082</v>
      </c>
      <c r="AA195">
        <v>25.441720860430198</v>
      </c>
      <c r="AB195">
        <v>-6.8101618096863303</v>
      </c>
      <c r="AC195">
        <v>-23.310655327663799</v>
      </c>
      <c r="AD195">
        <v>9.6818409204602194</v>
      </c>
      <c r="AE195" s="27">
        <f t="shared" ref="AE195:AV195" si="24">AVERAGE(C191:C195)</f>
        <v>0.12365992039999991</v>
      </c>
      <c r="AF195" s="27">
        <f t="shared" si="24"/>
        <v>2.6577617632878301</v>
      </c>
      <c r="AG195" s="27">
        <f t="shared" si="24"/>
        <v>469.41128206000013</v>
      </c>
      <c r="AH195" s="27">
        <f t="shared" si="24"/>
        <v>203.90685563445578</v>
      </c>
      <c r="AI195" s="27">
        <f t="shared" si="24"/>
        <v>16.054022757999999</v>
      </c>
      <c r="AJ195" s="27">
        <f t="shared" si="24"/>
        <v>2.5412663401849858</v>
      </c>
      <c r="AK195" s="27">
        <f t="shared" si="24"/>
        <v>-16.590934328666659</v>
      </c>
      <c r="AL195" s="27">
        <f t="shared" si="24"/>
        <v>3.5575757675710618</v>
      </c>
      <c r="AM195" s="27">
        <f t="shared" si="24"/>
        <v>2.2996593903230282</v>
      </c>
      <c r="AN195" s="27">
        <f t="shared" si="24"/>
        <v>4.2214733719351623</v>
      </c>
      <c r="AO195" s="27">
        <f t="shared" si="24"/>
        <v>591.30586741844741</v>
      </c>
      <c r="AP195" s="27">
        <f t="shared" si="24"/>
        <v>291.59227084344803</v>
      </c>
      <c r="AQ195" s="27">
        <f t="shared" si="24"/>
        <v>15.61968229672218</v>
      </c>
      <c r="AR195" s="27">
        <f t="shared" si="24"/>
        <v>3.7363753753793141</v>
      </c>
      <c r="AS195" s="27">
        <f t="shared" si="24"/>
        <v>-11.23049624660052</v>
      </c>
      <c r="AT195" s="27">
        <f t="shared" si="24"/>
        <v>5.9013549456228436</v>
      </c>
      <c r="AU195" s="27">
        <f t="shared" si="24"/>
        <v>4.61420416411997</v>
      </c>
      <c r="AV195" s="27">
        <f t="shared" si="24"/>
        <v>-7.2740370185092589</v>
      </c>
      <c r="AW195" s="27">
        <f>AVERAGE(V191:V195)</f>
        <v>928.6638397093011</v>
      </c>
      <c r="AX195" s="27">
        <f>AVERAGE(W191:W195)</f>
        <v>330.77638819409685</v>
      </c>
      <c r="AY195" s="27">
        <f>AVERAGE(Y191:Y195)</f>
        <v>16.11715940492444</v>
      </c>
      <c r="AZ195" s="27">
        <f>AVERAGE(Z191:Z195)</f>
        <v>7.1319659829914972</v>
      </c>
      <c r="BA195" s="27">
        <f>AVERAGE(AB191:AB195)</f>
        <v>-7.3345987304288398</v>
      </c>
      <c r="BB195" s="27">
        <f>AVERAGE(AC191:AC195)</f>
        <v>-24.03821910955476</v>
      </c>
      <c r="BC195" s="27"/>
      <c r="BD195" s="27"/>
    </row>
    <row r="196" spans="1:56" x14ac:dyDescent="0.2">
      <c r="A196" t="s">
        <v>14</v>
      </c>
      <c r="B196" s="20">
        <v>22858</v>
      </c>
      <c r="C196">
        <v>7.2938033123333303</v>
      </c>
      <c r="D196">
        <v>4.5453247569685198</v>
      </c>
      <c r="E196">
        <v>656.32177353333304</v>
      </c>
      <c r="F196">
        <v>197.97690926961499</v>
      </c>
      <c r="G196">
        <v>17.84849453</v>
      </c>
      <c r="H196">
        <v>3.61729845241676</v>
      </c>
      <c r="I196">
        <v>-4.3680481646666696</v>
      </c>
      <c r="J196">
        <v>5.9831549852850099</v>
      </c>
      <c r="K196">
        <v>5.4913235463317402</v>
      </c>
      <c r="L196">
        <v>4.2202148455247004</v>
      </c>
      <c r="M196">
        <v>697.19292840828803</v>
      </c>
      <c r="N196">
        <v>291.66474100099902</v>
      </c>
      <c r="O196">
        <v>17.3740029561665</v>
      </c>
      <c r="P196">
        <v>3.7364891285659101</v>
      </c>
      <c r="Q196">
        <v>-6.4671216932787496</v>
      </c>
      <c r="R196">
        <v>5.8999351745770596</v>
      </c>
      <c r="S196">
        <v>6.4702265249463604</v>
      </c>
      <c r="T196">
        <v>-4.0360180090044997</v>
      </c>
      <c r="U196">
        <v>16.970485242621301</v>
      </c>
      <c r="V196">
        <v>955.87202183594297</v>
      </c>
      <c r="W196">
        <v>414.62231115557802</v>
      </c>
      <c r="X196">
        <v>1597.6538269134601</v>
      </c>
      <c r="Y196">
        <v>16.782125742127299</v>
      </c>
      <c r="Z196">
        <v>8.4232116058028996</v>
      </c>
      <c r="AA196">
        <v>25.144572286143099</v>
      </c>
      <c r="AB196">
        <v>-5.24799965738364</v>
      </c>
      <c r="AC196">
        <v>-19.636818409204601</v>
      </c>
      <c r="AD196">
        <v>9.1415707853927</v>
      </c>
    </row>
    <row r="197" spans="1:56" x14ac:dyDescent="0.2">
      <c r="A197" t="s">
        <v>14</v>
      </c>
      <c r="B197" s="20">
        <v>23950</v>
      </c>
      <c r="C197">
        <v>10.789772109999999</v>
      </c>
      <c r="D197">
        <v>3.1770766265615902</v>
      </c>
      <c r="E197">
        <v>673.84654692000004</v>
      </c>
      <c r="F197">
        <v>211.729844458683</v>
      </c>
      <c r="G197">
        <v>21.627876279999999</v>
      </c>
      <c r="H197">
        <v>2.9413823949424698</v>
      </c>
      <c r="I197">
        <v>0.482363918</v>
      </c>
      <c r="J197">
        <v>4.6398731044396602</v>
      </c>
      <c r="K197">
        <v>11.935035005787499</v>
      </c>
      <c r="L197">
        <v>3.13868018751212</v>
      </c>
      <c r="M197">
        <v>371.01663712137002</v>
      </c>
      <c r="N197">
        <v>202.013578462917</v>
      </c>
      <c r="O197">
        <v>21.337742297662299</v>
      </c>
      <c r="P197">
        <v>2.85615065964967</v>
      </c>
      <c r="Q197">
        <v>2.8192712426441302</v>
      </c>
      <c r="R197">
        <v>3.9013197350263402</v>
      </c>
      <c r="S197">
        <v>13.012807519341701</v>
      </c>
      <c r="T197">
        <v>5.0435217608804397</v>
      </c>
      <c r="U197">
        <v>21.0015007503752</v>
      </c>
      <c r="V197">
        <v>530.94770096327102</v>
      </c>
      <c r="W197">
        <v>277.58879439719902</v>
      </c>
      <c r="X197">
        <v>820.22011005502702</v>
      </c>
      <c r="Y197">
        <v>22.058387757086098</v>
      </c>
      <c r="Z197">
        <v>14.4232116058029</v>
      </c>
      <c r="AA197">
        <v>29.692846423211599</v>
      </c>
      <c r="AB197">
        <v>2.4895279742551701</v>
      </c>
      <c r="AC197">
        <v>-9.7378689344672296</v>
      </c>
      <c r="AD197">
        <v>14.7083541770886</v>
      </c>
    </row>
    <row r="198" spans="1:56" x14ac:dyDescent="0.2">
      <c r="A198" t="s">
        <v>14</v>
      </c>
      <c r="B198" s="20">
        <v>19056.900399999991</v>
      </c>
      <c r="C198">
        <v>-0.61505668433333305</v>
      </c>
      <c r="D198">
        <v>3.52817080578681</v>
      </c>
      <c r="E198">
        <v>433.75842096666702</v>
      </c>
      <c r="F198">
        <v>227.746980519456</v>
      </c>
      <c r="G198">
        <v>16.928162735000001</v>
      </c>
      <c r="H198">
        <v>2.83710627180223</v>
      </c>
      <c r="I198">
        <v>-17.9576777366667</v>
      </c>
      <c r="J198">
        <v>5.5560246738887002</v>
      </c>
      <c r="K198">
        <v>4.5482704431543004</v>
      </c>
      <c r="L198">
        <v>4.2216712379084296</v>
      </c>
      <c r="M198">
        <v>639.96137888855105</v>
      </c>
      <c r="N198">
        <v>291.78373328422998</v>
      </c>
      <c r="O198">
        <v>16.942757561481901</v>
      </c>
      <c r="P198">
        <v>3.73766247030035</v>
      </c>
      <c r="Q198">
        <v>-8.0189950091250193</v>
      </c>
      <c r="R198">
        <v>5.9006620045145004</v>
      </c>
      <c r="S198">
        <v>5.1081330751241296</v>
      </c>
      <c r="T198">
        <v>-6.7633816908454198</v>
      </c>
      <c r="U198">
        <v>16.9994997498749</v>
      </c>
      <c r="V198">
        <v>912.43991104050599</v>
      </c>
      <c r="W198">
        <v>375.85792896448203</v>
      </c>
      <c r="X198">
        <v>1556.0180090045001</v>
      </c>
      <c r="Y198">
        <v>16.221456350933199</v>
      </c>
      <c r="Z198">
        <v>7.0455227613806901</v>
      </c>
      <c r="AA198">
        <v>25.387693846923501</v>
      </c>
      <c r="AB198">
        <v>-7.6037831237492304</v>
      </c>
      <c r="AC198">
        <v>-23.418709354677301</v>
      </c>
      <c r="AD198">
        <v>8.2411205602801392</v>
      </c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</row>
    <row r="199" spans="1:56" x14ac:dyDescent="0.2">
      <c r="A199" t="s">
        <v>14</v>
      </c>
      <c r="B199" s="20">
        <v>19508.599600000012</v>
      </c>
      <c r="C199">
        <v>8.8930050974999997</v>
      </c>
      <c r="D199">
        <v>3.2347602596834899</v>
      </c>
      <c r="E199">
        <v>621.64158698000006</v>
      </c>
      <c r="F199">
        <v>239.688773090447</v>
      </c>
      <c r="G199">
        <v>17.423758825</v>
      </c>
      <c r="H199">
        <v>3.2649856837989799</v>
      </c>
      <c r="I199">
        <v>0.75375911449999999</v>
      </c>
      <c r="J199">
        <v>4.5130080585242096</v>
      </c>
      <c r="K199">
        <v>12.400420051303801</v>
      </c>
      <c r="L199">
        <v>3.1305241512746398</v>
      </c>
      <c r="M199">
        <v>350.87202894655201</v>
      </c>
      <c r="N199">
        <v>201.87129594049901</v>
      </c>
      <c r="O199">
        <v>21.731091865226201</v>
      </c>
      <c r="P199">
        <v>2.8539302892518599</v>
      </c>
      <c r="Q199">
        <v>3.3578744469751398</v>
      </c>
      <c r="R199">
        <v>3.9044118755538202</v>
      </c>
      <c r="S199">
        <v>13.434474276136299</v>
      </c>
      <c r="T199">
        <v>5.7978989494747397</v>
      </c>
      <c r="U199">
        <v>21.088544272136101</v>
      </c>
      <c r="V199">
        <v>531.27503614151794</v>
      </c>
      <c r="W199">
        <v>279.079539769885</v>
      </c>
      <c r="X199">
        <v>818.72936468234104</v>
      </c>
      <c r="Y199">
        <v>22.469507778134101</v>
      </c>
      <c r="Z199">
        <v>15.2816408204102</v>
      </c>
      <c r="AA199">
        <v>29.640820410205102</v>
      </c>
      <c r="AB199">
        <v>3.8620604250861801</v>
      </c>
      <c r="AC199">
        <v>-7.07653826913457</v>
      </c>
      <c r="AD199">
        <v>14.822411205602799</v>
      </c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</row>
    <row r="200" spans="1:56" x14ac:dyDescent="0.2">
      <c r="A200" t="s">
        <v>14</v>
      </c>
      <c r="B200" s="20">
        <v>19960.300800000008</v>
      </c>
      <c r="C200">
        <v>5.1647008486666701</v>
      </c>
      <c r="D200">
        <v>3.9436177307765399</v>
      </c>
      <c r="E200">
        <v>582.95824990000006</v>
      </c>
      <c r="F200">
        <v>213.14170422864899</v>
      </c>
      <c r="G200">
        <v>18.163520495</v>
      </c>
      <c r="H200">
        <v>2.8602309097766798</v>
      </c>
      <c r="I200">
        <v>-7.7639097903333303</v>
      </c>
      <c r="J200">
        <v>5.7203458755076797</v>
      </c>
      <c r="K200">
        <v>6.1343141169364097</v>
      </c>
      <c r="L200">
        <v>4.2197318548616298</v>
      </c>
      <c r="M200">
        <v>757.40543988798902</v>
      </c>
      <c r="N200">
        <v>291.61580642827801</v>
      </c>
      <c r="O200">
        <v>17.5567538893172</v>
      </c>
      <c r="P200">
        <v>3.7364733559858601</v>
      </c>
      <c r="Q200">
        <v>-5.3211652306345503</v>
      </c>
      <c r="R200">
        <v>5.8993435650423303</v>
      </c>
      <c r="S200">
        <v>7.0608172181970197</v>
      </c>
      <c r="T200">
        <v>-2.7883941970985502</v>
      </c>
      <c r="U200">
        <v>16.8834417208604</v>
      </c>
      <c r="V200">
        <v>1004.92697631114</v>
      </c>
      <c r="W200">
        <v>451.95097548774402</v>
      </c>
      <c r="X200">
        <v>1657.95397698849</v>
      </c>
      <c r="Y200">
        <v>16.9485891875837</v>
      </c>
      <c r="Z200">
        <v>8.7203601800900401</v>
      </c>
      <c r="AA200">
        <v>25.171585792896401</v>
      </c>
      <c r="AB200">
        <v>-3.96019534585984</v>
      </c>
      <c r="AC200">
        <v>-17.259629814907498</v>
      </c>
      <c r="AD200">
        <v>9.3576788394196999</v>
      </c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t="s">
        <v>14</v>
      </c>
      <c r="B201" s="20">
        <v>20412.099600000009</v>
      </c>
      <c r="C201">
        <v>8.8930050974999997</v>
      </c>
      <c r="D201">
        <v>3.46396372716546</v>
      </c>
      <c r="E201">
        <v>733.77667633999999</v>
      </c>
      <c r="F201">
        <v>254.85554647177901</v>
      </c>
      <c r="G201">
        <v>17.423758825</v>
      </c>
      <c r="H201">
        <v>3.3699502733162401</v>
      </c>
      <c r="I201">
        <v>0.75375911449999999</v>
      </c>
      <c r="J201">
        <v>3.93069091903575</v>
      </c>
      <c r="K201">
        <v>12.574270063276201</v>
      </c>
      <c r="L201">
        <v>3.0965162511422699</v>
      </c>
      <c r="M201">
        <v>309.41174064216602</v>
      </c>
      <c r="N201">
        <v>201.72748970156499</v>
      </c>
      <c r="O201">
        <v>22.069043484512299</v>
      </c>
      <c r="P201">
        <v>2.8230414361199601</v>
      </c>
      <c r="Q201">
        <v>3.48374367106591</v>
      </c>
      <c r="R201">
        <v>3.86053074281494</v>
      </c>
      <c r="S201">
        <v>12.774990121127001</v>
      </c>
      <c r="T201">
        <v>4.5502751375687804</v>
      </c>
      <c r="U201">
        <v>21.0015007503752</v>
      </c>
      <c r="V201">
        <v>557.28645731694996</v>
      </c>
      <c r="W201">
        <v>164.292146073037</v>
      </c>
      <c r="X201">
        <v>1066.19309654827</v>
      </c>
      <c r="Y201">
        <v>21.853118255935598</v>
      </c>
      <c r="Z201">
        <v>13.8509254627314</v>
      </c>
      <c r="AA201">
        <v>29.8489244622311</v>
      </c>
      <c r="AB201">
        <v>2.96988262952586</v>
      </c>
      <c r="AC201">
        <v>-7.7608804402201104</v>
      </c>
      <c r="AD201">
        <v>13.719859929965001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t="s">
        <v>14</v>
      </c>
      <c r="B202" s="20">
        <v>20688.900399999988</v>
      </c>
      <c r="C202">
        <v>12.481967685000001</v>
      </c>
      <c r="D202">
        <v>3.1844931354221502</v>
      </c>
      <c r="E202">
        <v>535.58593536000001</v>
      </c>
      <c r="F202">
        <v>194.81673013573101</v>
      </c>
      <c r="G202">
        <v>21.280712765000001</v>
      </c>
      <c r="H202">
        <v>2.71520656583913</v>
      </c>
      <c r="I202">
        <v>4.3590295499999998</v>
      </c>
      <c r="J202">
        <v>4.3852559298775997</v>
      </c>
      <c r="K202">
        <v>12.816133479132001</v>
      </c>
      <c r="L202">
        <v>3.0897774976308701</v>
      </c>
      <c r="M202">
        <v>403.57502451727999</v>
      </c>
      <c r="N202">
        <v>201.472085036864</v>
      </c>
      <c r="O202">
        <v>22.091391184430002</v>
      </c>
      <c r="P202">
        <v>2.8154992213151901</v>
      </c>
      <c r="Q202">
        <v>3.8766250878061301</v>
      </c>
      <c r="R202">
        <v>3.8369371151362999</v>
      </c>
      <c r="S202">
        <v>13.3240149918747</v>
      </c>
      <c r="T202">
        <v>6.1750875437718804</v>
      </c>
      <c r="U202">
        <v>20.479239619809899</v>
      </c>
      <c r="V202">
        <v>585.20422710351897</v>
      </c>
      <c r="W202">
        <v>162.80140070035</v>
      </c>
      <c r="X202">
        <v>1135.51275637819</v>
      </c>
      <c r="Y202">
        <v>21.573738572455799</v>
      </c>
      <c r="Z202">
        <v>13.8249124562281</v>
      </c>
      <c r="AA202">
        <v>29.302651325662801</v>
      </c>
      <c r="AB202">
        <v>3.8118485599715601</v>
      </c>
      <c r="AC202">
        <v>-6.2021010505252603</v>
      </c>
      <c r="AD202">
        <v>13.795897948974501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t="s">
        <v>14</v>
      </c>
      <c r="B203" s="20">
        <v>20907.400399999991</v>
      </c>
      <c r="C203">
        <v>8.5551106319999999</v>
      </c>
      <c r="D203">
        <v>3.3311293625658198</v>
      </c>
      <c r="E203">
        <v>694.50123106000001</v>
      </c>
      <c r="F203">
        <v>214.11898754814101</v>
      </c>
      <c r="G203">
        <v>17.039791585</v>
      </c>
      <c r="H203">
        <v>3.4273021027639201</v>
      </c>
      <c r="I203">
        <v>0.48977286199999998</v>
      </c>
      <c r="J203">
        <v>4.2114504430006896</v>
      </c>
      <c r="K203">
        <v>12.766464312596799</v>
      </c>
      <c r="L203">
        <v>3.0938947050164902</v>
      </c>
      <c r="M203">
        <v>344.76385706489498</v>
      </c>
      <c r="N203">
        <v>201.04684346021801</v>
      </c>
      <c r="O203">
        <v>22.1190243884975</v>
      </c>
      <c r="P203">
        <v>2.8227540952589001</v>
      </c>
      <c r="Q203">
        <v>3.83997231079903</v>
      </c>
      <c r="R203">
        <v>3.8451281052359598</v>
      </c>
      <c r="S203">
        <v>13.182953573193499</v>
      </c>
      <c r="T203">
        <v>5.6528264132065997</v>
      </c>
      <c r="U203">
        <v>20.740370185092502</v>
      </c>
      <c r="V203">
        <v>536.00539015304196</v>
      </c>
      <c r="W203">
        <v>277.58879439719902</v>
      </c>
      <c r="X203">
        <v>832.14607303651803</v>
      </c>
      <c r="Y203">
        <v>21.943756790898298</v>
      </c>
      <c r="Z203">
        <v>14.7093546773387</v>
      </c>
      <c r="AA203">
        <v>29.1985992996498</v>
      </c>
      <c r="AB203">
        <v>3.7007002407066101</v>
      </c>
      <c r="AC203">
        <v>-6.54427213606803</v>
      </c>
      <c r="AD203">
        <v>13.9479739869935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t="s">
        <v>14</v>
      </c>
      <c r="B204" s="20">
        <v>21125.900399999991</v>
      </c>
      <c r="C204">
        <v>12.481967685000001</v>
      </c>
      <c r="D204">
        <v>3.34788205640942</v>
      </c>
      <c r="E204">
        <v>647.72102471999995</v>
      </c>
      <c r="F204">
        <v>206.180268546734</v>
      </c>
      <c r="G204">
        <v>21.280712765000001</v>
      </c>
      <c r="H204">
        <v>2.7169953722289502</v>
      </c>
      <c r="I204">
        <v>4.3590295499999998</v>
      </c>
      <c r="J204">
        <v>4.53902852092064</v>
      </c>
      <c r="K204">
        <v>12.616291149986701</v>
      </c>
      <c r="L204">
        <v>3.0977173066070001</v>
      </c>
      <c r="M204">
        <v>346.98574435514797</v>
      </c>
      <c r="N204">
        <v>201.42483153406499</v>
      </c>
      <c r="O204">
        <v>21.955416106766801</v>
      </c>
      <c r="P204">
        <v>2.82148749820246</v>
      </c>
      <c r="Q204">
        <v>3.6598391204901901</v>
      </c>
      <c r="R204">
        <v>3.85511867733045</v>
      </c>
      <c r="S204">
        <v>12.8927345252172</v>
      </c>
      <c r="T204">
        <v>4.8984492246123104</v>
      </c>
      <c r="U204">
        <v>20.8854427213607</v>
      </c>
      <c r="V204">
        <v>569.97746207160196</v>
      </c>
      <c r="W204">
        <v>165.78289144572301</v>
      </c>
      <c r="X204">
        <v>1093.7718859429699</v>
      </c>
      <c r="Y204">
        <v>21.8686873360415</v>
      </c>
      <c r="Z204">
        <v>14.345172586293099</v>
      </c>
      <c r="AA204">
        <v>29.406703351675802</v>
      </c>
      <c r="AB204">
        <v>3.6609126067670199</v>
      </c>
      <c r="AC204">
        <v>-6.3921960980490198</v>
      </c>
      <c r="AD204">
        <v>13.719859929965001</v>
      </c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t="s">
        <v>14</v>
      </c>
      <c r="B205" s="20">
        <v>21344.400399999991</v>
      </c>
      <c r="C205">
        <v>13.521467060000001</v>
      </c>
      <c r="D205">
        <v>3.2124948576866599</v>
      </c>
      <c r="E205">
        <v>641.85142303999999</v>
      </c>
      <c r="F205">
        <v>220.56863663571099</v>
      </c>
      <c r="G205">
        <v>24.26152261</v>
      </c>
      <c r="H205">
        <v>2.86110498234958</v>
      </c>
      <c r="I205">
        <v>2.7375053514999999</v>
      </c>
      <c r="J205">
        <v>4.0363707546880798</v>
      </c>
      <c r="K205">
        <v>12.9306505365132</v>
      </c>
      <c r="L205">
        <v>3.09353458019956</v>
      </c>
      <c r="M205">
        <v>323.27082980562602</v>
      </c>
      <c r="N205">
        <v>201.82614144359701</v>
      </c>
      <c r="O205">
        <v>22.353411190312801</v>
      </c>
      <c r="P205">
        <v>2.8172732981415298</v>
      </c>
      <c r="Q205">
        <v>3.8439683836965899</v>
      </c>
      <c r="R205">
        <v>3.8516255106228101</v>
      </c>
      <c r="S205">
        <v>13.326345000417399</v>
      </c>
      <c r="T205">
        <v>5.1305652826413199</v>
      </c>
      <c r="U205">
        <v>21.523761880940501</v>
      </c>
      <c r="V205">
        <v>550.13301712579005</v>
      </c>
      <c r="W205">
        <v>138.949474737369</v>
      </c>
      <c r="X205">
        <v>1098.2441220610301</v>
      </c>
      <c r="Y205">
        <v>22.4030432885381</v>
      </c>
      <c r="Z205">
        <v>14.7093546773387</v>
      </c>
      <c r="AA205">
        <v>30.109054527263599</v>
      </c>
      <c r="AB205">
        <v>3.2846928643434898</v>
      </c>
      <c r="AC205">
        <v>-8.2931465732866396</v>
      </c>
      <c r="AD205">
        <v>14.8604302151076</v>
      </c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t="s">
        <v>14</v>
      </c>
      <c r="B206" s="20">
        <v>21563</v>
      </c>
      <c r="C206">
        <v>9.1150782370000005</v>
      </c>
      <c r="D206">
        <v>3.4324037329496599</v>
      </c>
      <c r="E206">
        <v>739.31886264000002</v>
      </c>
      <c r="F206">
        <v>246.65442201752299</v>
      </c>
      <c r="G206">
        <v>18.790883860000001</v>
      </c>
      <c r="H206">
        <v>4.1575678390547299</v>
      </c>
      <c r="I206">
        <v>-0.10658353850000001</v>
      </c>
      <c r="J206">
        <v>3.8801475626692401</v>
      </c>
      <c r="K206">
        <v>11.182129177895501</v>
      </c>
      <c r="L206">
        <v>3.1470983065037501</v>
      </c>
      <c r="M206">
        <v>532.14973558875602</v>
      </c>
      <c r="N206">
        <v>201.995361527461</v>
      </c>
      <c r="O206">
        <v>20.678716059563399</v>
      </c>
      <c r="P206">
        <v>2.8621810196955</v>
      </c>
      <c r="Q206">
        <v>1.8540448938015699</v>
      </c>
      <c r="R206">
        <v>3.96689674620671</v>
      </c>
      <c r="S206">
        <v>12.127278497689099</v>
      </c>
      <c r="T206">
        <v>5.1595797898949396</v>
      </c>
      <c r="U206">
        <v>19.1155577788894</v>
      </c>
      <c r="V206">
        <v>617.69756314889003</v>
      </c>
      <c r="W206">
        <v>173.23661830915501</v>
      </c>
      <c r="X206">
        <v>1192.90645322661</v>
      </c>
      <c r="Y206">
        <v>21.4711315560257</v>
      </c>
      <c r="Z206">
        <v>14.7093546773387</v>
      </c>
      <c r="AA206">
        <v>28.236118059029501</v>
      </c>
      <c r="AB206">
        <v>3.0626004159971401</v>
      </c>
      <c r="AC206">
        <v>-5.6318159079539702</v>
      </c>
      <c r="AD206">
        <v>11.7808904452226</v>
      </c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t="s">
        <v>14</v>
      </c>
      <c r="B207" s="20">
        <v>21781.5</v>
      </c>
      <c r="C207">
        <v>13.521467060000001</v>
      </c>
      <c r="D207">
        <v>3.3955392453693101</v>
      </c>
      <c r="E207">
        <v>477.12367574000001</v>
      </c>
      <c r="F207">
        <v>190.895126607077</v>
      </c>
      <c r="G207">
        <v>24.26152261</v>
      </c>
      <c r="H207">
        <v>2.5882149514672999</v>
      </c>
      <c r="I207">
        <v>2.7375053514999999</v>
      </c>
      <c r="J207">
        <v>4.1462771363835103</v>
      </c>
      <c r="K207">
        <v>12.880575317127599</v>
      </c>
      <c r="L207">
        <v>3.0971682480594298</v>
      </c>
      <c r="M207">
        <v>328.47295985022703</v>
      </c>
      <c r="N207">
        <v>201.72096612621701</v>
      </c>
      <c r="O207">
        <v>22.486098812547301</v>
      </c>
      <c r="P207">
        <v>2.8174599866994599</v>
      </c>
      <c r="Q207">
        <v>3.6848606356415501</v>
      </c>
      <c r="R207">
        <v>3.8590846251347299</v>
      </c>
      <c r="S207">
        <v>13.6216498517872</v>
      </c>
      <c r="T207">
        <v>6.8134067033516699</v>
      </c>
      <c r="U207">
        <v>20.421210605302601</v>
      </c>
      <c r="V207">
        <v>531.49993941531102</v>
      </c>
      <c r="W207">
        <v>294.73236618309198</v>
      </c>
      <c r="X207">
        <v>797.858929464732</v>
      </c>
      <c r="Y207">
        <v>22.971781279243199</v>
      </c>
      <c r="Z207">
        <v>16.452226113056501</v>
      </c>
      <c r="AA207">
        <v>29.4847423711856</v>
      </c>
      <c r="AB207">
        <v>4.1380006142095</v>
      </c>
      <c r="AC207">
        <v>-5.7078539269634803</v>
      </c>
      <c r="AD207">
        <v>13.9859929964983</v>
      </c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t="s">
        <v>14</v>
      </c>
      <c r="B208" s="20">
        <v>22000</v>
      </c>
      <c r="C208">
        <v>11.44204394</v>
      </c>
      <c r="D208">
        <v>3.3979858063689998</v>
      </c>
      <c r="E208">
        <v>386.86565144000002</v>
      </c>
      <c r="F208">
        <v>191.26286252971801</v>
      </c>
      <c r="G208">
        <v>23.349828080000002</v>
      </c>
      <c r="H208">
        <v>2.6965057316404599</v>
      </c>
      <c r="I208">
        <v>0.17541114499999999</v>
      </c>
      <c r="J208">
        <v>3.9954962789516499</v>
      </c>
      <c r="K208">
        <v>12.9246059081386</v>
      </c>
      <c r="L208">
        <v>3.0949800137333301</v>
      </c>
      <c r="M208">
        <v>348.56962050541301</v>
      </c>
      <c r="N208">
        <v>201.254859664257</v>
      </c>
      <c r="O208">
        <v>22.417305644947099</v>
      </c>
      <c r="P208">
        <v>2.8163741761005001</v>
      </c>
      <c r="Q208">
        <v>3.8069511091901602</v>
      </c>
      <c r="R208">
        <v>3.8550886172875898</v>
      </c>
      <c r="S208">
        <v>13.0656041558528</v>
      </c>
      <c r="T208">
        <v>5.0435217608804397</v>
      </c>
      <c r="U208">
        <v>21.059529764882399</v>
      </c>
      <c r="V208">
        <v>567.11665395540297</v>
      </c>
      <c r="W208">
        <v>147.893946973487</v>
      </c>
      <c r="X208">
        <v>1122.0960480240101</v>
      </c>
      <c r="Y208">
        <v>22.2088197902094</v>
      </c>
      <c r="Z208">
        <v>14.6573286643322</v>
      </c>
      <c r="AA208">
        <v>29.744872436218099</v>
      </c>
      <c r="AB208">
        <v>3.37012098619515</v>
      </c>
      <c r="AC208">
        <v>-7.1905952976488203</v>
      </c>
      <c r="AD208">
        <v>13.9479739869935</v>
      </c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t="s">
        <v>14</v>
      </c>
      <c r="B209" s="20">
        <v>22250</v>
      </c>
      <c r="C209">
        <v>12.481967685000001</v>
      </c>
      <c r="D209">
        <v>3.4703963954696802</v>
      </c>
      <c r="E209">
        <v>733.77667633999999</v>
      </c>
      <c r="F209">
        <v>244.17185079965799</v>
      </c>
      <c r="G209">
        <v>21.280712765000001</v>
      </c>
      <c r="H209">
        <v>3.09024364023136</v>
      </c>
      <c r="I209">
        <v>4.3590295499999998</v>
      </c>
      <c r="J209">
        <v>4.3197241240519597</v>
      </c>
      <c r="K209">
        <v>13.0524607574476</v>
      </c>
      <c r="L209">
        <v>3.0899058282590102</v>
      </c>
      <c r="M209">
        <v>358.43715663742103</v>
      </c>
      <c r="N209">
        <v>201.03555339418801</v>
      </c>
      <c r="O209">
        <v>22.439672387315898</v>
      </c>
      <c r="P209">
        <v>2.81703809466834</v>
      </c>
      <c r="Q209">
        <v>4.0529903202122703</v>
      </c>
      <c r="R209">
        <v>3.8405607477143899</v>
      </c>
      <c r="S209">
        <v>13.5669105505837</v>
      </c>
      <c r="T209">
        <v>6.63931965982992</v>
      </c>
      <c r="U209">
        <v>20.508254127063498</v>
      </c>
      <c r="V209">
        <v>535.26910346877105</v>
      </c>
      <c r="W209">
        <v>272.371185592796</v>
      </c>
      <c r="X209">
        <v>836.61830915457699</v>
      </c>
      <c r="Y209">
        <v>22.667705328536702</v>
      </c>
      <c r="Z209">
        <v>16.088044022011001</v>
      </c>
      <c r="AA209">
        <v>29.224612306153102</v>
      </c>
      <c r="AB209">
        <v>4.5657396133988</v>
      </c>
      <c r="AC209">
        <v>-4.7193596798399202</v>
      </c>
      <c r="AD209">
        <v>13.8339169584792</v>
      </c>
    </row>
    <row r="210" spans="1:56" x14ac:dyDescent="0.2">
      <c r="A210" t="s">
        <v>14</v>
      </c>
      <c r="B210" s="20">
        <v>22500</v>
      </c>
      <c r="C210">
        <v>5.1647008486666701</v>
      </c>
      <c r="D210">
        <v>3.6200122479954699</v>
      </c>
      <c r="E210">
        <v>582.95824990000006</v>
      </c>
      <c r="F210">
        <v>205.268506613477</v>
      </c>
      <c r="G210">
        <v>18.240448475000001</v>
      </c>
      <c r="H210">
        <v>2.7603305166376702</v>
      </c>
      <c r="I210">
        <v>-7.7639097903333303</v>
      </c>
      <c r="J210">
        <v>5.5718084413383</v>
      </c>
      <c r="K210">
        <v>5.2765619875445804</v>
      </c>
      <c r="L210">
        <v>4.2211791102445302</v>
      </c>
      <c r="M210">
        <v>701.36492579687501</v>
      </c>
      <c r="N210">
        <v>291.70533286917299</v>
      </c>
      <c r="O210">
        <v>17.149190166308198</v>
      </c>
      <c r="P210">
        <v>3.7372184219941</v>
      </c>
      <c r="Q210">
        <v>-6.6882495090400296</v>
      </c>
      <c r="R210">
        <v>5.9004651151117304</v>
      </c>
      <c r="S210">
        <v>6.0329347634136896</v>
      </c>
      <c r="T210">
        <v>-5.1385692846423199</v>
      </c>
      <c r="U210">
        <v>17.231615807903999</v>
      </c>
      <c r="V210">
        <v>970.549756164722</v>
      </c>
      <c r="W210">
        <v>434.72236118058998</v>
      </c>
      <c r="X210">
        <v>1601.96098049025</v>
      </c>
      <c r="Y210">
        <v>16.361989195428901</v>
      </c>
      <c r="Z210">
        <v>7.4237118559279596</v>
      </c>
      <c r="AA210">
        <v>25.306653326663302</v>
      </c>
      <c r="AB210">
        <v>-6.653178124629</v>
      </c>
      <c r="AC210">
        <v>-21.941970985492699</v>
      </c>
      <c r="AD210">
        <v>8.6373186593296705</v>
      </c>
      <c r="AE210" s="40">
        <f t="shared" ref="AE210:AV210" si="25">AVERAGE(C196:C210)</f>
        <v>9.2790000409555589</v>
      </c>
      <c r="AF210" s="40">
        <f t="shared" si="25"/>
        <v>3.4856833831453051</v>
      </c>
      <c r="AG210" s="40">
        <f t="shared" si="25"/>
        <v>609.46706565866668</v>
      </c>
      <c r="AH210" s="40">
        <f t="shared" si="25"/>
        <v>217.27180996482656</v>
      </c>
      <c r="AI210" s="40">
        <f t="shared" si="25"/>
        <v>19.946780480333334</v>
      </c>
      <c r="AJ210" s="40">
        <f t="shared" si="25"/>
        <v>3.0602950458844305</v>
      </c>
      <c r="AK210" s="40">
        <f t="shared" si="25"/>
        <v>-1.1168642342333357</v>
      </c>
      <c r="AL210" s="40">
        <f t="shared" si="25"/>
        <v>4.6285771205708439</v>
      </c>
      <c r="AM210" s="40">
        <f t="shared" si="25"/>
        <v>10.635300390211503</v>
      </c>
      <c r="AN210" s="40">
        <f t="shared" si="25"/>
        <v>3.4035062749651837</v>
      </c>
      <c r="AO210" s="40">
        <f t="shared" si="25"/>
        <v>454.23000053443707</v>
      </c>
      <c r="AP210" s="40">
        <f t="shared" si="25"/>
        <v>225.61057465830183</v>
      </c>
      <c r="AQ210" s="40">
        <f t="shared" si="25"/>
        <v>20.713441199670356</v>
      </c>
      <c r="AR210" s="40">
        <f t="shared" si="25"/>
        <v>3.0714022101299729</v>
      </c>
      <c r="AS210" s="40">
        <f t="shared" si="25"/>
        <v>0.78564065201628808</v>
      </c>
      <c r="AT210" s="40">
        <f t="shared" si="25"/>
        <v>4.4118072238206443</v>
      </c>
      <c r="AU210" s="40">
        <f t="shared" si="25"/>
        <v>11.266791642993457</v>
      </c>
      <c r="AV210" s="40">
        <f t="shared" si="25"/>
        <v>2.8118726029681498</v>
      </c>
      <c r="AW210" s="40">
        <f>AVERAGE(V196:V210)</f>
        <v>663.74674774775849</v>
      </c>
      <c r="AX210" s="40">
        <f>AVERAGE(W196:W210)</f>
        <v>268.76471569117905</v>
      </c>
      <c r="AY210" s="40">
        <f>AVERAGE(Y196:Y210)</f>
        <v>20.653589213945178</v>
      </c>
      <c r="AZ210" s="40">
        <f>AVERAGE(Z196:Z210)</f>
        <v>12.977622144405538</v>
      </c>
      <c r="BA210" s="40">
        <f>AVERAGE(AB196:AB210)</f>
        <v>1.0300620452556513</v>
      </c>
      <c r="BB210" s="40">
        <f>AVERAGE(AC196:AC210)</f>
        <v>-10.500917125229275</v>
      </c>
      <c r="BC210" s="40"/>
      <c r="BD210" s="40"/>
    </row>
    <row r="211" spans="1:56" x14ac:dyDescent="0.2">
      <c r="A211" t="s">
        <v>15</v>
      </c>
      <c r="B211" s="20">
        <v>22750</v>
      </c>
      <c r="C211">
        <v>14.306346975</v>
      </c>
      <c r="D211">
        <v>3.44154396498719</v>
      </c>
      <c r="E211">
        <v>385.98761029999997</v>
      </c>
      <c r="F211">
        <v>215.48173592655201</v>
      </c>
      <c r="G211">
        <v>23.008006734999999</v>
      </c>
      <c r="H211">
        <v>3.5473853405557598</v>
      </c>
      <c r="I211">
        <v>6.6637013754999996</v>
      </c>
      <c r="J211">
        <v>3.8317580563664402</v>
      </c>
      <c r="K211">
        <v>12.417602718511301</v>
      </c>
      <c r="L211">
        <v>3.1107956065233502</v>
      </c>
      <c r="M211">
        <v>339.11905355886699</v>
      </c>
      <c r="N211">
        <v>202.40357928704</v>
      </c>
      <c r="O211">
        <v>21.743232760805501</v>
      </c>
      <c r="P211">
        <v>2.83345967120019</v>
      </c>
      <c r="Q211">
        <v>3.3292279782611498</v>
      </c>
      <c r="R211">
        <v>3.8809069737214599</v>
      </c>
      <c r="S211">
        <v>13.028900077132</v>
      </c>
      <c r="T211">
        <v>3.12856428214107</v>
      </c>
      <c r="U211">
        <v>22.945472736368199</v>
      </c>
      <c r="V211">
        <v>537.95938243141995</v>
      </c>
      <c r="W211">
        <v>120.315157578789</v>
      </c>
      <c r="X211">
        <v>1106.44322161081</v>
      </c>
      <c r="Y211">
        <v>21.850755225331199</v>
      </c>
      <c r="Z211">
        <v>13.2526263131566</v>
      </c>
      <c r="AA211">
        <v>30.473236618309201</v>
      </c>
      <c r="AB211">
        <v>2.4818642746855102</v>
      </c>
      <c r="AC211">
        <v>-10.3081540770385</v>
      </c>
      <c r="AD211">
        <v>15.278639319659799</v>
      </c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t="s">
        <v>15</v>
      </c>
      <c r="B212" s="20">
        <v>23000</v>
      </c>
      <c r="C212">
        <v>4.5738505806666696</v>
      </c>
      <c r="D212">
        <v>4.8522485368689603</v>
      </c>
      <c r="E212">
        <v>600.46006533333298</v>
      </c>
      <c r="F212">
        <v>260.11981045123099</v>
      </c>
      <c r="G212">
        <v>18.743661724999999</v>
      </c>
      <c r="H212">
        <v>3.3062423641656999</v>
      </c>
      <c r="I212">
        <v>-9.5082912713333307</v>
      </c>
      <c r="J212">
        <v>7.2913876516718696</v>
      </c>
      <c r="K212">
        <v>4.3896726110889599</v>
      </c>
      <c r="L212">
        <v>4.2228788886935202</v>
      </c>
      <c r="M212">
        <v>724.17438736731697</v>
      </c>
      <c r="N212">
        <v>291.83659148853798</v>
      </c>
      <c r="O212">
        <v>16.412095614912701</v>
      </c>
      <c r="P212">
        <v>3.7383122112303999</v>
      </c>
      <c r="Q212">
        <v>-7.7571440946088499</v>
      </c>
      <c r="R212">
        <v>5.8999963099121997</v>
      </c>
      <c r="S212">
        <v>5.38696035868991</v>
      </c>
      <c r="T212">
        <v>-5.6608304152076103</v>
      </c>
      <c r="U212">
        <v>16.448224112056</v>
      </c>
      <c r="V212">
        <v>979.67668302613504</v>
      </c>
      <c r="W212">
        <v>496.45822911455701</v>
      </c>
      <c r="X212">
        <v>1534.48224112056</v>
      </c>
      <c r="Y212">
        <v>16.137145840019699</v>
      </c>
      <c r="Z212">
        <v>7.12656328164082</v>
      </c>
      <c r="AA212">
        <v>25.144572286143099</v>
      </c>
      <c r="AB212">
        <v>-6.8066996552384804</v>
      </c>
      <c r="AC212">
        <v>-21.1495747873937</v>
      </c>
      <c r="AD212">
        <v>7.5567783891945997</v>
      </c>
    </row>
    <row r="213" spans="1:56" x14ac:dyDescent="0.2">
      <c r="A213" t="s">
        <v>15</v>
      </c>
      <c r="B213" s="20">
        <v>21000</v>
      </c>
      <c r="C213">
        <v>7.2010428693333299</v>
      </c>
      <c r="D213">
        <v>2.9409200183023398</v>
      </c>
      <c r="E213">
        <v>596.32235886666695</v>
      </c>
      <c r="F213">
        <v>195.67580654991301</v>
      </c>
      <c r="G213">
        <v>20.177176795000001</v>
      </c>
      <c r="H213">
        <v>2.4341202865787599</v>
      </c>
      <c r="I213">
        <v>-5.9944691926666698</v>
      </c>
      <c r="J213">
        <v>4.3056127340061696</v>
      </c>
      <c r="K213">
        <v>5.1365860735090996</v>
      </c>
      <c r="L213">
        <v>4.2265032021399902</v>
      </c>
      <c r="M213">
        <v>576.13832940890597</v>
      </c>
      <c r="N213">
        <v>292.01735714989002</v>
      </c>
      <c r="O213">
        <v>17.610088396721601</v>
      </c>
      <c r="P213">
        <v>3.7422381165271199</v>
      </c>
      <c r="Q213">
        <v>-7.4398634970336204</v>
      </c>
      <c r="R213">
        <v>5.9032225179335303</v>
      </c>
      <c r="S213">
        <v>6.2405505377034602</v>
      </c>
      <c r="T213">
        <v>-5.68984492246123</v>
      </c>
      <c r="U213">
        <v>18.160080040019999</v>
      </c>
      <c r="V213">
        <v>912.61865778970605</v>
      </c>
      <c r="W213">
        <v>328.47923961981002</v>
      </c>
      <c r="X213">
        <v>1636.41820910455</v>
      </c>
      <c r="Y213">
        <v>17.016092197936899</v>
      </c>
      <c r="Z213">
        <v>6.1000500250125098</v>
      </c>
      <c r="AA213">
        <v>27.953976988494201</v>
      </c>
      <c r="AB213">
        <v>-7.1567181147380801</v>
      </c>
      <c r="AC213">
        <v>-22.2661330665333</v>
      </c>
      <c r="AD213">
        <v>7.9529764882441203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t="s">
        <v>15</v>
      </c>
      <c r="B214" s="20">
        <v>21000</v>
      </c>
      <c r="C214">
        <v>12.481967685000001</v>
      </c>
      <c r="D214">
        <v>3.5235700271962802</v>
      </c>
      <c r="E214">
        <v>581.14872456000001</v>
      </c>
      <c r="F214">
        <v>239.55280408568299</v>
      </c>
      <c r="G214">
        <v>21.280712765000001</v>
      </c>
      <c r="H214">
        <v>3.1433043731760302</v>
      </c>
      <c r="I214">
        <v>4.3590295499999998</v>
      </c>
      <c r="J214">
        <v>4.3366458164210098</v>
      </c>
      <c r="K214">
        <v>12.087424656594999</v>
      </c>
      <c r="L214">
        <v>3.1393729387901401</v>
      </c>
      <c r="M214">
        <v>378.48757573209099</v>
      </c>
      <c r="N214">
        <v>201.93950811639601</v>
      </c>
      <c r="O214">
        <v>21.431345497538601</v>
      </c>
      <c r="P214">
        <v>2.8574369257307599</v>
      </c>
      <c r="Q214">
        <v>3.07076262159713</v>
      </c>
      <c r="R214">
        <v>3.91385723012794</v>
      </c>
      <c r="S214">
        <v>12.430690466312299</v>
      </c>
      <c r="T214">
        <v>3.6798399199599801</v>
      </c>
      <c r="U214">
        <v>21.204602301150601</v>
      </c>
      <c r="V214">
        <v>568.372607167041</v>
      </c>
      <c r="W214">
        <v>159.074537268634</v>
      </c>
      <c r="X214">
        <v>1101.9709854927501</v>
      </c>
      <c r="Y214">
        <v>20.6596498219008</v>
      </c>
      <c r="Z214">
        <v>11.8739369684842</v>
      </c>
      <c r="AA214">
        <v>29.4327163581791</v>
      </c>
      <c r="AB214">
        <v>2.1827207984157102</v>
      </c>
      <c r="AC214">
        <v>-8.8254127063531804</v>
      </c>
      <c r="AD214">
        <v>13.187593796898501</v>
      </c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t="s">
        <v>15</v>
      </c>
      <c r="B215" s="20">
        <v>21000</v>
      </c>
      <c r="C215">
        <v>5.8015530609999999</v>
      </c>
      <c r="D215">
        <v>3.6849413459828901</v>
      </c>
      <c r="E215">
        <v>558.65580426666702</v>
      </c>
      <c r="F215">
        <v>206.230646475404</v>
      </c>
      <c r="G215">
        <v>18.240448475000001</v>
      </c>
      <c r="H215">
        <v>2.77056897723413</v>
      </c>
      <c r="I215">
        <v>-7.5399380526666704</v>
      </c>
      <c r="J215">
        <v>5.7208590041929002</v>
      </c>
      <c r="K215">
        <v>5.3696908128435998</v>
      </c>
      <c r="L215">
        <v>4.2218348194266202</v>
      </c>
      <c r="M215">
        <v>689.72534535006503</v>
      </c>
      <c r="N215">
        <v>291.74409281792703</v>
      </c>
      <c r="O215">
        <v>17.239503243447299</v>
      </c>
      <c r="P215">
        <v>3.7378325015881</v>
      </c>
      <c r="Q215">
        <v>-6.5863876801356804</v>
      </c>
      <c r="R215">
        <v>5.90090954037864</v>
      </c>
      <c r="S215">
        <v>6.1053565483921801</v>
      </c>
      <c r="T215">
        <v>-4.81940970485243</v>
      </c>
      <c r="U215">
        <v>17.057528764382202</v>
      </c>
      <c r="V215">
        <v>970.79847188409201</v>
      </c>
      <c r="W215">
        <v>441.90095047523801</v>
      </c>
      <c r="X215">
        <v>1590.4752376188101</v>
      </c>
      <c r="Y215">
        <v>16.571768871950798</v>
      </c>
      <c r="Z215">
        <v>7.3696848424212096</v>
      </c>
      <c r="AA215">
        <v>25.792896448224099</v>
      </c>
      <c r="AB215">
        <v>-5.70555314410369</v>
      </c>
      <c r="AC215">
        <v>-19.924962481240598</v>
      </c>
      <c r="AD215">
        <v>8.4932466233116592</v>
      </c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t="s">
        <v>15</v>
      </c>
      <c r="B216" s="20">
        <v>21000</v>
      </c>
      <c r="C216">
        <v>14.664909245</v>
      </c>
      <c r="D216">
        <v>2.8571075583839098</v>
      </c>
      <c r="E216">
        <v>443.06597524</v>
      </c>
      <c r="F216">
        <v>194.59162105480101</v>
      </c>
      <c r="G216">
        <v>23.920227690000001</v>
      </c>
      <c r="H216">
        <v>2.5605695249901399</v>
      </c>
      <c r="I216">
        <v>6.0584467254999996</v>
      </c>
      <c r="J216">
        <v>3.8880810747313901</v>
      </c>
      <c r="K216">
        <v>12.0212200696488</v>
      </c>
      <c r="L216">
        <v>3.1515472106329501</v>
      </c>
      <c r="M216">
        <v>408.68226233833298</v>
      </c>
      <c r="N216">
        <v>202.19963601702301</v>
      </c>
      <c r="O216">
        <v>21.233274356474301</v>
      </c>
      <c r="P216">
        <v>2.86311470961981</v>
      </c>
      <c r="Q216">
        <v>3.04110909043749</v>
      </c>
      <c r="R216">
        <v>3.9165918318371702</v>
      </c>
      <c r="S216">
        <v>13.1099598236245</v>
      </c>
      <c r="T216">
        <v>5.0145072536268103</v>
      </c>
      <c r="U216">
        <v>21.2336168084042</v>
      </c>
      <c r="V216">
        <v>542.81700340927398</v>
      </c>
      <c r="W216">
        <v>254.48224112055999</v>
      </c>
      <c r="X216">
        <v>879.84992496248105</v>
      </c>
      <c r="Y216">
        <v>21.549007709145801</v>
      </c>
      <c r="Z216">
        <v>13.720860430215099</v>
      </c>
      <c r="AA216">
        <v>29.380690345172599</v>
      </c>
      <c r="AB216">
        <v>2.71558638823891</v>
      </c>
      <c r="AC216">
        <v>-8.9394697348674299</v>
      </c>
      <c r="AD216">
        <v>14.404202101050499</v>
      </c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t="s">
        <v>15</v>
      </c>
      <c r="B217" s="20">
        <v>21000</v>
      </c>
      <c r="C217">
        <v>9.3646740083333295</v>
      </c>
      <c r="D217">
        <v>5.3918268186032199</v>
      </c>
      <c r="E217">
        <v>773.77197503333298</v>
      </c>
      <c r="F217">
        <v>218.65795674612701</v>
      </c>
      <c r="G217">
        <v>18.163520495</v>
      </c>
      <c r="H217">
        <v>3.7282602486676599</v>
      </c>
      <c r="I217">
        <v>-0.70800193166666703</v>
      </c>
      <c r="J217">
        <v>6.9255430600025498</v>
      </c>
      <c r="K217">
        <v>5.1888165902052297</v>
      </c>
      <c r="L217">
        <v>4.2202112443758697</v>
      </c>
      <c r="M217">
        <v>775.89413021178996</v>
      </c>
      <c r="N217">
        <v>291.55842004387802</v>
      </c>
      <c r="O217">
        <v>16.6167897367595</v>
      </c>
      <c r="P217">
        <v>3.73649334948986</v>
      </c>
      <c r="Q217">
        <v>-6.3044543573535101</v>
      </c>
      <c r="R217">
        <v>5.8985268812813603</v>
      </c>
      <c r="S217">
        <v>6.9516047465404904</v>
      </c>
      <c r="T217">
        <v>-3.8039019509754901</v>
      </c>
      <c r="U217">
        <v>17.724862431215598</v>
      </c>
      <c r="V217">
        <v>974.07675659469305</v>
      </c>
      <c r="W217">
        <v>431.85092546273103</v>
      </c>
      <c r="X217">
        <v>1613.4467233616799</v>
      </c>
      <c r="Y217">
        <v>16.670530688206298</v>
      </c>
      <c r="Z217">
        <v>7.2346173086543297</v>
      </c>
      <c r="AA217">
        <v>26.1170585292646</v>
      </c>
      <c r="AB217">
        <v>-4.3765478755381002</v>
      </c>
      <c r="AC217">
        <v>-18.088044022011001</v>
      </c>
      <c r="AD217">
        <v>9.3216608304151993</v>
      </c>
      <c r="AE217" s="40">
        <f t="shared" ref="AE217:AV217" si="26">AVERAGE(C211:C217)</f>
        <v>9.7706206320476188</v>
      </c>
      <c r="AF217" s="40">
        <f t="shared" si="26"/>
        <v>3.8131654671892554</v>
      </c>
      <c r="AG217" s="40">
        <f t="shared" si="26"/>
        <v>562.77321622857141</v>
      </c>
      <c r="AH217" s="40">
        <f t="shared" si="26"/>
        <v>218.61576875567297</v>
      </c>
      <c r="AI217" s="40">
        <f t="shared" si="26"/>
        <v>20.50482209714286</v>
      </c>
      <c r="AJ217" s="40">
        <f t="shared" si="26"/>
        <v>3.0700644450525969</v>
      </c>
      <c r="AK217" s="40">
        <f t="shared" si="26"/>
        <v>-0.95278897104761995</v>
      </c>
      <c r="AL217" s="40">
        <f t="shared" si="26"/>
        <v>5.1856981996274749</v>
      </c>
      <c r="AM217" s="40">
        <f t="shared" si="26"/>
        <v>8.0872876474859972</v>
      </c>
      <c r="AN217" s="40">
        <f t="shared" si="26"/>
        <v>3.756163415797491</v>
      </c>
      <c r="AO217" s="40">
        <f t="shared" si="26"/>
        <v>556.03158342390986</v>
      </c>
      <c r="AP217" s="40">
        <f t="shared" si="26"/>
        <v>253.38559784581318</v>
      </c>
      <c r="AQ217" s="40">
        <f t="shared" si="26"/>
        <v>18.898047086665638</v>
      </c>
      <c r="AR217" s="40">
        <f t="shared" si="26"/>
        <v>3.3584124979123198</v>
      </c>
      <c r="AS217" s="40">
        <f t="shared" si="26"/>
        <v>-2.6638214198336985</v>
      </c>
      <c r="AT217" s="40">
        <f t="shared" si="26"/>
        <v>5.0448587550274713</v>
      </c>
      <c r="AU217" s="40">
        <f t="shared" si="26"/>
        <v>9.0362889369135484</v>
      </c>
      <c r="AV217" s="40">
        <f t="shared" si="26"/>
        <v>-1.1644393625384144</v>
      </c>
      <c r="AW217" s="40">
        <f>AVERAGE(V211:V217)</f>
        <v>783.75993747176597</v>
      </c>
      <c r="AX217" s="40">
        <f>AVERAGE(W211:W217)</f>
        <v>318.93732580575988</v>
      </c>
      <c r="AY217" s="40">
        <f>AVERAGE(Y211:Y217)</f>
        <v>18.636421479213066</v>
      </c>
      <c r="AZ217" s="40">
        <f>AVERAGE(Z211:Z217)</f>
        <v>9.5254770242263955</v>
      </c>
      <c r="BA217" s="40">
        <f>AVERAGE(AB211:AB217)</f>
        <v>-2.3807639040397457</v>
      </c>
      <c r="BB217" s="40">
        <f>AVERAGE(AC211:AC217)</f>
        <v>-15.643107267919673</v>
      </c>
      <c r="BC217" s="40"/>
      <c r="BD217" s="40"/>
    </row>
    <row r="218" spans="1:56" x14ac:dyDescent="0.2">
      <c r="A218" t="s">
        <v>16</v>
      </c>
      <c r="B218" s="20">
        <v>21000</v>
      </c>
      <c r="C218">
        <v>1.056688149</v>
      </c>
      <c r="D218">
        <v>3.8552056036974101</v>
      </c>
      <c r="E218">
        <v>564.20138763333296</v>
      </c>
      <c r="F218">
        <v>216.17694817586101</v>
      </c>
      <c r="G218">
        <v>16.028224470000001</v>
      </c>
      <c r="H218">
        <v>2.8113855847415001</v>
      </c>
      <c r="I218">
        <v>-13.790709548666699</v>
      </c>
      <c r="J218">
        <v>5.8746794855882198</v>
      </c>
      <c r="K218">
        <v>5.1753414908375799</v>
      </c>
      <c r="L218">
        <v>4.2188333387455899</v>
      </c>
      <c r="M218">
        <v>743.04097053437897</v>
      </c>
      <c r="N218">
        <v>291.52316060489602</v>
      </c>
      <c r="O218">
        <v>16.8996393634438</v>
      </c>
      <c r="P218">
        <v>3.7351353376493699</v>
      </c>
      <c r="Q218">
        <v>-6.6079904615485896</v>
      </c>
      <c r="R218">
        <v>5.8977567010095804</v>
      </c>
      <c r="S218">
        <v>7.22716636795393</v>
      </c>
      <c r="T218">
        <v>-2.6723361680840401</v>
      </c>
      <c r="U218">
        <v>17.144572286143099</v>
      </c>
      <c r="V218">
        <v>966.59294385481201</v>
      </c>
      <c r="W218">
        <v>420.36518259129599</v>
      </c>
      <c r="X218">
        <v>1614.88244122061</v>
      </c>
      <c r="Y218">
        <v>17.396628693624901</v>
      </c>
      <c r="Z218">
        <v>9.0715357678839403</v>
      </c>
      <c r="AA218">
        <v>25.711855927963999</v>
      </c>
      <c r="AB218">
        <v>-3.0967809994031201</v>
      </c>
      <c r="AC218">
        <v>-15.7828914457229</v>
      </c>
      <c r="AD218">
        <v>9.5737868934467194</v>
      </c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t="s">
        <v>16</v>
      </c>
      <c r="B219" s="20">
        <v>21000</v>
      </c>
      <c r="C219">
        <v>7.60069292566667</v>
      </c>
      <c r="D219">
        <v>3.7369126204955601</v>
      </c>
      <c r="E219">
        <v>649.59624710000003</v>
      </c>
      <c r="F219">
        <v>206.43707419883</v>
      </c>
      <c r="G219">
        <v>20.241821925</v>
      </c>
      <c r="H219">
        <v>2.7071783596938901</v>
      </c>
      <c r="I219">
        <v>-4.2822979623333302</v>
      </c>
      <c r="J219">
        <v>5.6396506548921996</v>
      </c>
      <c r="K219">
        <v>4.6541652065223502</v>
      </c>
      <c r="L219">
        <v>4.2220484674915397</v>
      </c>
      <c r="M219">
        <v>635.61435477190503</v>
      </c>
      <c r="N219">
        <v>291.637334173064</v>
      </c>
      <c r="O219">
        <v>16.841569426929201</v>
      </c>
      <c r="P219">
        <v>3.7375630151033401</v>
      </c>
      <c r="Q219">
        <v>-7.5742804336330698</v>
      </c>
      <c r="R219">
        <v>5.8992847895666403</v>
      </c>
      <c r="S219">
        <v>6.0363493968241002</v>
      </c>
      <c r="T219">
        <v>-6.0670335167583804</v>
      </c>
      <c r="U219">
        <v>18.131065532766399</v>
      </c>
      <c r="V219">
        <v>871.32095372307901</v>
      </c>
      <c r="W219">
        <v>337.093546773387</v>
      </c>
      <c r="X219">
        <v>1520.12506253127</v>
      </c>
      <c r="Y219">
        <v>17.0307832280503</v>
      </c>
      <c r="Z219">
        <v>6.9644822411205602</v>
      </c>
      <c r="AA219">
        <v>27.1165582791396</v>
      </c>
      <c r="AB219">
        <v>-5.1571171371461899</v>
      </c>
      <c r="AC219">
        <v>-20.393196598299198</v>
      </c>
      <c r="AD219">
        <v>10.0780390195098</v>
      </c>
    </row>
    <row r="220" spans="1:56" x14ac:dyDescent="0.2">
      <c r="A220" t="s">
        <v>16</v>
      </c>
      <c r="B220" s="20">
        <v>19933</v>
      </c>
      <c r="C220">
        <v>4.5321886640000004</v>
      </c>
      <c r="D220">
        <v>4.8473519371362199</v>
      </c>
      <c r="E220">
        <v>515.5445211</v>
      </c>
      <c r="F220">
        <v>200.89798520346201</v>
      </c>
      <c r="G220">
        <v>19.258354189999999</v>
      </c>
      <c r="H220">
        <v>2.9413182041054</v>
      </c>
      <c r="I220">
        <v>-10.161648572666699</v>
      </c>
      <c r="J220">
        <v>6.2815980487059999</v>
      </c>
      <c r="K220">
        <v>3.8019587001678099</v>
      </c>
      <c r="L220">
        <v>4.2247111807801199</v>
      </c>
      <c r="M220">
        <v>678.81296590372494</v>
      </c>
      <c r="N220">
        <v>291.70517808100601</v>
      </c>
      <c r="O220">
        <v>15.7968836175148</v>
      </c>
      <c r="P220">
        <v>3.73893633590649</v>
      </c>
      <c r="Q220">
        <v>-8.21790373510804</v>
      </c>
      <c r="R220">
        <v>5.9008124931904504</v>
      </c>
      <c r="S220">
        <v>5.5427669607260404</v>
      </c>
      <c r="T220">
        <v>-7.1695847923961997</v>
      </c>
      <c r="U220">
        <v>18.276138069034499</v>
      </c>
      <c r="V220">
        <v>866.43651042255999</v>
      </c>
      <c r="W220">
        <v>309.81490745372702</v>
      </c>
      <c r="X220">
        <v>1557.4537268634299</v>
      </c>
      <c r="Y220">
        <v>16.0746647321062</v>
      </c>
      <c r="Z220">
        <v>5.8569284642321202</v>
      </c>
      <c r="AA220">
        <v>26.279139569784899</v>
      </c>
      <c r="AB220">
        <v>-5.4344932530034402</v>
      </c>
      <c r="AC220">
        <v>-21.5817908954477</v>
      </c>
      <c r="AD220">
        <v>10.762381190595301</v>
      </c>
      <c r="AE220" s="40">
        <f t="shared" ref="AE220:AV220" si="27">AVERAGE(C218:C219)</f>
        <v>4.3286905373333351</v>
      </c>
      <c r="AF220" s="40">
        <f t="shared" si="27"/>
        <v>3.7960591120964851</v>
      </c>
      <c r="AG220" s="40">
        <f t="shared" si="27"/>
        <v>606.89881736666644</v>
      </c>
      <c r="AH220" s="40">
        <f t="shared" si="27"/>
        <v>211.30701118734549</v>
      </c>
      <c r="AI220" s="40">
        <f t="shared" si="27"/>
        <v>18.135023197500001</v>
      </c>
      <c r="AJ220" s="40">
        <f t="shared" si="27"/>
        <v>2.7592819722176953</v>
      </c>
      <c r="AK220" s="40">
        <f t="shared" si="27"/>
        <v>-9.0365037555000143</v>
      </c>
      <c r="AL220" s="40">
        <f t="shared" si="27"/>
        <v>5.7571650702402097</v>
      </c>
      <c r="AM220" s="40">
        <f t="shared" si="27"/>
        <v>4.9147533486799651</v>
      </c>
      <c r="AN220" s="40">
        <f t="shared" si="27"/>
        <v>4.2204409031185648</v>
      </c>
      <c r="AO220" s="40">
        <f t="shared" si="27"/>
        <v>689.32766265314194</v>
      </c>
      <c r="AP220" s="40">
        <f t="shared" si="27"/>
        <v>291.58024738898001</v>
      </c>
      <c r="AQ220" s="40">
        <f t="shared" si="27"/>
        <v>16.870604395186501</v>
      </c>
      <c r="AR220" s="40">
        <f t="shared" si="27"/>
        <v>3.736349176376355</v>
      </c>
      <c r="AS220" s="40">
        <f t="shared" si="27"/>
        <v>-7.0911354475908297</v>
      </c>
      <c r="AT220" s="40">
        <f t="shared" si="27"/>
        <v>5.8985207452881099</v>
      </c>
      <c r="AU220" s="40">
        <f t="shared" si="27"/>
        <v>6.6317578823890155</v>
      </c>
      <c r="AV220" s="40">
        <f t="shared" si="27"/>
        <v>-4.3696848424212105</v>
      </c>
      <c r="AW220" s="40">
        <f>AVERAGE(V218:V219)</f>
        <v>918.95694878894551</v>
      </c>
      <c r="AX220" s="40">
        <f>AVERAGE(W218:W219)</f>
        <v>378.7293646823415</v>
      </c>
      <c r="AY220" s="40">
        <f>AVERAGE(Y218:Y219)</f>
        <v>17.213705960837601</v>
      </c>
      <c r="AZ220" s="40">
        <f>AVERAGE(Z218:Z219)</f>
        <v>8.0180090045022503</v>
      </c>
      <c r="BA220" s="40">
        <f>AVERAGE(AB218:AB219)</f>
        <v>-4.126949068274655</v>
      </c>
      <c r="BB220" s="40">
        <f>AVERAGE(AC218:AC219)</f>
        <v>-18.088044022011047</v>
      </c>
      <c r="BC220" s="40"/>
      <c r="BD220" s="40"/>
    </row>
    <row r="221" spans="1:56" x14ac:dyDescent="0.2">
      <c r="A221" t="s">
        <v>17</v>
      </c>
      <c r="B221" s="20">
        <v>20998</v>
      </c>
      <c r="C221">
        <v>4.0027798613333303</v>
      </c>
      <c r="D221">
        <v>2.6944943303714299</v>
      </c>
      <c r="E221">
        <v>479.01948276666701</v>
      </c>
      <c r="F221">
        <v>193.62178719151299</v>
      </c>
      <c r="G221">
        <v>20.327520374999999</v>
      </c>
      <c r="H221">
        <v>2.3921504877598201</v>
      </c>
      <c r="I221">
        <v>-12.630741966666699</v>
      </c>
      <c r="J221">
        <v>3.6817841180849502</v>
      </c>
      <c r="K221">
        <v>1.8622738088281801</v>
      </c>
      <c r="L221">
        <v>4.2258842024720096</v>
      </c>
      <c r="M221">
        <v>473.17897189841398</v>
      </c>
      <c r="N221">
        <v>291.91327641199899</v>
      </c>
      <c r="O221">
        <v>15.875175813194099</v>
      </c>
      <c r="P221">
        <v>3.7398487314597801</v>
      </c>
      <c r="Q221">
        <v>-12.5199789558074</v>
      </c>
      <c r="R221">
        <v>5.90168326280412</v>
      </c>
      <c r="S221">
        <v>3.7370980693767701</v>
      </c>
      <c r="T221">
        <v>-8.5622811405702794</v>
      </c>
      <c r="U221">
        <v>16.042021010505302</v>
      </c>
      <c r="V221">
        <v>764.63987429945701</v>
      </c>
      <c r="W221">
        <v>223.67183591795899</v>
      </c>
      <c r="X221">
        <v>1464.13206603302</v>
      </c>
      <c r="Y221">
        <v>15.7235248357256</v>
      </c>
      <c r="Z221">
        <v>5.5867933966983498</v>
      </c>
      <c r="AA221">
        <v>25.873936968484202</v>
      </c>
      <c r="AB221">
        <v>-9.8113508215984897</v>
      </c>
      <c r="AC221">
        <v>-25.975987993996998</v>
      </c>
      <c r="AD221">
        <v>6.3321660830415203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t="s">
        <v>17</v>
      </c>
      <c r="B222" s="20">
        <v>22063</v>
      </c>
      <c r="C222">
        <v>2.9404355336666699</v>
      </c>
      <c r="D222">
        <v>2.8886826233301202</v>
      </c>
      <c r="E222">
        <v>472.638010866667</v>
      </c>
      <c r="F222">
        <v>196.157695958337</v>
      </c>
      <c r="G222">
        <v>20.327520374999999</v>
      </c>
      <c r="H222">
        <v>2.6024480585600198</v>
      </c>
      <c r="I222">
        <v>-13.754225943333299</v>
      </c>
      <c r="J222">
        <v>3.73632763022994</v>
      </c>
      <c r="K222">
        <v>2.8893208479125301</v>
      </c>
      <c r="L222">
        <v>4.2262279116267099</v>
      </c>
      <c r="M222">
        <v>484.52200133920297</v>
      </c>
      <c r="N222">
        <v>292.055313357388</v>
      </c>
      <c r="O222">
        <v>16.568331093612102</v>
      </c>
      <c r="P222">
        <v>3.7403763191066401</v>
      </c>
      <c r="Q222">
        <v>-11.063860266152901</v>
      </c>
      <c r="R222">
        <v>5.9017209948062499</v>
      </c>
      <c r="S222">
        <v>6.1835563440711798</v>
      </c>
      <c r="T222">
        <v>-3.68784392196098</v>
      </c>
      <c r="U222">
        <v>16.042021010505302</v>
      </c>
      <c r="V222">
        <v>925.18825615335197</v>
      </c>
      <c r="W222">
        <v>383.03651825912999</v>
      </c>
      <c r="X222">
        <v>1576.1180590295101</v>
      </c>
      <c r="Y222">
        <v>16.4422476592067</v>
      </c>
      <c r="Z222">
        <v>6.7483741870935496</v>
      </c>
      <c r="AA222">
        <v>26.1170585292646</v>
      </c>
      <c r="AB222">
        <v>-1.46037470335422</v>
      </c>
      <c r="AC222">
        <v>-9.7318659329664907</v>
      </c>
      <c r="AD222">
        <v>6.8004002001000501</v>
      </c>
      <c r="AE222" s="40">
        <f t="shared" ref="AE222:AV222" si="28">AVERAGE(C221:C222)</f>
        <v>3.4716076975000001</v>
      </c>
      <c r="AF222" s="40">
        <f t="shared" si="28"/>
        <v>2.7915884768507748</v>
      </c>
      <c r="AG222" s="40">
        <f t="shared" si="28"/>
        <v>475.82874681666704</v>
      </c>
      <c r="AH222" s="40">
        <f t="shared" si="28"/>
        <v>194.88974157492498</v>
      </c>
      <c r="AI222" s="40">
        <f t="shared" si="28"/>
        <v>20.327520374999999</v>
      </c>
      <c r="AJ222" s="40">
        <f t="shared" si="28"/>
        <v>2.49729927315992</v>
      </c>
      <c r="AK222" s="40">
        <f t="shared" si="28"/>
        <v>-13.192483955</v>
      </c>
      <c r="AL222" s="40">
        <f t="shared" si="28"/>
        <v>3.7090558741574453</v>
      </c>
      <c r="AM222" s="40">
        <f t="shared" si="28"/>
        <v>2.3757973283703553</v>
      </c>
      <c r="AN222" s="40">
        <f t="shared" si="28"/>
        <v>4.2260560570493597</v>
      </c>
      <c r="AO222" s="40">
        <f t="shared" si="28"/>
        <v>478.85048661880847</v>
      </c>
      <c r="AP222" s="40">
        <f t="shared" si="28"/>
        <v>291.9842948846935</v>
      </c>
      <c r="AQ222" s="40">
        <f t="shared" si="28"/>
        <v>16.2217534534031</v>
      </c>
      <c r="AR222" s="40">
        <f t="shared" si="28"/>
        <v>3.7401125252832101</v>
      </c>
      <c r="AS222" s="40">
        <f t="shared" si="28"/>
        <v>-11.79191961098015</v>
      </c>
      <c r="AT222" s="40">
        <f t="shared" si="28"/>
        <v>5.9017021288051854</v>
      </c>
      <c r="AU222" s="40">
        <f t="shared" si="28"/>
        <v>4.9603272067239752</v>
      </c>
      <c r="AV222" s="40">
        <f t="shared" si="28"/>
        <v>-6.1250625312656295</v>
      </c>
      <c r="AW222" s="40">
        <f>AVERAGE(V221:V222)</f>
        <v>844.91406522640455</v>
      </c>
      <c r="AX222" s="40">
        <f>AVERAGE(W221:W222)</f>
        <v>303.35417708854447</v>
      </c>
      <c r="AY222" s="40">
        <f>AVERAGE(Y221:Y222)</f>
        <v>16.082886247466149</v>
      </c>
      <c r="AZ222" s="40">
        <f>AVERAGE(Z221:Z222)</f>
        <v>6.1675837918959502</v>
      </c>
      <c r="BA222" s="40">
        <f>AVERAGE(AB221:AB222)</f>
        <v>-5.6358627624763553</v>
      </c>
      <c r="BB222" s="40">
        <f>AVERAGE(AC221:AC222)</f>
        <v>-17.853926963481744</v>
      </c>
      <c r="BC222" s="40"/>
      <c r="BD222" s="40"/>
    </row>
    <row r="223" spans="1:56" x14ac:dyDescent="0.2">
      <c r="A223" t="s">
        <v>203</v>
      </c>
      <c r="B223" s="20">
        <v>19468</v>
      </c>
      <c r="C223">
        <v>1.5625897204999999</v>
      </c>
      <c r="D223">
        <v>5.3747250672604103</v>
      </c>
      <c r="E223">
        <v>455.89247497999997</v>
      </c>
      <c r="F223">
        <v>285.65680875363699</v>
      </c>
      <c r="G223">
        <v>14.7650468633333</v>
      </c>
      <c r="H223">
        <v>3.02991701952112</v>
      </c>
      <c r="I223">
        <v>-15.002312063750001</v>
      </c>
      <c r="J223">
        <v>8.8402637862520805</v>
      </c>
      <c r="K223">
        <v>5.5235241842076004</v>
      </c>
      <c r="L223">
        <v>4.0630320384947796</v>
      </c>
      <c r="M223">
        <v>318.32765192822399</v>
      </c>
      <c r="N223">
        <v>440.70051407059498</v>
      </c>
      <c r="O223">
        <v>17.797269445501101</v>
      </c>
      <c r="P223">
        <v>2.6194785041972501</v>
      </c>
      <c r="Q223">
        <v>-7.6867447188671498</v>
      </c>
      <c r="R223">
        <v>6.3437250120230297</v>
      </c>
      <c r="S223">
        <v>8.9443495716378791</v>
      </c>
      <c r="T223">
        <v>4.0930465232616298</v>
      </c>
      <c r="U223">
        <v>13.7908954477239</v>
      </c>
      <c r="V223">
        <v>853.49093524698003</v>
      </c>
      <c r="W223">
        <v>327.26863431715901</v>
      </c>
      <c r="X223">
        <v>1494.9274637318699</v>
      </c>
      <c r="Y223">
        <v>17.870543287494399</v>
      </c>
      <c r="Z223">
        <v>13.105552776388199</v>
      </c>
      <c r="AA223">
        <v>22.652326163081501</v>
      </c>
      <c r="AB223">
        <v>0.24405683628990399</v>
      </c>
      <c r="AC223">
        <v>-7.1035517758879401</v>
      </c>
      <c r="AD223">
        <v>7.6038019009504696</v>
      </c>
      <c r="AE223" s="27">
        <f t="shared" ref="AE223:AV223" si="29">C223</f>
        <v>1.5625897204999999</v>
      </c>
      <c r="AF223" s="27">
        <f t="shared" si="29"/>
        <v>5.3747250672604103</v>
      </c>
      <c r="AG223" s="27">
        <f t="shared" si="29"/>
        <v>455.89247497999997</v>
      </c>
      <c r="AH223" s="27">
        <f t="shared" si="29"/>
        <v>285.65680875363699</v>
      </c>
      <c r="AI223" s="27">
        <f t="shared" si="29"/>
        <v>14.7650468633333</v>
      </c>
      <c r="AJ223" s="27">
        <f t="shared" si="29"/>
        <v>3.02991701952112</v>
      </c>
      <c r="AK223" s="27">
        <f t="shared" si="29"/>
        <v>-15.002312063750001</v>
      </c>
      <c r="AL223" s="27">
        <f t="shared" si="29"/>
        <v>8.8402637862520805</v>
      </c>
      <c r="AM223" s="27">
        <f t="shared" si="29"/>
        <v>5.5235241842076004</v>
      </c>
      <c r="AN223" s="27">
        <f t="shared" si="29"/>
        <v>4.0630320384947796</v>
      </c>
      <c r="AO223" s="27">
        <f t="shared" si="29"/>
        <v>318.32765192822399</v>
      </c>
      <c r="AP223" s="27">
        <f t="shared" si="29"/>
        <v>440.70051407059498</v>
      </c>
      <c r="AQ223" s="27">
        <f t="shared" si="29"/>
        <v>17.797269445501101</v>
      </c>
      <c r="AR223" s="27">
        <f t="shared" si="29"/>
        <v>2.6194785041972501</v>
      </c>
      <c r="AS223" s="27">
        <f t="shared" si="29"/>
        <v>-7.6867447188671498</v>
      </c>
      <c r="AT223" s="27">
        <f t="shared" si="29"/>
        <v>6.3437250120230297</v>
      </c>
      <c r="AU223" s="27">
        <f t="shared" si="29"/>
        <v>8.9443495716378791</v>
      </c>
      <c r="AV223" s="27">
        <f t="shared" si="29"/>
        <v>4.0930465232616298</v>
      </c>
      <c r="AW223" s="27">
        <f>V223</f>
        <v>853.49093524698003</v>
      </c>
      <c r="AX223" s="27">
        <f>W223</f>
        <v>327.26863431715901</v>
      </c>
      <c r="AY223" s="27">
        <f>Y223</f>
        <v>17.870543287494399</v>
      </c>
      <c r="AZ223" s="27">
        <f>Z223</f>
        <v>13.105552776388199</v>
      </c>
      <c r="BA223" s="27">
        <f>AB223</f>
        <v>0.24405683628990399</v>
      </c>
      <c r="BB223" s="27">
        <f>AC223</f>
        <v>-7.1035517758879401</v>
      </c>
      <c r="BC223" s="27"/>
      <c r="BD223" s="27"/>
    </row>
    <row r="224" spans="1:56" x14ac:dyDescent="0.2">
      <c r="A224" t="s">
        <v>19</v>
      </c>
      <c r="B224" s="20">
        <v>21000</v>
      </c>
      <c r="C224">
        <v>11.425634755500001</v>
      </c>
      <c r="D224">
        <v>3.7909037727307999</v>
      </c>
      <c r="E224">
        <v>775.19232123999996</v>
      </c>
      <c r="F224">
        <v>195.20806691623301</v>
      </c>
      <c r="G224">
        <v>19.316990375</v>
      </c>
      <c r="H224">
        <v>3.4793297223663702</v>
      </c>
      <c r="I224">
        <v>4.7464571544999998</v>
      </c>
      <c r="J224">
        <v>4.5543956875396496</v>
      </c>
      <c r="K224">
        <v>11.6537493022073</v>
      </c>
      <c r="L224">
        <v>3.21660263801266</v>
      </c>
      <c r="M224">
        <v>504.59386457767101</v>
      </c>
      <c r="N224">
        <v>201.920876156612</v>
      </c>
      <c r="O224">
        <v>20.895330179152001</v>
      </c>
      <c r="P224">
        <v>2.8911768033319301</v>
      </c>
      <c r="Q224">
        <v>2.78320443009371</v>
      </c>
      <c r="R224">
        <v>3.9369718823654201</v>
      </c>
      <c r="S224">
        <v>12.1461861938133</v>
      </c>
      <c r="T224">
        <v>3.88294147073537</v>
      </c>
      <c r="U224">
        <v>20.392196098048998</v>
      </c>
      <c r="V224">
        <v>592.75715095679698</v>
      </c>
      <c r="W224">
        <v>182.18109054527301</v>
      </c>
      <c r="X224">
        <v>1119.1145572786399</v>
      </c>
      <c r="Y224">
        <v>20.810471757081601</v>
      </c>
      <c r="Z224">
        <v>13.0185092546273</v>
      </c>
      <c r="AA224">
        <v>28.626313156578298</v>
      </c>
      <c r="AB224">
        <v>2.4628704559559398</v>
      </c>
      <c r="AC224">
        <v>-8.2171085542771394</v>
      </c>
      <c r="AD224">
        <v>13.111555777888899</v>
      </c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</row>
    <row r="225" spans="1:56" x14ac:dyDescent="0.2">
      <c r="A225" t="s">
        <v>19</v>
      </c>
      <c r="B225" s="20">
        <v>21000</v>
      </c>
      <c r="C225">
        <v>11.425634755500001</v>
      </c>
      <c r="D225">
        <v>4.1114854619432304</v>
      </c>
      <c r="E225">
        <v>786.09504956000001</v>
      </c>
      <c r="F225">
        <v>193.50412066344799</v>
      </c>
      <c r="G225">
        <v>19.316990375</v>
      </c>
      <c r="H225">
        <v>3.4216080514454301</v>
      </c>
      <c r="I225">
        <v>4.7464571544999998</v>
      </c>
      <c r="J225">
        <v>5.0410730027091599</v>
      </c>
      <c r="K225">
        <v>11.6250231704899</v>
      </c>
      <c r="L225">
        <v>3.2364194349767001</v>
      </c>
      <c r="M225">
        <v>518.12628849810699</v>
      </c>
      <c r="N225">
        <v>202.07726406660001</v>
      </c>
      <c r="O225">
        <v>20.848986280090202</v>
      </c>
      <c r="P225">
        <v>2.9041251521434699</v>
      </c>
      <c r="Q225">
        <v>2.7989519679564099</v>
      </c>
      <c r="R225">
        <v>3.9454646307873902</v>
      </c>
      <c r="S225">
        <v>11.950951220762001</v>
      </c>
      <c r="T225">
        <v>3.50575287643822</v>
      </c>
      <c r="U225">
        <v>20.392196098048998</v>
      </c>
      <c r="V225">
        <v>585.06743861284201</v>
      </c>
      <c r="W225">
        <v>180.69034517258601</v>
      </c>
      <c r="X225">
        <v>1103.4617308654299</v>
      </c>
      <c r="Y225">
        <v>20.260213174438402</v>
      </c>
      <c r="Z225">
        <v>12.3421710855428</v>
      </c>
      <c r="AA225">
        <v>28.158079039519802</v>
      </c>
      <c r="AB225">
        <v>2.1350252687247</v>
      </c>
      <c r="AC225">
        <v>-8.8634317158579297</v>
      </c>
      <c r="AD225">
        <v>13.111555777888899</v>
      </c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</row>
    <row r="226" spans="1:56" x14ac:dyDescent="0.2">
      <c r="A226" t="s">
        <v>19</v>
      </c>
      <c r="B226" s="20">
        <v>19254</v>
      </c>
      <c r="C226">
        <v>11.425634755500001</v>
      </c>
      <c r="D226">
        <v>4.0657329440893504</v>
      </c>
      <c r="E226">
        <v>687.28822732000003</v>
      </c>
      <c r="F226">
        <v>182.24367578302</v>
      </c>
      <c r="G226">
        <v>19.316990375</v>
      </c>
      <c r="H226">
        <v>3.31090418451417</v>
      </c>
      <c r="I226">
        <v>4.7464571544999998</v>
      </c>
      <c r="J226">
        <v>5.3700252703471696</v>
      </c>
      <c r="K226">
        <v>12.2685486505202</v>
      </c>
      <c r="L226">
        <v>3.1592928632166899</v>
      </c>
      <c r="M226">
        <v>535.16720123254095</v>
      </c>
      <c r="N226">
        <v>201.09096659956799</v>
      </c>
      <c r="O226">
        <v>21.316608443339199</v>
      </c>
      <c r="P226">
        <v>2.8528147249924398</v>
      </c>
      <c r="Q226">
        <v>3.51670645040504</v>
      </c>
      <c r="R226">
        <v>3.8723902487453299</v>
      </c>
      <c r="S226">
        <v>13.3074413453545</v>
      </c>
      <c r="T226">
        <v>5.3336668334167099</v>
      </c>
      <c r="U226">
        <v>21.262631315657799</v>
      </c>
      <c r="V226">
        <v>635.88502923685405</v>
      </c>
      <c r="W226">
        <v>218.70435217608801</v>
      </c>
      <c r="X226">
        <v>1157.1285642821399</v>
      </c>
      <c r="Y226">
        <v>22.077119354776901</v>
      </c>
      <c r="Z226">
        <v>14.8654327163582</v>
      </c>
      <c r="AA226">
        <v>29.276638319159598</v>
      </c>
      <c r="AB226">
        <v>4.3426491883804204</v>
      </c>
      <c r="AC226">
        <v>-5.7458729364682304</v>
      </c>
      <c r="AD226">
        <v>14.404202101050499</v>
      </c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</row>
    <row r="227" spans="1:56" x14ac:dyDescent="0.2">
      <c r="A227" t="s">
        <v>19</v>
      </c>
      <c r="B227" s="20">
        <v>19475</v>
      </c>
      <c r="C227">
        <v>7.2233582280000004</v>
      </c>
      <c r="D227">
        <v>3.91938093915839</v>
      </c>
      <c r="E227">
        <v>955.64515226666697</v>
      </c>
      <c r="F227">
        <v>250.22465206687599</v>
      </c>
      <c r="G227">
        <v>15.272162440000001</v>
      </c>
      <c r="H227">
        <v>3.0501491842802402</v>
      </c>
      <c r="I227">
        <v>-2.1302901373333301</v>
      </c>
      <c r="J227">
        <v>5.62318194624652</v>
      </c>
      <c r="K227">
        <v>5.1686140722222804</v>
      </c>
      <c r="L227">
        <v>4.2244799077970399</v>
      </c>
      <c r="M227">
        <v>845.84405575054302</v>
      </c>
      <c r="N227">
        <v>291.821203167909</v>
      </c>
      <c r="O227">
        <v>15.9493508251094</v>
      </c>
      <c r="P227">
        <v>3.73870649398238</v>
      </c>
      <c r="Q227">
        <v>-5.43756469616069</v>
      </c>
      <c r="R227">
        <v>5.9009766480894399</v>
      </c>
      <c r="S227">
        <v>6.5613178672655303</v>
      </c>
      <c r="T227">
        <v>-5.3996998499249598</v>
      </c>
      <c r="U227">
        <v>18.508254127063498</v>
      </c>
      <c r="V227">
        <v>1004.49554679204</v>
      </c>
      <c r="W227">
        <v>368.67933966983497</v>
      </c>
      <c r="X227">
        <v>1787.1685842921499</v>
      </c>
      <c r="Y227">
        <v>15.260493906445401</v>
      </c>
      <c r="Z227">
        <v>5.4517258629314602</v>
      </c>
      <c r="AA227">
        <v>25.0635317658829</v>
      </c>
      <c r="AB227">
        <v>-4.6593727979236501</v>
      </c>
      <c r="AC227">
        <v>-20.321160580290101</v>
      </c>
      <c r="AD227">
        <v>11.0145072536268</v>
      </c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t="s">
        <v>19</v>
      </c>
      <c r="B228" s="20">
        <v>19582</v>
      </c>
      <c r="C228">
        <v>7.4963224210000003</v>
      </c>
      <c r="D228">
        <v>3.6619823772506099</v>
      </c>
      <c r="E228">
        <v>804.09786768000004</v>
      </c>
      <c r="F228">
        <v>191.758866909207</v>
      </c>
      <c r="G228">
        <v>15.93268426</v>
      </c>
      <c r="H228">
        <v>3.0240404070220301</v>
      </c>
      <c r="I228">
        <v>0.74403805499999998</v>
      </c>
      <c r="J228">
        <v>4.5340033065037204</v>
      </c>
      <c r="K228">
        <v>11.537341906699501</v>
      </c>
      <c r="L228">
        <v>3.2165410842808901</v>
      </c>
      <c r="M228">
        <v>551.02740809640295</v>
      </c>
      <c r="N228">
        <v>200.986034909822</v>
      </c>
      <c r="O228">
        <v>20.5219436819009</v>
      </c>
      <c r="P228">
        <v>2.8885580501153698</v>
      </c>
      <c r="Q228">
        <v>2.92301126510608</v>
      </c>
      <c r="R228">
        <v>3.9223260125964998</v>
      </c>
      <c r="S228">
        <v>12.9888978283306</v>
      </c>
      <c r="T228">
        <v>4.9854927463731897</v>
      </c>
      <c r="U228">
        <v>21.0015007503752</v>
      </c>
      <c r="V228">
        <v>643.44637740357598</v>
      </c>
      <c r="W228">
        <v>237.338669334667</v>
      </c>
      <c r="X228">
        <v>1145.20260130065</v>
      </c>
      <c r="Y228">
        <v>21.454491646191801</v>
      </c>
      <c r="Z228">
        <v>13.9029514757379</v>
      </c>
      <c r="AA228">
        <v>29.0165082541271</v>
      </c>
      <c r="AB228">
        <v>3.8222948371099599</v>
      </c>
      <c r="AC228">
        <v>-6.54427213606803</v>
      </c>
      <c r="AD228">
        <v>14.176088044022</v>
      </c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t="s">
        <v>19</v>
      </c>
      <c r="B229" s="20">
        <v>19762</v>
      </c>
      <c r="C229">
        <v>11.425634755500001</v>
      </c>
      <c r="D229">
        <v>4.0920575683297802</v>
      </c>
      <c r="E229">
        <v>772.46465683999998</v>
      </c>
      <c r="F229">
        <v>190.59356937173001</v>
      </c>
      <c r="G229">
        <v>19.316990375</v>
      </c>
      <c r="H229">
        <v>3.7293049161871199</v>
      </c>
      <c r="I229">
        <v>4.7464571544999998</v>
      </c>
      <c r="J229">
        <v>5.1699649945918704</v>
      </c>
      <c r="K229">
        <v>11.8223087125173</v>
      </c>
      <c r="L229">
        <v>3.2143240490033702</v>
      </c>
      <c r="M229">
        <v>531.30107527035102</v>
      </c>
      <c r="N229">
        <v>202.094739972855</v>
      </c>
      <c r="O229">
        <v>20.9059577549164</v>
      </c>
      <c r="P229">
        <v>2.89658752073532</v>
      </c>
      <c r="Q229">
        <v>2.9887924140083602</v>
      </c>
      <c r="R229">
        <v>3.9250463081499598</v>
      </c>
      <c r="S229">
        <v>12.7969120635245</v>
      </c>
      <c r="T229">
        <v>4.8404202101050497</v>
      </c>
      <c r="U229">
        <v>20.7693846923462</v>
      </c>
      <c r="V229">
        <v>625.14961215650305</v>
      </c>
      <c r="W229">
        <v>221.68584292146099</v>
      </c>
      <c r="X229">
        <v>1126.5682841420701</v>
      </c>
      <c r="Y229">
        <v>21.127723102400299</v>
      </c>
      <c r="Z229">
        <v>13.6948474237119</v>
      </c>
      <c r="AA229">
        <v>28.5482741370685</v>
      </c>
      <c r="AB229">
        <v>3.5545935697641999</v>
      </c>
      <c r="AC229">
        <v>-6.7723861930965397</v>
      </c>
      <c r="AD229">
        <v>13.871935967983999</v>
      </c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t="s">
        <v>19</v>
      </c>
      <c r="B230" s="20">
        <v>20012</v>
      </c>
      <c r="C230">
        <v>0.91191169133333305</v>
      </c>
      <c r="D230">
        <v>4.3007072467237899</v>
      </c>
      <c r="E230">
        <v>875.772753266667</v>
      </c>
      <c r="F230">
        <v>279.06471309831801</v>
      </c>
      <c r="G230">
        <v>15.272162440000001</v>
      </c>
      <c r="H230">
        <v>3.2317595198713698</v>
      </c>
      <c r="I230">
        <v>-10.938700995333299</v>
      </c>
      <c r="J230">
        <v>5.9068055635618002</v>
      </c>
      <c r="K230">
        <v>5.2561279557835103</v>
      </c>
      <c r="L230">
        <v>4.2236809600448897</v>
      </c>
      <c r="M230">
        <v>776.20246651584296</v>
      </c>
      <c r="N230">
        <v>291.68789949584601</v>
      </c>
      <c r="O230">
        <v>16.471019483431601</v>
      </c>
      <c r="P230">
        <v>3.7392037937912601</v>
      </c>
      <c r="Q230">
        <v>-5.8807032294353796</v>
      </c>
      <c r="R230">
        <v>5.9007210639921102</v>
      </c>
      <c r="S230">
        <v>6.7603411964414404</v>
      </c>
      <c r="T230">
        <v>-4.5582791395697804</v>
      </c>
      <c r="U230">
        <v>18.1020510255128</v>
      </c>
      <c r="V230">
        <v>1011.4687398503399</v>
      </c>
      <c r="W230">
        <v>378.72936468234099</v>
      </c>
      <c r="X230">
        <v>1788.60430215108</v>
      </c>
      <c r="Y230">
        <v>16.2294834987946</v>
      </c>
      <c r="Z230">
        <v>6.7213606803401698</v>
      </c>
      <c r="AA230">
        <v>25.711855927963999</v>
      </c>
      <c r="AB230">
        <v>-4.33434742873344</v>
      </c>
      <c r="AC230">
        <v>-19.5647823911956</v>
      </c>
      <c r="AD230">
        <v>10.9424712356178</v>
      </c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t="s">
        <v>19</v>
      </c>
      <c r="B231" s="20">
        <v>20192</v>
      </c>
      <c r="C231">
        <v>5.6528357739999997</v>
      </c>
      <c r="D231">
        <v>4.0515176604938601</v>
      </c>
      <c r="E231">
        <v>708.55450463333295</v>
      </c>
      <c r="F231">
        <v>276.54470051086997</v>
      </c>
      <c r="G231">
        <v>16.078247704999999</v>
      </c>
      <c r="H231">
        <v>2.97569412316061</v>
      </c>
      <c r="I231">
        <v>-6.2434226146666703</v>
      </c>
      <c r="J231">
        <v>6.1891112385480502</v>
      </c>
      <c r="K231">
        <v>4.05103711379238</v>
      </c>
      <c r="L231">
        <v>4.2212212293973996</v>
      </c>
      <c r="M231">
        <v>802.79878988763903</v>
      </c>
      <c r="N231">
        <v>291.65902928843798</v>
      </c>
      <c r="O231">
        <v>15.6793596261838</v>
      </c>
      <c r="P231">
        <v>3.73630709690678</v>
      </c>
      <c r="Q231">
        <v>-7.6215087345406802</v>
      </c>
      <c r="R231">
        <v>5.8991848627440397</v>
      </c>
      <c r="S231">
        <v>5.6550918960259802</v>
      </c>
      <c r="T231">
        <v>-5.68984492246123</v>
      </c>
      <c r="U231">
        <v>17.028514257128599</v>
      </c>
      <c r="V231">
        <v>1007.47611726528</v>
      </c>
      <c r="W231">
        <v>372.98649324662301</v>
      </c>
      <c r="X231">
        <v>1788.60430215108</v>
      </c>
      <c r="Y231">
        <v>15.5793867819391</v>
      </c>
      <c r="Z231">
        <v>5.7758879439719903</v>
      </c>
      <c r="AA231">
        <v>25.387693846923501</v>
      </c>
      <c r="AB231">
        <v>-5.1501495415385703</v>
      </c>
      <c r="AC231">
        <v>-19.3846923461731</v>
      </c>
      <c r="AD231">
        <v>9.1055527763881905</v>
      </c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t="s">
        <v>19</v>
      </c>
      <c r="B232" s="20">
        <v>20290</v>
      </c>
      <c r="C232">
        <v>12.0062501155</v>
      </c>
      <c r="D232">
        <v>4.2920241442214699</v>
      </c>
      <c r="E232">
        <v>634.94189663999998</v>
      </c>
      <c r="F232">
        <v>187.837713560232</v>
      </c>
      <c r="G232">
        <v>21.013446965</v>
      </c>
      <c r="H232">
        <v>4.1219876846623098</v>
      </c>
      <c r="I232">
        <v>4.3278329119999999</v>
      </c>
      <c r="J232">
        <v>4.5517626612720798</v>
      </c>
      <c r="K232">
        <v>10.8481108135885</v>
      </c>
      <c r="L232">
        <v>3.2062678316577302</v>
      </c>
      <c r="M232">
        <v>565.999763228029</v>
      </c>
      <c r="N232">
        <v>201.247489390944</v>
      </c>
      <c r="O232">
        <v>20.353940080613899</v>
      </c>
      <c r="P232">
        <v>2.8749710730578499</v>
      </c>
      <c r="Q232">
        <v>1.71968826117387</v>
      </c>
      <c r="R232">
        <v>3.9179553587421698</v>
      </c>
      <c r="S232">
        <v>12.7843178522642</v>
      </c>
      <c r="T232">
        <v>5.1885942971485699</v>
      </c>
      <c r="U232">
        <v>20.363181590795399</v>
      </c>
      <c r="V232">
        <v>617.55264178675895</v>
      </c>
      <c r="W232">
        <v>229.13956978489199</v>
      </c>
      <c r="X232">
        <v>1096.008004002</v>
      </c>
      <c r="Y232">
        <v>20.879330300705998</v>
      </c>
      <c r="Z232">
        <v>13.6168084042021</v>
      </c>
      <c r="AA232">
        <v>28.158079039519802</v>
      </c>
      <c r="AB232">
        <v>3.4244511821966599</v>
      </c>
      <c r="AC232">
        <v>-6.8104052026012996</v>
      </c>
      <c r="AD232">
        <v>13.6818409204602</v>
      </c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t="s">
        <v>19</v>
      </c>
      <c r="B233" s="20">
        <v>20381</v>
      </c>
      <c r="C233">
        <v>11.425634755500001</v>
      </c>
      <c r="D233">
        <v>4.1824826421157999</v>
      </c>
      <c r="E233">
        <v>673.6578346</v>
      </c>
      <c r="F233">
        <v>186.552111148249</v>
      </c>
      <c r="G233">
        <v>19.316990375</v>
      </c>
      <c r="H233">
        <v>3.8092461969495601</v>
      </c>
      <c r="I233">
        <v>4.7464571544999998</v>
      </c>
      <c r="J233">
        <v>5.0421433613251097</v>
      </c>
      <c r="K233">
        <v>11.778291264560099</v>
      </c>
      <c r="L233">
        <v>3.1945606228948198</v>
      </c>
      <c r="M233">
        <v>507.42269443631898</v>
      </c>
      <c r="N233">
        <v>201.24820846186799</v>
      </c>
      <c r="O233">
        <v>20.909295525750998</v>
      </c>
      <c r="P233">
        <v>2.8762226292295199</v>
      </c>
      <c r="Q233">
        <v>3.02476303639133</v>
      </c>
      <c r="R233">
        <v>3.9035202918565401</v>
      </c>
      <c r="S233">
        <v>12.7163350071783</v>
      </c>
      <c r="T233">
        <v>4.8404202101050497</v>
      </c>
      <c r="U233">
        <v>20.595297648824399</v>
      </c>
      <c r="V233">
        <v>601.08641025338295</v>
      </c>
      <c r="W233">
        <v>218.70435217608801</v>
      </c>
      <c r="X233">
        <v>1075.1375687843899</v>
      </c>
      <c r="Y233">
        <v>20.764340166557901</v>
      </c>
      <c r="Z233">
        <v>13.278639319659799</v>
      </c>
      <c r="AA233">
        <v>28.262131065532799</v>
      </c>
      <c r="AB233">
        <v>3.3226724452575001</v>
      </c>
      <c r="AC233">
        <v>-6.6203101550775303</v>
      </c>
      <c r="AD233">
        <v>13.3016508254127</v>
      </c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t="s">
        <v>19</v>
      </c>
      <c r="B234" s="20">
        <v>20538</v>
      </c>
      <c r="C234">
        <v>-3.1665949406666698</v>
      </c>
      <c r="D234">
        <v>4.97558824245049</v>
      </c>
      <c r="E234">
        <v>682.17686500000002</v>
      </c>
      <c r="F234">
        <v>249.70411632458899</v>
      </c>
      <c r="G234">
        <v>11.751525165</v>
      </c>
      <c r="H234">
        <v>3.8147374039134299</v>
      </c>
      <c r="I234">
        <v>-16.442420005999999</v>
      </c>
      <c r="J234">
        <v>7.0866652730345896</v>
      </c>
      <c r="K234">
        <v>4.8075500033701104</v>
      </c>
      <c r="L234">
        <v>4.22205749460693</v>
      </c>
      <c r="M234">
        <v>863.86873203159496</v>
      </c>
      <c r="N234">
        <v>291.73336603097999</v>
      </c>
      <c r="O234">
        <v>15.959007485940401</v>
      </c>
      <c r="P234">
        <v>3.7384388326517599</v>
      </c>
      <c r="Q234">
        <v>-6.3129024455867997</v>
      </c>
      <c r="R234">
        <v>5.8993935833923397</v>
      </c>
      <c r="S234">
        <v>6.3949742892695003</v>
      </c>
      <c r="T234">
        <v>-4.6453226613306704</v>
      </c>
      <c r="U234">
        <v>17.434717358679301</v>
      </c>
      <c r="V234">
        <v>1042.9695065324199</v>
      </c>
      <c r="W234">
        <v>403.13656828414202</v>
      </c>
      <c r="X234">
        <v>1824.49724862431</v>
      </c>
      <c r="Y234">
        <v>16.229711419102699</v>
      </c>
      <c r="Z234">
        <v>6.66733366683341</v>
      </c>
      <c r="AA234">
        <v>25.792896448224099</v>
      </c>
      <c r="AB234">
        <v>-4.4625028126445603</v>
      </c>
      <c r="AC234">
        <v>-18.556278139069502</v>
      </c>
      <c r="AD234">
        <v>9.60980490245122</v>
      </c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t="s">
        <v>19</v>
      </c>
      <c r="B235" s="20">
        <v>21142</v>
      </c>
      <c r="C235">
        <v>6.1552983369999996</v>
      </c>
      <c r="D235">
        <v>3.1644063362916399</v>
      </c>
      <c r="E235">
        <v>947.39242316666696</v>
      </c>
      <c r="F235">
        <v>213.52734239645699</v>
      </c>
      <c r="G235">
        <v>15.64773512</v>
      </c>
      <c r="H235">
        <v>3.1383816965432398</v>
      </c>
      <c r="I235">
        <v>-3.0770548183333299</v>
      </c>
      <c r="J235">
        <v>4.3257113551629196</v>
      </c>
      <c r="K235">
        <v>6.5383542810281297</v>
      </c>
      <c r="L235">
        <v>4.2214203150112404</v>
      </c>
      <c r="M235">
        <v>944.41391564147898</v>
      </c>
      <c r="N235">
        <v>292.15215152979601</v>
      </c>
      <c r="O235">
        <v>16.872653171966402</v>
      </c>
      <c r="P235">
        <v>3.7396069133055598</v>
      </c>
      <c r="Q235">
        <v>-3.6833014641464201</v>
      </c>
      <c r="R235">
        <v>5.8982871513374002</v>
      </c>
      <c r="S235">
        <v>7.62362962777883</v>
      </c>
      <c r="T235">
        <v>-2.2951475737868998</v>
      </c>
      <c r="U235">
        <v>17.5507753876938</v>
      </c>
      <c r="V235">
        <v>1049.3030477658001</v>
      </c>
      <c r="W235">
        <v>417.49374687343698</v>
      </c>
      <c r="X235">
        <v>1815.88294147074</v>
      </c>
      <c r="Y235">
        <v>16.529785286666701</v>
      </c>
      <c r="Z235">
        <v>7.8289144572286098</v>
      </c>
      <c r="AA235">
        <v>25.225612806403198</v>
      </c>
      <c r="AB235">
        <v>-2.2691097904928399</v>
      </c>
      <c r="AC235">
        <v>-14.846423211605799</v>
      </c>
      <c r="AD235">
        <v>10.2941470735368</v>
      </c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t="s">
        <v>19</v>
      </c>
      <c r="B236" s="20">
        <v>21393</v>
      </c>
      <c r="C236">
        <v>7.9960829886666698</v>
      </c>
      <c r="D236">
        <v>3.34736064149712</v>
      </c>
      <c r="E236">
        <v>842.24899406666702</v>
      </c>
      <c r="F236">
        <v>212.88471927524</v>
      </c>
      <c r="G236">
        <v>18.113822935000002</v>
      </c>
      <c r="H236">
        <v>2.7633232655875899</v>
      </c>
      <c r="I236">
        <v>-1.29102604833333</v>
      </c>
      <c r="J236">
        <v>4.3728919819788796</v>
      </c>
      <c r="K236">
        <v>4.8324508101597301</v>
      </c>
      <c r="L236">
        <v>4.2197642104618298</v>
      </c>
      <c r="M236">
        <v>848.146003927175</v>
      </c>
      <c r="N236">
        <v>291.51086342828302</v>
      </c>
      <c r="O236">
        <v>15.954402846052201</v>
      </c>
      <c r="P236">
        <v>3.7353473899859799</v>
      </c>
      <c r="Q236">
        <v>-6.2729052888833596</v>
      </c>
      <c r="R236">
        <v>5.8996406369841203</v>
      </c>
      <c r="S236">
        <v>6.4562592632905798</v>
      </c>
      <c r="T236">
        <v>-4.9354677338669299</v>
      </c>
      <c r="U236">
        <v>17.840920460230102</v>
      </c>
      <c r="V236">
        <v>992.31419968063199</v>
      </c>
      <c r="W236">
        <v>381.6008004002</v>
      </c>
      <c r="X236">
        <v>1735.4827413706901</v>
      </c>
      <c r="Y236">
        <v>16.136352121572799</v>
      </c>
      <c r="Z236">
        <v>6.8024012006002996</v>
      </c>
      <c r="AA236">
        <v>25.495747873936999</v>
      </c>
      <c r="AB236">
        <v>-4.7377719813216004</v>
      </c>
      <c r="AC236">
        <v>-20.321160580290101</v>
      </c>
      <c r="AD236">
        <v>10.8344172086043</v>
      </c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t="s">
        <v>19</v>
      </c>
      <c r="B237" s="20">
        <v>21589</v>
      </c>
      <c r="C237">
        <v>1.969886732</v>
      </c>
      <c r="D237">
        <v>5.1022689039087696</v>
      </c>
      <c r="E237">
        <v>761.35744150000005</v>
      </c>
      <c r="F237">
        <v>231.77357739804299</v>
      </c>
      <c r="G237">
        <v>11.314560334999999</v>
      </c>
      <c r="H237">
        <v>3.9622531817573101</v>
      </c>
      <c r="I237">
        <v>-9.4173756579999992</v>
      </c>
      <c r="J237">
        <v>7.01807868595332</v>
      </c>
      <c r="K237">
        <v>4.5555503785279798</v>
      </c>
      <c r="L237">
        <v>4.2211843801555604</v>
      </c>
      <c r="M237">
        <v>857.12638410050999</v>
      </c>
      <c r="N237">
        <v>291.638521045635</v>
      </c>
      <c r="O237">
        <v>15.6771401385879</v>
      </c>
      <c r="P237">
        <v>3.7364512606962301</v>
      </c>
      <c r="Q237">
        <v>-6.5206036349607803</v>
      </c>
      <c r="R237">
        <v>5.8982327410822499</v>
      </c>
      <c r="S237">
        <v>6.7121197508298502</v>
      </c>
      <c r="T237">
        <v>-4.12306153076538</v>
      </c>
      <c r="U237">
        <v>17.5507753876938</v>
      </c>
      <c r="V237">
        <v>1002.06965553074</v>
      </c>
      <c r="W237">
        <v>377.29364682341202</v>
      </c>
      <c r="X237">
        <v>1769.9399699849901</v>
      </c>
      <c r="Y237">
        <v>15.3561775937542</v>
      </c>
      <c r="Z237">
        <v>6.2081040520260098</v>
      </c>
      <c r="AA237">
        <v>24.523261630815401</v>
      </c>
      <c r="AB237">
        <v>-4.1901802378874899</v>
      </c>
      <c r="AC237">
        <v>-18.736368184092001</v>
      </c>
      <c r="AD237">
        <v>10.3661830915458</v>
      </c>
      <c r="AE237" s="40">
        <f>AE238</f>
        <v>7.4457148677111116</v>
      </c>
      <c r="AF237" s="40">
        <f t="shared" ref="AF237:BB237" si="30">AF238</f>
        <v>4.1127546568643281</v>
      </c>
      <c r="AG237" s="40">
        <f t="shared" si="30"/>
        <v>787.94115854533345</v>
      </c>
      <c r="AH237" s="40">
        <f t="shared" si="30"/>
        <v>220.51864668960064</v>
      </c>
      <c r="AI237" s="40">
        <f t="shared" si="30"/>
        <v>16.816897445333332</v>
      </c>
      <c r="AJ237" s="40">
        <f t="shared" si="30"/>
        <v>3.4568160658958509</v>
      </c>
      <c r="AK237" s="40">
        <f t="shared" si="30"/>
        <v>-1.524154250877775</v>
      </c>
      <c r="AL237" s="40">
        <f t="shared" si="30"/>
        <v>5.3769634081289874</v>
      </c>
      <c r="AM237" s="40">
        <f t="shared" si="30"/>
        <v>8.145075087000814</v>
      </c>
      <c r="AN237" s="40">
        <f t="shared" si="30"/>
        <v>3.7479408298822716</v>
      </c>
      <c r="AO237" s="40">
        <f t="shared" si="30"/>
        <v>701.16503669290375</v>
      </c>
      <c r="AP237" s="40">
        <f t="shared" si="30"/>
        <v>249.63389493230989</v>
      </c>
      <c r="AQ237" s="40">
        <f t="shared" si="30"/>
        <v>18.306757251627506</v>
      </c>
      <c r="AR237" s="40">
        <f t="shared" si="30"/>
        <v>3.3390603257167375</v>
      </c>
      <c r="AS237" s="40">
        <f t="shared" si="30"/>
        <v>-1.8226860072532465</v>
      </c>
      <c r="AT237" s="40">
        <f t="shared" si="30"/>
        <v>4.9746292797344411</v>
      </c>
      <c r="AU237" s="40">
        <f t="shared" si="30"/>
        <v>9.485313047854703</v>
      </c>
      <c r="AV237" s="40">
        <f t="shared" si="30"/>
        <v>-0.14127063531765849</v>
      </c>
      <c r="AW237" s="40">
        <f t="shared" si="30"/>
        <v>829.30370402505775</v>
      </c>
      <c r="AX237" s="40">
        <f t="shared" si="30"/>
        <v>305.62147740536938</v>
      </c>
      <c r="AY237" s="40">
        <f t="shared" si="30"/>
        <v>18.352477549825171</v>
      </c>
      <c r="AZ237" s="40">
        <f t="shared" si="30"/>
        <v>9.8111055527763913</v>
      </c>
      <c r="BA237" s="40">
        <f t="shared" si="30"/>
        <v>-0.65089677972611326</v>
      </c>
      <c r="BB237" s="40">
        <f t="shared" si="30"/>
        <v>-13.167983991995987</v>
      </c>
      <c r="BC237" s="40"/>
      <c r="BD237" s="40"/>
    </row>
    <row r="238" spans="1:56" x14ac:dyDescent="0.2">
      <c r="A238" t="s">
        <v>19</v>
      </c>
      <c r="B238" s="20">
        <v>22128</v>
      </c>
      <c r="C238">
        <v>8.3121978913333301</v>
      </c>
      <c r="D238">
        <v>4.6334209717598096</v>
      </c>
      <c r="E238">
        <v>912.23139040000001</v>
      </c>
      <c r="F238">
        <v>266.35775492149799</v>
      </c>
      <c r="G238">
        <v>15.272162440000001</v>
      </c>
      <c r="H238">
        <v>4.01952145017699</v>
      </c>
      <c r="I238">
        <v>-2.1261802246666699</v>
      </c>
      <c r="J238">
        <v>5.8686367931599603</v>
      </c>
      <c r="K238">
        <v>5.4330678695452796</v>
      </c>
      <c r="L238">
        <v>4.2212954267163099</v>
      </c>
      <c r="M238">
        <v>865.43690719935205</v>
      </c>
      <c r="N238">
        <v>291.63981043949201</v>
      </c>
      <c r="O238">
        <v>16.286363251377299</v>
      </c>
      <c r="P238">
        <v>3.7373871508252101</v>
      </c>
      <c r="Q238">
        <v>-5.3659184402193896</v>
      </c>
      <c r="R238">
        <v>5.8993277751516002</v>
      </c>
      <c r="S238">
        <v>7.4249203156914296</v>
      </c>
      <c r="T238">
        <v>-3.0495247623811901</v>
      </c>
      <c r="U238">
        <v>17.8989494747374</v>
      </c>
      <c r="V238">
        <v>1028.5140865518999</v>
      </c>
      <c r="W238">
        <v>395.95797898949502</v>
      </c>
      <c r="X238">
        <v>1798.6543271635801</v>
      </c>
      <c r="Y238">
        <v>16.592083136949199</v>
      </c>
      <c r="Z238">
        <v>6.9914957478739401</v>
      </c>
      <c r="AA238">
        <v>26.171085542771401</v>
      </c>
      <c r="AB238">
        <v>-3.02457405273893</v>
      </c>
      <c r="AC238">
        <v>-16.2151075537769</v>
      </c>
      <c r="AD238">
        <v>10.1860930465233</v>
      </c>
      <c r="AE238" s="27">
        <f t="shared" ref="AE238:AV238" si="31">AVERAGE(C224:C238)</f>
        <v>7.4457148677111116</v>
      </c>
      <c r="AF238" s="27">
        <f t="shared" si="31"/>
        <v>4.1127546568643281</v>
      </c>
      <c r="AG238" s="27">
        <f t="shared" si="31"/>
        <v>787.94115854533345</v>
      </c>
      <c r="AH238" s="27">
        <f t="shared" si="31"/>
        <v>220.51864668960064</v>
      </c>
      <c r="AI238" s="27">
        <f t="shared" si="31"/>
        <v>16.816897445333332</v>
      </c>
      <c r="AJ238" s="27">
        <f t="shared" si="31"/>
        <v>3.4568160658958509</v>
      </c>
      <c r="AK238" s="27">
        <f t="shared" si="31"/>
        <v>-1.524154250877775</v>
      </c>
      <c r="AL238" s="27">
        <f t="shared" si="31"/>
        <v>5.3769634081289874</v>
      </c>
      <c r="AM238" s="27">
        <f t="shared" si="31"/>
        <v>8.145075087000814</v>
      </c>
      <c r="AN238" s="27">
        <f t="shared" si="31"/>
        <v>3.7479408298822716</v>
      </c>
      <c r="AO238" s="27">
        <f t="shared" si="31"/>
        <v>701.16503669290375</v>
      </c>
      <c r="AP238" s="27">
        <f t="shared" si="31"/>
        <v>249.63389493230989</v>
      </c>
      <c r="AQ238" s="27">
        <f t="shared" si="31"/>
        <v>18.306757251627506</v>
      </c>
      <c r="AR238" s="27">
        <f t="shared" si="31"/>
        <v>3.3390603257167375</v>
      </c>
      <c r="AS238" s="27">
        <f t="shared" si="31"/>
        <v>-1.8226860072532465</v>
      </c>
      <c r="AT238" s="27">
        <f t="shared" si="31"/>
        <v>4.9746292797344411</v>
      </c>
      <c r="AU238" s="27">
        <f t="shared" si="31"/>
        <v>9.485313047854703</v>
      </c>
      <c r="AV238" s="27">
        <f t="shared" si="31"/>
        <v>-0.14127063531765849</v>
      </c>
      <c r="AW238" s="27">
        <f>AVERAGE(V224:V238)</f>
        <v>829.30370402505775</v>
      </c>
      <c r="AX238" s="27">
        <f>AVERAGE(W224:W238)</f>
        <v>305.62147740536938</v>
      </c>
      <c r="AY238" s="27">
        <f>AVERAGE(Y224:Y238)</f>
        <v>18.352477549825171</v>
      </c>
      <c r="AZ238" s="27">
        <f>AVERAGE(Z224:Z238)</f>
        <v>9.8111055527763913</v>
      </c>
      <c r="BA238" s="27">
        <f>AVERAGE(AB224:AB238)</f>
        <v>-0.65089677972611326</v>
      </c>
      <c r="BB238" s="27">
        <f>AVERAGE(AC224:AC238)</f>
        <v>-13.167983991995987</v>
      </c>
      <c r="BC238" s="27"/>
      <c r="BD238" s="27"/>
    </row>
    <row r="239" spans="1:56" x14ac:dyDescent="0.2">
      <c r="A239" t="s">
        <v>204</v>
      </c>
      <c r="B239" s="20">
        <v>22315</v>
      </c>
      <c r="C239">
        <v>1.969886732</v>
      </c>
      <c r="D239">
        <v>4.5300640511308101</v>
      </c>
      <c r="E239">
        <v>761.35744150000005</v>
      </c>
      <c r="F239">
        <v>232.676074084785</v>
      </c>
      <c r="G239">
        <v>16.35225153</v>
      </c>
      <c r="H239">
        <v>3.30808633743758</v>
      </c>
      <c r="I239">
        <v>-9.4173756579999992</v>
      </c>
      <c r="J239">
        <v>6.1715227771052596</v>
      </c>
      <c r="K239">
        <v>4.8119247945354697</v>
      </c>
      <c r="L239">
        <v>4.2181199805906804</v>
      </c>
      <c r="M239">
        <v>877.93316955254897</v>
      </c>
      <c r="N239">
        <v>291.43759244338202</v>
      </c>
      <c r="O239">
        <v>15.9261802476972</v>
      </c>
      <c r="P239">
        <v>3.7342283348135599</v>
      </c>
      <c r="Q239">
        <v>-6.3100278714085301</v>
      </c>
      <c r="R239">
        <v>5.8964134900651004</v>
      </c>
      <c r="S239">
        <v>6.6295989803484998</v>
      </c>
      <c r="T239">
        <v>-3.0785392696348199</v>
      </c>
      <c r="U239">
        <v>16.361180590295099</v>
      </c>
      <c r="V239">
        <v>1032.59721870611</v>
      </c>
      <c r="W239">
        <v>443.33666833416697</v>
      </c>
      <c r="X239">
        <v>1734.04702351176</v>
      </c>
      <c r="Y239">
        <v>16.2736518268179</v>
      </c>
      <c r="Z239">
        <v>8.18009004502251</v>
      </c>
      <c r="AA239">
        <v>24.388194097048501</v>
      </c>
      <c r="AB239">
        <v>-3.0532157097960102</v>
      </c>
      <c r="AC239">
        <v>-16.0350175087544</v>
      </c>
      <c r="AD239">
        <v>9.8979489744872406</v>
      </c>
      <c r="AE239" s="27">
        <f t="shared" ref="AE239:AV239" si="32">C239</f>
        <v>1.969886732</v>
      </c>
      <c r="AF239" s="27">
        <f t="shared" si="32"/>
        <v>4.5300640511308101</v>
      </c>
      <c r="AG239" s="27">
        <f t="shared" si="32"/>
        <v>761.35744150000005</v>
      </c>
      <c r="AH239" s="27">
        <f t="shared" si="32"/>
        <v>232.676074084785</v>
      </c>
      <c r="AI239" s="27">
        <f t="shared" si="32"/>
        <v>16.35225153</v>
      </c>
      <c r="AJ239" s="27">
        <f t="shared" si="32"/>
        <v>3.30808633743758</v>
      </c>
      <c r="AK239" s="27">
        <f t="shared" si="32"/>
        <v>-9.4173756579999992</v>
      </c>
      <c r="AL239" s="27">
        <f t="shared" si="32"/>
        <v>6.1715227771052596</v>
      </c>
      <c r="AM239" s="27">
        <f t="shared" si="32"/>
        <v>4.8119247945354697</v>
      </c>
      <c r="AN239" s="27">
        <f t="shared" si="32"/>
        <v>4.2181199805906804</v>
      </c>
      <c r="AO239" s="27">
        <f t="shared" si="32"/>
        <v>877.93316955254897</v>
      </c>
      <c r="AP239" s="27">
        <f t="shared" si="32"/>
        <v>291.43759244338202</v>
      </c>
      <c r="AQ239" s="27">
        <f t="shared" si="32"/>
        <v>15.9261802476972</v>
      </c>
      <c r="AR239" s="27">
        <f t="shared" si="32"/>
        <v>3.7342283348135599</v>
      </c>
      <c r="AS239" s="27">
        <f t="shared" si="32"/>
        <v>-6.3100278714085301</v>
      </c>
      <c r="AT239" s="27">
        <f t="shared" si="32"/>
        <v>5.8964134900651004</v>
      </c>
      <c r="AU239" s="27">
        <f t="shared" si="32"/>
        <v>6.6295989803484998</v>
      </c>
      <c r="AV239" s="27">
        <f t="shared" si="32"/>
        <v>-3.0785392696348199</v>
      </c>
      <c r="AW239" s="27">
        <f>V239</f>
        <v>1032.59721870611</v>
      </c>
      <c r="AX239" s="27">
        <f>W239</f>
        <v>443.33666833416697</v>
      </c>
      <c r="AY239" s="27">
        <f>Y239</f>
        <v>16.2736518268179</v>
      </c>
      <c r="AZ239" s="27">
        <f>Z239</f>
        <v>8.18009004502251</v>
      </c>
      <c r="BA239" s="27">
        <f>AB239</f>
        <v>-3.0532157097960102</v>
      </c>
      <c r="BB239" s="27">
        <f>AC239</f>
        <v>-16.0350175087544</v>
      </c>
      <c r="BC239" s="27"/>
      <c r="BD239" s="27"/>
    </row>
    <row r="240" spans="1:56" x14ac:dyDescent="0.2">
      <c r="A240" t="s">
        <v>21</v>
      </c>
      <c r="B240" s="20">
        <v>22429</v>
      </c>
      <c r="C240">
        <v>2.91875767533333</v>
      </c>
      <c r="D240">
        <v>2.3978546934337799</v>
      </c>
      <c r="E240">
        <v>695.35930159999998</v>
      </c>
      <c r="F240">
        <v>255.33218530187401</v>
      </c>
      <c r="G240">
        <v>16.427456092</v>
      </c>
      <c r="H240">
        <v>1.6413866377775299</v>
      </c>
      <c r="I240">
        <v>-10.6601101563333</v>
      </c>
      <c r="J240">
        <v>4.3745384474928297</v>
      </c>
      <c r="K240">
        <v>4.5367193991608801</v>
      </c>
      <c r="L240">
        <v>2.3372325019334101</v>
      </c>
      <c r="M240">
        <v>618.48192645424001</v>
      </c>
      <c r="N240">
        <v>254.079405585762</v>
      </c>
      <c r="O240">
        <v>16.5847174390926</v>
      </c>
      <c r="P240">
        <v>2.2810011675384301</v>
      </c>
      <c r="Q240">
        <v>-7.4678799189978502</v>
      </c>
      <c r="R240">
        <v>3.4710046113533202</v>
      </c>
      <c r="S240">
        <v>7.7505275298762299</v>
      </c>
      <c r="T240">
        <v>3.68584292146073</v>
      </c>
      <c r="U240">
        <v>11.801900950475201</v>
      </c>
      <c r="V240">
        <v>961.90901029820395</v>
      </c>
      <c r="W240">
        <v>438.964482241121</v>
      </c>
      <c r="X240">
        <v>1576.1880940470201</v>
      </c>
      <c r="Y240">
        <v>16.349764600734801</v>
      </c>
      <c r="Z240">
        <v>11.7488744372186</v>
      </c>
      <c r="AA240">
        <v>20.953476738369201</v>
      </c>
      <c r="AB240">
        <v>-0.983913155016507</v>
      </c>
      <c r="AC240">
        <v>-7.0365182591295596</v>
      </c>
      <c r="AD240">
        <v>5.0395197598799397</v>
      </c>
    </row>
    <row r="241" spans="1:56" x14ac:dyDescent="0.2">
      <c r="A241" t="s">
        <v>21</v>
      </c>
      <c r="B241" s="20">
        <v>21000</v>
      </c>
      <c r="C241">
        <v>0.65276062466666696</v>
      </c>
      <c r="D241">
        <v>2.2720007265515698</v>
      </c>
      <c r="E241">
        <v>426.82019503333299</v>
      </c>
      <c r="F241">
        <v>234.703555564971</v>
      </c>
      <c r="G241">
        <v>16.376919235999999</v>
      </c>
      <c r="H241">
        <v>1.77767157330845</v>
      </c>
      <c r="I241">
        <v>-16.091973936666701</v>
      </c>
      <c r="J241">
        <v>4.0094917757913899</v>
      </c>
      <c r="K241">
        <v>3.7313173431240001</v>
      </c>
      <c r="L241">
        <v>2.3570407631183201</v>
      </c>
      <c r="M241">
        <v>548.02826974978802</v>
      </c>
      <c r="N241">
        <v>264.59759212586403</v>
      </c>
      <c r="O241">
        <v>16.6352162861896</v>
      </c>
      <c r="P241">
        <v>2.3034629777916602</v>
      </c>
      <c r="Q241">
        <v>-9.4192085435060608</v>
      </c>
      <c r="R241">
        <v>3.5065746396586399</v>
      </c>
      <c r="S241">
        <v>6.7374120711741803</v>
      </c>
      <c r="T241">
        <v>2.0290145072536299</v>
      </c>
      <c r="U241">
        <v>11.4657328664332</v>
      </c>
      <c r="V241">
        <v>941.70458887184395</v>
      </c>
      <c r="W241">
        <v>406.32316158078999</v>
      </c>
      <c r="X241">
        <v>1578.79939969985</v>
      </c>
      <c r="Y241">
        <v>14.960421328463701</v>
      </c>
      <c r="Z241">
        <v>10.328164082041001</v>
      </c>
      <c r="AA241">
        <v>19.572786393196601</v>
      </c>
      <c r="AB241">
        <v>-2.5941585630071899</v>
      </c>
      <c r="AC241">
        <v>-9.68984492246123</v>
      </c>
      <c r="AD241">
        <v>4.5292646323161598</v>
      </c>
    </row>
    <row r="242" spans="1:56" x14ac:dyDescent="0.2">
      <c r="A242" t="s">
        <v>21</v>
      </c>
      <c r="B242" s="20">
        <v>20648</v>
      </c>
      <c r="C242">
        <v>3.3830350249999999</v>
      </c>
      <c r="D242">
        <v>3.1532871293336902</v>
      </c>
      <c r="E242">
        <v>560.53143499999999</v>
      </c>
      <c r="F242">
        <v>210.892291827896</v>
      </c>
      <c r="G242">
        <v>17.059183122</v>
      </c>
      <c r="H242">
        <v>1.5381778970802</v>
      </c>
      <c r="I242">
        <v>-10.914273659999999</v>
      </c>
      <c r="J242">
        <v>6.2821867355929397</v>
      </c>
      <c r="K242">
        <v>4.6059766397135702</v>
      </c>
      <c r="L242">
        <v>2.3429840073322898</v>
      </c>
      <c r="M242">
        <v>582.57836015612497</v>
      </c>
      <c r="N242">
        <v>254.595240004658</v>
      </c>
      <c r="O242">
        <v>16.703943389275601</v>
      </c>
      <c r="P242">
        <v>2.2844398020500098</v>
      </c>
      <c r="Q242">
        <v>-7.5498587658258298</v>
      </c>
      <c r="R242">
        <v>3.4825572125972002</v>
      </c>
      <c r="S242">
        <v>7.88554589463791</v>
      </c>
      <c r="T242">
        <v>4.8144072036018004</v>
      </c>
      <c r="U242">
        <v>10.937468734367201</v>
      </c>
      <c r="V242">
        <v>978.55934272425895</v>
      </c>
      <c r="W242">
        <v>467.68884442221099</v>
      </c>
      <c r="X242">
        <v>1572.27113556778</v>
      </c>
      <c r="Y242">
        <v>15.520718306095601</v>
      </c>
      <c r="Z242">
        <v>12.029014507253599</v>
      </c>
      <c r="AA242">
        <v>19.012506253126599</v>
      </c>
      <c r="AB242">
        <v>-0.68989560858855203</v>
      </c>
      <c r="AC242">
        <v>-5.4037018509254597</v>
      </c>
      <c r="AD242">
        <v>4.0530265132566301</v>
      </c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</row>
    <row r="243" spans="1:56" x14ac:dyDescent="0.2">
      <c r="A243" t="s">
        <v>21</v>
      </c>
      <c r="B243" s="20">
        <v>21260</v>
      </c>
      <c r="C243">
        <v>8.0321083093333296</v>
      </c>
      <c r="D243">
        <v>2.1239878882437502</v>
      </c>
      <c r="E243">
        <v>791.96295496666698</v>
      </c>
      <c r="F243">
        <v>196.941642535966</v>
      </c>
      <c r="G243">
        <v>16.801044212000001</v>
      </c>
      <c r="H243">
        <v>1.5096006471565899</v>
      </c>
      <c r="I243">
        <v>-1.20827981166667</v>
      </c>
      <c r="J243">
        <v>3.8233752715538301</v>
      </c>
      <c r="K243">
        <v>4.7960973058028298</v>
      </c>
      <c r="L243">
        <v>2.34016120314294</v>
      </c>
      <c r="M243">
        <v>689.57668824856205</v>
      </c>
      <c r="N243">
        <v>254.488601599638</v>
      </c>
      <c r="O243">
        <v>16.483253734141599</v>
      </c>
      <c r="P243">
        <v>2.2827356274024599</v>
      </c>
      <c r="Q243">
        <v>-6.9163836199674202</v>
      </c>
      <c r="R243">
        <v>3.47606135230577</v>
      </c>
      <c r="S243">
        <v>7.96157783536444</v>
      </c>
      <c r="T243">
        <v>4.9104552276138103</v>
      </c>
      <c r="U243">
        <v>11.0095047523762</v>
      </c>
      <c r="V243">
        <v>997.05903284719204</v>
      </c>
      <c r="W243">
        <v>476.828414207104</v>
      </c>
      <c r="X243">
        <v>1602.30115057529</v>
      </c>
      <c r="Y243">
        <v>15.705023953706799</v>
      </c>
      <c r="Z243">
        <v>12.0890445222611</v>
      </c>
      <c r="AA243">
        <v>19.312656328164099</v>
      </c>
      <c r="AB243">
        <v>-0.66901087871617704</v>
      </c>
      <c r="AC243">
        <v>-5.4037018509254597</v>
      </c>
      <c r="AD243">
        <v>4.0870435217608803</v>
      </c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</row>
    <row r="244" spans="1:56" x14ac:dyDescent="0.2">
      <c r="A244" t="s">
        <v>21</v>
      </c>
      <c r="B244" s="20">
        <v>22364</v>
      </c>
      <c r="C244">
        <v>8.0689296996666702</v>
      </c>
      <c r="D244">
        <v>1.8500492754192499</v>
      </c>
      <c r="E244">
        <v>776.27104039999995</v>
      </c>
      <c r="F244">
        <v>186.72632500114901</v>
      </c>
      <c r="G244">
        <v>16.353626062</v>
      </c>
      <c r="H244">
        <v>1.64509973126914</v>
      </c>
      <c r="I244">
        <v>-1.1328273579999999</v>
      </c>
      <c r="J244">
        <v>2.6979410389221798</v>
      </c>
      <c r="K244">
        <v>5.7870521959870898</v>
      </c>
      <c r="L244">
        <v>2.3407605135595602</v>
      </c>
      <c r="M244">
        <v>717.759534948431</v>
      </c>
      <c r="N244">
        <v>261.99913745436601</v>
      </c>
      <c r="O244">
        <v>17.0001027498482</v>
      </c>
      <c r="P244">
        <v>2.2862204655049698</v>
      </c>
      <c r="Q244">
        <v>-5.3699157428193596</v>
      </c>
      <c r="R244">
        <v>3.4780612793702201</v>
      </c>
      <c r="S244">
        <v>8.2296949679551794</v>
      </c>
      <c r="T244">
        <v>5.2466233116558296</v>
      </c>
      <c r="U244">
        <v>11.2256128064032</v>
      </c>
      <c r="V244">
        <v>988.07233866897195</v>
      </c>
      <c r="W244">
        <v>455.93796898449199</v>
      </c>
      <c r="X244">
        <v>1610.1350675337701</v>
      </c>
      <c r="Y244">
        <v>16.324808491573101</v>
      </c>
      <c r="Z244">
        <v>12.689344672336199</v>
      </c>
      <c r="AA244">
        <v>19.952976488244101</v>
      </c>
      <c r="AB244">
        <v>-0.30426859910190301</v>
      </c>
      <c r="AC244">
        <v>-4.9954977488744303</v>
      </c>
      <c r="AD244">
        <v>4.3591795897949002</v>
      </c>
      <c r="AE244" s="40">
        <f t="shared" ref="AE244:AV244" si="33">AVERAGE(C240:C244)</f>
        <v>4.6111182668000001</v>
      </c>
      <c r="AF244" s="40">
        <f t="shared" si="33"/>
        <v>2.3594359425964084</v>
      </c>
      <c r="AG244" s="40">
        <f t="shared" si="33"/>
        <v>650.18898539999998</v>
      </c>
      <c r="AH244" s="40">
        <f t="shared" si="33"/>
        <v>216.91920004637123</v>
      </c>
      <c r="AI244" s="40">
        <f t="shared" si="33"/>
        <v>16.603645744799998</v>
      </c>
      <c r="AJ244" s="40">
        <f t="shared" si="33"/>
        <v>1.6223872973183819</v>
      </c>
      <c r="AK244" s="40">
        <f t="shared" si="33"/>
        <v>-8.0014929845333338</v>
      </c>
      <c r="AL244" s="40">
        <f t="shared" si="33"/>
        <v>4.2375066538706339</v>
      </c>
      <c r="AM244" s="40">
        <f t="shared" si="33"/>
        <v>4.6914325767576752</v>
      </c>
      <c r="AN244" s="40">
        <f t="shared" si="33"/>
        <v>2.3436357978173041</v>
      </c>
      <c r="AO244" s="40">
        <f t="shared" si="33"/>
        <v>631.28495591142917</v>
      </c>
      <c r="AP244" s="40">
        <f t="shared" si="33"/>
        <v>257.9519953540576</v>
      </c>
      <c r="AQ244" s="40">
        <f t="shared" si="33"/>
        <v>16.68144671970952</v>
      </c>
      <c r="AR244" s="40">
        <f t="shared" si="33"/>
        <v>2.2875720080575057</v>
      </c>
      <c r="AS244" s="40">
        <f t="shared" si="33"/>
        <v>-7.3446493182233041</v>
      </c>
      <c r="AT244" s="40">
        <f t="shared" si="33"/>
        <v>3.4828518190570299</v>
      </c>
      <c r="AU244" s="40">
        <f t="shared" si="33"/>
        <v>7.7129516598015879</v>
      </c>
      <c r="AV244" s="40">
        <f t="shared" si="33"/>
        <v>4.1372686343171594</v>
      </c>
      <c r="AW244" s="40">
        <f>AVERAGE(V240:V244)</f>
        <v>973.46086268209422</v>
      </c>
      <c r="AX244" s="40">
        <f>AVERAGE(W240:W244)</f>
        <v>449.14857428714356</v>
      </c>
      <c r="AY244" s="40">
        <f>AVERAGE(Y240:Y244)</f>
        <v>15.772147336114802</v>
      </c>
      <c r="AZ244" s="40">
        <f>AVERAGE(Z240:Z244)</f>
        <v>11.776888444222099</v>
      </c>
      <c r="BA244" s="40">
        <f>AVERAGE(AB240:AB244)</f>
        <v>-1.0482493608860657</v>
      </c>
      <c r="BB244" s="40">
        <f>AVERAGE(AC240:AC244)</f>
        <v>-6.505852926463227</v>
      </c>
      <c r="BC244" s="40"/>
      <c r="BD244" s="40"/>
    </row>
    <row r="245" spans="1:56" x14ac:dyDescent="0.2">
      <c r="A245" t="s">
        <v>21</v>
      </c>
      <c r="B245" s="20">
        <v>23794</v>
      </c>
      <c r="C245">
        <v>8.0761197249999999</v>
      </c>
      <c r="D245">
        <v>2.3568289098662998</v>
      </c>
      <c r="E245">
        <v>792.59083386666703</v>
      </c>
      <c r="F245">
        <v>195.14831551298801</v>
      </c>
      <c r="G245">
        <v>16.811895245999999</v>
      </c>
      <c r="H245">
        <v>1.58344696957604</v>
      </c>
      <c r="I245">
        <v>-1.2073166203333301</v>
      </c>
      <c r="J245">
        <v>4.1378217081867801</v>
      </c>
      <c r="K245">
        <v>4.0997660314911704</v>
      </c>
      <c r="L245">
        <v>2.3410361830093001</v>
      </c>
      <c r="M245">
        <v>703.94896728817105</v>
      </c>
      <c r="N245">
        <v>254.42608873718601</v>
      </c>
      <c r="O245">
        <v>15.9100349618818</v>
      </c>
      <c r="P245">
        <v>2.2821840782026701</v>
      </c>
      <c r="Q245">
        <v>-7.7547552122425598</v>
      </c>
      <c r="R245">
        <v>3.47759830660089</v>
      </c>
      <c r="S245">
        <v>7.2493784333610796</v>
      </c>
      <c r="T245">
        <v>3.5897948974487202</v>
      </c>
      <c r="U245">
        <v>10.913456728364199</v>
      </c>
      <c r="V245">
        <v>1038.2838602317199</v>
      </c>
      <c r="W245">
        <v>539.49974987493704</v>
      </c>
      <c r="X245">
        <v>1608.82941470735</v>
      </c>
      <c r="Y245">
        <v>14.376638990101201</v>
      </c>
      <c r="Z245">
        <v>10.448224112056</v>
      </c>
      <c r="AA245">
        <v>18.292146073036498</v>
      </c>
      <c r="AB245">
        <v>-1.56319072863169</v>
      </c>
      <c r="AC245">
        <v>-7.1385692846423199</v>
      </c>
      <c r="AD245">
        <v>4.0190095047523799</v>
      </c>
      <c r="AE245" s="27">
        <f t="shared" ref="AE245:AV245" si="34">AVERAGE(C240:C245)</f>
        <v>5.1886185098333328</v>
      </c>
      <c r="AF245" s="27">
        <f t="shared" si="34"/>
        <v>2.3590014371413903</v>
      </c>
      <c r="AG245" s="27">
        <f t="shared" si="34"/>
        <v>673.92262681111117</v>
      </c>
      <c r="AH245" s="27">
        <f t="shared" si="34"/>
        <v>213.29071929080737</v>
      </c>
      <c r="AI245" s="27">
        <f t="shared" si="34"/>
        <v>16.638353994999999</v>
      </c>
      <c r="AJ245" s="27">
        <f t="shared" si="34"/>
        <v>1.6158972426946583</v>
      </c>
      <c r="AK245" s="27">
        <f t="shared" si="34"/>
        <v>-6.8691302571666668</v>
      </c>
      <c r="AL245" s="27">
        <f t="shared" si="34"/>
        <v>4.220892496256659</v>
      </c>
      <c r="AM245" s="27">
        <f t="shared" si="34"/>
        <v>4.5928214858799246</v>
      </c>
      <c r="AN245" s="27">
        <f t="shared" si="34"/>
        <v>2.343202528682637</v>
      </c>
      <c r="AO245" s="27">
        <f t="shared" si="34"/>
        <v>643.39562447421952</v>
      </c>
      <c r="AP245" s="27">
        <f t="shared" si="34"/>
        <v>257.36434425124565</v>
      </c>
      <c r="AQ245" s="27">
        <f t="shared" si="34"/>
        <v>16.552878093404903</v>
      </c>
      <c r="AR245" s="27">
        <f t="shared" si="34"/>
        <v>2.2866740197483666</v>
      </c>
      <c r="AS245" s="27">
        <f t="shared" si="34"/>
        <v>-7.4130003005598466</v>
      </c>
      <c r="AT245" s="27">
        <f t="shared" si="34"/>
        <v>3.4819762336476732</v>
      </c>
      <c r="AU245" s="27">
        <f t="shared" si="34"/>
        <v>7.6356894553948367</v>
      </c>
      <c r="AV245" s="27">
        <f t="shared" si="34"/>
        <v>4.0460230115057527</v>
      </c>
      <c r="AW245" s="27">
        <f>AVERAGE(V240:V245)</f>
        <v>984.26469560703174</v>
      </c>
      <c r="AX245" s="27">
        <f>AVERAGE(W240:W245)</f>
        <v>464.20710355177584</v>
      </c>
      <c r="AY245" s="27">
        <f>AVERAGE(Y240:Y245)</f>
        <v>15.539562611779202</v>
      </c>
      <c r="AZ245" s="27">
        <f>AVERAGE(Z240:Z245)</f>
        <v>11.555444388861083</v>
      </c>
      <c r="BA245" s="27">
        <f>AVERAGE(AB240:AB245)</f>
        <v>-1.1340729221770032</v>
      </c>
      <c r="BB245" s="27">
        <f>AVERAGE(AC240:AC245)</f>
        <v>-6.6113056528264096</v>
      </c>
      <c r="BC245" s="27"/>
      <c r="BD245" s="27"/>
    </row>
    <row r="246" spans="1:56" x14ac:dyDescent="0.2">
      <c r="A246" t="s">
        <v>205</v>
      </c>
      <c r="B246" s="20">
        <v>23947</v>
      </c>
      <c r="C246">
        <v>-4.3496569129999996</v>
      </c>
      <c r="D246">
        <v>3.3519426547313702</v>
      </c>
      <c r="E246">
        <v>584.52092276666701</v>
      </c>
      <c r="F246">
        <v>218.60315454940101</v>
      </c>
      <c r="G246">
        <v>8.4544426614999999</v>
      </c>
      <c r="H246">
        <v>3.40930093489093</v>
      </c>
      <c r="I246">
        <v>-19.698884433333301</v>
      </c>
      <c r="J246">
        <v>3.9064925139257598</v>
      </c>
      <c r="K246">
        <v>4.4972351598157996</v>
      </c>
      <c r="L246">
        <v>4.2212516275541896</v>
      </c>
      <c r="M246">
        <v>769.243811208181</v>
      </c>
      <c r="N246">
        <v>291.65929288595601</v>
      </c>
      <c r="O246">
        <v>16.2120336169125</v>
      </c>
      <c r="P246">
        <v>3.7361237643791898</v>
      </c>
      <c r="Q246">
        <v>-7.3536029725310499</v>
      </c>
      <c r="R246">
        <v>5.9004434689324201</v>
      </c>
      <c r="S246">
        <v>5.7640630055626598</v>
      </c>
      <c r="T246">
        <v>-4.7903951975987997</v>
      </c>
      <c r="U246">
        <v>16.3321660830415</v>
      </c>
      <c r="V246">
        <v>1021.3602675754</v>
      </c>
      <c r="W246">
        <v>390.21510755377699</v>
      </c>
      <c r="X246">
        <v>1792.9114557278599</v>
      </c>
      <c r="Y246">
        <v>15.7487928566603</v>
      </c>
      <c r="Z246">
        <v>7.0185092546273102</v>
      </c>
      <c r="AA246">
        <v>24.496248124061999</v>
      </c>
      <c r="AB246">
        <v>-4.9993496540118603</v>
      </c>
      <c r="AC246">
        <v>-19.6008004002001</v>
      </c>
      <c r="AD246">
        <v>9.6458229114557206</v>
      </c>
    </row>
    <row r="247" spans="1:56" x14ac:dyDescent="0.2">
      <c r="A247" t="s">
        <v>205</v>
      </c>
      <c r="B247" s="20">
        <v>24758</v>
      </c>
      <c r="C247">
        <v>-0.69731468799999996</v>
      </c>
      <c r="D247">
        <v>3.1030968538708699</v>
      </c>
      <c r="E247">
        <v>582.96596096666701</v>
      </c>
      <c r="F247">
        <v>216.020526644</v>
      </c>
      <c r="G247">
        <v>13.347747804999999</v>
      </c>
      <c r="H247">
        <v>3.3633515953811202</v>
      </c>
      <c r="I247">
        <v>-16.679140619999998</v>
      </c>
      <c r="J247">
        <v>3.6832562632113199</v>
      </c>
      <c r="K247">
        <v>2.50008601952816</v>
      </c>
      <c r="L247">
        <v>4.2239655186174803</v>
      </c>
      <c r="M247">
        <v>595.87737875948903</v>
      </c>
      <c r="N247">
        <v>291.73253156672098</v>
      </c>
      <c r="O247">
        <v>15.741850576860701</v>
      </c>
      <c r="P247">
        <v>3.7388424706167802</v>
      </c>
      <c r="Q247">
        <v>-11.0565206180421</v>
      </c>
      <c r="R247">
        <v>5.9008635833831597</v>
      </c>
      <c r="S247">
        <v>4.51440763476766</v>
      </c>
      <c r="T247">
        <v>-6.44422211105553</v>
      </c>
      <c r="U247">
        <v>15.4907453726863</v>
      </c>
      <c r="V247">
        <v>939.10453472773804</v>
      </c>
      <c r="W247">
        <v>321.30065032516302</v>
      </c>
      <c r="X247">
        <v>1711.0755377688799</v>
      </c>
      <c r="Y247">
        <v>15.4904270002862</v>
      </c>
      <c r="Z247">
        <v>6.4242121060530302</v>
      </c>
      <c r="AA247">
        <v>24.5502751375688</v>
      </c>
      <c r="AB247">
        <v>-6.60232193013423</v>
      </c>
      <c r="AC247">
        <v>-21.509754877438699</v>
      </c>
      <c r="AD247">
        <v>8.2771385692846398</v>
      </c>
    </row>
    <row r="248" spans="1:56" x14ac:dyDescent="0.2">
      <c r="A248" t="s">
        <v>205</v>
      </c>
      <c r="B248" s="20">
        <v>19092.68216</v>
      </c>
      <c r="C248">
        <v>2.5122177376666701</v>
      </c>
      <c r="D248">
        <v>3.31697937366665</v>
      </c>
      <c r="E248">
        <v>537.99499200000002</v>
      </c>
      <c r="F248">
        <v>244.97508828490999</v>
      </c>
      <c r="G248">
        <v>16.735855104999999</v>
      </c>
      <c r="H248">
        <v>2.7366823516381502</v>
      </c>
      <c r="I248">
        <v>-12.440415012000001</v>
      </c>
      <c r="J248">
        <v>4.5520163168378103</v>
      </c>
      <c r="K248">
        <v>5.0788861037200403</v>
      </c>
      <c r="L248">
        <v>4.2215387304825098</v>
      </c>
      <c r="M248">
        <v>707.67705269437295</v>
      </c>
      <c r="N248">
        <v>291.64775515213302</v>
      </c>
      <c r="O248">
        <v>16.977377337491799</v>
      </c>
      <c r="P248">
        <v>3.73887911205524</v>
      </c>
      <c r="Q248">
        <v>-6.9241605876834402</v>
      </c>
      <c r="R248">
        <v>5.8998593931357499</v>
      </c>
      <c r="S248">
        <v>6.2500910581118898</v>
      </c>
      <c r="T248">
        <v>-4.1810905452726397</v>
      </c>
      <c r="U248">
        <v>16.680340170085</v>
      </c>
      <c r="V248">
        <v>972.80970114401202</v>
      </c>
      <c r="W248">
        <v>357.19359679839903</v>
      </c>
      <c r="X248">
        <v>1729.7398699349701</v>
      </c>
      <c r="Y248">
        <v>16.550430921639698</v>
      </c>
      <c r="Z248">
        <v>7.3966983491745903</v>
      </c>
      <c r="AA248">
        <v>25.711855927963999</v>
      </c>
      <c r="AB248">
        <v>-4.4418765897087802</v>
      </c>
      <c r="AC248">
        <v>-18.0520260130065</v>
      </c>
      <c r="AD248">
        <v>9.1775887943972005</v>
      </c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</row>
    <row r="249" spans="1:56" x14ac:dyDescent="0.2">
      <c r="A249" t="s">
        <v>205</v>
      </c>
      <c r="B249" s="20">
        <v>19242.736250000002</v>
      </c>
      <c r="C249">
        <v>-4.3496569129999996</v>
      </c>
      <c r="D249">
        <v>3.4386545188137201</v>
      </c>
      <c r="E249">
        <v>584.52092276666701</v>
      </c>
      <c r="F249">
        <v>209.84947366159199</v>
      </c>
      <c r="G249">
        <v>11.211847306499999</v>
      </c>
      <c r="H249">
        <v>3.7234702009886398</v>
      </c>
      <c r="I249">
        <v>-19.698884433333301</v>
      </c>
      <c r="J249">
        <v>3.8231020392660402</v>
      </c>
      <c r="K249">
        <v>4.4024967656617697</v>
      </c>
      <c r="L249">
        <v>4.2252816801951596</v>
      </c>
      <c r="M249">
        <v>658.55146877039999</v>
      </c>
      <c r="N249">
        <v>291.877834682225</v>
      </c>
      <c r="O249">
        <v>16.737369586941298</v>
      </c>
      <c r="P249">
        <v>3.7418796907240699</v>
      </c>
      <c r="Q249">
        <v>-8.1219199689211692</v>
      </c>
      <c r="R249">
        <v>5.9042470901304602</v>
      </c>
      <c r="S249">
        <v>5.6258121426496999</v>
      </c>
      <c r="T249">
        <v>-5.3126563281640804</v>
      </c>
      <c r="U249">
        <v>16.593296648324198</v>
      </c>
      <c r="V249">
        <v>986.71730899911699</v>
      </c>
      <c r="W249">
        <v>344.272136068034</v>
      </c>
      <c r="X249">
        <v>1785.7328664332199</v>
      </c>
      <c r="Y249">
        <v>16.2426031929926</v>
      </c>
      <c r="Z249">
        <v>7.0455227613806901</v>
      </c>
      <c r="AA249">
        <v>25.441720860430198</v>
      </c>
      <c r="AB249">
        <v>-5.7075532140610097</v>
      </c>
      <c r="AC249">
        <v>-20.645322661330699</v>
      </c>
      <c r="AD249">
        <v>9.2496248124061999</v>
      </c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t="s">
        <v>205</v>
      </c>
      <c r="B250" s="20">
        <v>19392.732650000002</v>
      </c>
      <c r="C250">
        <v>-7.9482496693333298</v>
      </c>
      <c r="D250">
        <v>3.0104998958620501</v>
      </c>
      <c r="E250">
        <v>545.16353726666705</v>
      </c>
      <c r="F250">
        <v>193.445225126894</v>
      </c>
      <c r="G250">
        <v>6.8888747695000001</v>
      </c>
      <c r="H250">
        <v>2.8645950459823601</v>
      </c>
      <c r="I250">
        <v>-22.187321766666699</v>
      </c>
      <c r="J250">
        <v>3.5634416053261901</v>
      </c>
      <c r="K250">
        <v>4.0978326880752602</v>
      </c>
      <c r="L250">
        <v>4.22497278720859</v>
      </c>
      <c r="M250">
        <v>640.23543679075499</v>
      </c>
      <c r="N250">
        <v>291.82869949979602</v>
      </c>
      <c r="O250">
        <v>16.5848257725882</v>
      </c>
      <c r="P250">
        <v>3.7415532822961501</v>
      </c>
      <c r="Q250">
        <v>-8.5917123439868295</v>
      </c>
      <c r="R250">
        <v>5.9031248638636198</v>
      </c>
      <c r="S250">
        <v>5.3138839161217799</v>
      </c>
      <c r="T250">
        <v>-5.9509754877438699</v>
      </c>
      <c r="U250">
        <v>16.593296648324198</v>
      </c>
      <c r="V250">
        <v>966.92284677672296</v>
      </c>
      <c r="W250">
        <v>327.04352176088003</v>
      </c>
      <c r="X250">
        <v>1771.3756878439201</v>
      </c>
      <c r="Y250">
        <v>16.013452118903199</v>
      </c>
      <c r="Z250">
        <v>6.4782391195597802</v>
      </c>
      <c r="AA250">
        <v>25.522761380690302</v>
      </c>
      <c r="AB250">
        <v>-5.8275619964285799</v>
      </c>
      <c r="AC250">
        <v>-20.753376688344201</v>
      </c>
      <c r="AD250">
        <v>9.1415707853927</v>
      </c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t="s">
        <v>205</v>
      </c>
      <c r="B251" s="20">
        <v>19578.365300000001</v>
      </c>
      <c r="C251">
        <v>-5.2903122040000001</v>
      </c>
      <c r="D251">
        <v>3.18499329632429</v>
      </c>
      <c r="E251">
        <v>493.52376090000001</v>
      </c>
      <c r="F251">
        <v>193.407555955286</v>
      </c>
      <c r="G251">
        <v>6.8888747695000001</v>
      </c>
      <c r="H251">
        <v>3.26356204499118</v>
      </c>
      <c r="I251">
        <v>-20.409685240000002</v>
      </c>
      <c r="J251">
        <v>3.65485167146992</v>
      </c>
      <c r="K251">
        <v>4.0837878041059898</v>
      </c>
      <c r="L251">
        <v>4.2236808896852898</v>
      </c>
      <c r="M251">
        <v>657.13132749178806</v>
      </c>
      <c r="N251">
        <v>291.75620808076599</v>
      </c>
      <c r="O251">
        <v>16.503893721822401</v>
      </c>
      <c r="P251">
        <v>3.7400002201177398</v>
      </c>
      <c r="Q251">
        <v>-8.5384750268305503</v>
      </c>
      <c r="R251">
        <v>5.90191822230139</v>
      </c>
      <c r="S251">
        <v>5.3707772271546199</v>
      </c>
      <c r="T251">
        <v>-5.68984492246123</v>
      </c>
      <c r="U251">
        <v>16.448224112056</v>
      </c>
      <c r="V251">
        <v>978.75825764571198</v>
      </c>
      <c r="W251">
        <v>341.40070035017499</v>
      </c>
      <c r="X251">
        <v>1772.8114057028499</v>
      </c>
      <c r="Y251">
        <v>15.8723822671663</v>
      </c>
      <c r="Z251">
        <v>6.5052526263131503</v>
      </c>
      <c r="AA251">
        <v>25.225612806403198</v>
      </c>
      <c r="AB251">
        <v>-5.6182134233621399</v>
      </c>
      <c r="AC251">
        <v>-20.357178589294598</v>
      </c>
      <c r="AD251">
        <v>9.1415707853927</v>
      </c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t="s">
        <v>205</v>
      </c>
      <c r="B252" s="20">
        <v>19727.60529</v>
      </c>
      <c r="C252">
        <v>-5.0966387986666701</v>
      </c>
      <c r="D252">
        <v>3.2690703150973799</v>
      </c>
      <c r="E252">
        <v>464.45447819999998</v>
      </c>
      <c r="F252">
        <v>197.60878042062001</v>
      </c>
      <c r="G252">
        <v>7.2747150265</v>
      </c>
      <c r="H252">
        <v>3.1045398004253699</v>
      </c>
      <c r="I252">
        <v>-20.375483299999999</v>
      </c>
      <c r="J252">
        <v>3.6516121371448702</v>
      </c>
      <c r="K252">
        <v>4.0561139500345202</v>
      </c>
      <c r="L252">
        <v>4.2213642417936503</v>
      </c>
      <c r="M252">
        <v>710.28355182907296</v>
      </c>
      <c r="N252">
        <v>291.67448096282999</v>
      </c>
      <c r="O252">
        <v>16.249590162079901</v>
      </c>
      <c r="P252">
        <v>3.7371438575013398</v>
      </c>
      <c r="Q252">
        <v>-8.3319098920330497</v>
      </c>
      <c r="R252">
        <v>5.90031586408585</v>
      </c>
      <c r="S252">
        <v>5.4285474566391096</v>
      </c>
      <c r="T252">
        <v>-5.4287143571785901</v>
      </c>
      <c r="U252">
        <v>16.274137068534301</v>
      </c>
      <c r="V252">
        <v>993.32619445851105</v>
      </c>
      <c r="W252">
        <v>360.06503251625799</v>
      </c>
      <c r="X252">
        <v>1777.1185592796401</v>
      </c>
      <c r="Y252">
        <v>15.702681497270399</v>
      </c>
      <c r="Z252">
        <v>6.5322661330665301</v>
      </c>
      <c r="AA252">
        <v>24.8474237118559</v>
      </c>
      <c r="AB252">
        <v>-5.3575486316753196</v>
      </c>
      <c r="AC252">
        <v>-19.924962481240598</v>
      </c>
      <c r="AD252">
        <v>9.2136068034016994</v>
      </c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t="s">
        <v>205</v>
      </c>
      <c r="B253" s="20">
        <v>19900.698850000001</v>
      </c>
      <c r="C253">
        <v>-7.7545762639999998</v>
      </c>
      <c r="D253">
        <v>2.9812745588114198</v>
      </c>
      <c r="E253">
        <v>516.09425456666702</v>
      </c>
      <c r="F253">
        <v>191.957980032081</v>
      </c>
      <c r="G253">
        <v>7.2747150265</v>
      </c>
      <c r="H253">
        <v>2.8164765736467898</v>
      </c>
      <c r="I253">
        <v>-22.1531198266667</v>
      </c>
      <c r="J253">
        <v>3.55742944009604</v>
      </c>
      <c r="K253">
        <v>4.0802464668819303</v>
      </c>
      <c r="L253">
        <v>4.2214015033987904</v>
      </c>
      <c r="M253">
        <v>708.42253787771597</v>
      </c>
      <c r="N253">
        <v>291.67429815751802</v>
      </c>
      <c r="O253">
        <v>16.275578830208499</v>
      </c>
      <c r="P253">
        <v>3.7372045913487302</v>
      </c>
      <c r="Q253">
        <v>-8.3082685299383101</v>
      </c>
      <c r="R253">
        <v>5.9003061937919696</v>
      </c>
      <c r="S253">
        <v>5.4760346519213297</v>
      </c>
      <c r="T253">
        <v>-5.3996998499249598</v>
      </c>
      <c r="U253">
        <v>16.3321660830415</v>
      </c>
      <c r="V253">
        <v>994.71488427224403</v>
      </c>
      <c r="W253">
        <v>360.06503251625799</v>
      </c>
      <c r="X253">
        <v>1779.9899949974999</v>
      </c>
      <c r="Y253">
        <v>15.7329148666684</v>
      </c>
      <c r="Z253">
        <v>6.5322661330665301</v>
      </c>
      <c r="AA253">
        <v>24.955477738869401</v>
      </c>
      <c r="AB253">
        <v>-5.3202004238125804</v>
      </c>
      <c r="AC253">
        <v>-19.852926463231601</v>
      </c>
      <c r="AD253">
        <v>9.2136068034016994</v>
      </c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t="s">
        <v>205</v>
      </c>
      <c r="B254" s="20">
        <v>20070.605930000002</v>
      </c>
      <c r="C254">
        <v>-8.1028909583333295</v>
      </c>
      <c r="D254">
        <v>2.6895167416333998</v>
      </c>
      <c r="E254">
        <v>496.69212253333302</v>
      </c>
      <c r="F254">
        <v>190.879879223687</v>
      </c>
      <c r="G254">
        <v>7.2747150265</v>
      </c>
      <c r="H254">
        <v>2.5173339451883101</v>
      </c>
      <c r="I254">
        <v>-22.443332883333301</v>
      </c>
      <c r="J254">
        <v>3.4337058515333201</v>
      </c>
      <c r="K254">
        <v>4.1093782119971296</v>
      </c>
      <c r="L254">
        <v>4.2213465990687098</v>
      </c>
      <c r="M254">
        <v>711.963215014963</v>
      </c>
      <c r="N254">
        <v>291.66758674875598</v>
      </c>
      <c r="O254">
        <v>16.2762209331039</v>
      </c>
      <c r="P254">
        <v>3.7371628954147802</v>
      </c>
      <c r="Q254">
        <v>-8.2452442690599401</v>
      </c>
      <c r="R254">
        <v>5.9002471310681202</v>
      </c>
      <c r="S254">
        <v>5.4992787997794501</v>
      </c>
      <c r="T254">
        <v>-5.3706853426713401</v>
      </c>
      <c r="U254">
        <v>16.390195097548801</v>
      </c>
      <c r="V254">
        <v>996.58629414094298</v>
      </c>
      <c r="W254">
        <v>361.50075037518798</v>
      </c>
      <c r="X254">
        <v>1781.42571285643</v>
      </c>
      <c r="Y254">
        <v>15.7391065747199</v>
      </c>
      <c r="Z254">
        <v>6.5052526263131503</v>
      </c>
      <c r="AA254">
        <v>24.955477738869401</v>
      </c>
      <c r="AB254">
        <v>-5.2830416912888802</v>
      </c>
      <c r="AC254">
        <v>-19.8169084542271</v>
      </c>
      <c r="AD254">
        <v>9.2496248124061999</v>
      </c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t="s">
        <v>205</v>
      </c>
      <c r="B255" s="20">
        <v>20202.840250000001</v>
      </c>
      <c r="C255">
        <v>-7.5609028586666698</v>
      </c>
      <c r="D255">
        <v>2.699192904617</v>
      </c>
      <c r="E255">
        <v>487.02497186666699</v>
      </c>
      <c r="F255">
        <v>190.921516614404</v>
      </c>
      <c r="G255">
        <v>7.2747150265</v>
      </c>
      <c r="H255">
        <v>2.5230000535770398</v>
      </c>
      <c r="I255">
        <v>-22.118917886666701</v>
      </c>
      <c r="J255">
        <v>3.44566830688172</v>
      </c>
      <c r="K255">
        <v>4.1074809713652796</v>
      </c>
      <c r="L255">
        <v>4.2214218857928101</v>
      </c>
      <c r="M255">
        <v>706.53645984923503</v>
      </c>
      <c r="N255">
        <v>291.67040504036601</v>
      </c>
      <c r="O255">
        <v>16.3036279380559</v>
      </c>
      <c r="P255">
        <v>3.7372622676927998</v>
      </c>
      <c r="Q255">
        <v>-8.2790152008958593</v>
      </c>
      <c r="R255">
        <v>5.9002935908169798</v>
      </c>
      <c r="S255">
        <v>5.5199261204855397</v>
      </c>
      <c r="T255">
        <v>-5.3996998499249598</v>
      </c>
      <c r="U255">
        <v>16.419209604802401</v>
      </c>
      <c r="V255">
        <v>994.68983520517304</v>
      </c>
      <c r="W255">
        <v>360.06503251625799</v>
      </c>
      <c r="X255">
        <v>1779.9899949974999</v>
      </c>
      <c r="Y255">
        <v>15.773968878150599</v>
      </c>
      <c r="Z255">
        <v>6.5052526263131503</v>
      </c>
      <c r="AA255">
        <v>25.0635317658829</v>
      </c>
      <c r="AB255">
        <v>-5.3108947488418696</v>
      </c>
      <c r="AC255">
        <v>-19.852926463231601</v>
      </c>
      <c r="AD255">
        <v>9.2136068034016994</v>
      </c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t="s">
        <v>205</v>
      </c>
      <c r="B256" s="20">
        <v>20352.707920000001</v>
      </c>
      <c r="C256">
        <v>-7.5609028586666698</v>
      </c>
      <c r="D256">
        <v>2.8813235690255401</v>
      </c>
      <c r="E256">
        <v>487.02497186666699</v>
      </c>
      <c r="F256">
        <v>190.66443605822801</v>
      </c>
      <c r="G256">
        <v>7.2747150265</v>
      </c>
      <c r="H256">
        <v>2.69434244363985</v>
      </c>
      <c r="I256">
        <v>-22.118917886666701</v>
      </c>
      <c r="J256">
        <v>3.4881009488216801</v>
      </c>
      <c r="K256">
        <v>3.4409740071014299</v>
      </c>
      <c r="L256">
        <v>4.2205887109010298</v>
      </c>
      <c r="M256">
        <v>681.44724859748396</v>
      </c>
      <c r="N256">
        <v>291.62356738589602</v>
      </c>
      <c r="O256">
        <v>15.959734085219299</v>
      </c>
      <c r="P256">
        <v>3.7366612861536801</v>
      </c>
      <c r="Q256">
        <v>-9.2903608976399408</v>
      </c>
      <c r="R256">
        <v>5.89949941465545</v>
      </c>
      <c r="S256">
        <v>5.3562697518149101</v>
      </c>
      <c r="T256">
        <v>-5.5737868934467203</v>
      </c>
      <c r="U256">
        <v>16.274137068534301</v>
      </c>
      <c r="V256">
        <v>983.41796636772995</v>
      </c>
      <c r="W256">
        <v>357.19359679839903</v>
      </c>
      <c r="X256">
        <v>1757.0185092546301</v>
      </c>
      <c r="Y256">
        <v>15.684970705695701</v>
      </c>
      <c r="Z256">
        <v>6.3971985992996503</v>
      </c>
      <c r="AA256">
        <v>24.955477738869401</v>
      </c>
      <c r="AB256">
        <v>-5.4922784965386597</v>
      </c>
      <c r="AC256">
        <v>-20.0330165082541</v>
      </c>
      <c r="AD256">
        <v>9.0695347673836899</v>
      </c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t="s">
        <v>205</v>
      </c>
      <c r="B257" s="20">
        <v>20524.32375</v>
      </c>
      <c r="C257">
        <v>1.3006288420000001</v>
      </c>
      <c r="D257">
        <v>4.88197970034705</v>
      </c>
      <c r="E257">
        <v>476.24984013333301</v>
      </c>
      <c r="F257">
        <v>197.2255724652</v>
      </c>
      <c r="G257">
        <v>11.782179913</v>
      </c>
      <c r="H257">
        <v>5.0514832648026298</v>
      </c>
      <c r="I257">
        <v>-12.8481557523333</v>
      </c>
      <c r="J257">
        <v>6.3851980330245199</v>
      </c>
      <c r="K257">
        <v>5.2937585561154199</v>
      </c>
      <c r="L257">
        <v>4.2217761512328602</v>
      </c>
      <c r="M257">
        <v>764.47869614966498</v>
      </c>
      <c r="N257">
        <v>291.66176798513902</v>
      </c>
      <c r="O257">
        <v>16.857361600864401</v>
      </c>
      <c r="P257">
        <v>3.7380392879042001</v>
      </c>
      <c r="Q257">
        <v>-6.2716171834275301</v>
      </c>
      <c r="R257">
        <v>5.8983394642305402</v>
      </c>
      <c r="S257">
        <v>6.3034958935257901</v>
      </c>
      <c r="T257">
        <v>-4.6163081540770401</v>
      </c>
      <c r="U257">
        <v>17.202601300650301</v>
      </c>
      <c r="V257">
        <v>986.51237830512605</v>
      </c>
      <c r="W257">
        <v>374.422211105553</v>
      </c>
      <c r="X257">
        <v>1735.4827413706901</v>
      </c>
      <c r="Y257">
        <v>16.458079877282401</v>
      </c>
      <c r="Z257">
        <v>6.9914957478739401</v>
      </c>
      <c r="AA257">
        <v>25.927963981990999</v>
      </c>
      <c r="AB257">
        <v>-4.3389972153673702</v>
      </c>
      <c r="AC257">
        <v>-18.556278139069502</v>
      </c>
      <c r="AD257">
        <v>9.8619309654827401</v>
      </c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t="s">
        <v>205</v>
      </c>
      <c r="B258" s="20">
        <v>20718.998739999999</v>
      </c>
      <c r="C258">
        <v>10.789772109999999</v>
      </c>
      <c r="D258">
        <v>3.17571954241753</v>
      </c>
      <c r="E258">
        <v>824.43988818000003</v>
      </c>
      <c r="F258">
        <v>195.67749100925801</v>
      </c>
      <c r="G258">
        <v>21.627876279999999</v>
      </c>
      <c r="H258">
        <v>3.3509371455567201</v>
      </c>
      <c r="I258">
        <v>0.482363918</v>
      </c>
      <c r="J258">
        <v>3.7083887641319602</v>
      </c>
      <c r="K258">
        <v>12.366795024773101</v>
      </c>
      <c r="L258">
        <v>3.0983861572259599</v>
      </c>
      <c r="M258">
        <v>391.14409735954098</v>
      </c>
      <c r="N258">
        <v>202.356534850218</v>
      </c>
      <c r="O258">
        <v>21.705761466839501</v>
      </c>
      <c r="P258">
        <v>2.8228757348757298</v>
      </c>
      <c r="Q258">
        <v>3.41158791592493</v>
      </c>
      <c r="R258">
        <v>3.8462523178822101</v>
      </c>
      <c r="S258">
        <v>12.0414880859328</v>
      </c>
      <c r="T258">
        <v>3.07053526763382</v>
      </c>
      <c r="U258">
        <v>21.030515257628799</v>
      </c>
      <c r="V258">
        <v>581.99787490726999</v>
      </c>
      <c r="W258">
        <v>173.23661830915501</v>
      </c>
      <c r="X258">
        <v>1108.6793396698299</v>
      </c>
      <c r="Y258">
        <v>21.267289710411202</v>
      </c>
      <c r="Z258">
        <v>12.9664832416208</v>
      </c>
      <c r="AA258">
        <v>29.588794397198601</v>
      </c>
      <c r="AB258">
        <v>2.92338786401944</v>
      </c>
      <c r="AC258">
        <v>-7.5327663831915901</v>
      </c>
      <c r="AD258">
        <v>13.377688844422201</v>
      </c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t="s">
        <v>205</v>
      </c>
      <c r="B259" s="20">
        <v>20833.79233</v>
      </c>
      <c r="C259">
        <v>-7.0075943783333301</v>
      </c>
      <c r="D259">
        <v>2.7532370673687199</v>
      </c>
      <c r="E259">
        <v>636.16069913333297</v>
      </c>
      <c r="F259">
        <v>207.70149822337001</v>
      </c>
      <c r="G259">
        <v>9.0247752680000008</v>
      </c>
      <c r="H259">
        <v>2.59815714648354</v>
      </c>
      <c r="I259">
        <v>-21.476520959999998</v>
      </c>
      <c r="J259">
        <v>3.5075734334639002</v>
      </c>
      <c r="K259">
        <v>4.0597659797101597</v>
      </c>
      <c r="L259">
        <v>4.2215416513104804</v>
      </c>
      <c r="M259">
        <v>685.59579321340095</v>
      </c>
      <c r="N259">
        <v>291.72517222144302</v>
      </c>
      <c r="O259">
        <v>16.3561485352677</v>
      </c>
      <c r="P259">
        <v>3.7367339990013302</v>
      </c>
      <c r="Q259">
        <v>-8.3977924843144809</v>
      </c>
      <c r="R259">
        <v>5.9008987285992598</v>
      </c>
      <c r="S259">
        <v>5.6993684948754604</v>
      </c>
      <c r="T259">
        <v>-4.7323661830915498</v>
      </c>
      <c r="U259">
        <v>16.129064532266099</v>
      </c>
      <c r="V259">
        <v>931.19746150262495</v>
      </c>
      <c r="W259">
        <v>321.30065032516302</v>
      </c>
      <c r="X259">
        <v>1693.8469234617301</v>
      </c>
      <c r="Y259">
        <v>15.804123627834899</v>
      </c>
      <c r="Z259">
        <v>6.9374687343671804</v>
      </c>
      <c r="AA259">
        <v>24.658329164582302</v>
      </c>
      <c r="AB259">
        <v>-4.9926224953874003</v>
      </c>
      <c r="AC259">
        <v>-19.096548274137099</v>
      </c>
      <c r="AD259">
        <v>9.1415707853927</v>
      </c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t="s">
        <v>205</v>
      </c>
      <c r="B260" s="20">
        <v>21005.559600000001</v>
      </c>
      <c r="C260">
        <v>3.40816336666667</v>
      </c>
      <c r="D260">
        <v>5.0691550828192504</v>
      </c>
      <c r="E260">
        <v>749.765810966667</v>
      </c>
      <c r="F260">
        <v>222.909748849838</v>
      </c>
      <c r="G260">
        <v>11.705251933</v>
      </c>
      <c r="H260">
        <v>4.39819690200674</v>
      </c>
      <c r="I260">
        <v>-8.1140379100000004</v>
      </c>
      <c r="J260">
        <v>7.1239581032628703</v>
      </c>
      <c r="K260">
        <v>4.3412552189264497</v>
      </c>
      <c r="L260">
        <v>4.2264808301109804</v>
      </c>
      <c r="M260">
        <v>645.11304945844802</v>
      </c>
      <c r="N260">
        <v>292.14863489747</v>
      </c>
      <c r="O260">
        <v>16.530612434659002</v>
      </c>
      <c r="P260">
        <v>3.7425095892442899</v>
      </c>
      <c r="Q260">
        <v>-7.9186891074148704</v>
      </c>
      <c r="R260">
        <v>5.9003076289568099</v>
      </c>
      <c r="S260">
        <v>5.3308713023712002</v>
      </c>
      <c r="T260">
        <v>-7.3436718359179602</v>
      </c>
      <c r="U260">
        <v>17.985992996498201</v>
      </c>
      <c r="V260">
        <v>865.37111518192296</v>
      </c>
      <c r="W260">
        <v>261.00050025012501</v>
      </c>
      <c r="X260">
        <v>1642.1610805402699</v>
      </c>
      <c r="Y260">
        <v>15.7753277154766</v>
      </c>
      <c r="Z260">
        <v>5.61380690345172</v>
      </c>
      <c r="AA260">
        <v>25.954977488744401</v>
      </c>
      <c r="AB260">
        <v>-6.8317638743526299</v>
      </c>
      <c r="AC260">
        <v>-23.310655327663799</v>
      </c>
      <c r="AD260">
        <v>9.6458229114557206</v>
      </c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t="s">
        <v>205</v>
      </c>
      <c r="B261" s="20">
        <v>21174.568009999999</v>
      </c>
      <c r="C261">
        <v>-0.69433361199999999</v>
      </c>
      <c r="D261">
        <v>2.8841850843490899</v>
      </c>
      <c r="E261">
        <v>382.14299203333297</v>
      </c>
      <c r="F261">
        <v>193.23556818292599</v>
      </c>
      <c r="G261">
        <v>14.435127895000001</v>
      </c>
      <c r="H261">
        <v>3.00069177538948</v>
      </c>
      <c r="I261">
        <v>-17.882405070000001</v>
      </c>
      <c r="J261">
        <v>3.57737164912561</v>
      </c>
      <c r="K261">
        <v>4.1585650506781198</v>
      </c>
      <c r="L261">
        <v>4.2223965026054602</v>
      </c>
      <c r="M261">
        <v>607.79829487814504</v>
      </c>
      <c r="N261">
        <v>291.81115772940598</v>
      </c>
      <c r="O261">
        <v>16.775815701440401</v>
      </c>
      <c r="P261">
        <v>3.7381744146674998</v>
      </c>
      <c r="Q261">
        <v>-8.6417344622958296</v>
      </c>
      <c r="R261">
        <v>5.90152153251681</v>
      </c>
      <c r="S261">
        <v>5.2384874633196397</v>
      </c>
      <c r="T261">
        <v>-6.8794397198599304</v>
      </c>
      <c r="U261">
        <v>17.347673836918499</v>
      </c>
      <c r="V261">
        <v>886.04365900343601</v>
      </c>
      <c r="W261">
        <v>296.89344672336199</v>
      </c>
      <c r="X261">
        <v>1624.9324662331201</v>
      </c>
      <c r="Y261">
        <v>16.2890163906902</v>
      </c>
      <c r="Z261">
        <v>6.5052526263131503</v>
      </c>
      <c r="AA261">
        <v>26.063031515757899</v>
      </c>
      <c r="AB261">
        <v>-6.5204849342736599</v>
      </c>
      <c r="AC261">
        <v>-22.122061030515301</v>
      </c>
      <c r="AD261">
        <v>9.0695347673836899</v>
      </c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t="s">
        <v>205</v>
      </c>
      <c r="B262" s="20">
        <v>21345.991559999999</v>
      </c>
      <c r="C262">
        <v>3.6700481890000001</v>
      </c>
      <c r="D262">
        <v>3.7342082473179801</v>
      </c>
      <c r="E262">
        <v>508.33497990000001</v>
      </c>
      <c r="F262">
        <v>201.02007151531001</v>
      </c>
      <c r="G262">
        <v>19.89603615</v>
      </c>
      <c r="H262">
        <v>3.0810887956353401</v>
      </c>
      <c r="I262">
        <v>-11.9038331776667</v>
      </c>
      <c r="J262">
        <v>4.8059647791253299</v>
      </c>
      <c r="K262">
        <v>3.83980674540109</v>
      </c>
      <c r="L262">
        <v>4.22402383569188</v>
      </c>
      <c r="M262">
        <v>543.13666070207</v>
      </c>
      <c r="N262">
        <v>291.903920025795</v>
      </c>
      <c r="O262">
        <v>16.887189637496899</v>
      </c>
      <c r="P262">
        <v>3.73954323624457</v>
      </c>
      <c r="Q262">
        <v>-9.4339574299227298</v>
      </c>
      <c r="R262">
        <v>5.9033719908556899</v>
      </c>
      <c r="S262">
        <v>5.1323259632856901</v>
      </c>
      <c r="T262">
        <v>-7.1985992996498203</v>
      </c>
      <c r="U262">
        <v>17.463731865932999</v>
      </c>
      <c r="V262">
        <v>843.02217633658302</v>
      </c>
      <c r="W262">
        <v>269.614807403702</v>
      </c>
      <c r="X262">
        <v>1571.8109054527299</v>
      </c>
      <c r="Y262">
        <v>16.553340264985</v>
      </c>
      <c r="Z262">
        <v>6.3161580790395204</v>
      </c>
      <c r="AA262">
        <v>26.7653826913457</v>
      </c>
      <c r="AB262">
        <v>-7.2739171461330496</v>
      </c>
      <c r="AC262">
        <v>-22.806403201600801</v>
      </c>
      <c r="AD262">
        <v>8.2411205602801392</v>
      </c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t="s">
        <v>205</v>
      </c>
      <c r="B263" s="20">
        <v>21519.981179999999</v>
      </c>
      <c r="C263">
        <v>-1.1750087010000001</v>
      </c>
      <c r="D263">
        <v>4.0073730012993201</v>
      </c>
      <c r="E263">
        <v>461.34096313333299</v>
      </c>
      <c r="F263">
        <v>195.74890887184699</v>
      </c>
      <c r="G263">
        <v>11.746385972500001</v>
      </c>
      <c r="H263">
        <v>4.2112139607515102</v>
      </c>
      <c r="I263">
        <v>-17.273553423333301</v>
      </c>
      <c r="J263">
        <v>4.20640450851936</v>
      </c>
      <c r="K263">
        <v>2.6433071249575701</v>
      </c>
      <c r="L263">
        <v>4.2284881572768303</v>
      </c>
      <c r="M263">
        <v>604.04430066730697</v>
      </c>
      <c r="N263">
        <v>292.24889280512298</v>
      </c>
      <c r="O263">
        <v>15.4955730177891</v>
      </c>
      <c r="P263">
        <v>3.7395713104885799</v>
      </c>
      <c r="Q263">
        <v>-10.3794685549246</v>
      </c>
      <c r="R263">
        <v>5.9080582794948304</v>
      </c>
      <c r="S263">
        <v>5.46417964006665</v>
      </c>
      <c r="T263">
        <v>-6.0380190095047501</v>
      </c>
      <c r="U263">
        <v>16.941470735367702</v>
      </c>
      <c r="V263">
        <v>948.35667683775398</v>
      </c>
      <c r="W263">
        <v>324.17208604302198</v>
      </c>
      <c r="X263">
        <v>1729.7398699349701</v>
      </c>
      <c r="Y263">
        <v>15.011793370163099</v>
      </c>
      <c r="Z263">
        <v>5.3706853426713304</v>
      </c>
      <c r="AA263">
        <v>24.6313156578289</v>
      </c>
      <c r="AB263">
        <v>-5.3789293207583899</v>
      </c>
      <c r="AC263">
        <v>-19.6008004002001</v>
      </c>
      <c r="AD263">
        <v>8.8174087043521805</v>
      </c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t="s">
        <v>205</v>
      </c>
      <c r="B264" s="20">
        <v>21655.042130000002</v>
      </c>
      <c r="C264">
        <v>-1.1750087010000001</v>
      </c>
      <c r="D264">
        <v>4.14747314670179</v>
      </c>
      <c r="E264">
        <v>461.34096313333299</v>
      </c>
      <c r="F264">
        <v>193.725903127279</v>
      </c>
      <c r="G264">
        <v>18.075766089999998</v>
      </c>
      <c r="H264">
        <v>4.0986400989770697</v>
      </c>
      <c r="I264">
        <v>-17.273553423333301</v>
      </c>
      <c r="J264">
        <v>4.3126144619691296</v>
      </c>
      <c r="K264">
        <v>3.3587393939235599</v>
      </c>
      <c r="L264">
        <v>4.2232018605438304</v>
      </c>
      <c r="M264">
        <v>590.75855169875103</v>
      </c>
      <c r="N264">
        <v>291.87661978701499</v>
      </c>
      <c r="O264">
        <v>16.147803027557199</v>
      </c>
      <c r="P264">
        <v>3.73816801225954</v>
      </c>
      <c r="Q264">
        <v>-9.5732901831857706</v>
      </c>
      <c r="R264">
        <v>5.9022538194424703</v>
      </c>
      <c r="S264">
        <v>6.1241395774678802</v>
      </c>
      <c r="T264">
        <v>-5.1385692846423199</v>
      </c>
      <c r="U264">
        <v>17.376688344172099</v>
      </c>
      <c r="V264">
        <v>924.52883602493102</v>
      </c>
      <c r="W264">
        <v>319.86493246623297</v>
      </c>
      <c r="X264">
        <v>1678.05402701351</v>
      </c>
      <c r="Y264">
        <v>16.1527095653225</v>
      </c>
      <c r="Z264">
        <v>6.2621310655327704</v>
      </c>
      <c r="AA264">
        <v>26.036018009004501</v>
      </c>
      <c r="AB264">
        <v>-4.9152363845158398</v>
      </c>
      <c r="AC264">
        <v>-18.772386193096601</v>
      </c>
      <c r="AD264">
        <v>8.9614807403701793</v>
      </c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t="s">
        <v>205</v>
      </c>
      <c r="B265" s="20">
        <v>21826.763490000001</v>
      </c>
      <c r="C265">
        <v>2.9404355336666699</v>
      </c>
      <c r="D265">
        <v>3.6868594360382598</v>
      </c>
      <c r="E265">
        <v>472.638010866667</v>
      </c>
      <c r="F265">
        <v>193.47572663223599</v>
      </c>
      <c r="G265">
        <v>18.075766089999998</v>
      </c>
      <c r="H265">
        <v>3.33915649948666</v>
      </c>
      <c r="I265">
        <v>-13.754225943333299</v>
      </c>
      <c r="J265">
        <v>4.0612973680145998</v>
      </c>
      <c r="K265">
        <v>3.8635114675848401</v>
      </c>
      <c r="L265">
        <v>4.22151939669165</v>
      </c>
      <c r="M265">
        <v>583.43376064813697</v>
      </c>
      <c r="N265">
        <v>291.75157185169002</v>
      </c>
      <c r="O265">
        <v>16.681374207086801</v>
      </c>
      <c r="P265">
        <v>3.73775327283558</v>
      </c>
      <c r="Q265">
        <v>-9.1134191250256507</v>
      </c>
      <c r="R265">
        <v>5.90029710458455</v>
      </c>
      <c r="S265">
        <v>6.1814907985644298</v>
      </c>
      <c r="T265">
        <v>-4.81940970485243</v>
      </c>
      <c r="U265">
        <v>17.173586793396701</v>
      </c>
      <c r="V265">
        <v>914.52962683339604</v>
      </c>
      <c r="W265">
        <v>319.86493246623297</v>
      </c>
      <c r="X265">
        <v>1656.51825912956</v>
      </c>
      <c r="Y265">
        <v>16.488997541750301</v>
      </c>
      <c r="Z265">
        <v>6.5862931465732899</v>
      </c>
      <c r="AA265">
        <v>26.387193596798401</v>
      </c>
      <c r="AB265">
        <v>-4.7759396240175098</v>
      </c>
      <c r="AC265">
        <v>-18.376188094046999</v>
      </c>
      <c r="AD265">
        <v>8.8174087043521805</v>
      </c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t="s">
        <v>205</v>
      </c>
      <c r="B266" s="20">
        <v>21999.736389999998</v>
      </c>
      <c r="C266">
        <v>0.16009050866666699</v>
      </c>
      <c r="D266">
        <v>2.7630136423460399</v>
      </c>
      <c r="E266">
        <v>488.318538666667</v>
      </c>
      <c r="F266">
        <v>224.64569493120101</v>
      </c>
      <c r="G266">
        <v>15.895271620000001</v>
      </c>
      <c r="H266">
        <v>2.64675436159142</v>
      </c>
      <c r="I266">
        <v>-17.239290556666699</v>
      </c>
      <c r="J266">
        <v>3.6894315893655598</v>
      </c>
      <c r="K266">
        <v>4.1724161363376604</v>
      </c>
      <c r="L266">
        <v>4.2211715911414203</v>
      </c>
      <c r="M266">
        <v>812.09283419612996</v>
      </c>
      <c r="N266">
        <v>291.78683189627299</v>
      </c>
      <c r="O266">
        <v>15.7573583952242</v>
      </c>
      <c r="P266">
        <v>3.73686942299347</v>
      </c>
      <c r="Q266">
        <v>-7.4593672810652896</v>
      </c>
      <c r="R266">
        <v>5.8977544296695399</v>
      </c>
      <c r="S266">
        <v>5.7665608892806004</v>
      </c>
      <c r="T266">
        <v>-5.1095547773887002</v>
      </c>
      <c r="U266">
        <v>16.6513256628314</v>
      </c>
      <c r="V266">
        <v>998.13197621897302</v>
      </c>
      <c r="W266">
        <v>378.72936468234099</v>
      </c>
      <c r="X266">
        <v>1757.0185092546301</v>
      </c>
      <c r="Y266">
        <v>15.617943823672199</v>
      </c>
      <c r="Z266">
        <v>6.2351175587793897</v>
      </c>
      <c r="AA266">
        <v>25.009504752376198</v>
      </c>
      <c r="AB266">
        <v>-4.7605920031139002</v>
      </c>
      <c r="AC266">
        <v>-18.340170085042502</v>
      </c>
      <c r="AD266">
        <v>8.8174087043521805</v>
      </c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t="s">
        <v>205</v>
      </c>
      <c r="B267" s="20">
        <v>22155.32159</v>
      </c>
      <c r="C267">
        <v>-5.0966387986666701</v>
      </c>
      <c r="D267">
        <v>3.4717657183292001</v>
      </c>
      <c r="E267">
        <v>464.45447819999998</v>
      </c>
      <c r="F267">
        <v>194.16613572761801</v>
      </c>
      <c r="G267">
        <v>11.211847306499999</v>
      </c>
      <c r="H267">
        <v>4.1539779542683002</v>
      </c>
      <c r="I267">
        <v>-20.375483299999999</v>
      </c>
      <c r="J267">
        <v>3.7467170456409802</v>
      </c>
      <c r="K267">
        <v>3.6154034218506599</v>
      </c>
      <c r="L267">
        <v>4.2237331704862999</v>
      </c>
      <c r="M267">
        <v>564.18797323693104</v>
      </c>
      <c r="N267">
        <v>291.84202804362099</v>
      </c>
      <c r="O267">
        <v>16.550816707535901</v>
      </c>
      <c r="P267">
        <v>3.7397102941417302</v>
      </c>
      <c r="Q267">
        <v>-9.4935963370660108</v>
      </c>
      <c r="R267">
        <v>5.9021109033468804</v>
      </c>
      <c r="S267">
        <v>5.4183233729568601</v>
      </c>
      <c r="T267">
        <v>-6.3571785892946497</v>
      </c>
      <c r="U267">
        <v>17.202601300650301</v>
      </c>
      <c r="V267">
        <v>903.86176544499801</v>
      </c>
      <c r="W267">
        <v>296.89344672336199</v>
      </c>
      <c r="X267">
        <v>1669.4397198599299</v>
      </c>
      <c r="Y267">
        <v>16.1624019627865</v>
      </c>
      <c r="Z267">
        <v>6.2891445722861397</v>
      </c>
      <c r="AA267">
        <v>26.009004502251099</v>
      </c>
      <c r="AB267">
        <v>-5.7011726232941404</v>
      </c>
      <c r="AC267">
        <v>-20.7173586793397</v>
      </c>
      <c r="AD267">
        <v>9.3216608304151993</v>
      </c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t="s">
        <v>205</v>
      </c>
      <c r="B268" s="20">
        <v>22325.377179999999</v>
      </c>
      <c r="C268">
        <v>-7.0075943783333301</v>
      </c>
      <c r="D268">
        <v>3.13638019229146</v>
      </c>
      <c r="E268">
        <v>636.16069913333297</v>
      </c>
      <c r="F268">
        <v>206.29352369994399</v>
      </c>
      <c r="G268">
        <v>6.8888747695000001</v>
      </c>
      <c r="H268">
        <v>3.12691250450289</v>
      </c>
      <c r="I268">
        <v>-21.476520959999998</v>
      </c>
      <c r="J268">
        <v>3.7122948690180602</v>
      </c>
      <c r="K268">
        <v>4.7232759611709101</v>
      </c>
      <c r="L268">
        <v>4.2246965047935801</v>
      </c>
      <c r="M268">
        <v>639.71365544951004</v>
      </c>
      <c r="N268">
        <v>291.85775252941397</v>
      </c>
      <c r="O268">
        <v>16.975409082650199</v>
      </c>
      <c r="P268">
        <v>3.7411752884348402</v>
      </c>
      <c r="Q268">
        <v>-7.6600330191549704</v>
      </c>
      <c r="R268">
        <v>5.9028816827183803</v>
      </c>
      <c r="S268">
        <v>5.7614449221798196</v>
      </c>
      <c r="T268">
        <v>-5.7768884442221102</v>
      </c>
      <c r="U268">
        <v>17.289644822411201</v>
      </c>
      <c r="V268">
        <v>941.055096298423</v>
      </c>
      <c r="W268">
        <v>306.943471735868</v>
      </c>
      <c r="X268">
        <v>1742.6613306653301</v>
      </c>
      <c r="Y268">
        <v>16.280908703198001</v>
      </c>
      <c r="Z268">
        <v>6.4242121060530302</v>
      </c>
      <c r="AA268">
        <v>26.1170585292646</v>
      </c>
      <c r="AB268">
        <v>-5.1047782483140303</v>
      </c>
      <c r="AC268">
        <v>-19.852926463231601</v>
      </c>
      <c r="AD268">
        <v>9.6458229114557206</v>
      </c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t="s">
        <v>205</v>
      </c>
      <c r="B269" s="20">
        <v>22452.53644</v>
      </c>
      <c r="C269">
        <v>-1.637969979</v>
      </c>
      <c r="D269">
        <v>3.89709582409359</v>
      </c>
      <c r="E269">
        <v>491.96879910000001</v>
      </c>
      <c r="F269">
        <v>194.841634742568</v>
      </c>
      <c r="G269">
        <v>11.782179913</v>
      </c>
      <c r="H269">
        <v>4.2019634669162196</v>
      </c>
      <c r="I269">
        <v>-17.389941426666699</v>
      </c>
      <c r="J269">
        <v>4.7847113446708596</v>
      </c>
      <c r="K269">
        <v>4.8339850074411599</v>
      </c>
      <c r="L269">
        <v>4.2246637846379302</v>
      </c>
      <c r="M269">
        <v>732.11501909036997</v>
      </c>
      <c r="N269">
        <v>292.01221110021601</v>
      </c>
      <c r="O269">
        <v>16.547631629452901</v>
      </c>
      <c r="P269">
        <v>3.7429972178553101</v>
      </c>
      <c r="Q269">
        <v>-6.9111654780831202</v>
      </c>
      <c r="R269">
        <v>5.9002649589148097</v>
      </c>
      <c r="S269">
        <v>6.5322528847510402</v>
      </c>
      <c r="T269">
        <v>-4.3551775887944002</v>
      </c>
      <c r="U269">
        <v>17.434717358679301</v>
      </c>
      <c r="V269">
        <v>976.86497820005695</v>
      </c>
      <c r="W269">
        <v>324.17208604302198</v>
      </c>
      <c r="X269">
        <v>1798.6543271635801</v>
      </c>
      <c r="Y269">
        <v>16.3630231900311</v>
      </c>
      <c r="Z269">
        <v>6.55927963981991</v>
      </c>
      <c r="AA269">
        <v>26.171085542771401</v>
      </c>
      <c r="AB269">
        <v>-4.2340196830029297</v>
      </c>
      <c r="AC269">
        <v>-18.016008004002</v>
      </c>
      <c r="AD269">
        <v>9.5737868934467194</v>
      </c>
      <c r="AE269" s="40">
        <f>AE270</f>
        <v>-2.5892595505866653</v>
      </c>
      <c r="AF269" s="40">
        <f t="shared" ref="AF269:BB269" si="35">AF270</f>
        <v>3.3961782924814714</v>
      </c>
      <c r="AG269" s="40">
        <f t="shared" si="35"/>
        <v>538.77833029653334</v>
      </c>
      <c r="AH269" s="40">
        <f t="shared" si="35"/>
        <v>202.7446887894709</v>
      </c>
      <c r="AI269" s="40">
        <f t="shared" si="35"/>
        <v>11.62011997646</v>
      </c>
      <c r="AJ269" s="40">
        <f t="shared" si="35"/>
        <v>3.3394610838465923</v>
      </c>
      <c r="AK269" s="40">
        <f t="shared" si="35"/>
        <v>-17.53303128936</v>
      </c>
      <c r="AL269" s="40">
        <f t="shared" si="35"/>
        <v>4.100875963445711</v>
      </c>
      <c r="AM269" s="40">
        <f t="shared" si="35"/>
        <v>4.4418132400456969</v>
      </c>
      <c r="AN269" s="40">
        <f t="shared" si="35"/>
        <v>4.1781549465097321</v>
      </c>
      <c r="AO269" s="40">
        <f t="shared" si="35"/>
        <v>655.54056952428596</v>
      </c>
      <c r="AP269" s="40">
        <f t="shared" si="35"/>
        <v>288.2259247507464</v>
      </c>
      <c r="AQ269" s="40">
        <f t="shared" si="35"/>
        <v>16.650001488374109</v>
      </c>
      <c r="AR269" s="40">
        <f t="shared" si="35"/>
        <v>3.702331096772054</v>
      </c>
      <c r="AS269" s="40">
        <f t="shared" si="35"/>
        <v>-7.8991234752655091</v>
      </c>
      <c r="AT269" s="40">
        <f t="shared" si="35"/>
        <v>5.8191253039688888</v>
      </c>
      <c r="AU269" s="40">
        <f t="shared" si="35"/>
        <v>5.8970433860337561</v>
      </c>
      <c r="AV269" s="40">
        <f t="shared" si="35"/>
        <v>-5.172306153076538</v>
      </c>
      <c r="AW269" s="40">
        <f t="shared" si="35"/>
        <v>940.84652535026237</v>
      </c>
      <c r="AX269" s="40">
        <f t="shared" si="35"/>
        <v>327.84012006003007</v>
      </c>
      <c r="AY269" s="40">
        <f t="shared" si="35"/>
        <v>16.208682330622448</v>
      </c>
      <c r="AZ269" s="40">
        <f t="shared" si="35"/>
        <v>6.7691045522761399</v>
      </c>
      <c r="BA269" s="40">
        <f t="shared" si="35"/>
        <v>-5.0484792013466571</v>
      </c>
      <c r="BB269" s="40">
        <f t="shared" si="35"/>
        <v>-19.436478239119559</v>
      </c>
      <c r="BC269" s="40"/>
      <c r="BD269" s="40"/>
    </row>
    <row r="270" spans="1:56" x14ac:dyDescent="0.2">
      <c r="A270" t="s">
        <v>205</v>
      </c>
      <c r="B270" s="20">
        <v>22619.418150000001</v>
      </c>
      <c r="C270">
        <v>-7.0075943783333301</v>
      </c>
      <c r="D270">
        <v>3.3694669438638201</v>
      </c>
      <c r="E270">
        <v>636.16069913333297</v>
      </c>
      <c r="F270">
        <v>209.616125187074</v>
      </c>
      <c r="G270">
        <v>8.4544426614999999</v>
      </c>
      <c r="H270">
        <v>3.21069822944655</v>
      </c>
      <c r="I270">
        <v>-21.476520959999998</v>
      </c>
      <c r="J270">
        <v>4.1402960422953603</v>
      </c>
      <c r="K270">
        <v>5.3202277639843896</v>
      </c>
      <c r="L270">
        <v>4.2249798942959496</v>
      </c>
      <c r="M270">
        <v>677.53206247528499</v>
      </c>
      <c r="N270">
        <v>291.85236288287399</v>
      </c>
      <c r="O270">
        <v>17.1590792042042</v>
      </c>
      <c r="P270">
        <v>3.7414429000542002</v>
      </c>
      <c r="Q270">
        <v>-6.5943538441195599</v>
      </c>
      <c r="R270">
        <v>5.9027009418442704</v>
      </c>
      <c r="S270">
        <v>6.3125635972574203</v>
      </c>
      <c r="T270">
        <v>-4.4712356178089001</v>
      </c>
      <c r="U270">
        <v>17.1155577788894</v>
      </c>
      <c r="V270">
        <v>991.28142134775896</v>
      </c>
      <c r="W270">
        <v>348.57928964482198</v>
      </c>
      <c r="X270">
        <v>1790.04002001</v>
      </c>
      <c r="Y270">
        <v>16.4403716418039</v>
      </c>
      <c r="Z270">
        <v>6.8294147073536804</v>
      </c>
      <c r="AA270">
        <v>26.036018009004501</v>
      </c>
      <c r="AB270">
        <v>-4.3460735452911399</v>
      </c>
      <c r="AC270">
        <v>-18.412206103051499</v>
      </c>
      <c r="AD270">
        <v>9.7538769384692294</v>
      </c>
      <c r="AE270" s="27">
        <f t="shared" ref="AE270:AV270" si="36">AVERAGE(C246:C270)</f>
        <v>-2.5892595505866653</v>
      </c>
      <c r="AF270" s="27">
        <f t="shared" si="36"/>
        <v>3.3961782924814714</v>
      </c>
      <c r="AG270" s="27">
        <f t="shared" si="36"/>
        <v>538.77833029653334</v>
      </c>
      <c r="AH270" s="27">
        <f t="shared" si="36"/>
        <v>202.7446887894709</v>
      </c>
      <c r="AI270" s="27">
        <f t="shared" si="36"/>
        <v>11.62011997646</v>
      </c>
      <c r="AJ270" s="27">
        <f t="shared" si="36"/>
        <v>3.3394610838465923</v>
      </c>
      <c r="AK270" s="27">
        <f t="shared" si="36"/>
        <v>-17.53303128936</v>
      </c>
      <c r="AL270" s="27">
        <f t="shared" si="36"/>
        <v>4.100875963445711</v>
      </c>
      <c r="AM270" s="27">
        <f t="shared" si="36"/>
        <v>4.4418132400456969</v>
      </c>
      <c r="AN270" s="27">
        <f t="shared" si="36"/>
        <v>4.1781549465097321</v>
      </c>
      <c r="AO270" s="27">
        <f t="shared" si="36"/>
        <v>655.54056952428596</v>
      </c>
      <c r="AP270" s="27">
        <f t="shared" si="36"/>
        <v>288.2259247507464</v>
      </c>
      <c r="AQ270" s="27">
        <f t="shared" si="36"/>
        <v>16.650001488374109</v>
      </c>
      <c r="AR270" s="27">
        <f t="shared" si="36"/>
        <v>3.702331096772054</v>
      </c>
      <c r="AS270" s="27">
        <f t="shared" si="36"/>
        <v>-7.8991234752655091</v>
      </c>
      <c r="AT270" s="27">
        <f t="shared" si="36"/>
        <v>5.8191253039688888</v>
      </c>
      <c r="AU270" s="27">
        <f t="shared" si="36"/>
        <v>5.8970433860337561</v>
      </c>
      <c r="AV270" s="27">
        <f t="shared" si="36"/>
        <v>-5.172306153076538</v>
      </c>
      <c r="AW270" s="27">
        <f>AVERAGE(V246:V270)</f>
        <v>940.84652535026237</v>
      </c>
      <c r="AX270" s="27">
        <f>AVERAGE(W246:W270)</f>
        <v>327.84012006003007</v>
      </c>
      <c r="AY270" s="27">
        <f>AVERAGE(Y246:Y270)</f>
        <v>16.208682330622448</v>
      </c>
      <c r="AZ270" s="27">
        <f>AVERAGE(Z246:Z270)</f>
        <v>6.7691045522761399</v>
      </c>
      <c r="BA270" s="27">
        <f>AVERAGE(AB246:AB270)</f>
        <v>-5.0484792013466571</v>
      </c>
      <c r="BB270" s="27">
        <f>AVERAGE(AC246:AC270)</f>
        <v>-19.436478239119559</v>
      </c>
      <c r="BC270" s="27"/>
      <c r="BD270" s="27"/>
    </row>
    <row r="271" spans="1:56" x14ac:dyDescent="0.2">
      <c r="A271" t="s">
        <v>23</v>
      </c>
      <c r="B271" s="20">
        <v>22789.610639999999</v>
      </c>
      <c r="C271">
        <v>-5.5621324663333302</v>
      </c>
      <c r="D271">
        <v>2.7508367694559599</v>
      </c>
      <c r="E271">
        <v>684.91800126666703</v>
      </c>
      <c r="F271">
        <v>244.56034209048499</v>
      </c>
      <c r="G271">
        <v>9.3536471500000005</v>
      </c>
      <c r="H271">
        <v>2.7011905124865501</v>
      </c>
      <c r="I271">
        <v>-20.393924713333298</v>
      </c>
      <c r="J271">
        <v>3.5907057737238701</v>
      </c>
      <c r="K271">
        <v>1.1308007851892301</v>
      </c>
      <c r="L271">
        <v>4.2194295056873399</v>
      </c>
      <c r="M271">
        <v>805.64804334254598</v>
      </c>
      <c r="N271">
        <v>291.68156987973299</v>
      </c>
      <c r="O271">
        <v>13.7917134605743</v>
      </c>
      <c r="P271">
        <v>3.7355881953796102</v>
      </c>
      <c r="Q271">
        <v>-11.747321223959601</v>
      </c>
      <c r="R271">
        <v>5.8965450266885</v>
      </c>
      <c r="S271">
        <v>2.64744873119681</v>
      </c>
      <c r="T271">
        <v>-8.2141070535267602</v>
      </c>
      <c r="U271">
        <v>13.488744372186099</v>
      </c>
      <c r="V271">
        <v>968.81325883373904</v>
      </c>
      <c r="W271">
        <v>426.10805402701402</v>
      </c>
      <c r="X271">
        <v>1610.57528764382</v>
      </c>
      <c r="Y271">
        <v>14.5067895058591</v>
      </c>
      <c r="Z271">
        <v>6.3971985992996503</v>
      </c>
      <c r="AA271">
        <v>22.632316158079</v>
      </c>
      <c r="AB271">
        <v>-8.1403183820343195</v>
      </c>
      <c r="AC271">
        <v>-22.9504752376188</v>
      </c>
      <c r="AD271">
        <v>6.6923461730865403</v>
      </c>
    </row>
    <row r="272" spans="1:56" x14ac:dyDescent="0.2">
      <c r="A272" t="s">
        <v>23</v>
      </c>
      <c r="B272" s="20">
        <v>22934.18505</v>
      </c>
      <c r="C272">
        <v>-3.4278447296666701</v>
      </c>
      <c r="D272">
        <v>2.7716882713715698</v>
      </c>
      <c r="E272">
        <v>1032.72615666667</v>
      </c>
      <c r="F272">
        <v>275.90248295082199</v>
      </c>
      <c r="G272">
        <v>10.970339615</v>
      </c>
      <c r="H272">
        <v>2.79852845183671</v>
      </c>
      <c r="I272">
        <v>-16.0070083393333</v>
      </c>
      <c r="J272">
        <v>4.2817473822724796</v>
      </c>
      <c r="K272">
        <v>0.57020091387509197</v>
      </c>
      <c r="L272">
        <v>4.2189902877379302</v>
      </c>
      <c r="M272">
        <v>801.47734476549203</v>
      </c>
      <c r="N272">
        <v>291.64846723753499</v>
      </c>
      <c r="O272">
        <v>13.431603785756799</v>
      </c>
      <c r="P272">
        <v>3.7357519220296602</v>
      </c>
      <c r="Q272">
        <v>-12.5497246809534</v>
      </c>
      <c r="R272">
        <v>5.8963514958750398</v>
      </c>
      <c r="S272">
        <v>2.3698054242441202</v>
      </c>
      <c r="T272">
        <v>-8.2141070535267602</v>
      </c>
      <c r="U272">
        <v>12.937468734367201</v>
      </c>
      <c r="V272">
        <v>936.27214155588194</v>
      </c>
      <c r="W272">
        <v>460.56528264132101</v>
      </c>
      <c r="X272">
        <v>1485.66783391696</v>
      </c>
      <c r="Y272">
        <v>14.2747229892601</v>
      </c>
      <c r="Z272">
        <v>6.2621310655327704</v>
      </c>
      <c r="AA272">
        <v>22.2811405702851</v>
      </c>
      <c r="AB272">
        <v>-8.8909564733226798</v>
      </c>
      <c r="AC272">
        <v>-23.238619309654801</v>
      </c>
      <c r="AD272">
        <v>5.4677338669334601</v>
      </c>
    </row>
    <row r="273" spans="1:56" x14ac:dyDescent="0.2">
      <c r="A273" t="s">
        <v>23</v>
      </c>
      <c r="B273" s="20">
        <v>18600</v>
      </c>
      <c r="C273">
        <v>-5.5621324663333302</v>
      </c>
      <c r="D273">
        <v>2.8654589510805502</v>
      </c>
      <c r="E273">
        <v>684.91800126666703</v>
      </c>
      <c r="F273">
        <v>214.35573974379301</v>
      </c>
      <c r="G273">
        <v>8.9736506949999999</v>
      </c>
      <c r="H273">
        <v>2.8515379291676299</v>
      </c>
      <c r="I273">
        <v>-20.393924713333298</v>
      </c>
      <c r="J273">
        <v>3.5440941383834899</v>
      </c>
      <c r="K273">
        <v>1.1382478287717399</v>
      </c>
      <c r="L273">
        <v>4.2194259819548501</v>
      </c>
      <c r="M273">
        <v>818.83231262984998</v>
      </c>
      <c r="N273">
        <v>291.638040188866</v>
      </c>
      <c r="O273">
        <v>13.803311991470199</v>
      </c>
      <c r="P273">
        <v>3.7356129427699698</v>
      </c>
      <c r="Q273">
        <v>-11.8050322117174</v>
      </c>
      <c r="R273">
        <v>5.8957795893458496</v>
      </c>
      <c r="S273">
        <v>3.9019167992682702</v>
      </c>
      <c r="T273">
        <v>-6.5892946473236602</v>
      </c>
      <c r="U273">
        <v>14.4172086043021</v>
      </c>
      <c r="V273">
        <v>966.82695433176605</v>
      </c>
      <c r="W273">
        <v>439.02951475737899</v>
      </c>
      <c r="X273">
        <v>1589.03951975988</v>
      </c>
      <c r="Y273">
        <v>15.154351268051</v>
      </c>
      <c r="Z273">
        <v>7.2346173086543297</v>
      </c>
      <c r="AA273">
        <v>23.064532266133099</v>
      </c>
      <c r="AB273">
        <v>-7.5680052494881096</v>
      </c>
      <c r="AC273">
        <v>-21.7978989494747</v>
      </c>
      <c r="AD273">
        <v>6.6923461730865403</v>
      </c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</row>
    <row r="274" spans="1:56" x14ac:dyDescent="0.2">
      <c r="A274" t="s">
        <v>23</v>
      </c>
      <c r="B274" s="20">
        <v>18750</v>
      </c>
      <c r="C274">
        <v>-5.5621324663333302</v>
      </c>
      <c r="D274">
        <v>2.7262849175246799</v>
      </c>
      <c r="E274">
        <v>684.91800126666703</v>
      </c>
      <c r="F274">
        <v>210.2891648133</v>
      </c>
      <c r="G274">
        <v>9.3536471500000005</v>
      </c>
      <c r="H274">
        <v>2.7713625967490199</v>
      </c>
      <c r="I274">
        <v>-20.393924713333298</v>
      </c>
      <c r="J274">
        <v>3.4849053030498598</v>
      </c>
      <c r="K274">
        <v>1.7445886151029699</v>
      </c>
      <c r="L274">
        <v>4.2193667875115901</v>
      </c>
      <c r="M274">
        <v>783.84380319599495</v>
      </c>
      <c r="N274">
        <v>291.65274577064002</v>
      </c>
      <c r="O274">
        <v>14.3898507069209</v>
      </c>
      <c r="P274">
        <v>3.73574698134437</v>
      </c>
      <c r="Q274">
        <v>-11.111366381451001</v>
      </c>
      <c r="R274">
        <v>5.8958600585273198</v>
      </c>
      <c r="S274">
        <v>4.6304760871469002</v>
      </c>
      <c r="T274">
        <v>-5.63181590795398</v>
      </c>
      <c r="U274">
        <v>14.9104552276138</v>
      </c>
      <c r="V274">
        <v>957.22298048959601</v>
      </c>
      <c r="W274">
        <v>430.415207603802</v>
      </c>
      <c r="X274">
        <v>1577.5537768884401</v>
      </c>
      <c r="Y274">
        <v>15.690177355348499</v>
      </c>
      <c r="Z274">
        <v>7.6668334167083501</v>
      </c>
      <c r="AA274">
        <v>23.739869934967501</v>
      </c>
      <c r="AB274">
        <v>-6.3895200546568898</v>
      </c>
      <c r="AC274">
        <v>-20.069034517258601</v>
      </c>
      <c r="AD274">
        <v>7.3046523261630796</v>
      </c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</row>
    <row r="275" spans="1:56" x14ac:dyDescent="0.2">
      <c r="A275" t="s">
        <v>23</v>
      </c>
      <c r="B275" s="20">
        <v>19400</v>
      </c>
      <c r="C275">
        <v>-5.5621324663333302</v>
      </c>
      <c r="D275">
        <v>2.7169030121410298</v>
      </c>
      <c r="E275">
        <v>684.91800126666703</v>
      </c>
      <c r="F275">
        <v>210.489560074547</v>
      </c>
      <c r="G275">
        <v>8.9736506949999999</v>
      </c>
      <c r="H275">
        <v>2.75946601743758</v>
      </c>
      <c r="I275">
        <v>-20.393924713333298</v>
      </c>
      <c r="J275">
        <v>3.4812606791648801</v>
      </c>
      <c r="K275">
        <v>1.7218256770424401</v>
      </c>
      <c r="L275">
        <v>4.2183145583307899</v>
      </c>
      <c r="M275">
        <v>820.165600676042</v>
      </c>
      <c r="N275">
        <v>291.44225397016402</v>
      </c>
      <c r="O275">
        <v>14.216550847910799</v>
      </c>
      <c r="P275">
        <v>3.7347878765071498</v>
      </c>
      <c r="Q275">
        <v>-11.0108491034682</v>
      </c>
      <c r="R275">
        <v>5.8968156588554201</v>
      </c>
      <c r="S275">
        <v>6.1931308900187698</v>
      </c>
      <c r="T275">
        <v>-3.02051025512757</v>
      </c>
      <c r="U275">
        <v>15.403701850925501</v>
      </c>
      <c r="V275">
        <v>994.65590134086801</v>
      </c>
      <c r="W275">
        <v>453.38669334667298</v>
      </c>
      <c r="X275">
        <v>1629.2396198099</v>
      </c>
      <c r="Y275">
        <v>16.341979640748601</v>
      </c>
      <c r="Z275">
        <v>8.8824412206102998</v>
      </c>
      <c r="AA275">
        <v>23.820910455227601</v>
      </c>
      <c r="AB275">
        <v>-4.5238217848003801</v>
      </c>
      <c r="AC275">
        <v>-17.043521760880399</v>
      </c>
      <c r="AD275">
        <v>7.98899449724862</v>
      </c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</row>
    <row r="276" spans="1:56" x14ac:dyDescent="0.2">
      <c r="A276" t="s">
        <v>23</v>
      </c>
      <c r="B276" s="20">
        <v>20400</v>
      </c>
      <c r="C276">
        <v>-5.5621324663333302</v>
      </c>
      <c r="D276">
        <v>3.1197709587419</v>
      </c>
      <c r="E276">
        <v>684.91800126666703</v>
      </c>
      <c r="F276">
        <v>238.41597241009401</v>
      </c>
      <c r="G276">
        <v>8.9736506949999999</v>
      </c>
      <c r="H276">
        <v>2.76338311328331</v>
      </c>
      <c r="I276">
        <v>-20.393924713333298</v>
      </c>
      <c r="J276">
        <v>4.36998319962927</v>
      </c>
      <c r="K276">
        <v>2.5199151170997398</v>
      </c>
      <c r="L276">
        <v>4.2186880229435797</v>
      </c>
      <c r="M276">
        <v>848.01730288734598</v>
      </c>
      <c r="N276">
        <v>291.615729656263</v>
      </c>
      <c r="O276">
        <v>14.629650727416299</v>
      </c>
      <c r="P276">
        <v>3.7350649011537498</v>
      </c>
      <c r="Q276">
        <v>-9.7545019533737296</v>
      </c>
      <c r="R276">
        <v>5.8957330933476504</v>
      </c>
      <c r="S276">
        <v>6.4353069703359402</v>
      </c>
      <c r="T276">
        <v>-3.25262631315658</v>
      </c>
      <c r="U276">
        <v>16.1000500250125</v>
      </c>
      <c r="V276">
        <v>980.35155694239302</v>
      </c>
      <c r="W276">
        <v>441.90095047523801</v>
      </c>
      <c r="X276">
        <v>1614.88244122061</v>
      </c>
      <c r="Y276">
        <v>16.589612341803502</v>
      </c>
      <c r="Z276">
        <v>8.9364682341170596</v>
      </c>
      <c r="AA276">
        <v>24.226113056528298</v>
      </c>
      <c r="AB276">
        <v>-4.5865029195617204</v>
      </c>
      <c r="AC276">
        <v>-17.907953976988502</v>
      </c>
      <c r="AD276">
        <v>8.7093546773386699</v>
      </c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</row>
    <row r="277" spans="1:56" x14ac:dyDescent="0.2">
      <c r="A277" t="s">
        <v>23</v>
      </c>
      <c r="B277" s="20">
        <v>21400</v>
      </c>
      <c r="C277">
        <v>-5.5621324663333302</v>
      </c>
      <c r="D277">
        <v>2.7704832399353601</v>
      </c>
      <c r="E277">
        <v>684.91800126666703</v>
      </c>
      <c r="F277">
        <v>220.432849308106</v>
      </c>
      <c r="G277">
        <v>9.3536471500000005</v>
      </c>
      <c r="H277">
        <v>2.7114484278904101</v>
      </c>
      <c r="I277">
        <v>-20.393924713333298</v>
      </c>
      <c r="J277">
        <v>3.69306378392338</v>
      </c>
      <c r="K277">
        <v>1.6703928041070899</v>
      </c>
      <c r="L277">
        <v>4.2196632189855503</v>
      </c>
      <c r="M277">
        <v>836.7413726382</v>
      </c>
      <c r="N277">
        <v>291.65855554883001</v>
      </c>
      <c r="O277">
        <v>14.0180451700007</v>
      </c>
      <c r="P277">
        <v>3.73566933410424</v>
      </c>
      <c r="Q277">
        <v>-10.888025802778399</v>
      </c>
      <c r="R277">
        <v>5.8966355010529696</v>
      </c>
      <c r="S277">
        <v>4.5322124700470603</v>
      </c>
      <c r="T277">
        <v>-5.7478739369684897</v>
      </c>
      <c r="U277">
        <v>14.794397198599301</v>
      </c>
      <c r="V277">
        <v>991.88309391080304</v>
      </c>
      <c r="W277">
        <v>466.30815407703898</v>
      </c>
      <c r="X277">
        <v>1604.8324162081001</v>
      </c>
      <c r="Y277">
        <v>15.344497205519501</v>
      </c>
      <c r="Z277">
        <v>7.3156578289144596</v>
      </c>
      <c r="AA277">
        <v>23.388694347173601</v>
      </c>
      <c r="AB277">
        <v>-6.8138151607471897</v>
      </c>
      <c r="AC277">
        <v>-21.077538769384699</v>
      </c>
      <c r="AD277">
        <v>7.4487243621810899</v>
      </c>
      <c r="AE277" s="40">
        <f t="shared" ref="AE277:AV277" si="37">AVERAGE(C275:C277)</f>
        <v>-5.5621324663333302</v>
      </c>
      <c r="AF277" s="40">
        <f t="shared" si="37"/>
        <v>2.8690524036060965</v>
      </c>
      <c r="AG277" s="40">
        <f t="shared" si="37"/>
        <v>684.91800126666703</v>
      </c>
      <c r="AH277" s="40">
        <f t="shared" si="37"/>
        <v>223.11279393091567</v>
      </c>
      <c r="AI277" s="40">
        <f t="shared" si="37"/>
        <v>9.1003161800000001</v>
      </c>
      <c r="AJ277" s="40">
        <f t="shared" si="37"/>
        <v>2.7447658528704331</v>
      </c>
      <c r="AK277" s="40">
        <f t="shared" si="37"/>
        <v>-20.393924713333298</v>
      </c>
      <c r="AL277" s="40">
        <f t="shared" si="37"/>
        <v>3.8481025542391767</v>
      </c>
      <c r="AM277" s="40">
        <f t="shared" si="37"/>
        <v>1.9707111994164233</v>
      </c>
      <c r="AN277" s="40">
        <f t="shared" si="37"/>
        <v>4.2188886000866406</v>
      </c>
      <c r="AO277" s="40">
        <f t="shared" si="37"/>
        <v>834.97475873386259</v>
      </c>
      <c r="AP277" s="40">
        <f t="shared" si="37"/>
        <v>291.57217972508568</v>
      </c>
      <c r="AQ277" s="40">
        <f t="shared" si="37"/>
        <v>14.288082248442601</v>
      </c>
      <c r="AR277" s="40">
        <f t="shared" si="37"/>
        <v>3.7351740372550464</v>
      </c>
      <c r="AS277" s="40">
        <f t="shared" si="37"/>
        <v>-10.551125619873444</v>
      </c>
      <c r="AT277" s="40">
        <f t="shared" si="37"/>
        <v>5.8963947510853467</v>
      </c>
      <c r="AU277" s="40">
        <f t="shared" si="37"/>
        <v>5.7202167768005907</v>
      </c>
      <c r="AV277" s="40">
        <f t="shared" si="37"/>
        <v>-4.00700350175088</v>
      </c>
      <c r="AW277" s="40">
        <f>AVERAGE(V275:V277)</f>
        <v>988.96351739802139</v>
      </c>
      <c r="AX277" s="40">
        <f>AVERAGE(W275:W277)</f>
        <v>453.86526596631666</v>
      </c>
      <c r="AY277" s="40">
        <f>AVERAGE(Y275:Y277)</f>
        <v>16.092029729357204</v>
      </c>
      <c r="AZ277" s="40">
        <f>AVERAGE(Z275:Z277)</f>
        <v>8.3781890945472739</v>
      </c>
      <c r="BA277" s="40">
        <f>AVERAGE(AB275:AB277)</f>
        <v>-5.3080466217030962</v>
      </c>
      <c r="BB277" s="40">
        <f>AVERAGE(AC275:AC277)</f>
        <v>-18.676338169084534</v>
      </c>
      <c r="BC277" s="40"/>
      <c r="BD277" s="40"/>
    </row>
    <row r="278" spans="1:56" x14ac:dyDescent="0.2">
      <c r="A278" t="s">
        <v>23</v>
      </c>
      <c r="B278" s="20">
        <v>23100</v>
      </c>
      <c r="C278">
        <v>-5.5621324663333302</v>
      </c>
      <c r="D278">
        <v>3.0931562129500501</v>
      </c>
      <c r="E278">
        <v>684.91800126666703</v>
      </c>
      <c r="F278">
        <v>231.25138507599499</v>
      </c>
      <c r="G278">
        <v>8.9736506949999999</v>
      </c>
      <c r="H278">
        <v>2.7641834319430001</v>
      </c>
      <c r="I278">
        <v>-20.393924713333298</v>
      </c>
      <c r="J278">
        <v>4.0282275179209304</v>
      </c>
      <c r="K278">
        <v>2.6403856581190399</v>
      </c>
      <c r="L278">
        <v>4.2189057375400498</v>
      </c>
      <c r="M278">
        <v>855.48721658789805</v>
      </c>
      <c r="N278">
        <v>291.62197965335599</v>
      </c>
      <c r="O278">
        <v>14.6280738288129</v>
      </c>
      <c r="P278">
        <v>3.7352303124119501</v>
      </c>
      <c r="Q278">
        <v>-9.5001368491537299</v>
      </c>
      <c r="R278">
        <v>5.8958003958131799</v>
      </c>
      <c r="S278">
        <v>5.7666527352336701</v>
      </c>
      <c r="T278">
        <v>-4.2971485742871502</v>
      </c>
      <c r="U278">
        <v>15.838919459729899</v>
      </c>
      <c r="V278">
        <v>999.07478811389001</v>
      </c>
      <c r="W278">
        <v>476.35817908954499</v>
      </c>
      <c r="X278">
        <v>1607.70385192596</v>
      </c>
      <c r="Y278">
        <v>15.994900150861801</v>
      </c>
      <c r="Z278">
        <v>8.0180090045022503</v>
      </c>
      <c r="AA278">
        <v>23.955977988994501</v>
      </c>
      <c r="AB278">
        <v>-5.1528245110472799</v>
      </c>
      <c r="AC278">
        <v>-18.736368184092001</v>
      </c>
      <c r="AD278">
        <v>8.4572286143071498</v>
      </c>
      <c r="AE278" s="27">
        <f t="shared" ref="AE278:AV278" si="38">AVERAGE(C271:C278)</f>
        <v>-5.2953464992499981</v>
      </c>
      <c r="AF278" s="27">
        <f t="shared" si="38"/>
        <v>2.8518227916501373</v>
      </c>
      <c r="AG278" s="27">
        <f t="shared" si="38"/>
        <v>728.39402069166749</v>
      </c>
      <c r="AH278" s="27">
        <f t="shared" si="38"/>
        <v>230.71218705839271</v>
      </c>
      <c r="AI278" s="27">
        <f t="shared" si="38"/>
        <v>9.3657354806250019</v>
      </c>
      <c r="AJ278" s="27">
        <f t="shared" si="38"/>
        <v>2.765137560099276</v>
      </c>
      <c r="AK278" s="27">
        <f t="shared" si="38"/>
        <v>-19.845560166583297</v>
      </c>
      <c r="AL278" s="27">
        <f t="shared" si="38"/>
        <v>3.8092484722585205</v>
      </c>
      <c r="AM278" s="27">
        <f t="shared" si="38"/>
        <v>1.6420446749134177</v>
      </c>
      <c r="AN278" s="27">
        <f t="shared" si="38"/>
        <v>4.2190980125864597</v>
      </c>
      <c r="AO278" s="27">
        <f t="shared" si="38"/>
        <v>821.27662459042108</v>
      </c>
      <c r="AP278" s="27">
        <f t="shared" si="38"/>
        <v>291.6199177381734</v>
      </c>
      <c r="AQ278" s="27">
        <f t="shared" si="38"/>
        <v>14.113600064857863</v>
      </c>
      <c r="AR278" s="27">
        <f t="shared" si="38"/>
        <v>3.7354315582125874</v>
      </c>
      <c r="AS278" s="27">
        <f t="shared" si="38"/>
        <v>-11.045869775856932</v>
      </c>
      <c r="AT278" s="27">
        <f t="shared" si="38"/>
        <v>5.8961901024382408</v>
      </c>
      <c r="AU278" s="27">
        <f t="shared" si="38"/>
        <v>4.5596187634364425</v>
      </c>
      <c r="AV278" s="27">
        <f t="shared" si="38"/>
        <v>-5.6209354677338688</v>
      </c>
      <c r="AW278" s="27">
        <f>AVERAGE(V271:V278)</f>
        <v>974.38758443986717</v>
      </c>
      <c r="AX278" s="27">
        <f>AVERAGE(W271:W278)</f>
        <v>449.2590045022514</v>
      </c>
      <c r="AY278" s="27">
        <f>AVERAGE(Y271:Y278)</f>
        <v>15.487128807181513</v>
      </c>
      <c r="AZ278" s="27">
        <f>AVERAGE(Z271:Z278)</f>
        <v>7.5891695847923959</v>
      </c>
      <c r="BA278" s="27">
        <f>AVERAGE(AB271:AB278)</f>
        <v>-6.5082205669573217</v>
      </c>
      <c r="BB278" s="27">
        <f>AVERAGE(AC271:AC278)</f>
        <v>-20.352676338169061</v>
      </c>
      <c r="BC278" s="27"/>
      <c r="BD278" s="27"/>
    </row>
    <row r="279" spans="1:56" x14ac:dyDescent="0.2">
      <c r="A279" t="s">
        <v>24</v>
      </c>
      <c r="B279" s="20">
        <v>23200</v>
      </c>
      <c r="C279">
        <v>-0.18547735033333301</v>
      </c>
      <c r="D279">
        <v>2.47725299389344</v>
      </c>
      <c r="E279">
        <v>1428.2486415999999</v>
      </c>
      <c r="F279">
        <v>207.10628499364799</v>
      </c>
      <c r="G279">
        <v>8.0152040804000002</v>
      </c>
      <c r="H279">
        <v>2.6292829062124499</v>
      </c>
      <c r="I279">
        <v>-10.13914903</v>
      </c>
      <c r="J279">
        <v>2.5479326940576499</v>
      </c>
      <c r="K279">
        <v>0.187157034509327</v>
      </c>
      <c r="L279">
        <v>2.6039010302098902</v>
      </c>
      <c r="M279">
        <v>1364.3577840712601</v>
      </c>
      <c r="N279">
        <v>294.60750353321401</v>
      </c>
      <c r="O279">
        <v>9.6873779449518391</v>
      </c>
      <c r="P279">
        <v>2.7723383975872098</v>
      </c>
      <c r="Q279">
        <v>-9.8861621085086693</v>
      </c>
      <c r="R279">
        <v>2.88783542306171</v>
      </c>
      <c r="S279">
        <v>2.9774864004456298</v>
      </c>
      <c r="T279">
        <v>-2.8654327163581801</v>
      </c>
      <c r="U279">
        <v>8.8284142071035507</v>
      </c>
      <c r="V279">
        <v>1372.8042624504999</v>
      </c>
      <c r="W279">
        <v>858.81940970485198</v>
      </c>
      <c r="X279">
        <v>1938.0590295147599</v>
      </c>
      <c r="Y279">
        <v>11.042176407213599</v>
      </c>
      <c r="Z279">
        <v>5.2666333166583303</v>
      </c>
      <c r="AA279">
        <v>16.842421210605298</v>
      </c>
      <c r="AB279">
        <v>-6.4477481684966103</v>
      </c>
      <c r="AC279">
        <v>-12.0420210105053</v>
      </c>
      <c r="AD279">
        <v>-0.86143071535768101</v>
      </c>
      <c r="AE279" s="40">
        <f t="shared" ref="AE279:AV279" si="39">C279</f>
        <v>-0.18547735033333301</v>
      </c>
      <c r="AF279" s="40">
        <f t="shared" si="39"/>
        <v>2.47725299389344</v>
      </c>
      <c r="AG279" s="40">
        <f t="shared" si="39"/>
        <v>1428.2486415999999</v>
      </c>
      <c r="AH279" s="40">
        <f t="shared" si="39"/>
        <v>207.10628499364799</v>
      </c>
      <c r="AI279" s="40">
        <f t="shared" si="39"/>
        <v>8.0152040804000002</v>
      </c>
      <c r="AJ279" s="40">
        <f t="shared" si="39"/>
        <v>2.6292829062124499</v>
      </c>
      <c r="AK279" s="40">
        <f t="shared" si="39"/>
        <v>-10.13914903</v>
      </c>
      <c r="AL279" s="40">
        <f t="shared" si="39"/>
        <v>2.5479326940576499</v>
      </c>
      <c r="AM279" s="40">
        <f t="shared" si="39"/>
        <v>0.187157034509327</v>
      </c>
      <c r="AN279" s="40">
        <f t="shared" si="39"/>
        <v>2.6039010302098902</v>
      </c>
      <c r="AO279" s="40">
        <f t="shared" si="39"/>
        <v>1364.3577840712601</v>
      </c>
      <c r="AP279" s="40">
        <f t="shared" si="39"/>
        <v>294.60750353321401</v>
      </c>
      <c r="AQ279" s="40">
        <f t="shared" si="39"/>
        <v>9.6873779449518391</v>
      </c>
      <c r="AR279" s="40">
        <f t="shared" si="39"/>
        <v>2.7723383975872098</v>
      </c>
      <c r="AS279" s="40">
        <f t="shared" si="39"/>
        <v>-9.8861621085086693</v>
      </c>
      <c r="AT279" s="40">
        <f t="shared" si="39"/>
        <v>2.88783542306171</v>
      </c>
      <c r="AU279" s="40">
        <f t="shared" si="39"/>
        <v>2.9774864004456298</v>
      </c>
      <c r="AV279" s="40">
        <f t="shared" si="39"/>
        <v>-2.8654327163581801</v>
      </c>
      <c r="AW279" s="40">
        <f>V279</f>
        <v>1372.8042624504999</v>
      </c>
      <c r="AX279" s="40">
        <f>W279</f>
        <v>858.81940970485198</v>
      </c>
      <c r="AY279" s="40">
        <f>Y279</f>
        <v>11.042176407213599</v>
      </c>
      <c r="AZ279" s="40">
        <f>Z279</f>
        <v>5.2666333166583303</v>
      </c>
      <c r="BA279" s="40">
        <f>AB279</f>
        <v>-6.4477481684966103</v>
      </c>
      <c r="BB279" s="40">
        <f>AC279</f>
        <v>-12.0420210105053</v>
      </c>
      <c r="BC279" s="40"/>
      <c r="BD279" s="40"/>
    </row>
    <row r="280" spans="1:56" x14ac:dyDescent="0.2">
      <c r="A280" t="s">
        <v>25</v>
      </c>
      <c r="B280" s="20">
        <v>23250</v>
      </c>
      <c r="C280">
        <v>-7.0401077866666704</v>
      </c>
      <c r="D280">
        <v>2.92013962178999</v>
      </c>
      <c r="E280">
        <v>618.31457196666702</v>
      </c>
      <c r="F280">
        <v>217.962082609547</v>
      </c>
      <c r="G280">
        <v>8.4544426614999999</v>
      </c>
      <c r="H280">
        <v>2.88569216286561</v>
      </c>
      <c r="I280">
        <v>-21.593955146666701</v>
      </c>
      <c r="J280">
        <v>3.7162560444919399</v>
      </c>
      <c r="K280">
        <v>1.3458321771934401</v>
      </c>
      <c r="L280">
        <v>4.2196798628816001</v>
      </c>
      <c r="M280">
        <v>770.00905780023402</v>
      </c>
      <c r="N280">
        <v>291.59361176521799</v>
      </c>
      <c r="O280">
        <v>13.986648201961501</v>
      </c>
      <c r="P280">
        <v>3.7355045583509501</v>
      </c>
      <c r="Q280">
        <v>-11.5640288632991</v>
      </c>
      <c r="R280">
        <v>5.8980466314332904</v>
      </c>
      <c r="S280">
        <v>2.2085182494118301</v>
      </c>
      <c r="T280">
        <v>-9.1715857928964493</v>
      </c>
      <c r="U280">
        <v>13.604802401200599</v>
      </c>
      <c r="V280">
        <v>1049.34449264864</v>
      </c>
      <c r="W280">
        <v>417.49374687343698</v>
      </c>
      <c r="X280">
        <v>1814.4472236118099</v>
      </c>
      <c r="Y280">
        <v>14.101610896641199</v>
      </c>
      <c r="Z280">
        <v>5.6948474237118596</v>
      </c>
      <c r="AA280">
        <v>22.497248624312199</v>
      </c>
      <c r="AB280">
        <v>-8.6785227904971105</v>
      </c>
      <c r="AC280">
        <v>-25.363681840920499</v>
      </c>
      <c r="AD280">
        <v>8.0250125062531303</v>
      </c>
    </row>
    <row r="281" spans="1:56" x14ac:dyDescent="0.2">
      <c r="A281" t="s">
        <v>25</v>
      </c>
      <c r="B281" s="20">
        <v>20531</v>
      </c>
      <c r="C281">
        <v>-5.2577002860000004</v>
      </c>
      <c r="D281">
        <v>2.9559959905672399</v>
      </c>
      <c r="E281">
        <v>629.55043496666701</v>
      </c>
      <c r="F281">
        <v>217.89296930891899</v>
      </c>
      <c r="G281">
        <v>8.4544426614999999</v>
      </c>
      <c r="H281">
        <v>2.9297018296742401</v>
      </c>
      <c r="I281">
        <v>-20.154790453333302</v>
      </c>
      <c r="J281">
        <v>3.6977054976365098</v>
      </c>
      <c r="K281">
        <v>0.90716081949466498</v>
      </c>
      <c r="L281">
        <v>4.2197255215629301</v>
      </c>
      <c r="M281">
        <v>744.96803060462196</v>
      </c>
      <c r="N281">
        <v>291.56764055295298</v>
      </c>
      <c r="O281">
        <v>13.815609649411799</v>
      </c>
      <c r="P281">
        <v>3.7354000316115101</v>
      </c>
      <c r="Q281">
        <v>-12.299024491522101</v>
      </c>
      <c r="R281">
        <v>5.89809135354123</v>
      </c>
      <c r="S281">
        <v>1.8621055060721901</v>
      </c>
      <c r="T281">
        <v>-9.4327163581790892</v>
      </c>
      <c r="U281">
        <v>13.169584792396201</v>
      </c>
      <c r="V281">
        <v>1016.87352395939</v>
      </c>
      <c r="W281">
        <v>401.70085042521299</v>
      </c>
      <c r="X281">
        <v>1761.32566283142</v>
      </c>
      <c r="Y281">
        <v>14.0712320263883</v>
      </c>
      <c r="Z281">
        <v>5.6408204102050998</v>
      </c>
      <c r="AA281">
        <v>22.497248624312199</v>
      </c>
      <c r="AB281">
        <v>-9.1594525009071592</v>
      </c>
      <c r="AC281">
        <v>-25.759879939969998</v>
      </c>
      <c r="AD281">
        <v>7.4847423711855896</v>
      </c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</row>
    <row r="282" spans="1:56" x14ac:dyDescent="0.2">
      <c r="A282" t="s">
        <v>25</v>
      </c>
      <c r="B282" s="20">
        <v>21000</v>
      </c>
      <c r="C282">
        <v>-7.0401077866666704</v>
      </c>
      <c r="D282">
        <v>4.2215523830578103</v>
      </c>
      <c r="E282">
        <v>618.31457196666702</v>
      </c>
      <c r="F282">
        <v>216.11044410439399</v>
      </c>
      <c r="G282">
        <v>8.4544426614999999</v>
      </c>
      <c r="H282">
        <v>3.2386570997367401</v>
      </c>
      <c r="I282">
        <v>-21.593955146666701</v>
      </c>
      <c r="J282">
        <v>5.1921599980311397</v>
      </c>
      <c r="K282">
        <v>1.6330063122699501</v>
      </c>
      <c r="L282">
        <v>4.2197799282637698</v>
      </c>
      <c r="M282">
        <v>767.06988925733401</v>
      </c>
      <c r="N282">
        <v>291.60672218872702</v>
      </c>
      <c r="O282">
        <v>14.1725216250424</v>
      </c>
      <c r="P282">
        <v>3.7356135122530101</v>
      </c>
      <c r="Q282">
        <v>-11.1441919027212</v>
      </c>
      <c r="R282">
        <v>5.89803179033325</v>
      </c>
      <c r="S282">
        <v>2.7151289764325699</v>
      </c>
      <c r="T282">
        <v>-8.9974987493746905</v>
      </c>
      <c r="U282">
        <v>14.446223111555801</v>
      </c>
      <c r="V282">
        <v>1014.72219054839</v>
      </c>
      <c r="W282">
        <v>381.6008004002</v>
      </c>
      <c r="X282">
        <v>1791.4757378689301</v>
      </c>
      <c r="Y282">
        <v>14.4472659058119</v>
      </c>
      <c r="Z282">
        <v>5.6678339169584797</v>
      </c>
      <c r="AA282">
        <v>23.226613306653299</v>
      </c>
      <c r="AB282">
        <v>-7.7340102301489999</v>
      </c>
      <c r="AC282">
        <v>-24.5352676338169</v>
      </c>
      <c r="AD282">
        <v>9.0695347673836899</v>
      </c>
      <c r="AE282" s="40">
        <f t="shared" ref="AE282:AV282" si="40">AVERAGE(C281:C283)</f>
        <v>-6.4459719531111146</v>
      </c>
      <c r="AF282" s="40">
        <f t="shared" si="40"/>
        <v>3.3741642592373235</v>
      </c>
      <c r="AG282" s="40">
        <f t="shared" si="40"/>
        <v>622.05985963333364</v>
      </c>
      <c r="AH282" s="40">
        <f t="shared" si="40"/>
        <v>217.53773446584231</v>
      </c>
      <c r="AI282" s="40">
        <f t="shared" si="40"/>
        <v>8.4544426614999999</v>
      </c>
      <c r="AJ282" s="40">
        <f t="shared" si="40"/>
        <v>3.03594212569952</v>
      </c>
      <c r="AK282" s="40">
        <f t="shared" si="40"/>
        <v>-21.114233582222237</v>
      </c>
      <c r="AL282" s="40">
        <f t="shared" si="40"/>
        <v>4.14593406082495</v>
      </c>
      <c r="AM282" s="40">
        <f t="shared" si="40"/>
        <v>1.150410646115904</v>
      </c>
      <c r="AN282" s="40">
        <f t="shared" si="40"/>
        <v>4.2196033927158174</v>
      </c>
      <c r="AO282" s="40">
        <f t="shared" si="40"/>
        <v>750.36804060814632</v>
      </c>
      <c r="AP282" s="40">
        <f t="shared" si="40"/>
        <v>291.57332852706298</v>
      </c>
      <c r="AQ282" s="40">
        <f t="shared" si="40"/>
        <v>13.940707151879066</v>
      </c>
      <c r="AR282" s="40">
        <f t="shared" si="40"/>
        <v>3.735406148636967</v>
      </c>
      <c r="AS282" s="40">
        <f t="shared" si="40"/>
        <v>-11.913161466520966</v>
      </c>
      <c r="AT282" s="40">
        <f t="shared" si="40"/>
        <v>5.8980069139494162</v>
      </c>
      <c r="AU282" s="40">
        <f t="shared" si="40"/>
        <v>2.1227685121280935</v>
      </c>
      <c r="AV282" s="40">
        <f t="shared" si="40"/>
        <v>-9.3650158412539586</v>
      </c>
      <c r="AW282" s="40">
        <f>AVERAGE(V281:V283)</f>
        <v>1004.3733039109851</v>
      </c>
      <c r="AX282" s="40">
        <f>AVERAGE(W281:W283)</f>
        <v>388.77938969484762</v>
      </c>
      <c r="AY282" s="40">
        <f>AVERAGE(Y281:Y283)</f>
        <v>14.195270941082832</v>
      </c>
      <c r="AZ282" s="40">
        <f>AVERAGE(Z281:Z283)</f>
        <v>5.6588294147073528</v>
      </c>
      <c r="BA282" s="40">
        <f>AVERAGE(AB281:AB283)</f>
        <v>-8.7932377875065768</v>
      </c>
      <c r="BB282" s="40">
        <f>AVERAGE(AC281:AC283)</f>
        <v>-25.54377188594297</v>
      </c>
      <c r="BC282" s="40"/>
      <c r="BD282" s="40"/>
    </row>
    <row r="283" spans="1:56" x14ac:dyDescent="0.2">
      <c r="A283" t="s">
        <v>25</v>
      </c>
      <c r="B283" s="20">
        <v>22478</v>
      </c>
      <c r="C283">
        <v>-7.0401077866666704</v>
      </c>
      <c r="D283">
        <v>2.9449444040869199</v>
      </c>
      <c r="E283">
        <v>618.31457196666702</v>
      </c>
      <c r="F283">
        <v>218.60978998421399</v>
      </c>
      <c r="G283">
        <v>8.4544426614999999</v>
      </c>
      <c r="H283">
        <v>2.9394674476875799</v>
      </c>
      <c r="I283">
        <v>-21.593955146666701</v>
      </c>
      <c r="J283">
        <v>3.5479366868072</v>
      </c>
      <c r="K283">
        <v>0.91106480658309696</v>
      </c>
      <c r="L283">
        <v>4.2193047283207497</v>
      </c>
      <c r="M283">
        <v>739.06620196248298</v>
      </c>
      <c r="N283">
        <v>291.54562283950901</v>
      </c>
      <c r="O283">
        <v>13.833990181182999</v>
      </c>
      <c r="P283">
        <v>3.7352049020463798</v>
      </c>
      <c r="Q283">
        <v>-12.2962680053196</v>
      </c>
      <c r="R283">
        <v>5.8978975979737696</v>
      </c>
      <c r="S283">
        <v>1.79107105387952</v>
      </c>
      <c r="T283">
        <v>-9.6648324162080996</v>
      </c>
      <c r="U283">
        <v>13.2566283141571</v>
      </c>
      <c r="V283">
        <v>981.52419722517504</v>
      </c>
      <c r="W283">
        <v>383.03651825912999</v>
      </c>
      <c r="X283">
        <v>1708.2041020510301</v>
      </c>
      <c r="Y283">
        <v>14.0673148910483</v>
      </c>
      <c r="Z283">
        <v>5.6678339169584797</v>
      </c>
      <c r="AA283">
        <v>22.470235117558801</v>
      </c>
      <c r="AB283">
        <v>-9.4862506314635695</v>
      </c>
      <c r="AC283">
        <v>-26.336168084042001</v>
      </c>
      <c r="AD283">
        <v>7.3406703351675802</v>
      </c>
      <c r="AE283" s="27">
        <f t="shared" ref="AE283:AV283" si="41">AVERAGE(C280:C283)</f>
        <v>-6.5945059115000033</v>
      </c>
      <c r="AF283" s="27">
        <f t="shared" si="41"/>
        <v>3.2606580998754899</v>
      </c>
      <c r="AG283" s="27">
        <f t="shared" si="41"/>
        <v>621.12353771666699</v>
      </c>
      <c r="AH283" s="27">
        <f t="shared" si="41"/>
        <v>217.64382150176849</v>
      </c>
      <c r="AI283" s="27">
        <f t="shared" si="41"/>
        <v>8.4544426614999999</v>
      </c>
      <c r="AJ283" s="27">
        <f t="shared" si="41"/>
        <v>2.9983796349910423</v>
      </c>
      <c r="AK283" s="27">
        <f t="shared" si="41"/>
        <v>-21.234163973333352</v>
      </c>
      <c r="AL283" s="27">
        <f t="shared" si="41"/>
        <v>4.0385145567416973</v>
      </c>
      <c r="AM283" s="27">
        <f t="shared" si="41"/>
        <v>1.1992660288852881</v>
      </c>
      <c r="AN283" s="27">
        <f t="shared" si="41"/>
        <v>4.2196225102572624</v>
      </c>
      <c r="AO283" s="27">
        <f t="shared" si="41"/>
        <v>755.27829490616818</v>
      </c>
      <c r="AP283" s="27">
        <f t="shared" si="41"/>
        <v>291.57839933660171</v>
      </c>
      <c r="AQ283" s="27">
        <f t="shared" si="41"/>
        <v>13.952192414399674</v>
      </c>
      <c r="AR283" s="27">
        <f t="shared" si="41"/>
        <v>3.7354307510654627</v>
      </c>
      <c r="AS283" s="27">
        <f t="shared" si="41"/>
        <v>-11.825878315715499</v>
      </c>
      <c r="AT283" s="27">
        <f t="shared" si="41"/>
        <v>5.8980168433203852</v>
      </c>
      <c r="AU283" s="27">
        <f t="shared" si="41"/>
        <v>2.1442059464490275</v>
      </c>
      <c r="AV283" s="27">
        <f t="shared" si="41"/>
        <v>-9.3166583291645821</v>
      </c>
      <c r="AW283" s="27">
        <f>AVERAGE(V280:V283)</f>
        <v>1015.6161010953988</v>
      </c>
      <c r="AX283" s="27">
        <f>AVERAGE(W280:W283)</f>
        <v>395.95797898949502</v>
      </c>
      <c r="AY283" s="27">
        <f>AVERAGE(Y280:Y283)</f>
        <v>14.171855929972423</v>
      </c>
      <c r="AZ283" s="27">
        <f>AVERAGE(Z280:Z283)</f>
        <v>5.6678339169584797</v>
      </c>
      <c r="BA283" s="27">
        <f>AVERAGE(AB280:AB283)</f>
        <v>-8.7645590382542089</v>
      </c>
      <c r="BB283" s="27">
        <f>AVERAGE(AC280:AC283)</f>
        <v>-25.49874937468735</v>
      </c>
      <c r="BC283" s="27"/>
      <c r="BD283" s="27"/>
    </row>
    <row r="284" spans="1:56" x14ac:dyDescent="0.2">
      <c r="A284" t="s">
        <v>26</v>
      </c>
      <c r="B284" s="20">
        <v>23294</v>
      </c>
      <c r="C284">
        <v>-1.649622106</v>
      </c>
      <c r="D284">
        <v>4.5705382879704199</v>
      </c>
      <c r="E284">
        <v>677.33771023333304</v>
      </c>
      <c r="F284">
        <v>295.07964920619702</v>
      </c>
      <c r="G284">
        <v>13.647875785</v>
      </c>
      <c r="H284">
        <v>3.8230283824275402</v>
      </c>
      <c r="I284">
        <v>-14.5184312203333</v>
      </c>
      <c r="J284">
        <v>6.2281854912777899</v>
      </c>
      <c r="K284">
        <v>1.52301053808711</v>
      </c>
      <c r="L284">
        <v>4.2234165173000999</v>
      </c>
      <c r="M284">
        <v>855.79707858835297</v>
      </c>
      <c r="N284">
        <v>291.92960534875698</v>
      </c>
      <c r="O284">
        <v>13.4368248611892</v>
      </c>
      <c r="P284">
        <v>3.7380185606045999</v>
      </c>
      <c r="Q284">
        <v>-10.5541863476159</v>
      </c>
      <c r="R284">
        <v>5.9036326254350104</v>
      </c>
      <c r="S284">
        <v>1.2299878409929399</v>
      </c>
      <c r="T284">
        <v>-12.827413706853401</v>
      </c>
      <c r="U284">
        <v>15.287643821911001</v>
      </c>
      <c r="V284">
        <v>984.97420220096296</v>
      </c>
      <c r="W284">
        <v>316.99349674837401</v>
      </c>
      <c r="X284">
        <v>1834.5472736368199</v>
      </c>
      <c r="Y284">
        <v>12.343552483690299</v>
      </c>
      <c r="Z284">
        <v>2.7773886943471702</v>
      </c>
      <c r="AA284">
        <v>21.9299649824912</v>
      </c>
      <c r="AB284">
        <v>-9.3714782954262201</v>
      </c>
      <c r="AC284">
        <v>-29.469734867433701</v>
      </c>
      <c r="AD284">
        <v>10.8344172086043</v>
      </c>
    </row>
    <row r="285" spans="1:56" x14ac:dyDescent="0.2">
      <c r="A285" t="s">
        <v>26</v>
      </c>
      <c r="B285" s="20">
        <v>23957</v>
      </c>
      <c r="C285">
        <v>-1.649622106</v>
      </c>
      <c r="D285">
        <v>4.4697716877682696</v>
      </c>
      <c r="E285">
        <v>677.33771023333304</v>
      </c>
      <c r="F285">
        <v>238.183895571101</v>
      </c>
      <c r="G285">
        <v>13.647875785</v>
      </c>
      <c r="H285">
        <v>3.5235452101765898</v>
      </c>
      <c r="I285">
        <v>-14.5184312203333</v>
      </c>
      <c r="J285">
        <v>6.3212561641112801</v>
      </c>
      <c r="K285">
        <v>1.5222079222929601</v>
      </c>
      <c r="L285">
        <v>4.2225923556769702</v>
      </c>
      <c r="M285">
        <v>870.00706800318198</v>
      </c>
      <c r="N285">
        <v>291.93326458436701</v>
      </c>
      <c r="O285">
        <v>13.4207144817863</v>
      </c>
      <c r="P285">
        <v>3.7378493790379999</v>
      </c>
      <c r="Q285">
        <v>-10.507363404424</v>
      </c>
      <c r="R285">
        <v>5.9009054877542404</v>
      </c>
      <c r="S285">
        <v>1.75388112625305</v>
      </c>
      <c r="T285">
        <v>-12.0150075037519</v>
      </c>
      <c r="U285">
        <v>15.519759879940001</v>
      </c>
      <c r="V285">
        <v>955.90765060434205</v>
      </c>
      <c r="W285">
        <v>301.20060030014997</v>
      </c>
      <c r="X285">
        <v>1790.04002001</v>
      </c>
      <c r="Y285">
        <v>12.4435698797342</v>
      </c>
      <c r="Z285">
        <v>2.8044022011005501</v>
      </c>
      <c r="AA285">
        <v>22.0650325162581</v>
      </c>
      <c r="AB285">
        <v>-8.8034840846099094</v>
      </c>
      <c r="AC285">
        <v>-28.137068534267101</v>
      </c>
      <c r="AD285">
        <v>10.6183091545773</v>
      </c>
    </row>
    <row r="286" spans="1:56" x14ac:dyDescent="0.2">
      <c r="A286" t="s">
        <v>26</v>
      </c>
      <c r="B286" s="20">
        <v>21785.4</v>
      </c>
      <c r="C286">
        <v>9.0985469243333306</v>
      </c>
      <c r="D286">
        <v>4.6953338284417496</v>
      </c>
      <c r="E286">
        <v>559.30609866666703</v>
      </c>
      <c r="F286">
        <v>193.23148373044199</v>
      </c>
      <c r="G286">
        <v>19.442777315000001</v>
      </c>
      <c r="H286">
        <v>3.8581016657598202</v>
      </c>
      <c r="I286">
        <v>-1.40690122566667</v>
      </c>
      <c r="J286">
        <v>7.3169401967866596</v>
      </c>
      <c r="K286">
        <v>2.0601957956888302</v>
      </c>
      <c r="L286">
        <v>4.2198564991161698</v>
      </c>
      <c r="M286">
        <v>802.58734613724505</v>
      </c>
      <c r="N286">
        <v>291.70818138865201</v>
      </c>
      <c r="O286">
        <v>14.3138482578513</v>
      </c>
      <c r="P286">
        <v>3.7361254542991</v>
      </c>
      <c r="Q286">
        <v>-10.381646266712201</v>
      </c>
      <c r="R286">
        <v>5.8981142812543101</v>
      </c>
      <c r="S286">
        <v>2.5682448481701701</v>
      </c>
      <c r="T286">
        <v>-8.67833916958479</v>
      </c>
      <c r="U286">
        <v>13.836918459229601</v>
      </c>
      <c r="V286">
        <v>991.87489221748001</v>
      </c>
      <c r="W286">
        <v>377.29364682341202</v>
      </c>
      <c r="X286">
        <v>1742.6613306653301</v>
      </c>
      <c r="Y286">
        <v>13.545445254325299</v>
      </c>
      <c r="Z286">
        <v>4.8844422211105503</v>
      </c>
      <c r="AA286">
        <v>22.200100050025</v>
      </c>
      <c r="AB286">
        <v>-7.5351066604619996</v>
      </c>
      <c r="AC286">
        <v>-23.8509254627314</v>
      </c>
      <c r="AD286">
        <v>8.7813906953476693</v>
      </c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</row>
    <row r="287" spans="1:56" x14ac:dyDescent="0.2">
      <c r="A287" t="s">
        <v>26</v>
      </c>
      <c r="B287" s="20">
        <v>22031.3</v>
      </c>
      <c r="C287">
        <v>3.4528341376666698</v>
      </c>
      <c r="D287">
        <v>4.5507539407928199</v>
      </c>
      <c r="E287">
        <v>827.44096276666698</v>
      </c>
      <c r="F287">
        <v>209.96417101042101</v>
      </c>
      <c r="G287">
        <v>13.658245725</v>
      </c>
      <c r="H287">
        <v>3.4334902504995499</v>
      </c>
      <c r="I287">
        <v>-7.5512835903333304</v>
      </c>
      <c r="J287">
        <v>6.7397745836276997</v>
      </c>
      <c r="K287">
        <v>0.81968471405522902</v>
      </c>
      <c r="L287">
        <v>4.2236433636852002</v>
      </c>
      <c r="M287">
        <v>745.92265655241602</v>
      </c>
      <c r="N287">
        <v>291.92274195659701</v>
      </c>
      <c r="O287">
        <v>13.4327945459153</v>
      </c>
      <c r="P287">
        <v>3.7378723099788398</v>
      </c>
      <c r="Q287">
        <v>-11.990217045987301</v>
      </c>
      <c r="R287">
        <v>5.9037758702822503</v>
      </c>
      <c r="S287">
        <v>-5.8058485318054499E-2</v>
      </c>
      <c r="T287">
        <v>-15.177588794397201</v>
      </c>
      <c r="U287">
        <v>15.0555277638819</v>
      </c>
      <c r="V287">
        <v>863.14696929050001</v>
      </c>
      <c r="W287">
        <v>230.85042521260601</v>
      </c>
      <c r="X287">
        <v>1698.15407703852</v>
      </c>
      <c r="Y287">
        <v>11.1824204194064</v>
      </c>
      <c r="Z287">
        <v>1.1565782891445699</v>
      </c>
      <c r="AA287">
        <v>21.227613806903399</v>
      </c>
      <c r="AB287">
        <v>-13.062950142673399</v>
      </c>
      <c r="AC287">
        <v>-35.880940470235103</v>
      </c>
      <c r="AD287">
        <v>9.8259129564782306</v>
      </c>
    </row>
    <row r="288" spans="1:56" x14ac:dyDescent="0.2">
      <c r="A288" t="s">
        <v>26</v>
      </c>
      <c r="B288" s="20">
        <v>22568.799999999999</v>
      </c>
      <c r="C288">
        <v>-3.59100536</v>
      </c>
      <c r="D288">
        <v>3.7060241704934</v>
      </c>
      <c r="E288">
        <v>967.467591233333</v>
      </c>
      <c r="F288">
        <v>309.00035573453698</v>
      </c>
      <c r="G288">
        <v>8.9736506949999999</v>
      </c>
      <c r="H288">
        <v>2.7548408207544499</v>
      </c>
      <c r="I288">
        <v>-16.390846411666701</v>
      </c>
      <c r="J288">
        <v>5.8488978837762096</v>
      </c>
      <c r="K288">
        <v>2.1024541968900601</v>
      </c>
      <c r="L288">
        <v>4.2201242310533296</v>
      </c>
      <c r="M288">
        <v>802.272417644803</v>
      </c>
      <c r="N288">
        <v>291.623709734719</v>
      </c>
      <c r="O288">
        <v>14.2119304556754</v>
      </c>
      <c r="P288">
        <v>3.7356484379746502</v>
      </c>
      <c r="Q288">
        <v>-10.1807684759087</v>
      </c>
      <c r="R288">
        <v>5.8991169918355597</v>
      </c>
      <c r="S288">
        <v>2.2580797372383299</v>
      </c>
      <c r="T288">
        <v>-10.5352676338169</v>
      </c>
      <c r="U288">
        <v>15.0555277638819</v>
      </c>
      <c r="V288">
        <v>950.74610225062099</v>
      </c>
      <c r="W288">
        <v>350.01500750375197</v>
      </c>
      <c r="X288">
        <v>1690.97548774387</v>
      </c>
      <c r="Y288">
        <v>13.015626195955299</v>
      </c>
      <c r="Z288">
        <v>3.5067533766883399</v>
      </c>
      <c r="AA288">
        <v>22.5512756378189</v>
      </c>
      <c r="AB288">
        <v>-8.6790557991838408</v>
      </c>
      <c r="AC288">
        <v>-26.948474237118599</v>
      </c>
      <c r="AD288">
        <v>9.60980490245122</v>
      </c>
      <c r="AE288" s="40">
        <f t="shared" ref="AE288:AV288" si="42">AVERAGE(C286:C289)</f>
        <v>1.8276883990000001</v>
      </c>
      <c r="AF288" s="40">
        <f t="shared" si="42"/>
        <v>4.3369817425153228</v>
      </c>
      <c r="AG288" s="40">
        <f t="shared" si="42"/>
        <v>757.88809072499998</v>
      </c>
      <c r="AH288" s="40">
        <f t="shared" si="42"/>
        <v>243.11115410397051</v>
      </c>
      <c r="AI288" s="40">
        <f t="shared" si="42"/>
        <v>12.762081107500002</v>
      </c>
      <c r="AJ288" s="40">
        <f t="shared" si="42"/>
        <v>3.3023254702887375</v>
      </c>
      <c r="AK288" s="40">
        <f t="shared" si="42"/>
        <v>-9.9668656119999994</v>
      </c>
      <c r="AL288" s="40">
        <f t="shared" si="42"/>
        <v>6.5088704988139474</v>
      </c>
      <c r="AM288" s="40">
        <f t="shared" si="42"/>
        <v>1.5728247434667249</v>
      </c>
      <c r="AN288" s="40">
        <f t="shared" si="42"/>
        <v>4.2220262110310056</v>
      </c>
      <c r="AO288" s="40">
        <f t="shared" si="42"/>
        <v>788.88675556135286</v>
      </c>
      <c r="AP288" s="40">
        <f t="shared" si="42"/>
        <v>291.76085714579301</v>
      </c>
      <c r="AQ288" s="40">
        <f t="shared" si="42"/>
        <v>13.881200719001649</v>
      </c>
      <c r="AR288" s="40">
        <f t="shared" si="42"/>
        <v>3.7368253666817299</v>
      </c>
      <c r="AS288" s="40">
        <f t="shared" si="42"/>
        <v>-10.921686719719727</v>
      </c>
      <c r="AT288" s="40">
        <f t="shared" si="42"/>
        <v>5.9011457599994026</v>
      </c>
      <c r="AU288" s="40">
        <f t="shared" si="42"/>
        <v>1.5914031015534786</v>
      </c>
      <c r="AV288" s="40">
        <f t="shared" si="42"/>
        <v>-11.739369684842423</v>
      </c>
      <c r="AW288" s="40">
        <f>AVERAGE(V286:V289)</f>
        <v>934.04077504253632</v>
      </c>
      <c r="AX288" s="40">
        <f>AVERAGE(W286:W289)</f>
        <v>311.60955477738878</v>
      </c>
      <c r="AY288" s="40">
        <f>AVERAGE(Y286:Y289)</f>
        <v>12.65024826508715</v>
      </c>
      <c r="AZ288" s="40">
        <f>AVERAGE(Z286:Z289)</f>
        <v>3.155577788894445</v>
      </c>
      <c r="BA288" s="40">
        <f>AVERAGE(AB286:AB289)</f>
        <v>-9.5692367276700949</v>
      </c>
      <c r="BB288" s="40">
        <f>AVERAGE(AC286:AC289)</f>
        <v>-28.830415207603828</v>
      </c>
      <c r="BC288" s="40"/>
      <c r="BD288" s="40"/>
    </row>
    <row r="289" spans="1:56" x14ac:dyDescent="0.2">
      <c r="A289" t="s">
        <v>26</v>
      </c>
      <c r="B289" s="20">
        <v>22665.3</v>
      </c>
      <c r="C289">
        <v>-1.649622106</v>
      </c>
      <c r="D289">
        <v>4.3958150303333197</v>
      </c>
      <c r="E289">
        <v>677.33771023333304</v>
      </c>
      <c r="F289">
        <v>260.24860594048198</v>
      </c>
      <c r="G289">
        <v>8.9736506949999999</v>
      </c>
      <c r="H289">
        <v>3.1628691441411299</v>
      </c>
      <c r="I289">
        <v>-14.5184312203333</v>
      </c>
      <c r="J289">
        <v>6.1298693310652199</v>
      </c>
      <c r="K289">
        <v>1.3089642672327799</v>
      </c>
      <c r="L289">
        <v>4.2244807502693202</v>
      </c>
      <c r="M289">
        <v>804.76460191094702</v>
      </c>
      <c r="N289">
        <v>291.78879550320403</v>
      </c>
      <c r="O289">
        <v>13.5662296165646</v>
      </c>
      <c r="P289">
        <v>3.7376552644743302</v>
      </c>
      <c r="Q289">
        <v>-11.134115090270701</v>
      </c>
      <c r="R289">
        <v>5.9035758966254903</v>
      </c>
      <c r="S289">
        <v>1.5973463061234701</v>
      </c>
      <c r="T289">
        <v>-12.5662831415708</v>
      </c>
      <c r="U289">
        <v>15.7808904452226</v>
      </c>
      <c r="V289">
        <v>930.39513641154394</v>
      </c>
      <c r="W289">
        <v>288.279139569785</v>
      </c>
      <c r="X289">
        <v>1752.7113556778399</v>
      </c>
      <c r="Y289">
        <v>12.857501190661599</v>
      </c>
      <c r="Z289">
        <v>3.07453726863432</v>
      </c>
      <c r="AA289">
        <v>22.659329664832399</v>
      </c>
      <c r="AB289">
        <v>-8.9998343083611392</v>
      </c>
      <c r="AC289">
        <v>-28.641320660330202</v>
      </c>
      <c r="AD289">
        <v>10.7263631815908</v>
      </c>
      <c r="AE289" s="27">
        <f t="shared" ref="AE289:AV289" si="43">AVERAGE(C284:C289)</f>
        <v>0.66858489733333348</v>
      </c>
      <c r="AF289" s="27">
        <f t="shared" si="43"/>
        <v>4.3980394909666636</v>
      </c>
      <c r="AG289" s="27">
        <f t="shared" si="43"/>
        <v>731.03796389444449</v>
      </c>
      <c r="AH289" s="27">
        <f t="shared" si="43"/>
        <v>250.95136019886331</v>
      </c>
      <c r="AI289" s="27">
        <f t="shared" si="43"/>
        <v>13.057346000000001</v>
      </c>
      <c r="AJ289" s="27">
        <f t="shared" si="43"/>
        <v>3.4259792456265132</v>
      </c>
      <c r="AK289" s="27">
        <f t="shared" si="43"/>
        <v>-11.484054148111099</v>
      </c>
      <c r="AL289" s="27">
        <f t="shared" si="43"/>
        <v>6.4308206084408104</v>
      </c>
      <c r="AM289" s="27">
        <f t="shared" si="43"/>
        <v>1.5560862390411616</v>
      </c>
      <c r="AN289" s="27">
        <f t="shared" si="43"/>
        <v>4.222352286183515</v>
      </c>
      <c r="AO289" s="27">
        <f t="shared" si="43"/>
        <v>813.55852813949093</v>
      </c>
      <c r="AP289" s="27">
        <f t="shared" si="43"/>
        <v>291.81771641938269</v>
      </c>
      <c r="AQ289" s="27">
        <f t="shared" si="43"/>
        <v>13.730390369830348</v>
      </c>
      <c r="AR289" s="27">
        <f t="shared" si="43"/>
        <v>3.7371949010615868</v>
      </c>
      <c r="AS289" s="27">
        <f t="shared" si="43"/>
        <v>-10.7913827718198</v>
      </c>
      <c r="AT289" s="27">
        <f t="shared" si="43"/>
        <v>5.9015201921978102</v>
      </c>
      <c r="AU289" s="27">
        <f t="shared" si="43"/>
        <v>1.5582468955766509</v>
      </c>
      <c r="AV289" s="27">
        <f t="shared" si="43"/>
        <v>-11.966649991662498</v>
      </c>
      <c r="AW289" s="27">
        <f>AVERAGE(V284:V289)</f>
        <v>946.17415882924172</v>
      </c>
      <c r="AX289" s="27">
        <f>AVERAGE(W284:W289)</f>
        <v>310.77205269301317</v>
      </c>
      <c r="AY289" s="27">
        <f>AVERAGE(Y284:Y289)</f>
        <v>12.564685903962184</v>
      </c>
      <c r="AZ289" s="27">
        <f>AVERAGE(Z284:Z289)</f>
        <v>3.0340170085042502</v>
      </c>
      <c r="BA289" s="27">
        <f>AVERAGE(AB284:AB289)</f>
        <v>-9.4086515484527506</v>
      </c>
      <c r="BB289" s="27">
        <f>AVERAGE(AC284:AC289)</f>
        <v>-28.82141070535268</v>
      </c>
      <c r="BC289" s="27"/>
      <c r="BD289" s="27"/>
    </row>
    <row r="290" spans="1:56" x14ac:dyDescent="0.2">
      <c r="A290" t="s">
        <v>27</v>
      </c>
      <c r="B290" s="20">
        <v>22923.200000000001</v>
      </c>
      <c r="C290">
        <v>10.8746945243333</v>
      </c>
      <c r="D290">
        <v>4.5889314541003596</v>
      </c>
      <c r="E290">
        <v>695.11047529999996</v>
      </c>
      <c r="F290">
        <v>257.68305932599799</v>
      </c>
      <c r="G290">
        <v>19.018935840000001</v>
      </c>
      <c r="H290">
        <v>4.2738688980939799</v>
      </c>
      <c r="I290">
        <v>2.4749199549999998</v>
      </c>
      <c r="J290">
        <v>7.0868041917347702</v>
      </c>
      <c r="K290">
        <v>2.0188728572750301</v>
      </c>
      <c r="L290">
        <v>4.22384901135639</v>
      </c>
      <c r="M290">
        <v>733.88782753687599</v>
      </c>
      <c r="N290">
        <v>292.153106924778</v>
      </c>
      <c r="O290">
        <v>14.6262257604398</v>
      </c>
      <c r="P290">
        <v>3.7373888658480099</v>
      </c>
      <c r="Q290">
        <v>-10.857212042092399</v>
      </c>
      <c r="R290">
        <v>5.9089904582411696</v>
      </c>
      <c r="S290">
        <v>2.01481177667078</v>
      </c>
      <c r="T290">
        <v>-9.2006003001500805</v>
      </c>
      <c r="U290">
        <v>13.227613806903401</v>
      </c>
      <c r="V290">
        <v>797.03904743306396</v>
      </c>
      <c r="W290">
        <v>269.614807403702</v>
      </c>
      <c r="X290">
        <v>1456.95347673837</v>
      </c>
      <c r="Y290">
        <v>15.063182107994299</v>
      </c>
      <c r="Z290">
        <v>3.8309154577288602</v>
      </c>
      <c r="AA290">
        <v>26.306153076538301</v>
      </c>
      <c r="AB290">
        <v>-5.8554623367437602</v>
      </c>
      <c r="AC290">
        <v>-24.9674837418709</v>
      </c>
      <c r="AD290">
        <v>13.391695847924</v>
      </c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</row>
    <row r="291" spans="1:56" x14ac:dyDescent="0.2">
      <c r="A291" t="s">
        <v>27</v>
      </c>
      <c r="B291" s="20">
        <v>22971.4</v>
      </c>
      <c r="C291">
        <v>1.61069905266667</v>
      </c>
      <c r="D291">
        <v>3.5613967314867301</v>
      </c>
      <c r="E291">
        <v>661.36832330000004</v>
      </c>
      <c r="F291">
        <v>272.47121665991398</v>
      </c>
      <c r="G291">
        <v>13.60926358</v>
      </c>
      <c r="H291">
        <v>2.8503008490066599</v>
      </c>
      <c r="I291">
        <v>-12.432756743000001</v>
      </c>
      <c r="J291">
        <v>5.80859104021396</v>
      </c>
      <c r="K291">
        <v>0.76948263628984903</v>
      </c>
      <c r="L291">
        <v>4.2250278473754204</v>
      </c>
      <c r="M291">
        <v>633.91383017751502</v>
      </c>
      <c r="N291">
        <v>292.22720671536803</v>
      </c>
      <c r="O291">
        <v>14.342129898403</v>
      </c>
      <c r="P291">
        <v>3.7386323584154599</v>
      </c>
      <c r="Q291">
        <v>-13.2422928078481</v>
      </c>
      <c r="R291">
        <v>5.9112306015406704</v>
      </c>
      <c r="S291">
        <v>1.8061414688918001</v>
      </c>
      <c r="T291">
        <v>-9.3166583291645804</v>
      </c>
      <c r="U291">
        <v>12.9084542271136</v>
      </c>
      <c r="V291">
        <v>789.98675327558396</v>
      </c>
      <c r="W291">
        <v>271.05052526263103</v>
      </c>
      <c r="X291">
        <v>1439.7248624312199</v>
      </c>
      <c r="Y291">
        <v>13.5597811332288</v>
      </c>
      <c r="Z291">
        <v>2.7233616808404202</v>
      </c>
      <c r="AA291">
        <v>24.388194097048501</v>
      </c>
      <c r="AB291">
        <v>-14.691754328998901</v>
      </c>
      <c r="AC291">
        <v>-34.296148074036999</v>
      </c>
      <c r="AD291">
        <v>4.8914457228614303</v>
      </c>
    </row>
    <row r="292" spans="1:56" x14ac:dyDescent="0.2">
      <c r="A292" t="s">
        <v>27</v>
      </c>
      <c r="B292" s="20">
        <v>19294</v>
      </c>
      <c r="C292">
        <v>10.8746945243333</v>
      </c>
      <c r="D292">
        <v>4.5135823896528402</v>
      </c>
      <c r="E292">
        <v>695.11047529999996</v>
      </c>
      <c r="F292">
        <v>252.43202324657</v>
      </c>
      <c r="G292">
        <v>19.018935840000001</v>
      </c>
      <c r="H292">
        <v>4.1945834167201301</v>
      </c>
      <c r="I292">
        <v>2.4749199549999998</v>
      </c>
      <c r="J292">
        <v>7.1037749207802996</v>
      </c>
      <c r="K292">
        <v>1.8707643898855899</v>
      </c>
      <c r="L292">
        <v>4.2243615895052802</v>
      </c>
      <c r="M292">
        <v>721.10869675935396</v>
      </c>
      <c r="N292">
        <v>292.21947628324199</v>
      </c>
      <c r="O292">
        <v>14.592958811987</v>
      </c>
      <c r="P292">
        <v>3.73768932814933</v>
      </c>
      <c r="Q292">
        <v>-11.141956293195699</v>
      </c>
      <c r="R292">
        <v>5.9099937880979398</v>
      </c>
      <c r="S292">
        <v>1.9768754016196499</v>
      </c>
      <c r="T292">
        <v>-9.2296148074036992</v>
      </c>
      <c r="U292">
        <v>13.169584792396201</v>
      </c>
      <c r="V292">
        <v>794.12571027995</v>
      </c>
      <c r="W292">
        <v>268.17908954477201</v>
      </c>
      <c r="X292">
        <v>1452.6463231615801</v>
      </c>
      <c r="Y292">
        <v>14.959376133363</v>
      </c>
      <c r="Z292">
        <v>3.3986993496748399</v>
      </c>
      <c r="AA292">
        <v>26.495247623811899</v>
      </c>
      <c r="AB292">
        <v>-6.2442887632517703</v>
      </c>
      <c r="AC292">
        <v>-25.759879939969998</v>
      </c>
      <c r="AD292">
        <v>13.463731865932999</v>
      </c>
      <c r="AE292" s="40">
        <f t="shared" ref="AE292:AV292" si="44">AVERAGE(C290:C292)</f>
        <v>7.7866960337777558</v>
      </c>
      <c r="AF292" s="40">
        <f t="shared" si="44"/>
        <v>4.2213035250799757</v>
      </c>
      <c r="AG292" s="40">
        <f t="shared" si="44"/>
        <v>683.86309130000006</v>
      </c>
      <c r="AH292" s="40">
        <f t="shared" si="44"/>
        <v>260.86209974416062</v>
      </c>
      <c r="AI292" s="40">
        <f t="shared" si="44"/>
        <v>17.215711753333334</v>
      </c>
      <c r="AJ292" s="40">
        <f t="shared" si="44"/>
        <v>3.7729177212735898</v>
      </c>
      <c r="AK292" s="40">
        <f t="shared" si="44"/>
        <v>-2.4943056110000006</v>
      </c>
      <c r="AL292" s="40">
        <f t="shared" si="44"/>
        <v>6.6663900509096763</v>
      </c>
      <c r="AM292" s="40">
        <f t="shared" si="44"/>
        <v>1.5530399611501562</v>
      </c>
      <c r="AN292" s="40">
        <f t="shared" si="44"/>
        <v>4.2244128160790302</v>
      </c>
      <c r="AO292" s="40">
        <f t="shared" si="44"/>
        <v>696.30345149124832</v>
      </c>
      <c r="AP292" s="40">
        <f t="shared" si="44"/>
        <v>292.19992997446269</v>
      </c>
      <c r="AQ292" s="40">
        <f t="shared" si="44"/>
        <v>14.520438156943266</v>
      </c>
      <c r="AR292" s="40">
        <f t="shared" si="44"/>
        <v>3.737903517470933</v>
      </c>
      <c r="AS292" s="40">
        <f t="shared" si="44"/>
        <v>-11.747153714378733</v>
      </c>
      <c r="AT292" s="40">
        <f t="shared" si="44"/>
        <v>5.910071615959926</v>
      </c>
      <c r="AU292" s="40">
        <f t="shared" si="44"/>
        <v>1.9326095490607436</v>
      </c>
      <c r="AV292" s="40">
        <f t="shared" si="44"/>
        <v>-9.2489578122394533</v>
      </c>
      <c r="AW292" s="40">
        <f>AVERAGE(V290:V292)</f>
        <v>793.71717032953256</v>
      </c>
      <c r="AX292" s="40">
        <f>AVERAGE(W290:W292)</f>
        <v>269.61480740370166</v>
      </c>
      <c r="AY292" s="40">
        <f>AVERAGE(Y290:Y292)</f>
        <v>14.527446458195366</v>
      </c>
      <c r="AZ292" s="40">
        <f>AVERAGE(Z290:Z292)</f>
        <v>3.3176588294147069</v>
      </c>
      <c r="BA292" s="40">
        <f>AVERAGE(AB290:AB292)</f>
        <v>-8.9305018096648094</v>
      </c>
      <c r="BB292" s="40">
        <f>AVERAGE(AC290:AC292)</f>
        <v>-28.341170585292634</v>
      </c>
      <c r="BC292" s="40"/>
      <c r="BD292" s="40"/>
    </row>
    <row r="293" spans="1:56" x14ac:dyDescent="0.2">
      <c r="A293" t="s">
        <v>28</v>
      </c>
      <c r="B293" s="20">
        <v>20474</v>
      </c>
      <c r="C293">
        <v>-5.5178638616666698</v>
      </c>
      <c r="D293">
        <v>2.6537281173620202</v>
      </c>
      <c r="E293">
        <v>703.21542203333297</v>
      </c>
      <c r="F293">
        <v>204.885660597623</v>
      </c>
      <c r="G293">
        <v>9.4264233090000005</v>
      </c>
      <c r="H293">
        <v>2.6964654268697399</v>
      </c>
      <c r="I293">
        <v>-20.365063346666702</v>
      </c>
      <c r="J293">
        <v>3.4549290175360401</v>
      </c>
      <c r="K293">
        <v>1.0309244654283301</v>
      </c>
      <c r="L293">
        <v>4.2241142135960299</v>
      </c>
      <c r="M293">
        <v>763.688181993846</v>
      </c>
      <c r="N293">
        <v>291.88270678454802</v>
      </c>
      <c r="O293">
        <v>13.569746725529001</v>
      </c>
      <c r="P293">
        <v>3.7384799238965898</v>
      </c>
      <c r="Q293">
        <v>-11.586690656220901</v>
      </c>
      <c r="R293">
        <v>5.9003903853550899</v>
      </c>
      <c r="S293">
        <v>0.80261777406331003</v>
      </c>
      <c r="T293">
        <v>-9.6068034017008497</v>
      </c>
      <c r="U293">
        <v>11.2256128064032</v>
      </c>
      <c r="V293">
        <v>952.03763491223197</v>
      </c>
      <c r="W293">
        <v>439.02951475737899</v>
      </c>
      <c r="X293">
        <v>1553.14657328664</v>
      </c>
      <c r="Y293">
        <v>13.114585970168401</v>
      </c>
      <c r="Z293">
        <v>5.3976988494247102</v>
      </c>
      <c r="AA293">
        <v>20.822411205602801</v>
      </c>
      <c r="AB293">
        <v>-9.4602672987923508</v>
      </c>
      <c r="AC293">
        <v>-23.778889444722399</v>
      </c>
      <c r="AD293">
        <v>4.8554277138569297</v>
      </c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</row>
    <row r="294" spans="1:56" x14ac:dyDescent="0.2">
      <c r="A294" t="s">
        <v>28</v>
      </c>
      <c r="B294" s="20">
        <v>22390</v>
      </c>
      <c r="C294">
        <v>-5.5178638616666698</v>
      </c>
      <c r="D294">
        <v>2.6669139699471001</v>
      </c>
      <c r="E294">
        <v>703.21542203333297</v>
      </c>
      <c r="F294">
        <v>208.64448411737101</v>
      </c>
      <c r="G294">
        <v>10.970339615</v>
      </c>
      <c r="H294">
        <v>2.5915504034972998</v>
      </c>
      <c r="I294">
        <v>-20.365063346666702</v>
      </c>
      <c r="J294">
        <v>3.4905353951905602</v>
      </c>
      <c r="K294">
        <v>1.81353619977489</v>
      </c>
      <c r="L294">
        <v>4.2211678684956704</v>
      </c>
      <c r="M294">
        <v>800.650843406783</v>
      </c>
      <c r="N294">
        <v>291.68832115963301</v>
      </c>
      <c r="O294">
        <v>14.169801876927099</v>
      </c>
      <c r="P294">
        <v>3.7362927080519701</v>
      </c>
      <c r="Q294">
        <v>-10.689042766410999</v>
      </c>
      <c r="R294">
        <v>5.8969961054716098</v>
      </c>
      <c r="S294">
        <v>3.4806261219214099</v>
      </c>
      <c r="T294">
        <v>-6.0090045022511296</v>
      </c>
      <c r="U294">
        <v>12.9664832416208</v>
      </c>
      <c r="V294">
        <v>977.350594532081</v>
      </c>
      <c r="W294">
        <v>470.61530765382702</v>
      </c>
      <c r="X294">
        <v>1564.6323161580799</v>
      </c>
      <c r="Y294">
        <v>14.5344893810515</v>
      </c>
      <c r="Z294">
        <v>7.2076038019009498</v>
      </c>
      <c r="AA294">
        <v>21.875937968984498</v>
      </c>
      <c r="AB294">
        <v>-7.0841478008324197</v>
      </c>
      <c r="AC294">
        <v>-20.069034517258601</v>
      </c>
      <c r="AD294">
        <v>5.8999499749874902</v>
      </c>
    </row>
    <row r="295" spans="1:56" x14ac:dyDescent="0.2">
      <c r="A295" t="s">
        <v>28</v>
      </c>
      <c r="B295" s="20">
        <v>19302</v>
      </c>
      <c r="C295">
        <v>1.6588255413333299</v>
      </c>
      <c r="D295">
        <v>4.6804029694173703</v>
      </c>
      <c r="E295">
        <v>1218.80248933333</v>
      </c>
      <c r="F295">
        <v>517.25382161512005</v>
      </c>
      <c r="G295">
        <v>15.329541206</v>
      </c>
      <c r="H295">
        <v>2.16407810772575</v>
      </c>
      <c r="I295">
        <v>-12.587691494</v>
      </c>
      <c r="J295">
        <v>9.4622857744195095</v>
      </c>
      <c r="K295">
        <v>0.1861881963026</v>
      </c>
      <c r="L295">
        <v>2.3551754361658199</v>
      </c>
      <c r="M295">
        <v>803.47588173898305</v>
      </c>
      <c r="N295">
        <v>256.97200189860001</v>
      </c>
      <c r="O295">
        <v>12.3220501217461</v>
      </c>
      <c r="P295">
        <v>2.2978788277465099</v>
      </c>
      <c r="Q295">
        <v>-12.0495314965696</v>
      </c>
      <c r="R295">
        <v>3.4946229178214501</v>
      </c>
      <c r="S295">
        <v>0.455390281768423</v>
      </c>
      <c r="T295">
        <v>-4.3821910955477703</v>
      </c>
      <c r="U295">
        <v>5.2946473236618301</v>
      </c>
      <c r="V295">
        <v>960.03161441607699</v>
      </c>
      <c r="W295">
        <v>487.27363681840899</v>
      </c>
      <c r="X295">
        <v>1503.0715357678801</v>
      </c>
      <c r="Y295">
        <v>10.114861272354901</v>
      </c>
      <c r="Z295">
        <v>6.2261130565282601</v>
      </c>
      <c r="AA295">
        <v>14.010005002501201</v>
      </c>
      <c r="AB295">
        <v>-8.6914749450741997</v>
      </c>
      <c r="AC295">
        <v>-15.336668334167101</v>
      </c>
      <c r="AD295">
        <v>-2.0360180090045001</v>
      </c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t="s">
        <v>28</v>
      </c>
      <c r="B296" s="20">
        <v>20955</v>
      </c>
      <c r="C296">
        <v>-5.5178638616666698</v>
      </c>
      <c r="D296">
        <v>2.8500192276882998</v>
      </c>
      <c r="E296">
        <v>703.21542203333297</v>
      </c>
      <c r="F296">
        <v>209.85811080338399</v>
      </c>
      <c r="G296">
        <v>9.0464268539999999</v>
      </c>
      <c r="H296">
        <v>2.6883474362488702</v>
      </c>
      <c r="I296">
        <v>-20.365063346666702</v>
      </c>
      <c r="J296">
        <v>4.0851474571409296</v>
      </c>
      <c r="K296">
        <v>1.74857938304865</v>
      </c>
      <c r="L296">
        <v>4.21833760031849</v>
      </c>
      <c r="M296">
        <v>801.99112896711802</v>
      </c>
      <c r="N296">
        <v>291.54559739088899</v>
      </c>
      <c r="O296">
        <v>14.190439646434699</v>
      </c>
      <c r="P296">
        <v>3.7347490634743599</v>
      </c>
      <c r="Q296">
        <v>-10.852834257377999</v>
      </c>
      <c r="R296">
        <v>5.8960218810364697</v>
      </c>
      <c r="S296">
        <v>3.4525356596309198</v>
      </c>
      <c r="T296">
        <v>-5.63181590795398</v>
      </c>
      <c r="U296">
        <v>12.560280140070001</v>
      </c>
      <c r="V296">
        <v>988.60292904563698</v>
      </c>
      <c r="W296">
        <v>487.84392196098099</v>
      </c>
      <c r="X296">
        <v>1567.50375187594</v>
      </c>
      <c r="Y296">
        <v>15.288500239562</v>
      </c>
      <c r="Z296">
        <v>8.4232116058028996</v>
      </c>
      <c r="AA296">
        <v>22.146073036518299</v>
      </c>
      <c r="AB296">
        <v>-6.7008167629617201</v>
      </c>
      <c r="AC296">
        <v>-19.492746373186598</v>
      </c>
      <c r="AD296">
        <v>6.1160580290144999</v>
      </c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t="s">
        <v>28</v>
      </c>
      <c r="B297" s="20">
        <v>21038</v>
      </c>
      <c r="C297">
        <v>-3.42849398466667</v>
      </c>
      <c r="D297">
        <v>3.3536227588869898</v>
      </c>
      <c r="E297">
        <v>849.44221693333304</v>
      </c>
      <c r="F297">
        <v>300.66561858431601</v>
      </c>
      <c r="G297">
        <v>10.619111156600001</v>
      </c>
      <c r="H297">
        <v>2.0929434509889302</v>
      </c>
      <c r="I297">
        <v>-14.852436596666699</v>
      </c>
      <c r="J297">
        <v>4.8894011243578204</v>
      </c>
      <c r="K297">
        <v>-1.19095423867985</v>
      </c>
      <c r="L297">
        <v>2.34937384945612</v>
      </c>
      <c r="M297">
        <v>872.18502736353003</v>
      </c>
      <c r="N297">
        <v>256.346968341354</v>
      </c>
      <c r="O297">
        <v>11.032019043167899</v>
      </c>
      <c r="P297">
        <v>2.2929873802477201</v>
      </c>
      <c r="Q297">
        <v>-13.628086773988199</v>
      </c>
      <c r="R297">
        <v>3.4874409501470098</v>
      </c>
      <c r="S297">
        <v>-0.64942267342563997</v>
      </c>
      <c r="T297">
        <v>-5.2946473236618301</v>
      </c>
      <c r="U297">
        <v>3.99799899949975</v>
      </c>
      <c r="V297">
        <v>992.545636211187</v>
      </c>
      <c r="W297">
        <v>515.99799899950006</v>
      </c>
      <c r="X297">
        <v>1535.71285642821</v>
      </c>
      <c r="Y297">
        <v>9.0044663163399203</v>
      </c>
      <c r="Z297">
        <v>5.4657328664332203</v>
      </c>
      <c r="AA297">
        <v>12.5492746373187</v>
      </c>
      <c r="AB297">
        <v>-9.7312138114652793</v>
      </c>
      <c r="AC297">
        <v>-16.0170085042521</v>
      </c>
      <c r="AD297">
        <v>-3.4647323661830902</v>
      </c>
      <c r="AE297" s="40">
        <f t="shared" ref="AE297:AV297" si="45">AVERAGE(C293:C297)</f>
        <v>-3.6646520056666696</v>
      </c>
      <c r="AF297" s="40">
        <f t="shared" si="45"/>
        <v>3.2409374086603555</v>
      </c>
      <c r="AG297" s="40">
        <f t="shared" si="45"/>
        <v>835.57819447333236</v>
      </c>
      <c r="AH297" s="40">
        <f t="shared" si="45"/>
        <v>288.2615391435628</v>
      </c>
      <c r="AI297" s="40">
        <f t="shared" si="45"/>
        <v>11.078368428120001</v>
      </c>
      <c r="AJ297" s="40">
        <f t="shared" si="45"/>
        <v>2.4466769650661178</v>
      </c>
      <c r="AK297" s="40">
        <f t="shared" si="45"/>
        <v>-17.707063626133362</v>
      </c>
      <c r="AL297" s="40">
        <f t="shared" si="45"/>
        <v>5.0764597537289724</v>
      </c>
      <c r="AM297" s="40">
        <f t="shared" si="45"/>
        <v>0.7176548011749242</v>
      </c>
      <c r="AN297" s="40">
        <f t="shared" si="45"/>
        <v>3.4736337936064259</v>
      </c>
      <c r="AO297" s="40">
        <f t="shared" si="45"/>
        <v>808.39821269405206</v>
      </c>
      <c r="AP297" s="40">
        <f t="shared" si="45"/>
        <v>277.68711911500475</v>
      </c>
      <c r="AQ297" s="40">
        <f t="shared" si="45"/>
        <v>13.056811482760958</v>
      </c>
      <c r="AR297" s="40">
        <f t="shared" si="45"/>
        <v>3.16007758068343</v>
      </c>
      <c r="AS297" s="40">
        <f t="shared" si="45"/>
        <v>-11.76123719011354</v>
      </c>
      <c r="AT297" s="40">
        <f t="shared" si="45"/>
        <v>4.9350944479663266</v>
      </c>
      <c r="AU297" s="40">
        <f t="shared" si="45"/>
        <v>1.5083494327916847</v>
      </c>
      <c r="AV297" s="40">
        <f t="shared" si="45"/>
        <v>-6.1848924462231114</v>
      </c>
      <c r="AW297" s="40">
        <f>AVERAGE(V293:V297)</f>
        <v>974.1136818234429</v>
      </c>
      <c r="AX297" s="40">
        <f>AVERAGE(W293:W297)</f>
        <v>480.15207603801917</v>
      </c>
      <c r="AY297" s="40">
        <f>AVERAGE(Y293:Y297)</f>
        <v>12.411380635895345</v>
      </c>
      <c r="AZ297" s="40">
        <f>AVERAGE(Z293:Z297)</f>
        <v>6.544072036018008</v>
      </c>
      <c r="BA297" s="40">
        <f>AVERAGE(AB293:AB297)</f>
        <v>-8.3335841238251938</v>
      </c>
      <c r="BB297" s="40">
        <f>AVERAGE(AC293:AC297)</f>
        <v>-18.938869434717358</v>
      </c>
      <c r="BC297" s="40"/>
      <c r="BD297" s="40"/>
    </row>
    <row r="298" spans="1:56" x14ac:dyDescent="0.2">
      <c r="A298" t="s">
        <v>29</v>
      </c>
      <c r="B298" s="20">
        <v>22947</v>
      </c>
      <c r="C298">
        <v>-5.5178638616666698</v>
      </c>
      <c r="D298">
        <v>2.6669139699471001</v>
      </c>
      <c r="E298">
        <v>703.21542203333297</v>
      </c>
      <c r="F298">
        <v>208.64448411737101</v>
      </c>
      <c r="G298">
        <v>10.970339615</v>
      </c>
      <c r="H298">
        <v>2.5915504034972998</v>
      </c>
      <c r="I298">
        <v>-20.365063346666702</v>
      </c>
      <c r="J298">
        <v>3.4905353951905602</v>
      </c>
      <c r="K298">
        <v>1.81353619977489</v>
      </c>
      <c r="L298">
        <v>4.2211678684956704</v>
      </c>
      <c r="M298">
        <v>800.650843406783</v>
      </c>
      <c r="N298">
        <v>291.68832115963301</v>
      </c>
      <c r="O298">
        <v>14.169801876927099</v>
      </c>
      <c r="P298">
        <v>3.7362927080519701</v>
      </c>
      <c r="Q298">
        <v>-10.689042766410999</v>
      </c>
      <c r="R298">
        <v>5.8969961054716098</v>
      </c>
      <c r="S298">
        <v>3.4806261219214099</v>
      </c>
      <c r="T298">
        <v>-6.0090045022511296</v>
      </c>
      <c r="U298">
        <v>12.9664832416208</v>
      </c>
      <c r="V298">
        <v>977.350594532081</v>
      </c>
      <c r="W298">
        <v>470.61530765382702</v>
      </c>
      <c r="X298">
        <v>1564.6323161580799</v>
      </c>
      <c r="Y298">
        <v>14.5344893810515</v>
      </c>
      <c r="Z298">
        <v>7.2076038019009498</v>
      </c>
      <c r="AA298">
        <v>21.875937968984498</v>
      </c>
      <c r="AB298">
        <v>-7.0841478008324197</v>
      </c>
      <c r="AC298">
        <v>-20.069034517258601</v>
      </c>
      <c r="AD298">
        <v>5.8999499749874902</v>
      </c>
      <c r="AE298" s="40">
        <f t="shared" ref="AE298:AN300" si="46">C298</f>
        <v>-5.5178638616666698</v>
      </c>
      <c r="AF298" s="40">
        <f t="shared" si="46"/>
        <v>2.6669139699471001</v>
      </c>
      <c r="AG298" s="40">
        <f t="shared" si="46"/>
        <v>703.21542203333297</v>
      </c>
      <c r="AH298" s="40">
        <f t="shared" si="46"/>
        <v>208.64448411737101</v>
      </c>
      <c r="AI298" s="40">
        <f t="shared" si="46"/>
        <v>10.970339615</v>
      </c>
      <c r="AJ298" s="40">
        <f t="shared" si="46"/>
        <v>2.5915504034972998</v>
      </c>
      <c r="AK298" s="40">
        <f t="shared" si="46"/>
        <v>-20.365063346666702</v>
      </c>
      <c r="AL298" s="40">
        <f t="shared" si="46"/>
        <v>3.4905353951905602</v>
      </c>
      <c r="AM298" s="40">
        <f t="shared" si="46"/>
        <v>1.81353619977489</v>
      </c>
      <c r="AN298" s="40">
        <f t="shared" si="46"/>
        <v>4.2211678684956704</v>
      </c>
      <c r="AO298" s="40">
        <f t="shared" ref="AO298:AV300" si="47">M298</f>
        <v>800.650843406783</v>
      </c>
      <c r="AP298" s="40">
        <f t="shared" si="47"/>
        <v>291.68832115963301</v>
      </c>
      <c r="AQ298" s="40">
        <f t="shared" si="47"/>
        <v>14.169801876927099</v>
      </c>
      <c r="AR298" s="40">
        <f t="shared" si="47"/>
        <v>3.7362927080519701</v>
      </c>
      <c r="AS298" s="40">
        <f t="shared" si="47"/>
        <v>-10.689042766410999</v>
      </c>
      <c r="AT298" s="40">
        <f t="shared" si="47"/>
        <v>5.8969961054716098</v>
      </c>
      <c r="AU298" s="40">
        <f t="shared" si="47"/>
        <v>3.4806261219214099</v>
      </c>
      <c r="AV298" s="40">
        <f t="shared" si="47"/>
        <v>-6.0090045022511296</v>
      </c>
      <c r="AW298" s="40">
        <f t="shared" ref="AW298:AX300" si="48">V298</f>
        <v>977.350594532081</v>
      </c>
      <c r="AX298" s="40">
        <f t="shared" si="48"/>
        <v>470.61530765382702</v>
      </c>
      <c r="AY298" s="40">
        <f t="shared" ref="AY298:AZ300" si="49">Y298</f>
        <v>14.5344893810515</v>
      </c>
      <c r="AZ298" s="40">
        <f t="shared" si="49"/>
        <v>7.2076038019009498</v>
      </c>
      <c r="BA298" s="40">
        <f t="shared" ref="BA298:BB300" si="50">AB298</f>
        <v>-7.0841478008324197</v>
      </c>
      <c r="BB298" s="40">
        <f t="shared" si="50"/>
        <v>-20.069034517258601</v>
      </c>
      <c r="BC298" s="40"/>
      <c r="BD298" s="40"/>
    </row>
    <row r="299" spans="1:56" x14ac:dyDescent="0.2">
      <c r="A299" t="s">
        <v>30</v>
      </c>
      <c r="B299" s="20">
        <v>23984</v>
      </c>
      <c r="C299">
        <v>1.6588255413333299</v>
      </c>
      <c r="D299">
        <v>4.6804029694173703</v>
      </c>
      <c r="E299">
        <v>1218.80248933333</v>
      </c>
      <c r="F299">
        <v>517.25382161512005</v>
      </c>
      <c r="G299">
        <v>15.329541206</v>
      </c>
      <c r="H299">
        <v>2.16407810772575</v>
      </c>
      <c r="I299">
        <v>-12.587691494</v>
      </c>
      <c r="J299">
        <v>9.4622857744195095</v>
      </c>
      <c r="K299">
        <v>0.1861881963026</v>
      </c>
      <c r="L299">
        <v>2.3551754361658199</v>
      </c>
      <c r="M299">
        <v>803.47588173898305</v>
      </c>
      <c r="N299">
        <v>256.97200189860001</v>
      </c>
      <c r="O299">
        <v>12.3220501217461</v>
      </c>
      <c r="P299">
        <v>2.2978788277465099</v>
      </c>
      <c r="Q299">
        <v>-12.0495314965696</v>
      </c>
      <c r="R299">
        <v>3.4946229178214501</v>
      </c>
      <c r="S299">
        <v>0.455390281768423</v>
      </c>
      <c r="T299">
        <v>-4.3821910955477703</v>
      </c>
      <c r="U299">
        <v>5.2946473236618301</v>
      </c>
      <c r="V299">
        <v>960.03161441607699</v>
      </c>
      <c r="W299">
        <v>487.27363681840899</v>
      </c>
      <c r="X299">
        <v>1503.0715357678801</v>
      </c>
      <c r="Y299">
        <v>10.114861272354901</v>
      </c>
      <c r="Z299">
        <v>6.2261130565282601</v>
      </c>
      <c r="AA299">
        <v>14.010005002501201</v>
      </c>
      <c r="AB299">
        <v>-8.6914749450741997</v>
      </c>
      <c r="AC299">
        <v>-15.336668334167101</v>
      </c>
      <c r="AD299">
        <v>-2.0360180090045001</v>
      </c>
      <c r="AE299" s="27">
        <f t="shared" si="46"/>
        <v>1.6588255413333299</v>
      </c>
      <c r="AF299" s="27">
        <f t="shared" si="46"/>
        <v>4.6804029694173703</v>
      </c>
      <c r="AG299" s="27">
        <f t="shared" si="46"/>
        <v>1218.80248933333</v>
      </c>
      <c r="AH299" s="27">
        <f t="shared" si="46"/>
        <v>517.25382161512005</v>
      </c>
      <c r="AI299" s="27">
        <f t="shared" si="46"/>
        <v>15.329541206</v>
      </c>
      <c r="AJ299" s="27">
        <f t="shared" si="46"/>
        <v>2.16407810772575</v>
      </c>
      <c r="AK299" s="27">
        <f t="shared" si="46"/>
        <v>-12.587691494</v>
      </c>
      <c r="AL299" s="27">
        <f t="shared" si="46"/>
        <v>9.4622857744195095</v>
      </c>
      <c r="AM299" s="27">
        <f t="shared" si="46"/>
        <v>0.1861881963026</v>
      </c>
      <c r="AN299" s="27">
        <f t="shared" si="46"/>
        <v>2.3551754361658199</v>
      </c>
      <c r="AO299" s="27">
        <f t="shared" si="47"/>
        <v>803.47588173898305</v>
      </c>
      <c r="AP299" s="27">
        <f t="shared" si="47"/>
        <v>256.97200189860001</v>
      </c>
      <c r="AQ299" s="27">
        <f t="shared" si="47"/>
        <v>12.3220501217461</v>
      </c>
      <c r="AR299" s="27">
        <f t="shared" si="47"/>
        <v>2.2978788277465099</v>
      </c>
      <c r="AS299" s="27">
        <f t="shared" si="47"/>
        <v>-12.0495314965696</v>
      </c>
      <c r="AT299" s="27">
        <f t="shared" si="47"/>
        <v>3.4946229178214501</v>
      </c>
      <c r="AU299" s="27">
        <f t="shared" si="47"/>
        <v>0.455390281768423</v>
      </c>
      <c r="AV299" s="27">
        <f t="shared" si="47"/>
        <v>-4.3821910955477703</v>
      </c>
      <c r="AW299" s="27">
        <f t="shared" si="48"/>
        <v>960.03161441607699</v>
      </c>
      <c r="AX299" s="27">
        <f t="shared" si="48"/>
        <v>487.27363681840899</v>
      </c>
      <c r="AY299" s="27">
        <f t="shared" si="49"/>
        <v>10.114861272354901</v>
      </c>
      <c r="AZ299" s="27">
        <f t="shared" si="49"/>
        <v>6.2261130565282601</v>
      </c>
      <c r="BA299" s="27">
        <f t="shared" si="50"/>
        <v>-8.6914749450741997</v>
      </c>
      <c r="BB299" s="27">
        <f t="shared" si="50"/>
        <v>-15.336668334167101</v>
      </c>
      <c r="BC299" s="27"/>
      <c r="BD299" s="27"/>
    </row>
    <row r="300" spans="1:56" x14ac:dyDescent="0.2">
      <c r="A300" t="s">
        <v>31</v>
      </c>
      <c r="B300" s="20">
        <v>22483</v>
      </c>
      <c r="C300">
        <v>-5.5178638616666698</v>
      </c>
      <c r="D300">
        <v>2.8500192276882998</v>
      </c>
      <c r="E300">
        <v>703.21542203333297</v>
      </c>
      <c r="F300">
        <v>209.85811080338399</v>
      </c>
      <c r="G300">
        <v>9.0464268539999999</v>
      </c>
      <c r="H300">
        <v>2.6883474362488702</v>
      </c>
      <c r="I300">
        <v>-20.365063346666702</v>
      </c>
      <c r="J300">
        <v>4.0851474571409296</v>
      </c>
      <c r="K300">
        <v>1.74857938304865</v>
      </c>
      <c r="L300">
        <v>4.21833760031849</v>
      </c>
      <c r="M300">
        <v>801.99112896711802</v>
      </c>
      <c r="N300">
        <v>291.54559739088899</v>
      </c>
      <c r="O300">
        <v>14.190439646434699</v>
      </c>
      <c r="P300">
        <v>3.7347490634743599</v>
      </c>
      <c r="Q300">
        <v>-10.852834257377999</v>
      </c>
      <c r="R300">
        <v>5.8960218810364697</v>
      </c>
      <c r="S300">
        <v>3.4525356596309198</v>
      </c>
      <c r="T300">
        <v>-5.63181590795398</v>
      </c>
      <c r="U300">
        <v>12.560280140070001</v>
      </c>
      <c r="V300">
        <v>988.60292904563698</v>
      </c>
      <c r="W300">
        <v>487.84392196098099</v>
      </c>
      <c r="X300">
        <v>1567.50375187594</v>
      </c>
      <c r="Y300">
        <v>15.288500239562</v>
      </c>
      <c r="Z300">
        <v>8.4232116058028996</v>
      </c>
      <c r="AA300">
        <v>22.146073036518299</v>
      </c>
      <c r="AB300">
        <v>-6.7008167629617201</v>
      </c>
      <c r="AC300">
        <v>-19.492746373186598</v>
      </c>
      <c r="AD300">
        <v>6.1160580290144999</v>
      </c>
      <c r="AE300" s="40">
        <f t="shared" si="46"/>
        <v>-5.5178638616666698</v>
      </c>
      <c r="AF300" s="40">
        <f t="shared" si="46"/>
        <v>2.8500192276882998</v>
      </c>
      <c r="AG300" s="40">
        <f t="shared" si="46"/>
        <v>703.21542203333297</v>
      </c>
      <c r="AH300" s="40">
        <f t="shared" si="46"/>
        <v>209.85811080338399</v>
      </c>
      <c r="AI300" s="40">
        <f t="shared" si="46"/>
        <v>9.0464268539999999</v>
      </c>
      <c r="AJ300" s="40">
        <f t="shared" si="46"/>
        <v>2.6883474362488702</v>
      </c>
      <c r="AK300" s="40">
        <f t="shared" si="46"/>
        <v>-20.365063346666702</v>
      </c>
      <c r="AL300" s="40">
        <f t="shared" si="46"/>
        <v>4.0851474571409296</v>
      </c>
      <c r="AM300" s="40">
        <f t="shared" si="46"/>
        <v>1.74857938304865</v>
      </c>
      <c r="AN300" s="40">
        <f t="shared" si="46"/>
        <v>4.21833760031849</v>
      </c>
      <c r="AO300" s="40">
        <f t="shared" si="47"/>
        <v>801.99112896711802</v>
      </c>
      <c r="AP300" s="40">
        <f t="shared" si="47"/>
        <v>291.54559739088899</v>
      </c>
      <c r="AQ300" s="40">
        <f t="shared" si="47"/>
        <v>14.190439646434699</v>
      </c>
      <c r="AR300" s="40">
        <f t="shared" si="47"/>
        <v>3.7347490634743599</v>
      </c>
      <c r="AS300" s="40">
        <f t="shared" si="47"/>
        <v>-10.852834257377999</v>
      </c>
      <c r="AT300" s="40">
        <f t="shared" si="47"/>
        <v>5.8960218810364697</v>
      </c>
      <c r="AU300" s="40">
        <f t="shared" si="47"/>
        <v>3.4525356596309198</v>
      </c>
      <c r="AV300" s="40">
        <f t="shared" si="47"/>
        <v>-5.63181590795398</v>
      </c>
      <c r="AW300" s="40">
        <f t="shared" si="48"/>
        <v>988.60292904563698</v>
      </c>
      <c r="AX300" s="40">
        <f t="shared" si="48"/>
        <v>487.84392196098099</v>
      </c>
      <c r="AY300" s="40">
        <f t="shared" si="49"/>
        <v>15.288500239562</v>
      </c>
      <c r="AZ300" s="40">
        <f t="shared" si="49"/>
        <v>8.4232116058028996</v>
      </c>
      <c r="BA300" s="40">
        <f t="shared" si="50"/>
        <v>-6.7008167629617201</v>
      </c>
      <c r="BB300" s="40">
        <f t="shared" si="50"/>
        <v>-19.492746373186598</v>
      </c>
      <c r="BC300" s="40"/>
      <c r="BD300" s="40"/>
    </row>
    <row r="301" spans="1:56" x14ac:dyDescent="0.2">
      <c r="A301" t="s">
        <v>206</v>
      </c>
      <c r="B301" s="20">
        <v>21872</v>
      </c>
      <c r="C301">
        <v>12.1604710533333</v>
      </c>
      <c r="D301">
        <v>3.13276146543777</v>
      </c>
      <c r="E301">
        <v>580.03707233333296</v>
      </c>
      <c r="F301">
        <v>200.43140180567801</v>
      </c>
      <c r="G301">
        <v>22.130210559999998</v>
      </c>
      <c r="H301">
        <v>3.0228762353038499</v>
      </c>
      <c r="I301">
        <v>4.0877344876666699</v>
      </c>
      <c r="J301">
        <v>4.5501203367695604</v>
      </c>
      <c r="K301">
        <v>1.6317651697564199</v>
      </c>
      <c r="L301">
        <v>4.2211890133861196</v>
      </c>
      <c r="M301">
        <v>790.17837473768304</v>
      </c>
      <c r="N301">
        <v>292.02891121593501</v>
      </c>
      <c r="O301">
        <v>14.1938707049495</v>
      </c>
      <c r="P301">
        <v>3.7364608163055899</v>
      </c>
      <c r="Q301">
        <v>-11.1419929609975</v>
      </c>
      <c r="R301">
        <v>5.9041005671461599</v>
      </c>
      <c r="S301">
        <v>1.18783211073122</v>
      </c>
      <c r="T301">
        <v>-9.5487743871935997</v>
      </c>
      <c r="U301">
        <v>11.9219609804902</v>
      </c>
      <c r="V301">
        <v>837.56065052984297</v>
      </c>
      <c r="W301">
        <v>288.279139569785</v>
      </c>
      <c r="X301">
        <v>1522.9964982491199</v>
      </c>
      <c r="Y301">
        <v>13.1442412642532</v>
      </c>
      <c r="Z301">
        <v>4.93846923461731</v>
      </c>
      <c r="AA301">
        <v>21.362681340670299</v>
      </c>
      <c r="AB301">
        <v>-12.6980883904831</v>
      </c>
      <c r="AC301">
        <v>-29.037518759379701</v>
      </c>
      <c r="AD301">
        <v>3.6668334167083501</v>
      </c>
    </row>
    <row r="302" spans="1:56" x14ac:dyDescent="0.2">
      <c r="A302" t="s">
        <v>206</v>
      </c>
      <c r="B302" s="20">
        <v>21221</v>
      </c>
      <c r="C302">
        <v>7.5273534063333303</v>
      </c>
      <c r="D302">
        <v>4.2591708862634698</v>
      </c>
      <c r="E302">
        <v>615.20144943333298</v>
      </c>
      <c r="F302">
        <v>194.984315269776</v>
      </c>
      <c r="G302">
        <v>19.86144384</v>
      </c>
      <c r="H302">
        <v>2.9407882664063298</v>
      </c>
      <c r="I302">
        <v>-2.8587894980000002</v>
      </c>
      <c r="J302">
        <v>7.3758407879112697</v>
      </c>
      <c r="K302">
        <v>1.02266117337303</v>
      </c>
      <c r="L302">
        <v>4.2185530813039804</v>
      </c>
      <c r="M302">
        <v>793.72470884725203</v>
      </c>
      <c r="N302">
        <v>291.61477778237901</v>
      </c>
      <c r="O302">
        <v>13.7447399530875</v>
      </c>
      <c r="P302">
        <v>3.7350078550326802</v>
      </c>
      <c r="Q302">
        <v>-11.999529006231199</v>
      </c>
      <c r="R302">
        <v>5.8999447951836803</v>
      </c>
      <c r="S302">
        <v>1.8340669940385099</v>
      </c>
      <c r="T302">
        <v>-8.88144072036018</v>
      </c>
      <c r="U302">
        <v>12.5312656328164</v>
      </c>
      <c r="V302">
        <v>1002.06844117204</v>
      </c>
      <c r="W302">
        <v>413.18659329664803</v>
      </c>
      <c r="X302">
        <v>1711.0755377688799</v>
      </c>
      <c r="Y302">
        <v>13.168303418493499</v>
      </c>
      <c r="Z302">
        <v>5.4517258629314602</v>
      </c>
      <c r="AA302">
        <v>20.876438219109598</v>
      </c>
      <c r="AB302">
        <v>-9.6832517123075998</v>
      </c>
      <c r="AC302">
        <v>-25.6518259129565</v>
      </c>
      <c r="AD302">
        <v>6.2961480740370099</v>
      </c>
    </row>
    <row r="303" spans="1:56" x14ac:dyDescent="0.2">
      <c r="A303" t="s">
        <v>206</v>
      </c>
      <c r="B303" s="20">
        <v>19297</v>
      </c>
      <c r="C303">
        <v>4.47332032233333</v>
      </c>
      <c r="D303">
        <v>3.7086795923609199</v>
      </c>
      <c r="E303">
        <v>622.50194069999998</v>
      </c>
      <c r="F303">
        <v>200.85959993917601</v>
      </c>
      <c r="G303">
        <v>16.824606894999999</v>
      </c>
      <c r="H303">
        <v>2.4842101675949499</v>
      </c>
      <c r="I303">
        <v>-8.8960459503333293</v>
      </c>
      <c r="J303">
        <v>6.1468128470718799</v>
      </c>
      <c r="K303">
        <v>1.52414537188662</v>
      </c>
      <c r="L303">
        <v>4.21797508675545</v>
      </c>
      <c r="M303">
        <v>817.18300994432798</v>
      </c>
      <c r="N303">
        <v>291.59521891649899</v>
      </c>
      <c r="O303">
        <v>13.9490950983151</v>
      </c>
      <c r="P303">
        <v>3.7345558908340202</v>
      </c>
      <c r="Q303">
        <v>-11.1222597436306</v>
      </c>
      <c r="R303">
        <v>5.89853828197508</v>
      </c>
      <c r="S303">
        <v>2.63366905684292</v>
      </c>
      <c r="T303">
        <v>-7.6918459229614804</v>
      </c>
      <c r="U303">
        <v>12.937468734367201</v>
      </c>
      <c r="V303">
        <v>968.99558415535603</v>
      </c>
      <c r="W303">
        <v>398.82941470735398</v>
      </c>
      <c r="X303">
        <v>1652.2111055527801</v>
      </c>
      <c r="Y303">
        <v>13.8200617767918</v>
      </c>
      <c r="Z303">
        <v>5.9109554777388702</v>
      </c>
      <c r="AA303">
        <v>21.740870435217602</v>
      </c>
      <c r="AB303">
        <v>-6.9394746921828903</v>
      </c>
      <c r="AC303">
        <v>-20.645322661330699</v>
      </c>
      <c r="AD303">
        <v>6.7643821910955397</v>
      </c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</row>
    <row r="304" spans="1:56" x14ac:dyDescent="0.2">
      <c r="A304" t="s">
        <v>206</v>
      </c>
      <c r="B304" s="20">
        <v>19856</v>
      </c>
      <c r="C304">
        <v>5.0916047420000003</v>
      </c>
      <c r="D304">
        <v>3.3251759202167701</v>
      </c>
      <c r="E304">
        <v>1130.8422149666701</v>
      </c>
      <c r="F304">
        <v>332.00166089800098</v>
      </c>
      <c r="G304">
        <v>17.667870520000001</v>
      </c>
      <c r="H304">
        <v>3.6470484357711999</v>
      </c>
      <c r="I304">
        <v>-3.7692265503333302</v>
      </c>
      <c r="J304">
        <v>3.8197736366657402</v>
      </c>
      <c r="K304">
        <v>3.5413210102225201</v>
      </c>
      <c r="L304">
        <v>4.21772704474962</v>
      </c>
      <c r="M304">
        <v>1004.07916503118</v>
      </c>
      <c r="N304">
        <v>291.88205325952902</v>
      </c>
      <c r="O304">
        <v>14.7610119721564</v>
      </c>
      <c r="P304">
        <v>3.7350666115373299</v>
      </c>
      <c r="Q304">
        <v>-7.8417506211095303</v>
      </c>
      <c r="R304">
        <v>5.8958492829353304</v>
      </c>
      <c r="S304">
        <v>5.5602431127616603</v>
      </c>
      <c r="T304">
        <v>-3.02051025512757</v>
      </c>
      <c r="U304">
        <v>14.1560780390195</v>
      </c>
      <c r="V304">
        <v>1264.02076124051</v>
      </c>
      <c r="W304">
        <v>743.40170085042496</v>
      </c>
      <c r="X304">
        <v>1844.59729864932</v>
      </c>
      <c r="Y304">
        <v>15.482532240933899</v>
      </c>
      <c r="Z304">
        <v>7.6398199099549799</v>
      </c>
      <c r="AA304">
        <v>23.307653826913501</v>
      </c>
      <c r="AB304">
        <v>-4.6833509603456402</v>
      </c>
      <c r="AC304">
        <v>-16.4672336168084</v>
      </c>
      <c r="AD304">
        <v>7.0885442721360601</v>
      </c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</row>
    <row r="305" spans="1:56" x14ac:dyDescent="0.2">
      <c r="A305" t="s">
        <v>206</v>
      </c>
      <c r="B305" s="20">
        <v>20415</v>
      </c>
      <c r="C305">
        <v>0.30449983833333299</v>
      </c>
      <c r="D305">
        <v>5.1034640365229098</v>
      </c>
      <c r="E305">
        <v>1085.03443013333</v>
      </c>
      <c r="F305">
        <v>314.57402696926999</v>
      </c>
      <c r="G305">
        <v>11.3319977115</v>
      </c>
      <c r="H305">
        <v>5.50092321352707</v>
      </c>
      <c r="I305">
        <v>-10.316083747</v>
      </c>
      <c r="J305">
        <v>6.3059121601559296</v>
      </c>
      <c r="K305">
        <v>3.3751632330227501</v>
      </c>
      <c r="L305">
        <v>4.2230338043659401</v>
      </c>
      <c r="M305">
        <v>862.68800962917101</v>
      </c>
      <c r="N305">
        <v>291.98628469369601</v>
      </c>
      <c r="O305">
        <v>14.881762023772</v>
      </c>
      <c r="P305">
        <v>3.7385725449090099</v>
      </c>
      <c r="Q305">
        <v>-8.2311009027475404</v>
      </c>
      <c r="R305">
        <v>5.9001691216587897</v>
      </c>
      <c r="S305">
        <v>6.0721068817324202</v>
      </c>
      <c r="T305">
        <v>-3.25262631315658</v>
      </c>
      <c r="U305">
        <v>15.403701850925501</v>
      </c>
      <c r="V305">
        <v>1002.7639263920501</v>
      </c>
      <c r="W305">
        <v>380.16508254127098</v>
      </c>
      <c r="X305">
        <v>1762.7613806903501</v>
      </c>
      <c r="Y305">
        <v>15.8855706701817</v>
      </c>
      <c r="Z305">
        <v>7.8829414707353704</v>
      </c>
      <c r="AA305">
        <v>23.901950975487701</v>
      </c>
      <c r="AB305">
        <v>-2.8627957537953499</v>
      </c>
      <c r="AC305">
        <v>-14.306153076538299</v>
      </c>
      <c r="AD305">
        <v>8.5652826413206604</v>
      </c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</row>
    <row r="306" spans="1:56" x14ac:dyDescent="0.2">
      <c r="A306" t="s">
        <v>206</v>
      </c>
      <c r="B306" s="20">
        <v>20799</v>
      </c>
      <c r="C306">
        <v>2.9893551949999999</v>
      </c>
      <c r="D306">
        <v>2.79495149865655</v>
      </c>
      <c r="E306">
        <v>881.12093273333301</v>
      </c>
      <c r="F306">
        <v>237.10086681032999</v>
      </c>
      <c r="G306">
        <v>12.752720200000001</v>
      </c>
      <c r="H306">
        <v>2.9445204111810699</v>
      </c>
      <c r="I306">
        <v>-8.2937654403333294</v>
      </c>
      <c r="J306">
        <v>5.2493752743270301</v>
      </c>
      <c r="K306">
        <v>2.34476026862836</v>
      </c>
      <c r="L306">
        <v>4.2187289496023501</v>
      </c>
      <c r="M306">
        <v>1009.9559294241</v>
      </c>
      <c r="N306">
        <v>292.10641453546998</v>
      </c>
      <c r="O306">
        <v>14.056357698172</v>
      </c>
      <c r="P306">
        <v>3.7362895936618798</v>
      </c>
      <c r="Q306">
        <v>-9.7786935504313401</v>
      </c>
      <c r="R306">
        <v>5.9015403051629001</v>
      </c>
      <c r="S306">
        <v>4.5129169620542804</v>
      </c>
      <c r="T306">
        <v>-2.9624812406203098</v>
      </c>
      <c r="U306">
        <v>12.0090045022511</v>
      </c>
      <c r="V306">
        <v>1332.3763316443999</v>
      </c>
      <c r="W306">
        <v>901.33066533266594</v>
      </c>
      <c r="X306">
        <v>1800.0900450225099</v>
      </c>
      <c r="Y306">
        <v>14.3364371079153</v>
      </c>
      <c r="Z306">
        <v>8.2071035517758908</v>
      </c>
      <c r="AA306">
        <v>20.471235617808901</v>
      </c>
      <c r="AB306">
        <v>-5.2676130233242304</v>
      </c>
      <c r="AC306">
        <v>-13.837918959479699</v>
      </c>
      <c r="AD306">
        <v>3.30665332666333</v>
      </c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</row>
    <row r="307" spans="1:56" x14ac:dyDescent="0.2">
      <c r="A307" t="s">
        <v>206</v>
      </c>
      <c r="B307" s="20">
        <v>21148</v>
      </c>
      <c r="C307">
        <v>0.51634697799999996</v>
      </c>
      <c r="D307">
        <v>3.3839403196248599</v>
      </c>
      <c r="E307">
        <v>762.92165279999995</v>
      </c>
      <c r="F307">
        <v>219.92944135353301</v>
      </c>
      <c r="G307">
        <v>13.974045435000001</v>
      </c>
      <c r="H307">
        <v>2.8171668666793099</v>
      </c>
      <c r="I307">
        <v>-13.3271484873333</v>
      </c>
      <c r="J307">
        <v>5.5707031877196203</v>
      </c>
      <c r="K307">
        <v>3.6757314186045802</v>
      </c>
      <c r="L307">
        <v>4.2178104195479396</v>
      </c>
      <c r="M307">
        <v>1017.76834733857</v>
      </c>
      <c r="N307">
        <v>292.06207329757098</v>
      </c>
      <c r="O307">
        <v>15.0270239160565</v>
      </c>
      <c r="P307">
        <v>3.7347344414715899</v>
      </c>
      <c r="Q307">
        <v>-8.0012954179690592</v>
      </c>
      <c r="R307">
        <v>5.8984710664269002</v>
      </c>
      <c r="S307">
        <v>6.3202834091303002</v>
      </c>
      <c r="T307">
        <v>-0.40920460230115202</v>
      </c>
      <c r="U307">
        <v>13.0245122561281</v>
      </c>
      <c r="V307">
        <v>1358.1318820470999</v>
      </c>
      <c r="W307">
        <v>980.29514757378695</v>
      </c>
      <c r="X307">
        <v>1762.7613806903501</v>
      </c>
      <c r="Y307">
        <v>16.703907183664299</v>
      </c>
      <c r="Z307">
        <v>10.989494747373699</v>
      </c>
      <c r="AA307">
        <v>22.416208104052</v>
      </c>
      <c r="AB307">
        <v>-4.1636453465163097</v>
      </c>
      <c r="AC307">
        <v>-12.3971985992996</v>
      </c>
      <c r="AD307">
        <v>4.0990495247623802</v>
      </c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</row>
    <row r="308" spans="1:56" x14ac:dyDescent="0.2">
      <c r="A308" t="s">
        <v>206</v>
      </c>
      <c r="B308" s="20">
        <v>21497</v>
      </c>
      <c r="C308">
        <v>1.9047521089999999</v>
      </c>
      <c r="D308">
        <v>2.62683367251045</v>
      </c>
      <c r="E308">
        <v>767.37213073333305</v>
      </c>
      <c r="F308">
        <v>215.70669739934999</v>
      </c>
      <c r="G308">
        <v>14.001632055</v>
      </c>
      <c r="H308">
        <v>2.86176612722518</v>
      </c>
      <c r="I308">
        <v>-10.888362834</v>
      </c>
      <c r="J308">
        <v>4.6576911901713904</v>
      </c>
      <c r="K308">
        <v>3.7280961869363698</v>
      </c>
      <c r="L308">
        <v>4.2170727551692204</v>
      </c>
      <c r="M308">
        <v>971.48896400215006</v>
      </c>
      <c r="N308">
        <v>291.75785479758201</v>
      </c>
      <c r="O308">
        <v>15.012071584794599</v>
      </c>
      <c r="P308">
        <v>3.73477579425465</v>
      </c>
      <c r="Q308">
        <v>-7.7039362670432201</v>
      </c>
      <c r="R308">
        <v>5.8961891761976402</v>
      </c>
      <c r="S308">
        <v>7.6448823895035902</v>
      </c>
      <c r="T308">
        <v>-1.30865432716358</v>
      </c>
      <c r="U308">
        <v>16.593296648324198</v>
      </c>
      <c r="V308">
        <v>997.02810166400502</v>
      </c>
      <c r="W308">
        <v>372.98649324662301</v>
      </c>
      <c r="X308">
        <v>1761.32566283142</v>
      </c>
      <c r="Y308">
        <v>17.663823970011698</v>
      </c>
      <c r="Z308">
        <v>10.287143571785901</v>
      </c>
      <c r="AA308">
        <v>25.0365182591296</v>
      </c>
      <c r="AB308">
        <v>-1.6992629703014901</v>
      </c>
      <c r="AC308">
        <v>-13.2256128064032</v>
      </c>
      <c r="AD308">
        <v>9.8259129564782306</v>
      </c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</row>
    <row r="309" spans="1:56" x14ac:dyDescent="0.2">
      <c r="A309" t="s">
        <v>206</v>
      </c>
      <c r="B309" s="20">
        <v>21846</v>
      </c>
      <c r="C309">
        <v>-1.694437411</v>
      </c>
      <c r="D309">
        <v>3.5479019099353102</v>
      </c>
      <c r="E309">
        <v>673.36176513333305</v>
      </c>
      <c r="F309">
        <v>199.32603604142901</v>
      </c>
      <c r="G309">
        <v>13.94807911</v>
      </c>
      <c r="H309">
        <v>2.49615471942777</v>
      </c>
      <c r="I309">
        <v>-18.528003689999998</v>
      </c>
      <c r="J309">
        <v>5.0195949587730002</v>
      </c>
      <c r="K309">
        <v>1.9093415656255901</v>
      </c>
      <c r="L309">
        <v>4.2176033621259901</v>
      </c>
      <c r="M309">
        <v>977.67031078322896</v>
      </c>
      <c r="N309">
        <v>292.09935585769898</v>
      </c>
      <c r="O309">
        <v>13.9106559303273</v>
      </c>
      <c r="P309">
        <v>3.73506544144103</v>
      </c>
      <c r="Q309">
        <v>-10.4546378622089</v>
      </c>
      <c r="R309">
        <v>5.8978037271994497</v>
      </c>
      <c r="S309">
        <v>5.0282924980291801</v>
      </c>
      <c r="T309">
        <v>-1.7148574287143601</v>
      </c>
      <c r="U309">
        <v>11.7768884442221</v>
      </c>
      <c r="V309">
        <v>1358.7579257996699</v>
      </c>
      <c r="W309">
        <v>978.85942971485701</v>
      </c>
      <c r="X309">
        <v>1765.6328164081999</v>
      </c>
      <c r="Y309">
        <v>14.571515752203901</v>
      </c>
      <c r="Z309">
        <v>8.6123061530765401</v>
      </c>
      <c r="AA309">
        <v>20.525262631315702</v>
      </c>
      <c r="AB309">
        <v>-5.3019492328456099</v>
      </c>
      <c r="AC309">
        <v>-13.621810905452699</v>
      </c>
      <c r="AD309">
        <v>3.0185092546273098</v>
      </c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</row>
    <row r="310" spans="1:56" x14ac:dyDescent="0.2">
      <c r="A310" t="s">
        <v>206</v>
      </c>
      <c r="B310" s="20">
        <v>22196</v>
      </c>
      <c r="C310">
        <v>-1.7027203390000001</v>
      </c>
      <c r="D310">
        <v>4.1999574926532803</v>
      </c>
      <c r="E310">
        <v>1213.5336076333299</v>
      </c>
      <c r="F310">
        <v>283.88209254214098</v>
      </c>
      <c r="G310">
        <v>10.286895356</v>
      </c>
      <c r="H310">
        <v>3.1519595810621799</v>
      </c>
      <c r="I310">
        <v>-12.6070651996667</v>
      </c>
      <c r="J310">
        <v>5.9087101362746903</v>
      </c>
      <c r="K310">
        <v>1.38227058158648</v>
      </c>
      <c r="L310">
        <v>4.2181017566256802</v>
      </c>
      <c r="M310">
        <v>838.77977743155805</v>
      </c>
      <c r="N310">
        <v>291.64792619110699</v>
      </c>
      <c r="O310">
        <v>13.7863474286097</v>
      </c>
      <c r="P310">
        <v>3.73456967746966</v>
      </c>
      <c r="Q310">
        <v>-11.272725192999699</v>
      </c>
      <c r="R310">
        <v>5.8969221197673001</v>
      </c>
      <c r="S310">
        <v>4.49362969361467</v>
      </c>
      <c r="T310">
        <v>-4.1520760380190103</v>
      </c>
      <c r="U310">
        <v>13.111555777888899</v>
      </c>
      <c r="V310">
        <v>1298.0233801454201</v>
      </c>
      <c r="W310">
        <v>820.93046523261603</v>
      </c>
      <c r="X310">
        <v>1821.6258129064499</v>
      </c>
      <c r="Y310">
        <v>13.798479190715801</v>
      </c>
      <c r="Z310">
        <v>6.2081040520260098</v>
      </c>
      <c r="AA310">
        <v>21.389694847423701</v>
      </c>
      <c r="AB310">
        <v>-6.5579959138102399</v>
      </c>
      <c r="AC310">
        <v>-17.583791895948</v>
      </c>
      <c r="AD310">
        <v>4.4952476238119097</v>
      </c>
      <c r="AE310" s="27">
        <f t="shared" ref="AE310:AV310" si="51">AVERAGE(C301:C310)</f>
        <v>3.1570545894333288</v>
      </c>
      <c r="AF310" s="27">
        <f t="shared" si="51"/>
        <v>3.6082836794182294</v>
      </c>
      <c r="AG310" s="27">
        <f t="shared" si="51"/>
        <v>833.1927196599994</v>
      </c>
      <c r="AH310" s="27">
        <f t="shared" si="51"/>
        <v>239.87961390286841</v>
      </c>
      <c r="AI310" s="27">
        <f t="shared" si="51"/>
        <v>15.277950168250001</v>
      </c>
      <c r="AJ310" s="27">
        <f t="shared" si="51"/>
        <v>3.1867414024178915</v>
      </c>
      <c r="AK310" s="27">
        <f t="shared" si="51"/>
        <v>-8.5396756909333309</v>
      </c>
      <c r="AL310" s="27">
        <f t="shared" si="51"/>
        <v>5.4604534515840113</v>
      </c>
      <c r="AM310" s="27">
        <f t="shared" si="51"/>
        <v>2.4135255979642718</v>
      </c>
      <c r="AN310" s="27">
        <f t="shared" si="51"/>
        <v>4.2187795273632291</v>
      </c>
      <c r="AO310" s="27">
        <f t="shared" si="51"/>
        <v>908.3516597169222</v>
      </c>
      <c r="AP310" s="27">
        <f t="shared" si="51"/>
        <v>291.87808705474674</v>
      </c>
      <c r="AQ310" s="27">
        <f t="shared" si="51"/>
        <v>14.332293631024058</v>
      </c>
      <c r="AR310" s="27">
        <f t="shared" si="51"/>
        <v>3.7355098666917437</v>
      </c>
      <c r="AS310" s="27">
        <f t="shared" si="51"/>
        <v>-9.7547921525368597</v>
      </c>
      <c r="AT310" s="27">
        <f t="shared" si="51"/>
        <v>5.898952844365323</v>
      </c>
      <c r="AU310" s="27">
        <f t="shared" si="51"/>
        <v>4.5287923108438752</v>
      </c>
      <c r="AV310" s="27">
        <f t="shared" si="51"/>
        <v>-4.2942471235617825</v>
      </c>
      <c r="AW310" s="27">
        <f>AVERAGE(V301:V310)</f>
        <v>1141.9726984790393</v>
      </c>
      <c r="AX310" s="27">
        <f>AVERAGE(W301:W310)</f>
        <v>627.82641320660321</v>
      </c>
      <c r="AY310" s="27">
        <f>AVERAGE(Y301:Y310)</f>
        <v>14.85748725751651</v>
      </c>
      <c r="AZ310" s="27">
        <f>AVERAGE(Z301:Z310)</f>
        <v>7.6128064032016045</v>
      </c>
      <c r="BA310" s="27">
        <f>AVERAGE(AB301:AB310)</f>
        <v>-5.9857427995912467</v>
      </c>
      <c r="BB310" s="27">
        <f>AVERAGE(AC301:AC310)</f>
        <v>-17.677438719359678</v>
      </c>
      <c r="BC310" s="27"/>
      <c r="BD310" s="27"/>
    </row>
    <row r="311" spans="1:56" x14ac:dyDescent="0.2">
      <c r="A311" t="s">
        <v>33</v>
      </c>
      <c r="B311" s="20">
        <v>22545</v>
      </c>
      <c r="C311">
        <v>1.5093070209999999</v>
      </c>
      <c r="D311">
        <v>4.3745828308076904</v>
      </c>
      <c r="E311">
        <v>734.97783786666696</v>
      </c>
      <c r="F311">
        <v>246.703130328067</v>
      </c>
      <c r="G311">
        <v>15.348416485</v>
      </c>
      <c r="H311">
        <v>4.1041744482189904</v>
      </c>
      <c r="I311">
        <v>-9.4888074220000007</v>
      </c>
      <c r="J311">
        <v>5.9612479496829804</v>
      </c>
      <c r="K311">
        <v>-0.416035288038831</v>
      </c>
      <c r="L311">
        <v>4.2316023646711098</v>
      </c>
      <c r="M311">
        <v>859.85159836683204</v>
      </c>
      <c r="N311">
        <v>292.797485508504</v>
      </c>
      <c r="O311">
        <v>11.823337525999399</v>
      </c>
      <c r="P311">
        <v>3.7450886021783001</v>
      </c>
      <c r="Q311">
        <v>-12.891849308311</v>
      </c>
      <c r="R311">
        <v>5.9123190248394204</v>
      </c>
      <c r="S311">
        <v>-2.1325486962401401</v>
      </c>
      <c r="T311">
        <v>-18.659329664832399</v>
      </c>
      <c r="U311">
        <v>14.272136068033999</v>
      </c>
      <c r="V311">
        <v>936.82243694127499</v>
      </c>
      <c r="W311">
        <v>242.33616808404199</v>
      </c>
      <c r="X311">
        <v>1861.8259129564799</v>
      </c>
      <c r="Y311">
        <v>10.619131429771301</v>
      </c>
      <c r="Z311">
        <v>0.72436218109054495</v>
      </c>
      <c r="AA311">
        <v>20.525262631315702</v>
      </c>
      <c r="AB311">
        <v>-14.0322232528827</v>
      </c>
      <c r="AC311">
        <v>-37.681840920460203</v>
      </c>
      <c r="AD311">
        <v>9.6458229114557206</v>
      </c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</row>
    <row r="312" spans="1:56" x14ac:dyDescent="0.2">
      <c r="A312" t="s">
        <v>33</v>
      </c>
      <c r="B312" s="20">
        <v>22894</v>
      </c>
      <c r="C312">
        <v>8.7751526070000008</v>
      </c>
      <c r="D312">
        <v>3.9263319998615498</v>
      </c>
      <c r="E312">
        <v>647.43025299999999</v>
      </c>
      <c r="F312">
        <v>214.560124968716</v>
      </c>
      <c r="G312">
        <v>17.032418249999999</v>
      </c>
      <c r="H312">
        <v>3.73873634402125</v>
      </c>
      <c r="I312">
        <v>1.3403365215</v>
      </c>
      <c r="J312">
        <v>4.2177001821078903</v>
      </c>
      <c r="K312">
        <v>9.3442542675505695</v>
      </c>
      <c r="L312">
        <v>3.2016559162368399</v>
      </c>
      <c r="M312">
        <v>678.14761292564401</v>
      </c>
      <c r="N312">
        <v>204.74317469203899</v>
      </c>
      <c r="O312">
        <v>18.9594638453149</v>
      </c>
      <c r="P312">
        <v>2.9040102393375302</v>
      </c>
      <c r="Q312">
        <v>5.1877227123495399E-2</v>
      </c>
      <c r="R312">
        <v>3.96113861605328</v>
      </c>
      <c r="S312">
        <v>10.716170359188199</v>
      </c>
      <c r="T312">
        <v>3.2156078039019498</v>
      </c>
      <c r="U312">
        <v>18.216108054027</v>
      </c>
      <c r="V312">
        <v>658.31760957194501</v>
      </c>
      <c r="W312">
        <v>247.02851425712899</v>
      </c>
      <c r="X312">
        <v>1163.09154577289</v>
      </c>
      <c r="Y312">
        <v>21.162691923212499</v>
      </c>
      <c r="Z312">
        <v>13.5907953976988</v>
      </c>
      <c r="AA312">
        <v>28.730365182591299</v>
      </c>
      <c r="AB312">
        <v>2.7440558978941998</v>
      </c>
      <c r="AC312">
        <v>-6.6203101550775303</v>
      </c>
      <c r="AD312">
        <v>12.085042521260601</v>
      </c>
      <c r="AE312" s="40">
        <f t="shared" ref="AE312:AV312" si="52">AVERAGE(C311:C312)</f>
        <v>5.1422298140000002</v>
      </c>
      <c r="AF312" s="40">
        <f t="shared" si="52"/>
        <v>4.1504574153346203</v>
      </c>
      <c r="AG312" s="40">
        <f t="shared" si="52"/>
        <v>691.20404543333348</v>
      </c>
      <c r="AH312" s="40">
        <f t="shared" si="52"/>
        <v>230.63162764839149</v>
      </c>
      <c r="AI312" s="40">
        <f t="shared" si="52"/>
        <v>16.1904173675</v>
      </c>
      <c r="AJ312" s="40">
        <f t="shared" si="52"/>
        <v>3.9214553961201202</v>
      </c>
      <c r="AK312" s="40">
        <f t="shared" si="52"/>
        <v>-4.0742354502500007</v>
      </c>
      <c r="AL312" s="40">
        <f t="shared" si="52"/>
        <v>5.0894740658954358</v>
      </c>
      <c r="AM312" s="40">
        <f t="shared" si="52"/>
        <v>4.4641094897558693</v>
      </c>
      <c r="AN312" s="40">
        <f t="shared" si="52"/>
        <v>3.7166291404539749</v>
      </c>
      <c r="AO312" s="40">
        <f t="shared" si="52"/>
        <v>768.99960564623802</v>
      </c>
      <c r="AP312" s="40">
        <f t="shared" si="52"/>
        <v>248.77033010027151</v>
      </c>
      <c r="AQ312" s="40">
        <f t="shared" si="52"/>
        <v>15.39140068565715</v>
      </c>
      <c r="AR312" s="40">
        <f t="shared" si="52"/>
        <v>3.3245494207579149</v>
      </c>
      <c r="AS312" s="40">
        <f t="shared" si="52"/>
        <v>-6.4199860405937521</v>
      </c>
      <c r="AT312" s="40">
        <f t="shared" si="52"/>
        <v>4.9367288204463504</v>
      </c>
      <c r="AU312" s="40">
        <f t="shared" si="52"/>
        <v>4.2918108314740291</v>
      </c>
      <c r="AV312" s="40">
        <f t="shared" si="52"/>
        <v>-7.7218609304652244</v>
      </c>
      <c r="AW312" s="40">
        <f>AVERAGE(V311:V312)</f>
        <v>797.57002325661006</v>
      </c>
      <c r="AX312" s="40">
        <f>AVERAGE(W311:W312)</f>
        <v>244.68234117058549</v>
      </c>
      <c r="AY312" s="40">
        <f>AVERAGE(Y311:Y312)</f>
        <v>15.8909116764919</v>
      </c>
      <c r="AZ312" s="40">
        <f>AVERAGE(Z311:Z312)</f>
        <v>7.1575787893946723</v>
      </c>
      <c r="BA312" s="40">
        <f>AVERAGE(AB311:AB312)</f>
        <v>-5.6440836774942502</v>
      </c>
      <c r="BB312" s="40">
        <f>AVERAGE(AC311:AC312)</f>
        <v>-22.151075537768868</v>
      </c>
      <c r="BC312" s="40"/>
      <c r="BD312" s="40"/>
    </row>
    <row r="313" spans="1:56" x14ac:dyDescent="0.2">
      <c r="A313" t="s">
        <v>34</v>
      </c>
      <c r="B313" s="20">
        <v>19118</v>
      </c>
      <c r="C313">
        <v>-3.4823962266666699</v>
      </c>
      <c r="D313">
        <v>4.0588809799440497</v>
      </c>
      <c r="E313">
        <v>680.62086013333305</v>
      </c>
      <c r="F313">
        <v>238.912312377202</v>
      </c>
      <c r="G313">
        <v>11.751525165</v>
      </c>
      <c r="H313">
        <v>3.3698499009898</v>
      </c>
      <c r="I313">
        <v>-16.615198876000001</v>
      </c>
      <c r="J313">
        <v>5.5010916503945602</v>
      </c>
      <c r="K313">
        <v>3.11191197069479</v>
      </c>
      <c r="L313">
        <v>4.2349099462220003</v>
      </c>
      <c r="M313">
        <v>824.97608293922804</v>
      </c>
      <c r="N313">
        <v>292.63906023660502</v>
      </c>
      <c r="O313">
        <v>14.6770824030789</v>
      </c>
      <c r="P313">
        <v>3.7435472342132199</v>
      </c>
      <c r="Q313">
        <v>-8.4941843689945706</v>
      </c>
      <c r="R313">
        <v>5.9178445334025298</v>
      </c>
      <c r="S313">
        <v>4.7238437554985504</v>
      </c>
      <c r="T313">
        <v>-6.1540770385192598</v>
      </c>
      <c r="U313">
        <v>15.606803401700899</v>
      </c>
      <c r="V313">
        <v>926.72596910245898</v>
      </c>
      <c r="W313">
        <v>319.86493246623297</v>
      </c>
      <c r="X313">
        <v>1683.79689844922</v>
      </c>
      <c r="Y313">
        <v>14.617829032666201</v>
      </c>
      <c r="Z313">
        <v>6.0460230115057501</v>
      </c>
      <c r="AA313">
        <v>23.172586293146601</v>
      </c>
      <c r="AB313">
        <v>-5.3368526361905104</v>
      </c>
      <c r="AC313">
        <v>-18.772386193096601</v>
      </c>
      <c r="AD313">
        <v>8.1330665332666303</v>
      </c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</row>
    <row r="314" spans="1:56" x14ac:dyDescent="0.2">
      <c r="A314" t="s">
        <v>34</v>
      </c>
      <c r="B314" s="20">
        <v>19439.7</v>
      </c>
      <c r="C314">
        <v>-4.7626209473333301</v>
      </c>
      <c r="D314">
        <v>3.4372867652673</v>
      </c>
      <c r="E314">
        <v>427.662075033333</v>
      </c>
      <c r="F314">
        <v>205.13523436172801</v>
      </c>
      <c r="G314">
        <v>12.55761043</v>
      </c>
      <c r="H314">
        <v>4.1744399698416803</v>
      </c>
      <c r="I314">
        <v>-20.634340389999998</v>
      </c>
      <c r="J314">
        <v>3.7241516930071601</v>
      </c>
      <c r="K314">
        <v>2.5035430724160799</v>
      </c>
      <c r="L314">
        <v>4.2253758817775298</v>
      </c>
      <c r="M314">
        <v>750.82312671508998</v>
      </c>
      <c r="N314">
        <v>291.91597808679501</v>
      </c>
      <c r="O314">
        <v>14.648340784947001</v>
      </c>
      <c r="P314">
        <v>3.73787131614298</v>
      </c>
      <c r="Q314">
        <v>-9.7130920176188091</v>
      </c>
      <c r="R314">
        <v>5.9030233988330396</v>
      </c>
      <c r="S314">
        <v>2.9892239851606601</v>
      </c>
      <c r="T314">
        <v>-9.3166583291645804</v>
      </c>
      <c r="U314">
        <v>15.287643821911001</v>
      </c>
      <c r="V314">
        <v>904.37691079063904</v>
      </c>
      <c r="W314">
        <v>295.457728864432</v>
      </c>
      <c r="X314">
        <v>1672.31115557779</v>
      </c>
      <c r="Y314">
        <v>14.0632579798644</v>
      </c>
      <c r="Z314">
        <v>4.7763881940970503</v>
      </c>
      <c r="AA314">
        <v>23.361680840420199</v>
      </c>
      <c r="AB314">
        <v>-8.7359935686612005</v>
      </c>
      <c r="AC314">
        <v>-25.183591795898</v>
      </c>
      <c r="AD314">
        <v>7.7368684342171097</v>
      </c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</row>
    <row r="315" spans="1:56" x14ac:dyDescent="0.2">
      <c r="A315" t="s">
        <v>34</v>
      </c>
      <c r="B315" s="20">
        <v>19151.379010000001</v>
      </c>
      <c r="C315">
        <v>10.9758797405</v>
      </c>
      <c r="D315">
        <v>3.8383858632633099</v>
      </c>
      <c r="E315">
        <v>563.53043514000001</v>
      </c>
      <c r="F315">
        <v>171.29507216690499</v>
      </c>
      <c r="G315">
        <v>20.22738536</v>
      </c>
      <c r="H315">
        <v>4.0919997069519498</v>
      </c>
      <c r="I315">
        <v>3.2093209969999998</v>
      </c>
      <c r="J315">
        <v>4.0125234719929299</v>
      </c>
      <c r="K315">
        <v>8.9133199421250993</v>
      </c>
      <c r="L315">
        <v>3.4025082220512299</v>
      </c>
      <c r="M315">
        <v>794.42020801940305</v>
      </c>
      <c r="N315">
        <v>218.47236963664801</v>
      </c>
      <c r="O315">
        <v>17.646416498679901</v>
      </c>
      <c r="P315">
        <v>3.15775027749544</v>
      </c>
      <c r="Q315">
        <v>0.33384345420641098</v>
      </c>
      <c r="R315">
        <v>4.1184485434926401</v>
      </c>
      <c r="S315">
        <v>12.8529236018472</v>
      </c>
      <c r="T315">
        <v>6.7263631815908003</v>
      </c>
      <c r="U315">
        <v>18.9994997498749</v>
      </c>
      <c r="V315">
        <v>616.31242609329502</v>
      </c>
      <c r="W315">
        <v>239.57478739369699</v>
      </c>
      <c r="X315">
        <v>1076.62831415708</v>
      </c>
      <c r="Y315">
        <v>21.658085047840899</v>
      </c>
      <c r="Z315">
        <v>15.0735367683842</v>
      </c>
      <c r="AA315">
        <v>28.262131065532799</v>
      </c>
      <c r="AB315">
        <v>4.3365288180586603</v>
      </c>
      <c r="AC315">
        <v>-1.6778389194597201</v>
      </c>
      <c r="AD315">
        <v>10.336168084042001</v>
      </c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</row>
    <row r="316" spans="1:56" x14ac:dyDescent="0.2">
      <c r="A316" t="s">
        <v>34</v>
      </c>
      <c r="B316" s="20">
        <v>19473.922620000001</v>
      </c>
      <c r="C316">
        <v>1.17238153033333</v>
      </c>
      <c r="D316">
        <v>4.0453858285750997</v>
      </c>
      <c r="E316">
        <v>535.10385293333297</v>
      </c>
      <c r="F316">
        <v>205.32561094411301</v>
      </c>
      <c r="G316">
        <v>17.062056380000001</v>
      </c>
      <c r="H316">
        <v>3.5195077397005101</v>
      </c>
      <c r="I316">
        <v>-13.7623043043333</v>
      </c>
      <c r="J316">
        <v>5.2391953198319197</v>
      </c>
      <c r="K316">
        <v>3.3106542343373402</v>
      </c>
      <c r="L316">
        <v>4.2335270100867302</v>
      </c>
      <c r="M316">
        <v>826.322059385952</v>
      </c>
      <c r="N316">
        <v>292.69387275867001</v>
      </c>
      <c r="O316">
        <v>15.000036068100099</v>
      </c>
      <c r="P316">
        <v>3.7449310666318198</v>
      </c>
      <c r="Q316">
        <v>-8.3901499507168396</v>
      </c>
      <c r="R316">
        <v>5.9146496124408099</v>
      </c>
      <c r="S316">
        <v>5.3893109459382202</v>
      </c>
      <c r="T316">
        <v>-5.9509754877438699</v>
      </c>
      <c r="U316">
        <v>16.738369184592301</v>
      </c>
      <c r="V316">
        <v>933.35535777492998</v>
      </c>
      <c r="W316">
        <v>318.429214607304</v>
      </c>
      <c r="X316">
        <v>1702.4612306153099</v>
      </c>
      <c r="Y316">
        <v>15.1097386003403</v>
      </c>
      <c r="Z316">
        <v>5.8029014507253596</v>
      </c>
      <c r="AA316">
        <v>24.4152076038019</v>
      </c>
      <c r="AB316">
        <v>-5.3279111621472497</v>
      </c>
      <c r="AC316">
        <v>-19.708854427213598</v>
      </c>
      <c r="AD316">
        <v>9.0335167583791893</v>
      </c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</row>
    <row r="317" spans="1:56" x14ac:dyDescent="0.2">
      <c r="A317" t="s">
        <v>34</v>
      </c>
      <c r="B317" s="20">
        <v>19554.71688</v>
      </c>
      <c r="C317">
        <v>5.8000093079999999</v>
      </c>
      <c r="D317">
        <v>3.26774271852373</v>
      </c>
      <c r="E317">
        <v>852.82420707999995</v>
      </c>
      <c r="F317">
        <v>204.76337935547599</v>
      </c>
      <c r="G317">
        <v>14.188614845</v>
      </c>
      <c r="H317">
        <v>2.7034707255681698</v>
      </c>
      <c r="I317">
        <v>-1.307126706</v>
      </c>
      <c r="J317">
        <v>4.1660393786163699</v>
      </c>
      <c r="K317">
        <v>9.0037371065053193</v>
      </c>
      <c r="L317">
        <v>3.4714571174945599</v>
      </c>
      <c r="M317">
        <v>662.19062444764495</v>
      </c>
      <c r="N317">
        <v>209.35766193745701</v>
      </c>
      <c r="O317">
        <v>18.0942223222325</v>
      </c>
      <c r="P317">
        <v>3.11127856262824</v>
      </c>
      <c r="Q317">
        <v>0.20675198634212999</v>
      </c>
      <c r="R317">
        <v>4.1781216947494304</v>
      </c>
      <c r="S317">
        <v>11.9284207995298</v>
      </c>
      <c r="T317">
        <v>2.3741870935467699</v>
      </c>
      <c r="U317">
        <v>21.494747373686799</v>
      </c>
      <c r="V317">
        <v>643.80780576955601</v>
      </c>
      <c r="W317">
        <v>220.940470235118</v>
      </c>
      <c r="X317">
        <v>1171.2906453226601</v>
      </c>
      <c r="Y317">
        <v>21.2317044393535</v>
      </c>
      <c r="Z317">
        <v>13.278639319659799</v>
      </c>
      <c r="AA317">
        <v>29.1985992996498</v>
      </c>
      <c r="AB317">
        <v>3.5993207916027798</v>
      </c>
      <c r="AC317">
        <v>-7.3806903451725798</v>
      </c>
      <c r="AD317">
        <v>14.5942971485743</v>
      </c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</row>
    <row r="318" spans="1:56" x14ac:dyDescent="0.2">
      <c r="A318" t="s">
        <v>34</v>
      </c>
      <c r="B318" s="20">
        <v>19676.790850000001</v>
      </c>
      <c r="C318">
        <v>7.4963224210000003</v>
      </c>
      <c r="D318">
        <v>3.0628683323480699</v>
      </c>
      <c r="E318">
        <v>611.17713725999999</v>
      </c>
      <c r="F318">
        <v>174.41910579405101</v>
      </c>
      <c r="G318">
        <v>15.93268426</v>
      </c>
      <c r="H318">
        <v>2.85809669122653</v>
      </c>
      <c r="I318">
        <v>0.74403805499999998</v>
      </c>
      <c r="J318">
        <v>3.6262531606272401</v>
      </c>
      <c r="K318">
        <v>9.9451888575284197</v>
      </c>
      <c r="L318">
        <v>3.4397445027601798</v>
      </c>
      <c r="M318">
        <v>621.54235591269298</v>
      </c>
      <c r="N318">
        <v>211.541426921859</v>
      </c>
      <c r="O318">
        <v>18.7325855190367</v>
      </c>
      <c r="P318">
        <v>3.0981425483638798</v>
      </c>
      <c r="Q318">
        <v>1.37697973316172</v>
      </c>
      <c r="R318">
        <v>4.1559846777600997</v>
      </c>
      <c r="S318">
        <v>10.6308983975742</v>
      </c>
      <c r="T318">
        <v>1.44572286143071</v>
      </c>
      <c r="U318">
        <v>19.811905952976499</v>
      </c>
      <c r="V318">
        <v>672.85302016565299</v>
      </c>
      <c r="W318">
        <v>258.95447723861901</v>
      </c>
      <c r="X318">
        <v>1177.99899949975</v>
      </c>
      <c r="Y318">
        <v>19.190116210746702</v>
      </c>
      <c r="Z318">
        <v>10.3651825912956</v>
      </c>
      <c r="AA318">
        <v>28.028014007003499</v>
      </c>
      <c r="AB318">
        <v>1.5421386139865001</v>
      </c>
      <c r="AC318">
        <v>-8.1410705352676302</v>
      </c>
      <c r="AD318">
        <v>11.210605302651301</v>
      </c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</row>
    <row r="319" spans="1:56" x14ac:dyDescent="0.2">
      <c r="A319" t="s">
        <v>34</v>
      </c>
      <c r="B319" s="20">
        <v>19759.350269999999</v>
      </c>
      <c r="C319">
        <v>5.6102501914999996</v>
      </c>
      <c r="D319">
        <v>3.3626004824326001</v>
      </c>
      <c r="E319">
        <v>625.11867213999994</v>
      </c>
      <c r="F319">
        <v>170.25529532950401</v>
      </c>
      <c r="G319">
        <v>15.269792239999999</v>
      </c>
      <c r="H319">
        <v>2.62189456429831</v>
      </c>
      <c r="I319">
        <v>-3.5634631565000001</v>
      </c>
      <c r="J319">
        <v>4.7510924467802402</v>
      </c>
      <c r="K319">
        <v>9.9144317244187299</v>
      </c>
      <c r="L319">
        <v>3.3073874842369699</v>
      </c>
      <c r="M319">
        <v>653.78560784757997</v>
      </c>
      <c r="N319">
        <v>206.97749397514099</v>
      </c>
      <c r="O319">
        <v>19.024210088489799</v>
      </c>
      <c r="P319">
        <v>2.9908600874467099</v>
      </c>
      <c r="Q319">
        <v>1.1900698093333799</v>
      </c>
      <c r="R319">
        <v>4.0266580950173898</v>
      </c>
      <c r="S319">
        <v>12.072522287674801</v>
      </c>
      <c r="T319">
        <v>3.2446223111555801</v>
      </c>
      <c r="U319">
        <v>20.8854427213607</v>
      </c>
      <c r="V319">
        <v>632.78904757228599</v>
      </c>
      <c r="W319">
        <v>230.63031515757899</v>
      </c>
      <c r="X319">
        <v>1130.29514757379</v>
      </c>
      <c r="Y319">
        <v>20.750173984441801</v>
      </c>
      <c r="Z319">
        <v>12.8104052026013</v>
      </c>
      <c r="AA319">
        <v>28.678339169584799</v>
      </c>
      <c r="AB319">
        <v>3.1875428291399599</v>
      </c>
      <c r="AC319">
        <v>-6.54427213606803</v>
      </c>
      <c r="AD319">
        <v>12.921460730365199</v>
      </c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</row>
    <row r="320" spans="1:56" x14ac:dyDescent="0.2">
      <c r="A320" t="s">
        <v>34</v>
      </c>
      <c r="B320" s="20">
        <v>19981.6234</v>
      </c>
      <c r="C320">
        <v>3.7522942326666699</v>
      </c>
      <c r="D320">
        <v>4.3586841583457296</v>
      </c>
      <c r="E320">
        <v>772.59330450000004</v>
      </c>
      <c r="F320">
        <v>239.97012829395101</v>
      </c>
      <c r="G320">
        <v>14.25070906</v>
      </c>
      <c r="H320">
        <v>3.0222722633563399</v>
      </c>
      <c r="I320">
        <v>-7.9782109646666699</v>
      </c>
      <c r="J320">
        <v>5.9037827791783704</v>
      </c>
      <c r="K320">
        <v>2.62553753224788</v>
      </c>
      <c r="L320">
        <v>4.2261349130197896</v>
      </c>
      <c r="M320">
        <v>843.39880837157705</v>
      </c>
      <c r="N320">
        <v>292.21671399162102</v>
      </c>
      <c r="O320">
        <v>14.3050927691027</v>
      </c>
      <c r="P320">
        <v>3.7399553861860002</v>
      </c>
      <c r="Q320">
        <v>-9.1210416920708006</v>
      </c>
      <c r="R320">
        <v>5.9033244469480399</v>
      </c>
      <c r="S320">
        <v>4.3110013283239503</v>
      </c>
      <c r="T320">
        <v>-7.05352676338169</v>
      </c>
      <c r="U320">
        <v>15.6648324162081</v>
      </c>
      <c r="V320">
        <v>944.84973452719805</v>
      </c>
      <c r="W320">
        <v>327.04352176088003</v>
      </c>
      <c r="X320">
        <v>1715.3826913456701</v>
      </c>
      <c r="Y320">
        <v>14.333805553553301</v>
      </c>
      <c r="Z320">
        <v>5.3706853426713304</v>
      </c>
      <c r="AA320">
        <v>23.307653826913501</v>
      </c>
      <c r="AB320">
        <v>-6.1297448065577598</v>
      </c>
      <c r="AC320">
        <v>-20.5012506253127</v>
      </c>
      <c r="AD320">
        <v>8.2771385692846398</v>
      </c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</row>
    <row r="321" spans="1:56" x14ac:dyDescent="0.2">
      <c r="A321" t="s">
        <v>34</v>
      </c>
      <c r="B321" s="20">
        <v>20123.984550000001</v>
      </c>
      <c r="C321">
        <v>-1.318927808</v>
      </c>
      <c r="D321">
        <v>4.1005361642564804</v>
      </c>
      <c r="E321">
        <v>641.63045416666705</v>
      </c>
      <c r="F321">
        <v>321.89374306549303</v>
      </c>
      <c r="G321">
        <v>10.046777050999999</v>
      </c>
      <c r="H321">
        <v>4.3260644065593601</v>
      </c>
      <c r="I321">
        <v>-14.4664695526667</v>
      </c>
      <c r="J321">
        <v>5.3864923569340801</v>
      </c>
      <c r="K321">
        <v>3.1247751913452602</v>
      </c>
      <c r="L321">
        <v>4.2248184384665803</v>
      </c>
      <c r="M321">
        <v>813.84677168754195</v>
      </c>
      <c r="N321">
        <v>291.75984006961397</v>
      </c>
      <c r="O321">
        <v>14.6986279892811</v>
      </c>
      <c r="P321">
        <v>3.7377544347395899</v>
      </c>
      <c r="Q321">
        <v>-8.4637649318770407</v>
      </c>
      <c r="R321">
        <v>5.9024142506504296</v>
      </c>
      <c r="S321">
        <v>7.5446794690574004</v>
      </c>
      <c r="T321">
        <v>-1.3376688344172101</v>
      </c>
      <c r="U321">
        <v>16.419209604802401</v>
      </c>
      <c r="V321">
        <v>831.14666992980597</v>
      </c>
      <c r="W321">
        <v>406.00800400200097</v>
      </c>
      <c r="X321">
        <v>1321.9959979990001</v>
      </c>
      <c r="Y321">
        <v>17.0250749657706</v>
      </c>
      <c r="Z321">
        <v>9.9899949974987496</v>
      </c>
      <c r="AA321">
        <v>24.037018509254601</v>
      </c>
      <c r="AB321">
        <v>0.30441619051145602</v>
      </c>
      <c r="AC321">
        <v>-9.7678839419709895</v>
      </c>
      <c r="AD321">
        <v>10.4022011005503</v>
      </c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</row>
    <row r="322" spans="1:56" x14ac:dyDescent="0.2">
      <c r="A322" t="s">
        <v>34</v>
      </c>
      <c r="B322" s="20">
        <v>20222.42193</v>
      </c>
      <c r="C322">
        <v>11.1023608005</v>
      </c>
      <c r="D322">
        <v>3.9057879561606499</v>
      </c>
      <c r="E322">
        <v>767.87093193999999</v>
      </c>
      <c r="F322">
        <v>205.99128936835001</v>
      </c>
      <c r="G322">
        <v>20.219162465</v>
      </c>
      <c r="H322">
        <v>3.66431844121262</v>
      </c>
      <c r="I322">
        <v>3.4772782074999999</v>
      </c>
      <c r="J322">
        <v>4.7939565815575902</v>
      </c>
      <c r="K322">
        <v>9.8369978467932704</v>
      </c>
      <c r="L322">
        <v>3.4417512381559798</v>
      </c>
      <c r="M322">
        <v>698.70076218576003</v>
      </c>
      <c r="N322">
        <v>209.59345029914601</v>
      </c>
      <c r="O322">
        <v>18.6488826489913</v>
      </c>
      <c r="P322">
        <v>3.13965927905197</v>
      </c>
      <c r="Q322">
        <v>1.4109218826649299</v>
      </c>
      <c r="R322">
        <v>4.1434237413778501</v>
      </c>
      <c r="S322">
        <v>10.792446786689201</v>
      </c>
      <c r="T322">
        <v>1.12656328164082</v>
      </c>
      <c r="U322">
        <v>20.4502251125563</v>
      </c>
      <c r="V322">
        <v>684.53882484196504</v>
      </c>
      <c r="W322">
        <v>240.32016008004001</v>
      </c>
      <c r="X322">
        <v>1234.6473236618299</v>
      </c>
      <c r="Y322">
        <v>21.0175194072194</v>
      </c>
      <c r="Z322">
        <v>12.654327163581801</v>
      </c>
      <c r="AA322">
        <v>29.406703351675802</v>
      </c>
      <c r="AB322">
        <v>2.5906001907607301</v>
      </c>
      <c r="AC322">
        <v>-7.6468234117058502</v>
      </c>
      <c r="AD322">
        <v>12.845422711355701</v>
      </c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</row>
    <row r="323" spans="1:56" x14ac:dyDescent="0.2">
      <c r="A323" t="s">
        <v>34</v>
      </c>
      <c r="B323" s="20">
        <v>20457.77925</v>
      </c>
      <c r="C323">
        <v>-3.0662842244999999</v>
      </c>
      <c r="D323">
        <v>9.5295268438042608</v>
      </c>
      <c r="E323">
        <v>566.44438918000003</v>
      </c>
      <c r="F323">
        <v>187.725102773743</v>
      </c>
      <c r="G323">
        <v>11.3269768545</v>
      </c>
      <c r="H323">
        <v>5.6660637334209101</v>
      </c>
      <c r="I323">
        <v>-16.055156177499999</v>
      </c>
      <c r="J323">
        <v>14.544578966475401</v>
      </c>
      <c r="K323">
        <v>9.5062431071240905</v>
      </c>
      <c r="L323">
        <v>3.4745083953140101</v>
      </c>
      <c r="M323">
        <v>737.32451198697504</v>
      </c>
      <c r="N323">
        <v>209.11731460378601</v>
      </c>
      <c r="O323">
        <v>18.3242221850156</v>
      </c>
      <c r="P323">
        <v>3.12063249520665</v>
      </c>
      <c r="Q323">
        <v>1.0891872925939401</v>
      </c>
      <c r="R323">
        <v>4.1456599040187703</v>
      </c>
      <c r="S323">
        <v>10.8901078433591</v>
      </c>
      <c r="T323">
        <v>1.4747373686843399</v>
      </c>
      <c r="U323">
        <v>20.305152576288101</v>
      </c>
      <c r="V323">
        <v>657.33692392088301</v>
      </c>
      <c r="W323">
        <v>232.121060530265</v>
      </c>
      <c r="X323">
        <v>1185.4527263631801</v>
      </c>
      <c r="Y323">
        <v>20.5029460726842</v>
      </c>
      <c r="Z323">
        <v>12.3161580790395</v>
      </c>
      <c r="AA323">
        <v>28.678339169584799</v>
      </c>
      <c r="AB323">
        <v>2.1863016639880701</v>
      </c>
      <c r="AC323">
        <v>-7.7228614307153496</v>
      </c>
      <c r="AD323">
        <v>12.123061530765399</v>
      </c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</row>
    <row r="324" spans="1:56" x14ac:dyDescent="0.2">
      <c r="A324" t="s">
        <v>34</v>
      </c>
      <c r="B324" s="20">
        <v>20694.929779999999</v>
      </c>
      <c r="C324">
        <v>-2.5222964000000101E-2</v>
      </c>
      <c r="D324">
        <v>4.8432971633103197</v>
      </c>
      <c r="E324">
        <v>639.74763883333299</v>
      </c>
      <c r="F324">
        <v>292.15472211541902</v>
      </c>
      <c r="G324">
        <v>10.648722611</v>
      </c>
      <c r="H324">
        <v>4.4763473317207296</v>
      </c>
      <c r="I324">
        <v>-11.857735157</v>
      </c>
      <c r="J324">
        <v>7.0372146443129404</v>
      </c>
      <c r="K324">
        <v>3.07942043064654</v>
      </c>
      <c r="L324">
        <v>4.2268725229580202</v>
      </c>
      <c r="M324">
        <v>947.65882458932401</v>
      </c>
      <c r="N324">
        <v>292.313480344082</v>
      </c>
      <c r="O324">
        <v>14.123167176536301</v>
      </c>
      <c r="P324">
        <v>3.7402804612660701</v>
      </c>
      <c r="Q324">
        <v>-8.0156499185360399</v>
      </c>
      <c r="R324">
        <v>5.9076270249478897</v>
      </c>
      <c r="S324">
        <v>4.5232502692828902</v>
      </c>
      <c r="T324">
        <v>-7.2276138069034497</v>
      </c>
      <c r="U324">
        <v>16.303151575787901</v>
      </c>
      <c r="V324">
        <v>994.49057903013897</v>
      </c>
      <c r="W324">
        <v>380.16508254127098</v>
      </c>
      <c r="X324">
        <v>1745.5327663831899</v>
      </c>
      <c r="Y324">
        <v>14.6386338520438</v>
      </c>
      <c r="Z324">
        <v>6.1000500250125098</v>
      </c>
      <c r="AA324">
        <v>23.172586293146601</v>
      </c>
      <c r="AB324">
        <v>-5.7503686572555397</v>
      </c>
      <c r="AC324">
        <v>-20.789394697348701</v>
      </c>
      <c r="AD324">
        <v>9.2856428214107005</v>
      </c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</row>
    <row r="325" spans="1:56" x14ac:dyDescent="0.2">
      <c r="A325" t="s">
        <v>34</v>
      </c>
      <c r="B325" s="20">
        <v>20839.900269999998</v>
      </c>
      <c r="C325">
        <v>-1.41553698066667</v>
      </c>
      <c r="D325">
        <v>4.1737271291895102</v>
      </c>
      <c r="E325">
        <v>1031.5578049333301</v>
      </c>
      <c r="F325">
        <v>303.53865236057698</v>
      </c>
      <c r="G325">
        <v>11.314560334999999</v>
      </c>
      <c r="H325">
        <v>3.9884423091931298</v>
      </c>
      <c r="I325">
        <v>-12.557302052666699</v>
      </c>
      <c r="J325">
        <v>5.6769507543411803</v>
      </c>
      <c r="K325">
        <v>3.0655247524596798</v>
      </c>
      <c r="L325">
        <v>4.2247357643444801</v>
      </c>
      <c r="M325">
        <v>817.15542683701096</v>
      </c>
      <c r="N325">
        <v>291.84255892596099</v>
      </c>
      <c r="O325">
        <v>14.7075985867202</v>
      </c>
      <c r="P325">
        <v>3.73847107022767</v>
      </c>
      <c r="Q325">
        <v>-8.62012005159478</v>
      </c>
      <c r="R325">
        <v>5.9013347068053497</v>
      </c>
      <c r="S325">
        <v>3.16590995632574</v>
      </c>
      <c r="T325">
        <v>-9.2876438219109492</v>
      </c>
      <c r="U325">
        <v>15.606803401700899</v>
      </c>
      <c r="V325">
        <v>916.19164036511995</v>
      </c>
      <c r="W325">
        <v>314.122061030515</v>
      </c>
      <c r="X325">
        <v>1669.4397198599299</v>
      </c>
      <c r="Y325">
        <v>14.156874260133</v>
      </c>
      <c r="Z325">
        <v>4.8844422211105503</v>
      </c>
      <c r="AA325">
        <v>23.415707853927</v>
      </c>
      <c r="AB325">
        <v>-8.6233741712094503</v>
      </c>
      <c r="AC325">
        <v>-25.759879939969998</v>
      </c>
      <c r="AD325">
        <v>8.4932466233116592</v>
      </c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</row>
    <row r="326" spans="1:56" x14ac:dyDescent="0.2">
      <c r="A326" t="s">
        <v>34</v>
      </c>
      <c r="B326" s="20">
        <v>21078.943070000001</v>
      </c>
      <c r="C326">
        <v>7.4963224210000003</v>
      </c>
      <c r="D326">
        <v>3.32569773294099</v>
      </c>
      <c r="E326">
        <v>625.11867213999994</v>
      </c>
      <c r="F326">
        <v>171.87250424363199</v>
      </c>
      <c r="G326">
        <v>15.93268426</v>
      </c>
      <c r="H326">
        <v>2.6002180665498398</v>
      </c>
      <c r="I326">
        <v>0.74403805499999998</v>
      </c>
      <c r="J326">
        <v>4.4650578794722096</v>
      </c>
      <c r="K326">
        <v>10.7662472500964</v>
      </c>
      <c r="L326">
        <v>3.30974539847782</v>
      </c>
      <c r="M326">
        <v>684.05583496751694</v>
      </c>
      <c r="N326">
        <v>206.90530367265399</v>
      </c>
      <c r="O326">
        <v>19.554942788205501</v>
      </c>
      <c r="P326">
        <v>3.0108399606376901</v>
      </c>
      <c r="Q326">
        <v>2.41816081934829</v>
      </c>
      <c r="R326">
        <v>4.0051792550326804</v>
      </c>
      <c r="S326">
        <v>12.4221837577972</v>
      </c>
      <c r="T326">
        <v>3.8249124562281098</v>
      </c>
      <c r="U326">
        <v>21.0015007503752</v>
      </c>
      <c r="V326">
        <v>637.11210763537099</v>
      </c>
      <c r="W326">
        <v>236.59329664832401</v>
      </c>
      <c r="X326">
        <v>1131.0405202601301</v>
      </c>
      <c r="Y326">
        <v>22.036793805017499</v>
      </c>
      <c r="Z326">
        <v>14.4492246123062</v>
      </c>
      <c r="AA326">
        <v>29.614807403701899</v>
      </c>
      <c r="AB326">
        <v>3.8576710657572799</v>
      </c>
      <c r="AC326">
        <v>-5.4797398699349698</v>
      </c>
      <c r="AD326">
        <v>13.187593796898501</v>
      </c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</row>
    <row r="327" spans="1:56" x14ac:dyDescent="0.2">
      <c r="A327" t="s">
        <v>34</v>
      </c>
      <c r="B327" s="20">
        <v>21175.241150000002</v>
      </c>
      <c r="C327">
        <v>7.7096346813333296</v>
      </c>
      <c r="D327">
        <v>3.99291731468981</v>
      </c>
      <c r="E327">
        <v>962.11510529999998</v>
      </c>
      <c r="F327">
        <v>248.212647935728</v>
      </c>
      <c r="G327">
        <v>16.878790380000002</v>
      </c>
      <c r="H327">
        <v>2.76749170905808</v>
      </c>
      <c r="I327">
        <v>-1.1342350109999999</v>
      </c>
      <c r="J327">
        <v>5.6418399345994601</v>
      </c>
      <c r="K327">
        <v>4.0240619486640998</v>
      </c>
      <c r="L327">
        <v>4.2265761646529603</v>
      </c>
      <c r="M327">
        <v>888.43358743573197</v>
      </c>
      <c r="N327">
        <v>292.241542695823</v>
      </c>
      <c r="O327">
        <v>15.2545505367091</v>
      </c>
      <c r="P327">
        <v>3.7412475879331</v>
      </c>
      <c r="Q327">
        <v>-7.2743726039000203</v>
      </c>
      <c r="R327">
        <v>5.9002938537345404</v>
      </c>
      <c r="S327">
        <v>5.18394174206359</v>
      </c>
      <c r="T327">
        <v>-5.1095547773887002</v>
      </c>
      <c r="U327">
        <v>15.461730865432701</v>
      </c>
      <c r="V327">
        <v>957.46285883874998</v>
      </c>
      <c r="W327">
        <v>341.40070035017499</v>
      </c>
      <c r="X327">
        <v>1721.12556278139</v>
      </c>
      <c r="Y327">
        <v>15.0442905725061</v>
      </c>
      <c r="Z327">
        <v>6.3161580790395204</v>
      </c>
      <c r="AA327">
        <v>23.793896948474199</v>
      </c>
      <c r="AB327">
        <v>-4.8251293194882301</v>
      </c>
      <c r="AC327">
        <v>-17.547773886943499</v>
      </c>
      <c r="AD327">
        <v>7.88094047023512</v>
      </c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</row>
    <row r="328" spans="1:56" x14ac:dyDescent="0.2">
      <c r="A328" t="s">
        <v>34</v>
      </c>
      <c r="B328" s="20">
        <v>21564.7929</v>
      </c>
      <c r="C328">
        <v>1.123796738</v>
      </c>
      <c r="D328">
        <v>4.00146421945729</v>
      </c>
      <c r="E328">
        <v>639.91796863333298</v>
      </c>
      <c r="F328">
        <v>266.074417241189</v>
      </c>
      <c r="G328">
        <v>16.078247704999999</v>
      </c>
      <c r="H328">
        <v>3.0260132769998198</v>
      </c>
      <c r="I328">
        <v>-13.612668779333299</v>
      </c>
      <c r="J328">
        <v>5.5597581645763299</v>
      </c>
      <c r="K328">
        <v>3.9695484417023401</v>
      </c>
      <c r="L328">
        <v>4.2252760258972</v>
      </c>
      <c r="M328">
        <v>850.21220982469595</v>
      </c>
      <c r="N328">
        <v>292.25876358715198</v>
      </c>
      <c r="O328">
        <v>15.1886838694969</v>
      </c>
      <c r="P328">
        <v>3.7416769420386902</v>
      </c>
      <c r="Q328">
        <v>-7.1443854132300704</v>
      </c>
      <c r="R328">
        <v>5.8990597989251103</v>
      </c>
      <c r="S328">
        <v>8.6462113467340398</v>
      </c>
      <c r="T328">
        <v>8.4042021010503704E-2</v>
      </c>
      <c r="U328">
        <v>17.202601300650301</v>
      </c>
      <c r="V328">
        <v>799.00308295088996</v>
      </c>
      <c r="W328">
        <v>393.086543271636</v>
      </c>
      <c r="X328">
        <v>1268.87443721861</v>
      </c>
      <c r="Y328">
        <v>17.604815897729502</v>
      </c>
      <c r="Z328">
        <v>10.5572786393197</v>
      </c>
      <c r="AA328">
        <v>24.658329164582302</v>
      </c>
      <c r="AB328">
        <v>0.74738573818042797</v>
      </c>
      <c r="AC328">
        <v>-8.7593796898449305</v>
      </c>
      <c r="AD328">
        <v>10.2581290645323</v>
      </c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</row>
    <row r="329" spans="1:56" x14ac:dyDescent="0.2">
      <c r="A329" t="s">
        <v>34</v>
      </c>
      <c r="B329" s="20">
        <v>21809.472809999999</v>
      </c>
      <c r="C329">
        <v>-1.60957892666667</v>
      </c>
      <c r="D329">
        <v>4.3922139247825598</v>
      </c>
      <c r="E329">
        <v>1006.51741086667</v>
      </c>
      <c r="F329">
        <v>325.753287850628</v>
      </c>
      <c r="G329">
        <v>11.060683093</v>
      </c>
      <c r="H329">
        <v>4.2284342018604004</v>
      </c>
      <c r="I329">
        <v>-12.186725406000001</v>
      </c>
      <c r="J329">
        <v>5.5123679432983002</v>
      </c>
      <c r="K329">
        <v>3.3148294413357702</v>
      </c>
      <c r="L329">
        <v>4.2219998612424199</v>
      </c>
      <c r="M329">
        <v>911.754357044107</v>
      </c>
      <c r="N329">
        <v>291.73989795580201</v>
      </c>
      <c r="O329">
        <v>14.5724819541729</v>
      </c>
      <c r="P329">
        <v>3.7360801687136398</v>
      </c>
      <c r="Q329">
        <v>-8.0140611534820891</v>
      </c>
      <c r="R329">
        <v>5.9009894926273496</v>
      </c>
      <c r="S329">
        <v>4.8733000531540096</v>
      </c>
      <c r="T329">
        <v>-6.3571785892946497</v>
      </c>
      <c r="U329">
        <v>16.1000500250125</v>
      </c>
      <c r="V329">
        <v>1014.12001495742</v>
      </c>
      <c r="W329">
        <v>398.82941470735398</v>
      </c>
      <c r="X329">
        <v>1761.32566283142</v>
      </c>
      <c r="Y329">
        <v>14.517720306546799</v>
      </c>
      <c r="Z329">
        <v>6.1540770385192598</v>
      </c>
      <c r="AA329">
        <v>22.902451225612801</v>
      </c>
      <c r="AB329">
        <v>-6.70708594301645</v>
      </c>
      <c r="AC329">
        <v>-23.022511255627801</v>
      </c>
      <c r="AD329">
        <v>9.6458229114557206</v>
      </c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</row>
    <row r="330" spans="1:56" x14ac:dyDescent="0.2">
      <c r="A330" t="s">
        <v>34</v>
      </c>
      <c r="B330" s="20">
        <v>22240.578460000001</v>
      </c>
      <c r="C330">
        <v>-3.6471718069999999</v>
      </c>
      <c r="D330">
        <v>3.8627745044256199</v>
      </c>
      <c r="E330">
        <v>495.53397849999999</v>
      </c>
      <c r="F330">
        <v>207.49249315341399</v>
      </c>
      <c r="G330">
        <v>10.293106955000001</v>
      </c>
      <c r="H330">
        <v>3.5021379227014902</v>
      </c>
      <c r="I330">
        <v>-19.0532366433333</v>
      </c>
      <c r="J330">
        <v>4.5298540505498703</v>
      </c>
      <c r="K330">
        <v>1.4824010336780999</v>
      </c>
      <c r="L330">
        <v>4.2334394474349297</v>
      </c>
      <c r="M330">
        <v>779.50418597659598</v>
      </c>
      <c r="N330">
        <v>292.236122958995</v>
      </c>
      <c r="O330">
        <v>13.6673636054289</v>
      </c>
      <c r="P330">
        <v>3.7416514732509798</v>
      </c>
      <c r="Q330">
        <v>-10.779025207500901</v>
      </c>
      <c r="R330">
        <v>5.9189538715174503</v>
      </c>
      <c r="S330">
        <v>3.0037572658091398</v>
      </c>
      <c r="T330">
        <v>-8.7653826913456694</v>
      </c>
      <c r="U330">
        <v>14.794397198599301</v>
      </c>
      <c r="V330">
        <v>914.55408259928902</v>
      </c>
      <c r="W330">
        <v>332.786393196598</v>
      </c>
      <c r="X330">
        <v>1630.67533766883</v>
      </c>
      <c r="Y330">
        <v>13.927224032607599</v>
      </c>
      <c r="Z330">
        <v>4.99249624812406</v>
      </c>
      <c r="AA330">
        <v>22.875437718859398</v>
      </c>
      <c r="AB330">
        <v>-7.7842999012398204</v>
      </c>
      <c r="AC330">
        <v>-23.238619309654801</v>
      </c>
      <c r="AD330">
        <v>7.6648324162080996</v>
      </c>
      <c r="AE330" s="40">
        <f t="shared" ref="AE330:AV330" si="53">AVERAGE(C313:C330)</f>
        <v>2.3839728988888877</v>
      </c>
      <c r="AF330" s="40">
        <f t="shared" si="53"/>
        <v>4.1977654489842999</v>
      </c>
      <c r="AG330" s="40">
        <f t="shared" si="53"/>
        <v>691.3936054840741</v>
      </c>
      <c r="AH330" s="40">
        <f t="shared" si="53"/>
        <v>230.04361104061687</v>
      </c>
      <c r="AI330" s="40">
        <f t="shared" si="53"/>
        <v>14.168893858305559</v>
      </c>
      <c r="AJ330" s="40">
        <f t="shared" si="53"/>
        <v>3.5892812756227599</v>
      </c>
      <c r="AK330" s="40">
        <f t="shared" si="53"/>
        <v>-8.7005276590277756</v>
      </c>
      <c r="AL330" s="40">
        <f t="shared" si="53"/>
        <v>5.5595667320303424</v>
      </c>
      <c r="AM330" s="40">
        <f t="shared" si="53"/>
        <v>5.6387985491177339</v>
      </c>
      <c r="AN330" s="40">
        <f t="shared" si="53"/>
        <v>3.9083760185885219</v>
      </c>
      <c r="AO330" s="40">
        <f t="shared" si="53"/>
        <v>783.67251923191259</v>
      </c>
      <c r="AP330" s="40">
        <f t="shared" si="53"/>
        <v>260.32349181432284</v>
      </c>
      <c r="AQ330" s="40">
        <f t="shared" si="53"/>
        <v>16.159361544123634</v>
      </c>
      <c r="AR330" s="40">
        <f t="shared" si="53"/>
        <v>3.4873683528985744</v>
      </c>
      <c r="AS330" s="40">
        <f t="shared" si="53"/>
        <v>-4.7779962406595091</v>
      </c>
      <c r="AT330" s="40">
        <f t="shared" si="53"/>
        <v>5.2079439390156326</v>
      </c>
      <c r="AU330" s="40">
        <f t="shared" si="53"/>
        <v>7.5524407551010926</v>
      </c>
      <c r="AV330" s="40">
        <f t="shared" si="53"/>
        <v>-2.569951642487911</v>
      </c>
      <c r="AW330" s="40">
        <f>AVERAGE(V313:V330)</f>
        <v>815.61261427031366</v>
      </c>
      <c r="AX330" s="40">
        <f>AVERAGE(W313:W330)</f>
        <v>304.79600911566899</v>
      </c>
      <c r="AY330" s="40">
        <f>AVERAGE(Y313:Y330)</f>
        <v>17.301478001170313</v>
      </c>
      <c r="AZ330" s="40">
        <f>AVERAGE(Z313:Z330)</f>
        <v>8.9965538324717915</v>
      </c>
      <c r="BA330" s="40">
        <f>AVERAGE(AB313:AB330)</f>
        <v>-2.0482696813211301</v>
      </c>
      <c r="BB330" s="40">
        <f>AVERAGE(AC313:AC330)</f>
        <v>-14.313601245066987</v>
      </c>
      <c r="BC330" s="40"/>
      <c r="BD330" s="40"/>
    </row>
    <row r="331" spans="1:56" x14ac:dyDescent="0.2">
      <c r="A331" t="s">
        <v>35</v>
      </c>
      <c r="B331" s="20">
        <v>22434.89416</v>
      </c>
      <c r="C331">
        <v>4.4186031124999996</v>
      </c>
      <c r="D331">
        <v>4.3604003347310698</v>
      </c>
      <c r="E331">
        <v>780.97882830000003</v>
      </c>
      <c r="F331">
        <v>227.48492040845699</v>
      </c>
      <c r="G331">
        <v>13.15512403</v>
      </c>
      <c r="H331">
        <v>3.9442330021702801</v>
      </c>
      <c r="I331">
        <v>-4.4419078824999998</v>
      </c>
      <c r="J331">
        <v>5.3280142684627698</v>
      </c>
      <c r="K331">
        <v>7.1985043054690996</v>
      </c>
      <c r="L331">
        <v>3.3882274627226701</v>
      </c>
      <c r="M331">
        <v>716.45199112761804</v>
      </c>
      <c r="N331">
        <v>211.226493181557</v>
      </c>
      <c r="O331">
        <v>17.057223438906</v>
      </c>
      <c r="P331">
        <v>3.0464119364564102</v>
      </c>
      <c r="Q331">
        <v>-2.6533439831376602</v>
      </c>
      <c r="R331">
        <v>4.31981075142102</v>
      </c>
      <c r="S331">
        <v>6.4131118867864201</v>
      </c>
      <c r="T331">
        <v>-0.87543771885943</v>
      </c>
      <c r="U331">
        <v>13.6898449224612</v>
      </c>
      <c r="V331">
        <v>677.22158811658699</v>
      </c>
      <c r="W331">
        <v>259.699849924962</v>
      </c>
      <c r="X331">
        <v>1187.68884442221</v>
      </c>
      <c r="Y331">
        <v>18.397388604038301</v>
      </c>
      <c r="Z331">
        <v>10.4692346173087</v>
      </c>
      <c r="AA331">
        <v>26.337168584292101</v>
      </c>
      <c r="AB331">
        <v>-1.4119148718105801</v>
      </c>
      <c r="AC331">
        <v>-11.5247623811906</v>
      </c>
      <c r="AD331">
        <v>8.7013506753376699</v>
      </c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t="s">
        <v>35</v>
      </c>
      <c r="B332" s="20">
        <v>22777.158879999999</v>
      </c>
      <c r="C332">
        <v>8.6169578770000008</v>
      </c>
      <c r="D332">
        <v>3.92232032561905</v>
      </c>
      <c r="E332">
        <v>802.13842608000004</v>
      </c>
      <c r="F332">
        <v>213.71573886996501</v>
      </c>
      <c r="G332">
        <v>16.686601639999999</v>
      </c>
      <c r="H332">
        <v>3.5335945354213099</v>
      </c>
      <c r="I332">
        <v>1.2557256225</v>
      </c>
      <c r="J332">
        <v>4.4380083020912897</v>
      </c>
      <c r="K332">
        <v>7.0420596570296299</v>
      </c>
      <c r="L332">
        <v>3.2947106368483001</v>
      </c>
      <c r="M332">
        <v>681.82208883915905</v>
      </c>
      <c r="N332">
        <v>210.08477223031801</v>
      </c>
      <c r="O332">
        <v>17.391981814392999</v>
      </c>
      <c r="P332">
        <v>2.9642320342241599</v>
      </c>
      <c r="Q332">
        <v>-3.1462935729265098</v>
      </c>
      <c r="R332">
        <v>4.1707571007514597</v>
      </c>
      <c r="S332">
        <v>6.6461750045701704</v>
      </c>
      <c r="T332">
        <v>-0.78839419709855096</v>
      </c>
      <c r="U332">
        <v>14.0670335167584</v>
      </c>
      <c r="V332">
        <v>652.37073506859201</v>
      </c>
      <c r="W332">
        <v>247.02851425712899</v>
      </c>
      <c r="X332">
        <v>1150.42021010505</v>
      </c>
      <c r="Y332">
        <v>18.072374572217999</v>
      </c>
      <c r="Z332">
        <v>10.339169584792399</v>
      </c>
      <c r="AA332">
        <v>25.790895447723901</v>
      </c>
      <c r="AB332">
        <v>-1.37358002380472</v>
      </c>
      <c r="AC332">
        <v>-11.6008004002001</v>
      </c>
      <c r="AD332">
        <v>8.8534267133566793</v>
      </c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t="s">
        <v>35</v>
      </c>
      <c r="B333" s="20">
        <v>19047.507099999999</v>
      </c>
      <c r="C333">
        <v>8.6169578770000008</v>
      </c>
      <c r="D333">
        <v>3.97483509159439</v>
      </c>
      <c r="E333">
        <v>802.13842608000004</v>
      </c>
      <c r="F333">
        <v>219.20510001247601</v>
      </c>
      <c r="G333">
        <v>16.686601639999999</v>
      </c>
      <c r="H333">
        <v>3.5276702181406399</v>
      </c>
      <c r="I333">
        <v>1.2557256225</v>
      </c>
      <c r="J333">
        <v>4.5364981267231403</v>
      </c>
      <c r="K333">
        <v>6.5831062596844596</v>
      </c>
      <c r="L333">
        <v>3.3170275887855398</v>
      </c>
      <c r="M333">
        <v>690.44490006937701</v>
      </c>
      <c r="N333">
        <v>211.847066834976</v>
      </c>
      <c r="O333">
        <v>17.044536004736202</v>
      </c>
      <c r="P333">
        <v>2.9873032636487298</v>
      </c>
      <c r="Q333">
        <v>-3.8363546161921702</v>
      </c>
      <c r="R333">
        <v>4.2397936087372798</v>
      </c>
      <c r="S333">
        <v>5.5270305304318503</v>
      </c>
      <c r="T333">
        <v>-1.5717858929464701</v>
      </c>
      <c r="U333">
        <v>12.616308154077</v>
      </c>
      <c r="V333">
        <v>668.65343655913</v>
      </c>
      <c r="W333">
        <v>254.48224112055999</v>
      </c>
      <c r="X333">
        <v>1176.5082541270599</v>
      </c>
      <c r="Y333">
        <v>17.687769924193201</v>
      </c>
      <c r="Z333">
        <v>10.2091045522761</v>
      </c>
      <c r="AA333">
        <v>25.1665832916458</v>
      </c>
      <c r="AB333">
        <v>-2.67321674988737</v>
      </c>
      <c r="AC333">
        <v>-13.0835417708854</v>
      </c>
      <c r="AD333">
        <v>7.7128564282141099</v>
      </c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t="s">
        <v>35</v>
      </c>
      <c r="B334" s="20">
        <v>19157.00733</v>
      </c>
      <c r="C334">
        <v>8.6169578770000008</v>
      </c>
      <c r="D334">
        <v>4.4134974501332502</v>
      </c>
      <c r="E334">
        <v>780.97882830000003</v>
      </c>
      <c r="F334">
        <v>220.07501859600899</v>
      </c>
      <c r="G334">
        <v>16.686601639999999</v>
      </c>
      <c r="H334">
        <v>4.0172684811166501</v>
      </c>
      <c r="I334">
        <v>1.2557256225</v>
      </c>
      <c r="J334">
        <v>4.8564458707875104</v>
      </c>
      <c r="K334">
        <v>8.2398203767465503</v>
      </c>
      <c r="L334">
        <v>3.3235994475237201</v>
      </c>
      <c r="M334">
        <v>692.92236636002701</v>
      </c>
      <c r="N334">
        <v>207.335898455722</v>
      </c>
      <c r="O334">
        <v>17.699206429621398</v>
      </c>
      <c r="P334">
        <v>3.0186849176317199</v>
      </c>
      <c r="Q334">
        <v>-0.98907183920578301</v>
      </c>
      <c r="R334">
        <v>4.0944691092153596</v>
      </c>
      <c r="S334">
        <v>8.6305206976869293</v>
      </c>
      <c r="T334">
        <v>-0.29514757378689499</v>
      </c>
      <c r="U334">
        <v>17.5487743871936</v>
      </c>
      <c r="V334">
        <v>652.734835462153</v>
      </c>
      <c r="W334">
        <v>247.77388694347201</v>
      </c>
      <c r="X334">
        <v>1148.92946473237</v>
      </c>
      <c r="Y334">
        <v>18.803573436162701</v>
      </c>
      <c r="Z334">
        <v>10.2351175587794</v>
      </c>
      <c r="AA334">
        <v>27.351675837919</v>
      </c>
      <c r="AB334">
        <v>0.34339129857471601</v>
      </c>
      <c r="AC334">
        <v>-10.7263631815908</v>
      </c>
      <c r="AD334">
        <v>11.4007003501751</v>
      </c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t="s">
        <v>35</v>
      </c>
      <c r="B335" s="20">
        <v>19266.507559999998</v>
      </c>
      <c r="C335">
        <v>8.6169578770000008</v>
      </c>
      <c r="D335">
        <v>4.0467743668271696</v>
      </c>
      <c r="E335">
        <v>847.60705055999995</v>
      </c>
      <c r="F335">
        <v>220.807870737537</v>
      </c>
      <c r="G335">
        <v>16.686601639999999</v>
      </c>
      <c r="H335">
        <v>3.7994294020987298</v>
      </c>
      <c r="I335">
        <v>1.2557256225</v>
      </c>
      <c r="J335">
        <v>4.5373202239828201</v>
      </c>
      <c r="K335">
        <v>6.5720076974094503</v>
      </c>
      <c r="L335">
        <v>3.38191569293866</v>
      </c>
      <c r="M335">
        <v>681.97355166119405</v>
      </c>
      <c r="N335">
        <v>211.24712386648901</v>
      </c>
      <c r="O335">
        <v>16.766761807042201</v>
      </c>
      <c r="P335">
        <v>3.0335514585618299</v>
      </c>
      <c r="Q335">
        <v>-3.60909951385542</v>
      </c>
      <c r="R335">
        <v>4.3189152017393004</v>
      </c>
      <c r="S335">
        <v>5.8790566324347804</v>
      </c>
      <c r="T335">
        <v>-1.1945972986493201</v>
      </c>
      <c r="U335">
        <v>12.964482241120599</v>
      </c>
      <c r="V335">
        <v>660.15651194653606</v>
      </c>
      <c r="W335">
        <v>253.736868434217</v>
      </c>
      <c r="X335">
        <v>1157.1285642821399</v>
      </c>
      <c r="Y335">
        <v>17.7628251039371</v>
      </c>
      <c r="Z335">
        <v>10.131065532766399</v>
      </c>
      <c r="AA335">
        <v>25.374687343671798</v>
      </c>
      <c r="AB335">
        <v>-1.89195624996416</v>
      </c>
      <c r="AC335">
        <v>-11.9429714857429</v>
      </c>
      <c r="AD335">
        <v>8.1310655327663905</v>
      </c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t="s">
        <v>35</v>
      </c>
      <c r="B336" s="20">
        <v>19321.257679999999</v>
      </c>
      <c r="C336">
        <v>8.6169578770000008</v>
      </c>
      <c r="D336">
        <v>4.35046283961365</v>
      </c>
      <c r="E336">
        <v>662.35803941999995</v>
      </c>
      <c r="F336">
        <v>218.13187350149201</v>
      </c>
      <c r="G336">
        <v>16.686601639999999</v>
      </c>
      <c r="H336">
        <v>4.1108636526417701</v>
      </c>
      <c r="I336">
        <v>1.2557256225</v>
      </c>
      <c r="J336">
        <v>4.7472800495735896</v>
      </c>
      <c r="K336">
        <v>7.3506303355890399</v>
      </c>
      <c r="L336">
        <v>3.2643289024266</v>
      </c>
      <c r="M336">
        <v>723.78707134313402</v>
      </c>
      <c r="N336">
        <v>208.59798703361</v>
      </c>
      <c r="O336">
        <v>17.561693876196099</v>
      </c>
      <c r="P336">
        <v>2.9550288135229899</v>
      </c>
      <c r="Q336">
        <v>-2.7058936791627399</v>
      </c>
      <c r="R336">
        <v>4.1340696665508396</v>
      </c>
      <c r="S336">
        <v>6.7548170284536999</v>
      </c>
      <c r="T336">
        <v>-0.29514757378689499</v>
      </c>
      <c r="U336">
        <v>13.7768884442221</v>
      </c>
      <c r="V336">
        <v>655.11154646694604</v>
      </c>
      <c r="W336">
        <v>243.30165082541299</v>
      </c>
      <c r="X336">
        <v>1161.6008004001999</v>
      </c>
      <c r="Y336">
        <v>18.336930211740999</v>
      </c>
      <c r="Z336">
        <v>10.8594297148574</v>
      </c>
      <c r="AA336">
        <v>25.790895447723901</v>
      </c>
      <c r="AB336">
        <v>-1.0589279984247999</v>
      </c>
      <c r="AC336">
        <v>-10.802401200600301</v>
      </c>
      <c r="AD336">
        <v>8.6633316658329207</v>
      </c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t="s">
        <v>35</v>
      </c>
      <c r="B337" s="20">
        <v>19376.00779</v>
      </c>
      <c r="C337">
        <v>-2.3235780616666699</v>
      </c>
      <c r="D337">
        <v>5.2152955700549004</v>
      </c>
      <c r="E337">
        <v>536.49296579999998</v>
      </c>
      <c r="F337">
        <v>249.91529215406899</v>
      </c>
      <c r="G337">
        <v>6.089174946</v>
      </c>
      <c r="H337">
        <v>4.6724649500315296</v>
      </c>
      <c r="I337">
        <v>-13.8011228806667</v>
      </c>
      <c r="J337">
        <v>7.2267935094590499</v>
      </c>
      <c r="K337">
        <v>1.0721733193832801</v>
      </c>
      <c r="L337">
        <v>4.2240732796395202</v>
      </c>
      <c r="M337">
        <v>794.36847937474397</v>
      </c>
      <c r="N337">
        <v>291.78234075030599</v>
      </c>
      <c r="O337">
        <v>13.4963762775721</v>
      </c>
      <c r="P337">
        <v>3.7379713570133402</v>
      </c>
      <c r="Q337">
        <v>-11.5645128642589</v>
      </c>
      <c r="R337">
        <v>5.9025227474587796</v>
      </c>
      <c r="S337">
        <v>2.6052089387601498</v>
      </c>
      <c r="T337">
        <v>-9.6068034017008497</v>
      </c>
      <c r="U337">
        <v>14.8234117058529</v>
      </c>
      <c r="V337">
        <v>938.14026386160401</v>
      </c>
      <c r="W337">
        <v>337.093546773387</v>
      </c>
      <c r="X337">
        <v>1683.79689844922</v>
      </c>
      <c r="Y337">
        <v>13.6405852672048</v>
      </c>
      <c r="Z337">
        <v>4.2361180590295104</v>
      </c>
      <c r="AA337">
        <v>23.037518759379701</v>
      </c>
      <c r="AB337">
        <v>-8.3121161825692607</v>
      </c>
      <c r="AC337">
        <v>-24.4992496248124</v>
      </c>
      <c r="AD337">
        <v>7.88094047023512</v>
      </c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t="s">
        <v>35</v>
      </c>
      <c r="B338" s="20">
        <v>19485.508020000001</v>
      </c>
      <c r="C338">
        <v>1.2062833209999999</v>
      </c>
      <c r="D338">
        <v>5.1916497352019597</v>
      </c>
      <c r="E338">
        <v>1026.44684253333</v>
      </c>
      <c r="F338">
        <v>324.659583359012</v>
      </c>
      <c r="G338">
        <v>9.3346109009999996</v>
      </c>
      <c r="H338">
        <v>4.5829732495341604</v>
      </c>
      <c r="I338">
        <v>-8.8844948626666707</v>
      </c>
      <c r="J338">
        <v>6.6730278322277004</v>
      </c>
      <c r="K338">
        <v>0.34137654470381901</v>
      </c>
      <c r="L338">
        <v>4.2400885007075599</v>
      </c>
      <c r="M338">
        <v>776.94663790255697</v>
      </c>
      <c r="N338">
        <v>292.377474083842</v>
      </c>
      <c r="O338">
        <v>12.9070843019376</v>
      </c>
      <c r="P338">
        <v>3.7453223715260999</v>
      </c>
      <c r="Q338">
        <v>-12.4374976528771</v>
      </c>
      <c r="R338">
        <v>5.9278188355909398</v>
      </c>
      <c r="S338">
        <v>1.48845093558382</v>
      </c>
      <c r="T338">
        <v>-11.7248624312156</v>
      </c>
      <c r="U338">
        <v>14.7073536768384</v>
      </c>
      <c r="V338">
        <v>926.89281839778505</v>
      </c>
      <c r="W338">
        <v>322.73636818409199</v>
      </c>
      <c r="X338">
        <v>1679.48974487244</v>
      </c>
      <c r="Y338">
        <v>13.058258385772801</v>
      </c>
      <c r="Z338">
        <v>3.7228614307153598</v>
      </c>
      <c r="AA338">
        <v>22.416208104052</v>
      </c>
      <c r="AB338">
        <v>-11.434060964444599</v>
      </c>
      <c r="AC338">
        <v>-30.730365182591299</v>
      </c>
      <c r="AD338">
        <v>7.88094047023512</v>
      </c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t="s">
        <v>35</v>
      </c>
      <c r="B339" s="20">
        <v>24139.267779999998</v>
      </c>
      <c r="C339">
        <v>-2.3415723446666701</v>
      </c>
      <c r="D339">
        <v>4.4535056172901299</v>
      </c>
      <c r="E339">
        <v>983.70655953333301</v>
      </c>
      <c r="F339">
        <v>298.65793515041298</v>
      </c>
      <c r="G339">
        <v>5.1175822020000004</v>
      </c>
      <c r="H339">
        <v>3.9247959244590902</v>
      </c>
      <c r="I339">
        <v>-12.1071645036667</v>
      </c>
      <c r="J339">
        <v>5.6402051727523697</v>
      </c>
      <c r="K339">
        <v>0.22266989627837</v>
      </c>
      <c r="L339">
        <v>4.22364018789595</v>
      </c>
      <c r="M339">
        <v>783.16707641873199</v>
      </c>
      <c r="N339">
        <v>291.75134380350403</v>
      </c>
      <c r="O339">
        <v>12.917548185936701</v>
      </c>
      <c r="P339">
        <v>3.7374384655977</v>
      </c>
      <c r="Q339">
        <v>-12.7390301937485</v>
      </c>
      <c r="R339">
        <v>5.9035817428079804</v>
      </c>
      <c r="S339">
        <v>1.15148482184779</v>
      </c>
      <c r="T339">
        <v>-12.3051525762881</v>
      </c>
      <c r="U339">
        <v>14.5912956478239</v>
      </c>
      <c r="V339">
        <v>929.01973617575595</v>
      </c>
      <c r="W339">
        <v>314.122061030515</v>
      </c>
      <c r="X339">
        <v>1701.0255127563801</v>
      </c>
      <c r="Y339">
        <v>12.8578066494099</v>
      </c>
      <c r="Z339">
        <v>3.5877938969484702</v>
      </c>
      <c r="AA339">
        <v>22.1190595297649</v>
      </c>
      <c r="AB339">
        <v>-12.2290092670197</v>
      </c>
      <c r="AC339">
        <v>-32.171085542771401</v>
      </c>
      <c r="AD339">
        <v>7.7368684342171097</v>
      </c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t="s">
        <v>35</v>
      </c>
      <c r="B340" s="20">
        <v>24248.76801</v>
      </c>
      <c r="C340">
        <v>-2.92925485333333</v>
      </c>
      <c r="D340">
        <v>4.6490007056885503</v>
      </c>
      <c r="E340">
        <v>1006.18596253333</v>
      </c>
      <c r="F340">
        <v>314.93496333228001</v>
      </c>
      <c r="G340">
        <v>5.1175822020000004</v>
      </c>
      <c r="H340">
        <v>3.9228904769092501</v>
      </c>
      <c r="I340">
        <v>-13.006587454</v>
      </c>
      <c r="J340">
        <v>6.1128892646345596</v>
      </c>
      <c r="K340">
        <v>1.7700092178284901</v>
      </c>
      <c r="L340">
        <v>4.2213648496907199</v>
      </c>
      <c r="M340">
        <v>862.31008274608598</v>
      </c>
      <c r="N340">
        <v>291.757665378176</v>
      </c>
      <c r="O340">
        <v>13.631435291295199</v>
      </c>
      <c r="P340">
        <v>3.73656336293485</v>
      </c>
      <c r="Q340">
        <v>-10.254111817116501</v>
      </c>
      <c r="R340">
        <v>5.8988474597927203</v>
      </c>
      <c r="S340">
        <v>3.90054327827775</v>
      </c>
      <c r="T340">
        <v>-7.1695847923961997</v>
      </c>
      <c r="U340">
        <v>14.997498749374699</v>
      </c>
      <c r="V340">
        <v>971.70586304230699</v>
      </c>
      <c r="W340">
        <v>354.32216108054001</v>
      </c>
      <c r="X340">
        <v>1735.4827413706901</v>
      </c>
      <c r="Y340">
        <v>14.2251731215728</v>
      </c>
      <c r="Z340">
        <v>5.55977988994497</v>
      </c>
      <c r="AA340">
        <v>22.875437718859398</v>
      </c>
      <c r="AB340">
        <v>-5.1300309628004896</v>
      </c>
      <c r="AC340">
        <v>-18.664332166083</v>
      </c>
      <c r="AD340">
        <v>8.3851925962981504</v>
      </c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t="s">
        <v>35</v>
      </c>
      <c r="B341" s="20">
        <v>24358.268240000001</v>
      </c>
      <c r="C341">
        <v>0.20599157266666601</v>
      </c>
      <c r="D341">
        <v>5.2709915167316197</v>
      </c>
      <c r="E341">
        <v>796.27035153333304</v>
      </c>
      <c r="F341">
        <v>322.83025949629302</v>
      </c>
      <c r="G341">
        <v>6.8095235425</v>
      </c>
      <c r="H341">
        <v>4.4003855748535097</v>
      </c>
      <c r="I341">
        <v>-9.3422827206666703</v>
      </c>
      <c r="J341">
        <v>6.9417329288959904</v>
      </c>
      <c r="K341">
        <v>9.1862185849509198E-2</v>
      </c>
      <c r="L341">
        <v>4.2280601445972197</v>
      </c>
      <c r="M341">
        <v>720.61907336800004</v>
      </c>
      <c r="N341">
        <v>291.883408973207</v>
      </c>
      <c r="O341">
        <v>12.964110412306701</v>
      </c>
      <c r="P341">
        <v>3.7416887202624798</v>
      </c>
      <c r="Q341">
        <v>-13.041793058485499</v>
      </c>
      <c r="R341">
        <v>5.9058716156962099</v>
      </c>
      <c r="S341">
        <v>1.2573088332560201</v>
      </c>
      <c r="T341">
        <v>-12.363181590795399</v>
      </c>
      <c r="U341">
        <v>14.8524262131066</v>
      </c>
      <c r="V341">
        <v>923.83527420975997</v>
      </c>
      <c r="W341">
        <v>299.764882441221</v>
      </c>
      <c r="X341">
        <v>1712.51125562781</v>
      </c>
      <c r="Y341">
        <v>13.0528958203508</v>
      </c>
      <c r="Z341">
        <v>3.2906453226613301</v>
      </c>
      <c r="AA341">
        <v>22.821410705352701</v>
      </c>
      <c r="AB341">
        <v>-11.5218403981963</v>
      </c>
      <c r="AC341">
        <v>-30.586293146573301</v>
      </c>
      <c r="AD341">
        <v>7.5927963981991002</v>
      </c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t="s">
        <v>35</v>
      </c>
      <c r="B342" s="20">
        <v>24577.268690000001</v>
      </c>
      <c r="C342">
        <v>-8.14537064366667</v>
      </c>
      <c r="D342">
        <v>4.5445682660362001</v>
      </c>
      <c r="E342">
        <v>399.94315610000001</v>
      </c>
      <c r="F342">
        <v>274.90201253464198</v>
      </c>
      <c r="G342">
        <v>9.5999059259999999</v>
      </c>
      <c r="H342">
        <v>4.0382681847649202</v>
      </c>
      <c r="I342">
        <v>-23.473602929999998</v>
      </c>
      <c r="J342">
        <v>6.2283943482906601</v>
      </c>
      <c r="K342">
        <v>0.91156398583215703</v>
      </c>
      <c r="L342">
        <v>4.2240333644329802</v>
      </c>
      <c r="M342">
        <v>826.48641720999501</v>
      </c>
      <c r="N342">
        <v>291.81740137103799</v>
      </c>
      <c r="O342">
        <v>13.2124914057681</v>
      </c>
      <c r="P342">
        <v>3.7379659204027398</v>
      </c>
      <c r="Q342">
        <v>-11.572345956019801</v>
      </c>
      <c r="R342">
        <v>5.9020752631958198</v>
      </c>
      <c r="S342">
        <v>2.2577736983802299</v>
      </c>
      <c r="T342">
        <v>-10.5642821410705</v>
      </c>
      <c r="U342">
        <v>15.0555277638819</v>
      </c>
      <c r="V342">
        <v>911.86624142559504</v>
      </c>
      <c r="W342">
        <v>315.55777888944499</v>
      </c>
      <c r="X342">
        <v>1656.51825912956</v>
      </c>
      <c r="Y342">
        <v>13.7476412946192</v>
      </c>
      <c r="Z342">
        <v>4.3711855927964001</v>
      </c>
      <c r="AA342">
        <v>23.118559279639801</v>
      </c>
      <c r="AB342">
        <v>-9.5891026099131391</v>
      </c>
      <c r="AC342">
        <v>-27.524762381190602</v>
      </c>
      <c r="AD342">
        <v>8.3851925962981504</v>
      </c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t="s">
        <v>35</v>
      </c>
      <c r="B343" s="20">
        <v>24796.26915</v>
      </c>
      <c r="C343">
        <v>2.4493916366666699</v>
      </c>
      <c r="D343">
        <v>5.53120960558606</v>
      </c>
      <c r="E343">
        <v>1020.47081186667</v>
      </c>
      <c r="F343">
        <v>313.525270077784</v>
      </c>
      <c r="G343">
        <v>10.448801956000001</v>
      </c>
      <c r="H343">
        <v>4.85878057103029</v>
      </c>
      <c r="I343">
        <v>-7.3806064940000002</v>
      </c>
      <c r="J343">
        <v>6.88888006812829</v>
      </c>
      <c r="K343">
        <v>1.06159942845935</v>
      </c>
      <c r="L343">
        <v>4.2242383088932201</v>
      </c>
      <c r="M343">
        <v>768.66029622537803</v>
      </c>
      <c r="N343">
        <v>291.77117096619003</v>
      </c>
      <c r="O343">
        <v>13.516840948777901</v>
      </c>
      <c r="P343">
        <v>3.7382120643791099</v>
      </c>
      <c r="Q343">
        <v>-11.6021217606215</v>
      </c>
      <c r="R343">
        <v>5.9032620405038303</v>
      </c>
      <c r="S343">
        <v>1.7683567406416001</v>
      </c>
      <c r="T343">
        <v>-11.521760880440199</v>
      </c>
      <c r="U343">
        <v>15.0845422711356</v>
      </c>
      <c r="V343">
        <v>957.02121679934601</v>
      </c>
      <c r="W343">
        <v>328.47923961981002</v>
      </c>
      <c r="X343">
        <v>1744.0970485242599</v>
      </c>
      <c r="Y343">
        <v>13.413559305340801</v>
      </c>
      <c r="Z343">
        <v>3.6148074037018501</v>
      </c>
      <c r="AA343">
        <v>23.226613306653299</v>
      </c>
      <c r="AB343">
        <v>-10.388313841449399</v>
      </c>
      <c r="AC343">
        <v>-29.685842921460701</v>
      </c>
      <c r="AD343">
        <v>8.9614807403701793</v>
      </c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t="s">
        <v>35</v>
      </c>
      <c r="B344" s="20">
        <v>25015.269609999999</v>
      </c>
      <c r="C344">
        <v>9.0063420529999991</v>
      </c>
      <c r="D344">
        <v>3.0816576242752101</v>
      </c>
      <c r="E344">
        <v>721.91079207999996</v>
      </c>
      <c r="F344">
        <v>204.46279517856499</v>
      </c>
      <c r="G344">
        <v>17.617388089999999</v>
      </c>
      <c r="H344">
        <v>2.8076612177445099</v>
      </c>
      <c r="I344">
        <v>1.9837239579999999</v>
      </c>
      <c r="J344">
        <v>3.7707671731985699</v>
      </c>
      <c r="K344">
        <v>7.8397964977684103</v>
      </c>
      <c r="L344">
        <v>3.6005179604683399</v>
      </c>
      <c r="M344">
        <v>754.78491915677796</v>
      </c>
      <c r="N344">
        <v>215.81430793324</v>
      </c>
      <c r="O344">
        <v>16.815758495903999</v>
      </c>
      <c r="P344">
        <v>3.2642716509163199</v>
      </c>
      <c r="Q344">
        <v>-0.98986941798667405</v>
      </c>
      <c r="R344">
        <v>4.2789898219359799</v>
      </c>
      <c r="S344">
        <v>8.8790988342325008</v>
      </c>
      <c r="T344">
        <v>-2.3261630815407699</v>
      </c>
      <c r="U344">
        <v>20.073036518259102</v>
      </c>
      <c r="V344">
        <v>676.65470892937196</v>
      </c>
      <c r="W344">
        <v>244.792396198099</v>
      </c>
      <c r="X344">
        <v>1209.3046523261601</v>
      </c>
      <c r="Y344">
        <v>17.9011826371826</v>
      </c>
      <c r="Z344">
        <v>8.6483241620810407</v>
      </c>
      <c r="AA344">
        <v>27.169584792396201</v>
      </c>
      <c r="AB344">
        <v>0.12713774535997299</v>
      </c>
      <c r="AC344">
        <v>-11.562781390695299</v>
      </c>
      <c r="AD344">
        <v>11.7808904452226</v>
      </c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t="s">
        <v>35</v>
      </c>
      <c r="B345" s="20">
        <v>25234.270069999999</v>
      </c>
      <c r="C345">
        <v>-2.92925485333333</v>
      </c>
      <c r="D345">
        <v>4.5760044275747402</v>
      </c>
      <c r="E345">
        <v>1006.18596253333</v>
      </c>
      <c r="F345">
        <v>314.60100642391302</v>
      </c>
      <c r="G345">
        <v>5.1175822020000004</v>
      </c>
      <c r="H345">
        <v>3.7921286105683101</v>
      </c>
      <c r="I345">
        <v>-13.006587454</v>
      </c>
      <c r="J345">
        <v>5.8877223225898296</v>
      </c>
      <c r="K345">
        <v>0.107368920542754</v>
      </c>
      <c r="L345">
        <v>4.2280712556378299</v>
      </c>
      <c r="M345">
        <v>753.79694480194996</v>
      </c>
      <c r="N345">
        <v>291.86561091951103</v>
      </c>
      <c r="O345">
        <v>12.8078146502625</v>
      </c>
      <c r="P345">
        <v>3.7415518187925798</v>
      </c>
      <c r="Q345">
        <v>-12.837397484353</v>
      </c>
      <c r="R345">
        <v>5.9060519344936298</v>
      </c>
      <c r="S345">
        <v>1.17981972383935</v>
      </c>
      <c r="T345">
        <v>-12.1890945472736</v>
      </c>
      <c r="U345">
        <v>14.5332666333167</v>
      </c>
      <c r="V345">
        <v>927.59808958976305</v>
      </c>
      <c r="W345">
        <v>306.943471735868</v>
      </c>
      <c r="X345">
        <v>1708.2041020510301</v>
      </c>
      <c r="Y345">
        <v>13.2924653459112</v>
      </c>
      <c r="Z345">
        <v>3.6418209104552299</v>
      </c>
      <c r="AA345">
        <v>22.956478239119601</v>
      </c>
      <c r="AB345">
        <v>-11.928410342677701</v>
      </c>
      <c r="AC345">
        <v>-31.0185092546273</v>
      </c>
      <c r="AD345">
        <v>7.1965982991495698</v>
      </c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t="s">
        <v>35</v>
      </c>
      <c r="B346" s="20">
        <v>25453.270530000002</v>
      </c>
      <c r="C346">
        <v>7.8447767070000003</v>
      </c>
      <c r="D346">
        <v>3.8759024238750701</v>
      </c>
      <c r="E346">
        <v>693.41459152000004</v>
      </c>
      <c r="F346">
        <v>211.24996281396599</v>
      </c>
      <c r="G346">
        <v>16.111709274999999</v>
      </c>
      <c r="H346">
        <v>4.0425284516162696</v>
      </c>
      <c r="I346">
        <v>0.40224115049999998</v>
      </c>
      <c r="J346">
        <v>4.0901877837759297</v>
      </c>
      <c r="K346">
        <v>6.2993573015530302</v>
      </c>
      <c r="L346">
        <v>3.54947387420065</v>
      </c>
      <c r="M346">
        <v>755.12043420258203</v>
      </c>
      <c r="N346">
        <v>212.877844831163</v>
      </c>
      <c r="O346">
        <v>16.044125859466099</v>
      </c>
      <c r="P346">
        <v>3.2492645863218699</v>
      </c>
      <c r="Q346">
        <v>-3.3380400947388602</v>
      </c>
      <c r="R346">
        <v>4.38820152686404</v>
      </c>
      <c r="S346">
        <v>9.0335620460397408</v>
      </c>
      <c r="T346">
        <v>0.45922961480740199</v>
      </c>
      <c r="U346">
        <v>17.6358179089545</v>
      </c>
      <c r="V346">
        <v>586.112789659604</v>
      </c>
      <c r="W346">
        <v>278.33416708354201</v>
      </c>
      <c r="X346">
        <v>945.44272136068003</v>
      </c>
      <c r="Y346">
        <v>18.757526758982699</v>
      </c>
      <c r="Z346">
        <v>11.327663831916</v>
      </c>
      <c r="AA346">
        <v>26.207103551775901</v>
      </c>
      <c r="AB346">
        <v>0.60923970611619205</v>
      </c>
      <c r="AC346">
        <v>-9.5857928964482202</v>
      </c>
      <c r="AD346">
        <v>10.830415207603799</v>
      </c>
      <c r="AE346" s="40">
        <f t="shared" ref="AE346:AV346" si="54">AVERAGE(C331:C338)</f>
        <v>5.7982622196041662</v>
      </c>
      <c r="AF346" s="40">
        <f t="shared" si="54"/>
        <v>4.4344044642219291</v>
      </c>
      <c r="AG346" s="40">
        <f t="shared" si="54"/>
        <v>779.89242588416619</v>
      </c>
      <c r="AH346" s="40">
        <f t="shared" si="54"/>
        <v>236.74942470487713</v>
      </c>
      <c r="AI346" s="40">
        <f t="shared" si="54"/>
        <v>14.001489759624999</v>
      </c>
      <c r="AJ346" s="40">
        <f t="shared" si="54"/>
        <v>4.0235621863943836</v>
      </c>
      <c r="AK346" s="40">
        <f t="shared" si="54"/>
        <v>-2.6061121891666712</v>
      </c>
      <c r="AL346" s="40">
        <f t="shared" si="54"/>
        <v>5.292923522913485</v>
      </c>
      <c r="AM346" s="40">
        <f t="shared" si="54"/>
        <v>5.5499598120019167</v>
      </c>
      <c r="AN346" s="40">
        <f t="shared" si="54"/>
        <v>3.5542464389490713</v>
      </c>
      <c r="AO346" s="40">
        <f t="shared" si="54"/>
        <v>719.83963583472632</v>
      </c>
      <c r="AP346" s="40">
        <f t="shared" si="54"/>
        <v>230.56239455460252</v>
      </c>
      <c r="AQ346" s="40">
        <f t="shared" si="54"/>
        <v>16.240607993800573</v>
      </c>
      <c r="AR346" s="40">
        <f t="shared" si="54"/>
        <v>3.1860632690731601</v>
      </c>
      <c r="AS346" s="40">
        <f t="shared" si="54"/>
        <v>-5.1177584652020354</v>
      </c>
      <c r="AT346" s="40">
        <f t="shared" si="54"/>
        <v>4.638519627683122</v>
      </c>
      <c r="AU346" s="40">
        <f t="shared" si="54"/>
        <v>5.4930464568384778</v>
      </c>
      <c r="AV346" s="40">
        <f t="shared" si="54"/>
        <v>-3.2940220110055014</v>
      </c>
      <c r="AW346" s="40">
        <f>AVERAGE(V331:V338)</f>
        <v>728.9102169849167</v>
      </c>
      <c r="AX346" s="40">
        <f>AVERAGE(W331:W338)</f>
        <v>270.73161580790401</v>
      </c>
      <c r="AY346" s="40">
        <f>AVERAGE(Y331:Y338)</f>
        <v>16.969963188158484</v>
      </c>
      <c r="AZ346" s="40">
        <f>AVERAGE(Z331:Z338)</f>
        <v>8.775262631315659</v>
      </c>
      <c r="BA346" s="40">
        <f>AVERAGE(AB331:AB338)</f>
        <v>-3.4765477177913464</v>
      </c>
      <c r="BB346" s="40">
        <f>AVERAGE(AC331:AC338)</f>
        <v>-15.613806903451724</v>
      </c>
      <c r="BC346" s="40"/>
      <c r="BD346" s="40"/>
    </row>
    <row r="347" spans="1:56" x14ac:dyDescent="0.2">
      <c r="A347" t="s">
        <v>35</v>
      </c>
      <c r="B347" s="20">
        <v>25672.270990000001</v>
      </c>
      <c r="C347">
        <v>-1.7620442080000001</v>
      </c>
      <c r="D347">
        <v>3.60282435412996</v>
      </c>
      <c r="E347">
        <v>1140.0696456333301</v>
      </c>
      <c r="F347">
        <v>257.93410608512602</v>
      </c>
      <c r="G347">
        <v>8.0020579509999994</v>
      </c>
      <c r="H347">
        <v>3.5079527672450199</v>
      </c>
      <c r="I347">
        <v>-12.548929107333301</v>
      </c>
      <c r="J347">
        <v>4.7014875353713999</v>
      </c>
      <c r="K347">
        <v>0.83402412717001795</v>
      </c>
      <c r="L347">
        <v>4.22350241601794</v>
      </c>
      <c r="M347">
        <v>813.47032344881904</v>
      </c>
      <c r="N347">
        <v>291.76536296384899</v>
      </c>
      <c r="O347">
        <v>13.2971826096577</v>
      </c>
      <c r="P347">
        <v>3.73783630669474</v>
      </c>
      <c r="Q347">
        <v>-11.864090362141701</v>
      </c>
      <c r="R347">
        <v>5.9012871005731098</v>
      </c>
      <c r="S347">
        <v>1.8062038060486001</v>
      </c>
      <c r="T347">
        <v>-11.086543271635801</v>
      </c>
      <c r="U347">
        <v>14.678339169584801</v>
      </c>
      <c r="V347">
        <v>922.66051792357996</v>
      </c>
      <c r="W347">
        <v>311.25062531265598</v>
      </c>
      <c r="X347">
        <v>1689.5397698849399</v>
      </c>
      <c r="Y347">
        <v>13.555611046852301</v>
      </c>
      <c r="Z347">
        <v>4.3171585792896403</v>
      </c>
      <c r="AA347">
        <v>22.794397198599299</v>
      </c>
      <c r="AB347">
        <v>-10.651312962874499</v>
      </c>
      <c r="AC347">
        <v>-29.145572786393199</v>
      </c>
      <c r="AD347">
        <v>7.8449224612306097</v>
      </c>
      <c r="AE347" s="27">
        <f t="shared" ref="AE347:AV347" si="55">AVERAGE(C331:C347)</f>
        <v>2.8108884013627446</v>
      </c>
      <c r="AF347" s="27">
        <f t="shared" si="55"/>
        <v>4.4153470738213523</v>
      </c>
      <c r="AG347" s="27">
        <f t="shared" si="55"/>
        <v>823.95866120039159</v>
      </c>
      <c r="AH347" s="27">
        <f t="shared" si="55"/>
        <v>259.24080639599993</v>
      </c>
      <c r="AI347" s="27">
        <f t="shared" si="55"/>
        <v>11.526708907264705</v>
      </c>
      <c r="AJ347" s="27">
        <f t="shared" si="55"/>
        <v>3.9696405453144847</v>
      </c>
      <c r="AK347" s="27">
        <f t="shared" si="55"/>
        <v>-6.4310995922647081</v>
      </c>
      <c r="AL347" s="27">
        <f t="shared" si="55"/>
        <v>5.4473914577026736</v>
      </c>
      <c r="AM347" s="27">
        <f t="shared" si="55"/>
        <v>3.7375252974880837</v>
      </c>
      <c r="AN347" s="27">
        <f t="shared" si="55"/>
        <v>3.8327572866722015</v>
      </c>
      <c r="AO347" s="27">
        <f t="shared" si="55"/>
        <v>752.77250907389009</v>
      </c>
      <c r="AP347" s="27">
        <f t="shared" si="55"/>
        <v>253.87078079862931</v>
      </c>
      <c r="AQ347" s="27">
        <f t="shared" si="55"/>
        <v>15.007774812339971</v>
      </c>
      <c r="AR347" s="27">
        <f t="shared" si="55"/>
        <v>3.4219587675816281</v>
      </c>
      <c r="AS347" s="27">
        <f t="shared" si="55"/>
        <v>-7.5988745804016657</v>
      </c>
      <c r="AT347" s="27">
        <f t="shared" si="55"/>
        <v>5.1233132663134286</v>
      </c>
      <c r="AU347" s="27">
        <f t="shared" si="55"/>
        <v>4.4222660845453774</v>
      </c>
      <c r="AV347" s="27">
        <f t="shared" si="55"/>
        <v>-6.2011005502751289</v>
      </c>
      <c r="AW347" s="27">
        <f>AVERAGE(V331:V347)</f>
        <v>802.22095139025976</v>
      </c>
      <c r="AX347" s="27">
        <f>AVERAGE(W331:W347)</f>
        <v>289.37762999146628</v>
      </c>
      <c r="AY347" s="27">
        <f>AVERAGE(Y331:Y347)</f>
        <v>15.680209852087657</v>
      </c>
      <c r="AZ347" s="27">
        <f>AVERAGE(Z331:Z347)</f>
        <v>6.974192978842364</v>
      </c>
      <c r="BA347" s="27">
        <f>AVERAGE(AB331:AB347)</f>
        <v>-5.7949426279874023</v>
      </c>
      <c r="BB347" s="27">
        <f>AVERAGE(AC331:AC347)</f>
        <v>-20.285613394932753</v>
      </c>
      <c r="BC347" s="27"/>
      <c r="BD347" s="27"/>
    </row>
    <row r="348" spans="1:56" x14ac:dyDescent="0.2">
      <c r="A348" t="s">
        <v>36</v>
      </c>
      <c r="B348" s="20">
        <v>25891.27145</v>
      </c>
      <c r="C348">
        <v>2.551168031</v>
      </c>
      <c r="D348">
        <v>3.3188743461908099</v>
      </c>
      <c r="E348">
        <v>606.338991566667</v>
      </c>
      <c r="F348">
        <v>193.003114825642</v>
      </c>
      <c r="G348">
        <v>18.493079184999999</v>
      </c>
      <c r="H348">
        <v>2.83362586969126</v>
      </c>
      <c r="I348">
        <v>-11.7387197813333</v>
      </c>
      <c r="J348">
        <v>4.3990920742818096</v>
      </c>
      <c r="K348">
        <v>2.8127906159332601</v>
      </c>
      <c r="L348">
        <v>4.2282216532397001</v>
      </c>
      <c r="M348">
        <v>822.592844400731</v>
      </c>
      <c r="N348">
        <v>293.11768276082699</v>
      </c>
      <c r="O348">
        <v>14.7413424365115</v>
      </c>
      <c r="P348">
        <v>3.7503460627365501</v>
      </c>
      <c r="Q348">
        <v>-9.1108948338545908</v>
      </c>
      <c r="R348">
        <v>5.9006190048102498</v>
      </c>
      <c r="S348">
        <v>5.6697807608937003</v>
      </c>
      <c r="T348">
        <v>-6.7633816908454198</v>
      </c>
      <c r="U348">
        <v>18.131065532766399</v>
      </c>
      <c r="V348">
        <v>817.94762606169195</v>
      </c>
      <c r="W348">
        <v>235.15757878939499</v>
      </c>
      <c r="X348">
        <v>1574.68234117059</v>
      </c>
      <c r="Y348">
        <v>14.9517279204314</v>
      </c>
      <c r="Z348">
        <v>4.8574287143571802</v>
      </c>
      <c r="AA348">
        <v>25.0635317658829</v>
      </c>
      <c r="AB348">
        <v>-6.6248909256098703</v>
      </c>
      <c r="AC348">
        <v>-22.3021510755378</v>
      </c>
      <c r="AD348">
        <v>9.0335167583791893</v>
      </c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</row>
    <row r="349" spans="1:56" x14ac:dyDescent="0.2">
      <c r="A349" t="s">
        <v>36</v>
      </c>
      <c r="B349" s="20">
        <v>26000.771680000002</v>
      </c>
      <c r="C349">
        <v>3.324989049</v>
      </c>
      <c r="D349">
        <v>3.1608235827315698</v>
      </c>
      <c r="E349">
        <v>640.62484089999998</v>
      </c>
      <c r="F349">
        <v>191.55828427196499</v>
      </c>
      <c r="G349">
        <v>18.493079184999999</v>
      </c>
      <c r="H349">
        <v>3.0061455657695699</v>
      </c>
      <c r="I349">
        <v>-10.595170921333301</v>
      </c>
      <c r="J349">
        <v>4.2277253284963798</v>
      </c>
      <c r="K349">
        <v>2.77203555623562</v>
      </c>
      <c r="L349">
        <v>4.2295680638611799</v>
      </c>
      <c r="M349">
        <v>766.38529326554396</v>
      </c>
      <c r="N349">
        <v>293.17575759443201</v>
      </c>
      <c r="O349">
        <v>15.092112185544</v>
      </c>
      <c r="P349">
        <v>3.7516028044152399</v>
      </c>
      <c r="Q349">
        <v>-9.5543162276373597</v>
      </c>
      <c r="R349">
        <v>5.9005379247212204</v>
      </c>
      <c r="S349">
        <v>5.3433380146707901</v>
      </c>
      <c r="T349">
        <v>-7.25662831415708</v>
      </c>
      <c r="U349">
        <v>17.956978489244602</v>
      </c>
      <c r="V349">
        <v>783.99975631873997</v>
      </c>
      <c r="W349">
        <v>222.23611805902999</v>
      </c>
      <c r="X349">
        <v>1517.2536268134099</v>
      </c>
      <c r="Y349">
        <v>15.096674208481399</v>
      </c>
      <c r="Z349">
        <v>4.7763881940970503</v>
      </c>
      <c r="AA349">
        <v>25.441720860430198</v>
      </c>
      <c r="AB349">
        <v>-7.0565344191082602</v>
      </c>
      <c r="AC349">
        <v>-22.7343671835918</v>
      </c>
      <c r="AD349">
        <v>8.6373186593296705</v>
      </c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</row>
    <row r="350" spans="1:56" x14ac:dyDescent="0.2">
      <c r="A350" t="s">
        <v>36</v>
      </c>
      <c r="B350" s="20">
        <v>19384</v>
      </c>
      <c r="C350">
        <v>3.324989049</v>
      </c>
      <c r="D350">
        <v>2.9733736651993299</v>
      </c>
      <c r="E350">
        <v>640.62484089999998</v>
      </c>
      <c r="F350">
        <v>195.220412836847</v>
      </c>
      <c r="G350">
        <v>16.552794299999999</v>
      </c>
      <c r="H350">
        <v>2.7979285479442999</v>
      </c>
      <c r="I350">
        <v>-10.595170921333301</v>
      </c>
      <c r="J350">
        <v>4.13400229437649</v>
      </c>
      <c r="K350">
        <v>2.8646665936960001</v>
      </c>
      <c r="L350">
        <v>4.2268299434422998</v>
      </c>
      <c r="M350">
        <v>837.13270715695398</v>
      </c>
      <c r="N350">
        <v>292.815786279924</v>
      </c>
      <c r="O350">
        <v>14.891809567513601</v>
      </c>
      <c r="P350">
        <v>3.7478160780888401</v>
      </c>
      <c r="Q350">
        <v>-9.2282017814553292</v>
      </c>
      <c r="R350">
        <v>5.8988722293391298</v>
      </c>
      <c r="S350">
        <v>5.1416016752318798</v>
      </c>
      <c r="T350">
        <v>-7.0245122561280704</v>
      </c>
      <c r="U350">
        <v>17.318659329664801</v>
      </c>
      <c r="V350">
        <v>830.00302483647897</v>
      </c>
      <c r="W350">
        <v>250.950475237619</v>
      </c>
      <c r="X350">
        <v>1576.1180590295101</v>
      </c>
      <c r="Y350">
        <v>15.0198072931345</v>
      </c>
      <c r="Z350">
        <v>5.1545772886443197</v>
      </c>
      <c r="AA350">
        <v>24.9014507253627</v>
      </c>
      <c r="AB350">
        <v>-7.0244228584403601</v>
      </c>
      <c r="AC350">
        <v>-22.626313156578298</v>
      </c>
      <c r="AD350">
        <v>8.5652826413206604</v>
      </c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</row>
    <row r="351" spans="1:56" x14ac:dyDescent="0.2">
      <c r="A351" t="s">
        <v>36</v>
      </c>
      <c r="B351" s="20">
        <v>19673</v>
      </c>
      <c r="C351">
        <v>2.551168031</v>
      </c>
      <c r="D351">
        <v>3.2177038417685</v>
      </c>
      <c r="E351">
        <v>606.338991566667</v>
      </c>
      <c r="F351">
        <v>193.42291663315001</v>
      </c>
      <c r="G351">
        <v>15.621608735000001</v>
      </c>
      <c r="H351">
        <v>2.9864828113119999</v>
      </c>
      <c r="I351">
        <v>-11.7387197813333</v>
      </c>
      <c r="J351">
        <v>4.3453422009353497</v>
      </c>
      <c r="K351">
        <v>2.2455569447316202</v>
      </c>
      <c r="L351">
        <v>4.2269388597779001</v>
      </c>
      <c r="M351">
        <v>791.11901847284298</v>
      </c>
      <c r="N351">
        <v>292.71237818389801</v>
      </c>
      <c r="O351">
        <v>14.531549189153701</v>
      </c>
      <c r="P351">
        <v>3.7460250795535299</v>
      </c>
      <c r="Q351">
        <v>-10.0812946699919</v>
      </c>
      <c r="R351">
        <v>5.9006146829378796</v>
      </c>
      <c r="S351">
        <v>4.09641747130381</v>
      </c>
      <c r="T351">
        <v>-8.3881940970485296</v>
      </c>
      <c r="U351">
        <v>16.5642821410705</v>
      </c>
      <c r="V351">
        <v>838.32153535393195</v>
      </c>
      <c r="W351">
        <v>253.82191095547799</v>
      </c>
      <c r="X351">
        <v>1590.4752376188101</v>
      </c>
      <c r="Y351">
        <v>14.5468011412836</v>
      </c>
      <c r="Z351">
        <v>4.6683341670835397</v>
      </c>
      <c r="AA351">
        <v>24.4152076038019</v>
      </c>
      <c r="AB351">
        <v>-8.0331443130301405</v>
      </c>
      <c r="AC351">
        <v>-24.247123561780899</v>
      </c>
      <c r="AD351">
        <v>8.1690845422711398</v>
      </c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</row>
    <row r="352" spans="1:56" x14ac:dyDescent="0.2">
      <c r="A352" t="s">
        <v>36</v>
      </c>
      <c r="B352" s="20">
        <v>20485</v>
      </c>
      <c r="C352">
        <v>2.551168031</v>
      </c>
      <c r="D352">
        <v>3.2158045041538199</v>
      </c>
      <c r="E352">
        <v>606.338991566667</v>
      </c>
      <c r="F352">
        <v>193.076053530585</v>
      </c>
      <c r="G352">
        <v>16.100726130000002</v>
      </c>
      <c r="H352">
        <v>3.0613902765996901</v>
      </c>
      <c r="I352">
        <v>-11.7387197813333</v>
      </c>
      <c r="J352">
        <v>4.3564940625020299</v>
      </c>
      <c r="K352">
        <v>2.2479143234794599</v>
      </c>
      <c r="L352">
        <v>4.2286779582796896</v>
      </c>
      <c r="M352">
        <v>794.37822741890795</v>
      </c>
      <c r="N352">
        <v>293.183153296299</v>
      </c>
      <c r="O352">
        <v>14.4689089425337</v>
      </c>
      <c r="P352">
        <v>3.75087566018576</v>
      </c>
      <c r="Q352">
        <v>-10.007120014615101</v>
      </c>
      <c r="R352">
        <v>5.9010435680461999</v>
      </c>
      <c r="S352">
        <v>5.1740251115848999</v>
      </c>
      <c r="T352">
        <v>-7.4887443721860896</v>
      </c>
      <c r="U352">
        <v>17.811905952976499</v>
      </c>
      <c r="V352">
        <v>798.29317545407002</v>
      </c>
      <c r="W352">
        <v>223.67183591795899</v>
      </c>
      <c r="X352">
        <v>1548.8394197098601</v>
      </c>
      <c r="Y352">
        <v>14.6727501350331</v>
      </c>
      <c r="Z352">
        <v>4.5062531265632799</v>
      </c>
      <c r="AA352">
        <v>24.820410205102501</v>
      </c>
      <c r="AB352">
        <v>-7.0932299087911597</v>
      </c>
      <c r="AC352">
        <v>-22.9504752376188</v>
      </c>
      <c r="AD352">
        <v>8.7453726863431704</v>
      </c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</row>
    <row r="353" spans="1:56" x14ac:dyDescent="0.2">
      <c r="A353" t="s">
        <v>36</v>
      </c>
      <c r="B353" s="20">
        <v>21000</v>
      </c>
      <c r="C353">
        <v>0.73643135533333304</v>
      </c>
      <c r="D353">
        <v>3.0648622106410102</v>
      </c>
      <c r="E353">
        <v>560.11155666666696</v>
      </c>
      <c r="F353">
        <v>194.02333807852099</v>
      </c>
      <c r="G353">
        <v>17.202070235000001</v>
      </c>
      <c r="H353">
        <v>2.8201686230371998</v>
      </c>
      <c r="I353">
        <v>-14.475682629333299</v>
      </c>
      <c r="J353">
        <v>4.1096854553586404</v>
      </c>
      <c r="K353">
        <v>2.3882964480128499</v>
      </c>
      <c r="L353">
        <v>4.2264988070685803</v>
      </c>
      <c r="M353">
        <v>831.92328448276498</v>
      </c>
      <c r="N353">
        <v>292.85797575024299</v>
      </c>
      <c r="O353">
        <v>14.4536146609508</v>
      </c>
      <c r="P353">
        <v>3.7473836313451598</v>
      </c>
      <c r="Q353">
        <v>-9.7481089211244107</v>
      </c>
      <c r="R353">
        <v>5.89951321052175</v>
      </c>
      <c r="S353">
        <v>4.7254175714033098</v>
      </c>
      <c r="T353">
        <v>-7.2276138069034497</v>
      </c>
      <c r="U353">
        <v>16.6513256628314</v>
      </c>
      <c r="V353">
        <v>823.40027224716698</v>
      </c>
      <c r="W353">
        <v>252.386193096548</v>
      </c>
      <c r="X353">
        <v>1556.0180090045001</v>
      </c>
      <c r="Y353">
        <v>14.6570973580724</v>
      </c>
      <c r="Z353">
        <v>5.1275637818909496</v>
      </c>
      <c r="AA353">
        <v>24.172086043021501</v>
      </c>
      <c r="AB353">
        <v>-7.3185964788666702</v>
      </c>
      <c r="AC353">
        <v>-22.878439219609799</v>
      </c>
      <c r="AD353">
        <v>8.2771385692846398</v>
      </c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</row>
    <row r="354" spans="1:56" x14ac:dyDescent="0.2">
      <c r="A354" t="s">
        <v>36</v>
      </c>
      <c r="B354" s="20">
        <v>21959</v>
      </c>
      <c r="C354">
        <v>3.324989049</v>
      </c>
      <c r="D354">
        <v>2.9972336093014</v>
      </c>
      <c r="E354">
        <v>640.62484089999998</v>
      </c>
      <c r="F354">
        <v>192.657874770126</v>
      </c>
      <c r="G354">
        <v>18.493079184999999</v>
      </c>
      <c r="H354">
        <v>2.7364132769535598</v>
      </c>
      <c r="I354">
        <v>-10.595170921333301</v>
      </c>
      <c r="J354">
        <v>4.1135046311249797</v>
      </c>
      <c r="K354">
        <v>3.0968097181500198</v>
      </c>
      <c r="L354">
        <v>4.2289844435078701</v>
      </c>
      <c r="M354">
        <v>828.54785339581701</v>
      </c>
      <c r="N354">
        <v>293.27644080618802</v>
      </c>
      <c r="O354">
        <v>14.9232000073513</v>
      </c>
      <c r="P354">
        <v>3.75198331690616</v>
      </c>
      <c r="Q354">
        <v>-8.7111196631179002</v>
      </c>
      <c r="R354">
        <v>5.9006022315903799</v>
      </c>
      <c r="S354">
        <v>6.38434195977295</v>
      </c>
      <c r="T354">
        <v>-5.8059029514757396</v>
      </c>
      <c r="U354">
        <v>18.595297648824399</v>
      </c>
      <c r="V354">
        <v>819.14157770155896</v>
      </c>
      <c r="W354">
        <v>239.464732366183</v>
      </c>
      <c r="X354">
        <v>1571.8109054527299</v>
      </c>
      <c r="Y354">
        <v>15.259077497837501</v>
      </c>
      <c r="Z354">
        <v>5.1815907953976996</v>
      </c>
      <c r="AA354">
        <v>25.3336668334167</v>
      </c>
      <c r="AB354">
        <v>-5.9823265535762404</v>
      </c>
      <c r="AC354">
        <v>-21.221610805402701</v>
      </c>
      <c r="AD354">
        <v>9.2496248124061999</v>
      </c>
      <c r="AE354" s="40">
        <f t="shared" ref="AE354:AV354" si="56">AVERAGE(C350:C355)</f>
        <v>2.6356224273888884</v>
      </c>
      <c r="AF354" s="40">
        <f t="shared" si="56"/>
        <v>3.0764805913497617</v>
      </c>
      <c r="AG354" s="40">
        <f t="shared" si="56"/>
        <v>615.77734375000011</v>
      </c>
      <c r="AH354" s="40">
        <f t="shared" si="56"/>
        <v>193.70513131718482</v>
      </c>
      <c r="AI354" s="40">
        <f t="shared" si="56"/>
        <v>16.673992581666663</v>
      </c>
      <c r="AJ354" s="40">
        <f t="shared" si="56"/>
        <v>2.8724794861953185</v>
      </c>
      <c r="AK354" s="40">
        <f t="shared" si="56"/>
        <v>-11.623105825999966</v>
      </c>
      <c r="AL354" s="40">
        <f t="shared" si="56"/>
        <v>4.1798553489468118</v>
      </c>
      <c r="AM354" s="40">
        <f t="shared" si="56"/>
        <v>2.6267922909573116</v>
      </c>
      <c r="AN354" s="40">
        <f t="shared" si="56"/>
        <v>4.2275463888641918</v>
      </c>
      <c r="AO354" s="40">
        <f t="shared" si="56"/>
        <v>822.20741493362095</v>
      </c>
      <c r="AP354" s="40">
        <f t="shared" si="56"/>
        <v>292.97155717737218</v>
      </c>
      <c r="AQ354" s="40">
        <f t="shared" si="56"/>
        <v>14.66973150563245</v>
      </c>
      <c r="AR354" s="40">
        <f t="shared" si="56"/>
        <v>3.7487497914619454</v>
      </c>
      <c r="AS354" s="40">
        <f t="shared" si="56"/>
        <v>-9.4524488611677686</v>
      </c>
      <c r="AT354" s="40">
        <f t="shared" si="56"/>
        <v>5.9000356173700013</v>
      </c>
      <c r="AU354" s="40">
        <f t="shared" si="56"/>
        <v>5.1973473891056035</v>
      </c>
      <c r="AV354" s="40">
        <f t="shared" si="56"/>
        <v>-7.0873770218442571</v>
      </c>
      <c r="AW354" s="40">
        <f>AVERAGE(V350:V355)</f>
        <v>825.29700955115413</v>
      </c>
      <c r="AX354" s="40">
        <f>AVERAGE(W350:W355)</f>
        <v>246.64332166083054</v>
      </c>
      <c r="AY354" s="40">
        <f>AVERAGE(Y350:Y355)</f>
        <v>14.862577909276249</v>
      </c>
      <c r="AZ354" s="40">
        <f>AVERAGE(Z350:Z355)</f>
        <v>4.969984992496248</v>
      </c>
      <c r="BA354" s="40">
        <f>AVERAGE(AB350:AB355)</f>
        <v>-6.9934017425215211</v>
      </c>
      <c r="BB354" s="40">
        <f>AVERAGE(AC350:AC355)</f>
        <v>-22.674337168584302</v>
      </c>
      <c r="BC354" s="40"/>
      <c r="BD354" s="40"/>
    </row>
    <row r="355" spans="1:56" x14ac:dyDescent="0.2">
      <c r="A355" t="s">
        <v>36</v>
      </c>
      <c r="B355" s="20">
        <v>22858</v>
      </c>
      <c r="C355">
        <v>3.324989049</v>
      </c>
      <c r="D355">
        <v>2.9899057170345098</v>
      </c>
      <c r="E355">
        <v>640.62484089999998</v>
      </c>
      <c r="F355">
        <v>193.83019205388001</v>
      </c>
      <c r="G355">
        <v>16.073676904999999</v>
      </c>
      <c r="H355">
        <v>2.8324933813251598</v>
      </c>
      <c r="I355">
        <v>-10.595170921333301</v>
      </c>
      <c r="J355">
        <v>4.02010344938338</v>
      </c>
      <c r="K355">
        <v>2.9175097176739202</v>
      </c>
      <c r="L355">
        <v>4.2273483211088099</v>
      </c>
      <c r="M355">
        <v>850.14339867443903</v>
      </c>
      <c r="N355">
        <v>292.98360874768099</v>
      </c>
      <c r="O355">
        <v>14.7493066662916</v>
      </c>
      <c r="P355">
        <v>3.74841498269222</v>
      </c>
      <c r="Q355">
        <v>-8.9388481167019709</v>
      </c>
      <c r="R355">
        <v>5.8995677817846701</v>
      </c>
      <c r="S355">
        <v>5.6622805453367704</v>
      </c>
      <c r="T355">
        <v>-6.5892946473236602</v>
      </c>
      <c r="U355">
        <v>17.927963981990999</v>
      </c>
      <c r="V355">
        <v>842.62247171371803</v>
      </c>
      <c r="W355">
        <v>259.56478239119599</v>
      </c>
      <c r="X355">
        <v>1587.60380190095</v>
      </c>
      <c r="Y355">
        <v>15.019934030296399</v>
      </c>
      <c r="Z355">
        <v>5.1815907953976996</v>
      </c>
      <c r="AA355">
        <v>24.8474237118559</v>
      </c>
      <c r="AB355">
        <v>-6.5086903424245603</v>
      </c>
      <c r="AC355">
        <v>-22.122061030515301</v>
      </c>
      <c r="AD355">
        <v>9.1415707853927</v>
      </c>
      <c r="AE355" s="27">
        <f t="shared" ref="AE355:AV355" si="57">AVERAGE(C348:C355)</f>
        <v>2.7112364555416666</v>
      </c>
      <c r="AF355" s="27">
        <f t="shared" si="57"/>
        <v>3.1173226846276187</v>
      </c>
      <c r="AG355" s="27">
        <f t="shared" si="57"/>
        <v>617.70348687083356</v>
      </c>
      <c r="AH355" s="27">
        <f t="shared" si="57"/>
        <v>193.3490233750895</v>
      </c>
      <c r="AI355" s="27">
        <f t="shared" si="57"/>
        <v>17.128764232499996</v>
      </c>
      <c r="AJ355" s="27">
        <f t="shared" si="57"/>
        <v>2.8843310440790924</v>
      </c>
      <c r="AK355" s="27">
        <f t="shared" si="57"/>
        <v>-11.509065707333303</v>
      </c>
      <c r="AL355" s="27">
        <f t="shared" si="57"/>
        <v>4.2132436870573819</v>
      </c>
      <c r="AM355" s="27">
        <f t="shared" si="57"/>
        <v>2.6681974897390934</v>
      </c>
      <c r="AN355" s="27">
        <f t="shared" si="57"/>
        <v>4.2278835062857532</v>
      </c>
      <c r="AO355" s="27">
        <f t="shared" si="57"/>
        <v>815.2778284085</v>
      </c>
      <c r="AP355" s="27">
        <f t="shared" si="57"/>
        <v>293.01534792743649</v>
      </c>
      <c r="AQ355" s="27">
        <f t="shared" si="57"/>
        <v>14.731480456981275</v>
      </c>
      <c r="AR355" s="27">
        <f t="shared" si="57"/>
        <v>3.7493059519904324</v>
      </c>
      <c r="AS355" s="27">
        <f t="shared" si="57"/>
        <v>-9.4224880285623218</v>
      </c>
      <c r="AT355" s="27">
        <f t="shared" si="57"/>
        <v>5.9001713292189351</v>
      </c>
      <c r="AU355" s="27">
        <f t="shared" si="57"/>
        <v>5.2746503887747629</v>
      </c>
      <c r="AV355" s="27">
        <f t="shared" si="57"/>
        <v>-7.0680340170085048</v>
      </c>
      <c r="AW355" s="27">
        <f>AVERAGE(V348:V355)</f>
        <v>819.2161799609197</v>
      </c>
      <c r="AX355" s="27">
        <f>AVERAGE(W348:W355)</f>
        <v>242.15670335167596</v>
      </c>
      <c r="AY355" s="27">
        <f>AVERAGE(Y348:Y355)</f>
        <v>14.902983698071287</v>
      </c>
      <c r="AZ355" s="27">
        <f>AVERAGE(Z348:Z355)</f>
        <v>4.9317158579289639</v>
      </c>
      <c r="BA355" s="27">
        <f>AVERAGE(AB348:AB355)</f>
        <v>-6.9552294749809072</v>
      </c>
      <c r="BB355" s="27">
        <f>AVERAGE(AC348:AC355)</f>
        <v>-22.635317658829425</v>
      </c>
      <c r="BC355" s="27"/>
      <c r="BD355" s="27"/>
    </row>
    <row r="356" spans="1:56" x14ac:dyDescent="0.2">
      <c r="A356" t="s">
        <v>37</v>
      </c>
      <c r="B356" s="20">
        <v>23958</v>
      </c>
      <c r="C356">
        <v>2.3003802236666702</v>
      </c>
      <c r="D356">
        <v>2.7516415991079901</v>
      </c>
      <c r="E356">
        <v>520.011319833333</v>
      </c>
      <c r="F356">
        <v>201.31757370431399</v>
      </c>
      <c r="G356">
        <v>17.975300314999998</v>
      </c>
      <c r="H356">
        <v>2.4516724107997199</v>
      </c>
      <c r="I356">
        <v>-13.7451454293333</v>
      </c>
      <c r="J356">
        <v>3.9615733175911001</v>
      </c>
      <c r="K356">
        <v>1.4545566105947101</v>
      </c>
      <c r="L356">
        <v>4.2233325583625998</v>
      </c>
      <c r="M356">
        <v>822.40745847569701</v>
      </c>
      <c r="N356">
        <v>292.43987042061298</v>
      </c>
      <c r="O356">
        <v>13.828356570656901</v>
      </c>
      <c r="P356">
        <v>3.7411160244738801</v>
      </c>
      <c r="Q356">
        <v>-10.975576618128301</v>
      </c>
      <c r="R356">
        <v>5.89925242268838</v>
      </c>
      <c r="S356">
        <v>3.1428691843698</v>
      </c>
      <c r="T356">
        <v>-7.4887443721860896</v>
      </c>
      <c r="U356">
        <v>13.7498749374687</v>
      </c>
      <c r="V356">
        <v>916.51529870194497</v>
      </c>
      <c r="W356">
        <v>447.64382191095501</v>
      </c>
      <c r="X356">
        <v>1458.3891945973</v>
      </c>
      <c r="Y356">
        <v>14.226736014301601</v>
      </c>
      <c r="Z356">
        <v>5.8569284642321202</v>
      </c>
      <c r="AA356">
        <v>22.578289144572299</v>
      </c>
      <c r="AB356">
        <v>-8.6717507571821404</v>
      </c>
      <c r="AC356">
        <v>-23.1665832916458</v>
      </c>
      <c r="AD356">
        <v>5.7918959479739804</v>
      </c>
      <c r="AE356" s="27">
        <f t="shared" ref="AE356:AV356" si="58">C356</f>
        <v>2.3003802236666702</v>
      </c>
      <c r="AF356" s="27">
        <f t="shared" si="58"/>
        <v>2.7516415991079901</v>
      </c>
      <c r="AG356" s="27">
        <f t="shared" si="58"/>
        <v>520.011319833333</v>
      </c>
      <c r="AH356" s="27">
        <f t="shared" si="58"/>
        <v>201.31757370431399</v>
      </c>
      <c r="AI356" s="27">
        <f t="shared" si="58"/>
        <v>17.975300314999998</v>
      </c>
      <c r="AJ356" s="27">
        <f t="shared" si="58"/>
        <v>2.4516724107997199</v>
      </c>
      <c r="AK356" s="27">
        <f t="shared" si="58"/>
        <v>-13.7451454293333</v>
      </c>
      <c r="AL356" s="27">
        <f t="shared" si="58"/>
        <v>3.9615733175911001</v>
      </c>
      <c r="AM356" s="27">
        <f t="shared" si="58"/>
        <v>1.4545566105947101</v>
      </c>
      <c r="AN356" s="27">
        <f t="shared" si="58"/>
        <v>4.2233325583625998</v>
      </c>
      <c r="AO356" s="27">
        <f t="shared" si="58"/>
        <v>822.40745847569701</v>
      </c>
      <c r="AP356" s="27">
        <f t="shared" si="58"/>
        <v>292.43987042061298</v>
      </c>
      <c r="AQ356" s="27">
        <f t="shared" si="58"/>
        <v>13.828356570656901</v>
      </c>
      <c r="AR356" s="27">
        <f t="shared" si="58"/>
        <v>3.7411160244738801</v>
      </c>
      <c r="AS356" s="27">
        <f t="shared" si="58"/>
        <v>-10.975576618128301</v>
      </c>
      <c r="AT356" s="27">
        <f t="shared" si="58"/>
        <v>5.89925242268838</v>
      </c>
      <c r="AU356" s="27">
        <f t="shared" si="58"/>
        <v>3.1428691843698</v>
      </c>
      <c r="AV356" s="27">
        <f t="shared" si="58"/>
        <v>-7.4887443721860896</v>
      </c>
      <c r="AW356" s="27">
        <f>V356</f>
        <v>916.51529870194497</v>
      </c>
      <c r="AX356" s="27">
        <f>W356</f>
        <v>447.64382191095501</v>
      </c>
      <c r="AY356" s="27">
        <f>Y356</f>
        <v>14.226736014301601</v>
      </c>
      <c r="AZ356" s="27">
        <f>Z356</f>
        <v>5.8569284642321202</v>
      </c>
      <c r="BA356" s="27">
        <f>AB356</f>
        <v>-8.6717507571821404</v>
      </c>
      <c r="BB356" s="27">
        <f>AC356</f>
        <v>-23.1665832916458</v>
      </c>
      <c r="BC356" s="27"/>
      <c r="BD356" s="27"/>
    </row>
    <row r="357" spans="1:56" x14ac:dyDescent="0.2">
      <c r="A357" t="s">
        <v>207</v>
      </c>
      <c r="B357" s="20">
        <v>248759</v>
      </c>
      <c r="C357">
        <v>-0.99343163433333304</v>
      </c>
      <c r="D357">
        <v>3.1980014973676498</v>
      </c>
      <c r="E357">
        <v>796.69254780000006</v>
      </c>
      <c r="F357">
        <v>200.73822191757401</v>
      </c>
      <c r="G357">
        <v>15.975088595000001</v>
      </c>
      <c r="H357">
        <v>2.8052687206396199</v>
      </c>
      <c r="I357">
        <v>-16.2036066066667</v>
      </c>
      <c r="J357">
        <v>4.7860009871656599</v>
      </c>
      <c r="K357">
        <v>1.36177496810417</v>
      </c>
      <c r="L357">
        <v>4.2232226308156804</v>
      </c>
      <c r="M357">
        <v>815.86135510839802</v>
      </c>
      <c r="N357">
        <v>292.42593250067</v>
      </c>
      <c r="O357">
        <v>13.7803941908728</v>
      </c>
      <c r="P357">
        <v>3.7420424870751998</v>
      </c>
      <c r="Q357">
        <v>-11.1791703154627</v>
      </c>
      <c r="R357">
        <v>5.8988490582925799</v>
      </c>
      <c r="S357">
        <v>3.5414664010879302</v>
      </c>
      <c r="T357">
        <v>-7.6338169084542304</v>
      </c>
      <c r="U357">
        <v>14.7073536768384</v>
      </c>
      <c r="V357">
        <v>860.39171364711694</v>
      </c>
      <c r="W357">
        <v>360.06503251625799</v>
      </c>
      <c r="X357">
        <v>1459.8249124562301</v>
      </c>
      <c r="Y357">
        <v>14.3193413243542</v>
      </c>
      <c r="Z357">
        <v>5.1275637818909496</v>
      </c>
      <c r="AA357">
        <v>23.523761880940501</v>
      </c>
      <c r="AB357">
        <v>-6.6458446886011098</v>
      </c>
      <c r="AC357">
        <v>-20.537268634317201</v>
      </c>
      <c r="AD357">
        <v>7.2686343171585799</v>
      </c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</row>
    <row r="358" spans="1:56" x14ac:dyDescent="0.2">
      <c r="A358" t="s">
        <v>207</v>
      </c>
      <c r="B358" s="20">
        <v>19073</v>
      </c>
      <c r="C358">
        <v>0.44078899933333299</v>
      </c>
      <c r="D358">
        <v>2.9442693194014802</v>
      </c>
      <c r="E358">
        <v>629.38258603333304</v>
      </c>
      <c r="F358">
        <v>241.414833306508</v>
      </c>
      <c r="G358">
        <v>15.369896410000001</v>
      </c>
      <c r="H358">
        <v>2.3758536217965598</v>
      </c>
      <c r="I358">
        <v>-15.53271421</v>
      </c>
      <c r="J358">
        <v>5.2884125749598896</v>
      </c>
      <c r="K358">
        <v>1.9231244165152801</v>
      </c>
      <c r="L358">
        <v>4.2224822500426296</v>
      </c>
      <c r="M358">
        <v>822.50644606281003</v>
      </c>
      <c r="N358">
        <v>292.25934627904201</v>
      </c>
      <c r="O358">
        <v>14.1389450872694</v>
      </c>
      <c r="P358">
        <v>3.7408251172010498</v>
      </c>
      <c r="Q358">
        <v>-10.411721337181399</v>
      </c>
      <c r="R358">
        <v>5.8989341899502801</v>
      </c>
      <c r="S358">
        <v>3.9364578387637899</v>
      </c>
      <c r="T358">
        <v>-7.1115557778889498</v>
      </c>
      <c r="U358">
        <v>14.997498749374699</v>
      </c>
      <c r="V358">
        <v>891.81630578094905</v>
      </c>
      <c r="W358">
        <v>403.13656828414202</v>
      </c>
      <c r="X358">
        <v>1467.0035017508801</v>
      </c>
      <c r="Y358">
        <v>15.0456740922574</v>
      </c>
      <c r="Z358">
        <v>5.9649824912456202</v>
      </c>
      <c r="AA358">
        <v>24.145072536268099</v>
      </c>
      <c r="AB358">
        <v>-5.8764033382287</v>
      </c>
      <c r="AC358">
        <v>-20.0330165082541</v>
      </c>
      <c r="AD358">
        <v>8.2771385692846398</v>
      </c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</row>
    <row r="359" spans="1:56" x14ac:dyDescent="0.2">
      <c r="A359" t="s">
        <v>207</v>
      </c>
      <c r="B359" s="20">
        <v>19605</v>
      </c>
      <c r="C359">
        <v>-0.87830429600000004</v>
      </c>
      <c r="D359">
        <v>3.3139041402834502</v>
      </c>
      <c r="E359">
        <v>717.39354313333297</v>
      </c>
      <c r="F359">
        <v>208.94793062825201</v>
      </c>
      <c r="G359">
        <v>16.701432544999999</v>
      </c>
      <c r="H359">
        <v>2.9938394312022498</v>
      </c>
      <c r="I359">
        <v>-16.721400259999999</v>
      </c>
      <c r="J359">
        <v>4.7415181353189597</v>
      </c>
      <c r="K359">
        <v>1.70533356774908</v>
      </c>
      <c r="L359">
        <v>4.2237969981612498</v>
      </c>
      <c r="M359">
        <v>820.38363904297296</v>
      </c>
      <c r="N359">
        <v>292.58900052039598</v>
      </c>
      <c r="O359">
        <v>13.9788235058961</v>
      </c>
      <c r="P359">
        <v>3.7431813500597801</v>
      </c>
      <c r="Q359">
        <v>-10.6570458010002</v>
      </c>
      <c r="R359">
        <v>5.8994110578682903</v>
      </c>
      <c r="S359">
        <v>3.8306118726365699</v>
      </c>
      <c r="T359">
        <v>-7.4017008504252102</v>
      </c>
      <c r="U359">
        <v>15.0555277638819</v>
      </c>
      <c r="V359">
        <v>871.33321476370497</v>
      </c>
      <c r="W359">
        <v>383.03651825912999</v>
      </c>
      <c r="X359">
        <v>1449.77488744372</v>
      </c>
      <c r="Y359">
        <v>14.8553721403915</v>
      </c>
      <c r="Z359">
        <v>5.0735367683841899</v>
      </c>
      <c r="AA359">
        <v>24.6313156578289</v>
      </c>
      <c r="AB359">
        <v>-5.6659791541300297</v>
      </c>
      <c r="AC359">
        <v>-18.9164582291146</v>
      </c>
      <c r="AD359">
        <v>7.5567783891945997</v>
      </c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</row>
    <row r="360" spans="1:56" x14ac:dyDescent="0.2">
      <c r="A360" t="s">
        <v>207</v>
      </c>
      <c r="B360" s="20">
        <v>20220</v>
      </c>
      <c r="C360">
        <v>-3.5618207626666698</v>
      </c>
      <c r="D360">
        <v>3.7883439028738302</v>
      </c>
      <c r="E360">
        <v>691.63661836666699</v>
      </c>
      <c r="F360">
        <v>211.860520840319</v>
      </c>
      <c r="G360">
        <v>13.930293880000001</v>
      </c>
      <c r="H360">
        <v>3.6900188721757998</v>
      </c>
      <c r="I360">
        <v>-18.794345216666699</v>
      </c>
      <c r="J360">
        <v>5.0540589033955703</v>
      </c>
      <c r="K360">
        <v>1.5415451941351499</v>
      </c>
      <c r="L360">
        <v>4.2250378216181703</v>
      </c>
      <c r="M360">
        <v>822.98065743442203</v>
      </c>
      <c r="N360">
        <v>292.73507830617598</v>
      </c>
      <c r="O360">
        <v>13.846864378434599</v>
      </c>
      <c r="P360">
        <v>3.7442509326755999</v>
      </c>
      <c r="Q360">
        <v>-10.841673249426099</v>
      </c>
      <c r="R360">
        <v>5.8991113554165899</v>
      </c>
      <c r="S360">
        <v>4.0384606784566497</v>
      </c>
      <c r="T360">
        <v>-7.5467733866933502</v>
      </c>
      <c r="U360">
        <v>15.606803401700899</v>
      </c>
      <c r="V360">
        <v>867.18460804189897</v>
      </c>
      <c r="W360">
        <v>355.75787893947</v>
      </c>
      <c r="X360">
        <v>1482.7963981990999</v>
      </c>
      <c r="Y360">
        <v>14.732074388446</v>
      </c>
      <c r="Z360">
        <v>4.7763881940970503</v>
      </c>
      <c r="AA360">
        <v>24.6853426713357</v>
      </c>
      <c r="AB360">
        <v>-6.0156105780793601</v>
      </c>
      <c r="AC360">
        <v>-19.744872436218099</v>
      </c>
      <c r="AD360">
        <v>7.7008504252126002</v>
      </c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</row>
    <row r="361" spans="1:56" x14ac:dyDescent="0.2">
      <c r="A361" t="s">
        <v>207</v>
      </c>
      <c r="B361" s="20">
        <v>20710</v>
      </c>
      <c r="C361">
        <v>1.008563858</v>
      </c>
      <c r="D361">
        <v>4.2211266948267303</v>
      </c>
      <c r="E361">
        <v>851.20194079999999</v>
      </c>
      <c r="F361">
        <v>201.19401562279501</v>
      </c>
      <c r="G361">
        <v>15.511319475000001</v>
      </c>
      <c r="H361">
        <v>3.00250607279541</v>
      </c>
      <c r="I361">
        <v>-11.6236978833333</v>
      </c>
      <c r="J361">
        <v>6.5393511991684399</v>
      </c>
      <c r="K361">
        <v>1.3147805271587301</v>
      </c>
      <c r="L361">
        <v>4.2283214404075302</v>
      </c>
      <c r="M361">
        <v>849.82136383267596</v>
      </c>
      <c r="N361">
        <v>293.10203375895099</v>
      </c>
      <c r="O361">
        <v>13.4200494595426</v>
      </c>
      <c r="P361">
        <v>3.7465226135349998</v>
      </c>
      <c r="Q361">
        <v>-10.822056382807901</v>
      </c>
      <c r="R361">
        <v>5.9017350017993504</v>
      </c>
      <c r="S361">
        <v>4.2078348037653202</v>
      </c>
      <c r="T361">
        <v>-7.7788894447223598</v>
      </c>
      <c r="U361">
        <v>16.187093546773401</v>
      </c>
      <c r="V361">
        <v>852.09557460105896</v>
      </c>
      <c r="W361">
        <v>315.55777888944499</v>
      </c>
      <c r="X361">
        <v>1510.0750375187599</v>
      </c>
      <c r="Y361">
        <v>15.0335578831122</v>
      </c>
      <c r="Z361">
        <v>4.93846923461731</v>
      </c>
      <c r="AA361">
        <v>25.144572286143099</v>
      </c>
      <c r="AB361">
        <v>-5.4100334383325102</v>
      </c>
      <c r="AC361">
        <v>-18.988494247123601</v>
      </c>
      <c r="AD361">
        <v>8.1690845422711398</v>
      </c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</row>
    <row r="362" spans="1:56" x14ac:dyDescent="0.2">
      <c r="A362" t="s">
        <v>207</v>
      </c>
      <c r="B362" s="20">
        <v>21370</v>
      </c>
      <c r="C362">
        <v>1.008563858</v>
      </c>
      <c r="D362">
        <v>4.1861704901665204</v>
      </c>
      <c r="E362">
        <v>851.20194079999999</v>
      </c>
      <c r="F362">
        <v>195.225531401654</v>
      </c>
      <c r="G362">
        <v>12.74018081</v>
      </c>
      <c r="H362">
        <v>3.0113848028023802</v>
      </c>
      <c r="I362">
        <v>-11.6236978833333</v>
      </c>
      <c r="J362">
        <v>6.3177237776230202</v>
      </c>
      <c r="K362">
        <v>2.2063923987635898</v>
      </c>
      <c r="L362">
        <v>4.22498403171031</v>
      </c>
      <c r="M362">
        <v>869.038405490272</v>
      </c>
      <c r="N362">
        <v>292.69637939037199</v>
      </c>
      <c r="O362">
        <v>14.071049545985099</v>
      </c>
      <c r="P362">
        <v>3.7428197640822298</v>
      </c>
      <c r="Q362">
        <v>-9.7104481669662395</v>
      </c>
      <c r="R362">
        <v>5.8996200025243697</v>
      </c>
      <c r="S362">
        <v>5.4283220002422201</v>
      </c>
      <c r="T362">
        <v>-5.2256128064032001</v>
      </c>
      <c r="U362">
        <v>16.1000500250125</v>
      </c>
      <c r="V362">
        <v>926.82807781269503</v>
      </c>
      <c r="W362">
        <v>372.98649324662301</v>
      </c>
      <c r="X362">
        <v>1596.21810905453</v>
      </c>
      <c r="Y362">
        <v>15.8851673576997</v>
      </c>
      <c r="Z362">
        <v>7.3966983491745903</v>
      </c>
      <c r="AA362">
        <v>24.361180590295099</v>
      </c>
      <c r="AB362">
        <v>-4.2041326419582097</v>
      </c>
      <c r="AC362">
        <v>-17.799899949975</v>
      </c>
      <c r="AD362">
        <v>9.42971485742871</v>
      </c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</row>
    <row r="363" spans="1:56" x14ac:dyDescent="0.2">
      <c r="A363" t="s">
        <v>207</v>
      </c>
      <c r="B363" s="20">
        <v>21505</v>
      </c>
      <c r="C363">
        <v>1.008563858</v>
      </c>
      <c r="D363">
        <v>3.9530331261960598</v>
      </c>
      <c r="E363">
        <v>851.20194079999999</v>
      </c>
      <c r="F363">
        <v>196.50604823383901</v>
      </c>
      <c r="G363">
        <v>15.511319475000001</v>
      </c>
      <c r="H363">
        <v>2.99752924577554</v>
      </c>
      <c r="I363">
        <v>-11.6236978833333</v>
      </c>
      <c r="J363">
        <v>6.1848084095286397</v>
      </c>
      <c r="K363">
        <v>1.91128200179979</v>
      </c>
      <c r="L363">
        <v>4.2285423167706702</v>
      </c>
      <c r="M363">
        <v>851.10624203610303</v>
      </c>
      <c r="N363">
        <v>293.19833712088803</v>
      </c>
      <c r="O363">
        <v>13.817672701894899</v>
      </c>
      <c r="P363">
        <v>3.7473823463965701</v>
      </c>
      <c r="Q363">
        <v>-9.9821316434363894</v>
      </c>
      <c r="R363">
        <v>5.9019820839924497</v>
      </c>
      <c r="S363">
        <v>4.9484964327618197</v>
      </c>
      <c r="T363">
        <v>-6.6763381690845396</v>
      </c>
      <c r="U363">
        <v>16.593296648324198</v>
      </c>
      <c r="V363">
        <v>890.82054785654395</v>
      </c>
      <c r="W363">
        <v>360.06503251625799</v>
      </c>
      <c r="X363">
        <v>1530.1750875437699</v>
      </c>
      <c r="Y363">
        <v>15.4297590423317</v>
      </c>
      <c r="Z363">
        <v>5.9109554777388702</v>
      </c>
      <c r="AA363">
        <v>24.928464232116099</v>
      </c>
      <c r="AB363">
        <v>-4.5517470353349303</v>
      </c>
      <c r="AC363">
        <v>-18.0520260130065</v>
      </c>
      <c r="AD363">
        <v>8.9254627313656805</v>
      </c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</row>
    <row r="364" spans="1:56" x14ac:dyDescent="0.2">
      <c r="A364" t="s">
        <v>207</v>
      </c>
      <c r="B364" s="20">
        <v>21680</v>
      </c>
      <c r="C364">
        <v>-2.5090658996666702</v>
      </c>
      <c r="D364">
        <v>3.2157203257900502</v>
      </c>
      <c r="E364">
        <v>688.10694156666705</v>
      </c>
      <c r="F364">
        <v>203.27458882741499</v>
      </c>
      <c r="G364">
        <v>10.970339615</v>
      </c>
      <c r="H364">
        <v>3.1328962138362999</v>
      </c>
      <c r="I364">
        <v>-18.0138874033333</v>
      </c>
      <c r="J364">
        <v>4.4547324089998401</v>
      </c>
      <c r="K364">
        <v>2.1692761238362999</v>
      </c>
      <c r="L364">
        <v>4.2213066466185101</v>
      </c>
      <c r="M364">
        <v>833.23788653605197</v>
      </c>
      <c r="N364">
        <v>292.06269795450498</v>
      </c>
      <c r="O364">
        <v>14.2302005024499</v>
      </c>
      <c r="P364">
        <v>3.7390246000191798</v>
      </c>
      <c r="Q364">
        <v>-9.9520876912134</v>
      </c>
      <c r="R364">
        <v>5.8982811994787498</v>
      </c>
      <c r="S364">
        <v>4.1131113575402596</v>
      </c>
      <c r="T364">
        <v>-6.3281640820410203</v>
      </c>
      <c r="U364">
        <v>14.5332666333167</v>
      </c>
      <c r="V364">
        <v>934.80212854920899</v>
      </c>
      <c r="W364">
        <v>450.51525762881403</v>
      </c>
      <c r="X364">
        <v>1495.7178589294599</v>
      </c>
      <c r="Y364">
        <v>14.9437704678942</v>
      </c>
      <c r="Z364">
        <v>6.2351175587793897</v>
      </c>
      <c r="AA364">
        <v>23.631815907954</v>
      </c>
      <c r="AB364">
        <v>-5.2769541732184901</v>
      </c>
      <c r="AC364">
        <v>-18.016008004002</v>
      </c>
      <c r="AD364">
        <v>7.4847423711855896</v>
      </c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</row>
    <row r="365" spans="1:56" x14ac:dyDescent="0.2">
      <c r="A365" t="s">
        <v>207</v>
      </c>
      <c r="B365" s="20">
        <v>21795</v>
      </c>
      <c r="C365">
        <v>-0.87830429600000004</v>
      </c>
      <c r="D365">
        <v>3.5325154887179702</v>
      </c>
      <c r="E365">
        <v>717.39354313333297</v>
      </c>
      <c r="F365">
        <v>207.989490983991</v>
      </c>
      <c r="G365">
        <v>13.930293880000001</v>
      </c>
      <c r="H365">
        <v>3.3082861778454902</v>
      </c>
      <c r="I365">
        <v>-16.721400259999999</v>
      </c>
      <c r="J365">
        <v>5.0128005905462398</v>
      </c>
      <c r="K365">
        <v>1.53848378359703</v>
      </c>
      <c r="L365">
        <v>4.2224500002164698</v>
      </c>
      <c r="M365">
        <v>794.08579006329603</v>
      </c>
      <c r="N365">
        <v>292.19428531970999</v>
      </c>
      <c r="O365">
        <v>14.028226607602299</v>
      </c>
      <c r="P365">
        <v>3.7397505949466501</v>
      </c>
      <c r="Q365">
        <v>-11.090166560698099</v>
      </c>
      <c r="R365">
        <v>5.8974872331049903</v>
      </c>
      <c r="S365">
        <v>3.88055585613272</v>
      </c>
      <c r="T365">
        <v>-7.25662831415708</v>
      </c>
      <c r="U365">
        <v>15.0265132566283</v>
      </c>
      <c r="V365">
        <v>873.05092108775602</v>
      </c>
      <c r="W365">
        <v>348.57928964482198</v>
      </c>
      <c r="X365">
        <v>1507.2036018009001</v>
      </c>
      <c r="Y365">
        <v>14.7031844511024</v>
      </c>
      <c r="Z365">
        <v>5.2356178089044496</v>
      </c>
      <c r="AA365">
        <v>24.172086043021501</v>
      </c>
      <c r="AB365">
        <v>-5.8325161779521597</v>
      </c>
      <c r="AC365">
        <v>-19.1685842921461</v>
      </c>
      <c r="AD365">
        <v>7.5207603801900902</v>
      </c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</row>
    <row r="366" spans="1:56" x14ac:dyDescent="0.2">
      <c r="A366" t="s">
        <v>207</v>
      </c>
      <c r="B366" s="20">
        <v>21900</v>
      </c>
      <c r="C366">
        <v>0.65344292900000001</v>
      </c>
      <c r="D366">
        <v>2.47422372669029</v>
      </c>
      <c r="E366">
        <v>592.06446470000003</v>
      </c>
      <c r="F366">
        <v>200.05353014535501</v>
      </c>
      <c r="G366">
        <v>17.284371060000002</v>
      </c>
      <c r="H366">
        <v>2.38628271638584</v>
      </c>
      <c r="I366">
        <v>-16.08387725</v>
      </c>
      <c r="J366">
        <v>3.41902948462615</v>
      </c>
      <c r="K366">
        <v>1.14573728801368</v>
      </c>
      <c r="L366">
        <v>4.2321552356827601</v>
      </c>
      <c r="M366">
        <v>714.91655877274002</v>
      </c>
      <c r="N366">
        <v>292.48208276453698</v>
      </c>
      <c r="O366">
        <v>13.779405639640601</v>
      </c>
      <c r="P366">
        <v>3.7475114485398802</v>
      </c>
      <c r="Q366">
        <v>-11.605556437013901</v>
      </c>
      <c r="R366">
        <v>5.9076232048617001</v>
      </c>
      <c r="S366">
        <v>2.86937851681019</v>
      </c>
      <c r="T366">
        <v>-8.6493246623311695</v>
      </c>
      <c r="U366">
        <v>14.388194097048499</v>
      </c>
      <c r="V366">
        <v>889.394573258028</v>
      </c>
      <c r="W366">
        <v>367.24362181090498</v>
      </c>
      <c r="X366">
        <v>1517.2536268134099</v>
      </c>
      <c r="Y366">
        <v>14.141662397578299</v>
      </c>
      <c r="Z366">
        <v>4.4252126063031501</v>
      </c>
      <c r="AA366">
        <v>23.847923961981</v>
      </c>
      <c r="AB366">
        <v>-7.7370567660007303</v>
      </c>
      <c r="AC366">
        <v>-21.653826913456701</v>
      </c>
      <c r="AD366">
        <v>6.1520760380189996</v>
      </c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</row>
    <row r="367" spans="1:56" x14ac:dyDescent="0.2">
      <c r="A367" t="s">
        <v>207</v>
      </c>
      <c r="B367" s="20">
        <v>22000</v>
      </c>
      <c r="C367">
        <v>-0.73315214766666703</v>
      </c>
      <c r="D367">
        <v>3.3984912852304601</v>
      </c>
      <c r="E367">
        <v>622.62514950000002</v>
      </c>
      <c r="F367">
        <v>217.08478414476301</v>
      </c>
      <c r="G367">
        <v>13.930293880000001</v>
      </c>
      <c r="H367">
        <v>3.3781570015845799</v>
      </c>
      <c r="I367">
        <v>-16.947653663333298</v>
      </c>
      <c r="J367">
        <v>4.6151180623830204</v>
      </c>
      <c r="K367">
        <v>1.8796341107269601</v>
      </c>
      <c r="L367">
        <v>4.22051991721173</v>
      </c>
      <c r="M367">
        <v>799.17922599129099</v>
      </c>
      <c r="N367">
        <v>291.79604476348601</v>
      </c>
      <c r="O367">
        <v>14.137453652558801</v>
      </c>
      <c r="P367">
        <v>3.7371693246647801</v>
      </c>
      <c r="Q367">
        <v>-10.4383614715407</v>
      </c>
      <c r="R367">
        <v>5.8977156743389196</v>
      </c>
      <c r="S367">
        <v>2.6531624831802998</v>
      </c>
      <c r="T367">
        <v>-8.3301650825412707</v>
      </c>
      <c r="U367">
        <v>13.662831415707799</v>
      </c>
      <c r="V367">
        <v>895.52259510801798</v>
      </c>
      <c r="W367">
        <v>394.52226113056503</v>
      </c>
      <c r="X367">
        <v>1487.1035517758901</v>
      </c>
      <c r="Y367">
        <v>13.868585520337501</v>
      </c>
      <c r="Z367">
        <v>5.4787393696848401</v>
      </c>
      <c r="AA367">
        <v>22.2811405702851</v>
      </c>
      <c r="AB367">
        <v>-7.9789330388578001</v>
      </c>
      <c r="AC367">
        <v>-23.022511255627801</v>
      </c>
      <c r="AD367">
        <v>7.0525262631315604</v>
      </c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</row>
    <row r="368" spans="1:56" x14ac:dyDescent="0.2">
      <c r="A368" t="s">
        <v>207</v>
      </c>
      <c r="B368" s="20">
        <v>22105</v>
      </c>
      <c r="C368">
        <v>-3.5618207626666698</v>
      </c>
      <c r="D368">
        <v>3.19030647953221</v>
      </c>
      <c r="E368">
        <v>691.63661836666699</v>
      </c>
      <c r="F368">
        <v>223.09865844499501</v>
      </c>
      <c r="G368">
        <v>13.930293880000001</v>
      </c>
      <c r="H368">
        <v>3.6661918683287902</v>
      </c>
      <c r="I368">
        <v>-18.794345216666699</v>
      </c>
      <c r="J368">
        <v>4.0528442044277098</v>
      </c>
      <c r="K368">
        <v>0.89423526480746496</v>
      </c>
      <c r="L368">
        <v>4.2217324552892199</v>
      </c>
      <c r="M368">
        <v>800.88842559704801</v>
      </c>
      <c r="N368">
        <v>292.105380362765</v>
      </c>
      <c r="O368">
        <v>13.467410963320001</v>
      </c>
      <c r="P368">
        <v>3.7393974725301899</v>
      </c>
      <c r="Q368">
        <v>-11.807224162544999</v>
      </c>
      <c r="R368">
        <v>5.8976842301045096</v>
      </c>
      <c r="S368">
        <v>2.9422240485744502</v>
      </c>
      <c r="T368">
        <v>-8.3881940970485296</v>
      </c>
      <c r="U368">
        <v>14.272136068033999</v>
      </c>
      <c r="V368">
        <v>904.19389370562703</v>
      </c>
      <c r="W368">
        <v>416.05802901450699</v>
      </c>
      <c r="X368">
        <v>1475.6178089044499</v>
      </c>
      <c r="Y368">
        <v>13.9487134087497</v>
      </c>
      <c r="Z368">
        <v>4.7763881940970503</v>
      </c>
      <c r="AA368">
        <v>23.118559279639801</v>
      </c>
      <c r="AB368">
        <v>-7.5088576895715002</v>
      </c>
      <c r="AC368">
        <v>-21.5817908954477</v>
      </c>
      <c r="AD368">
        <v>6.5842921460730297</v>
      </c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</row>
    <row r="369" spans="1:56" x14ac:dyDescent="0.2">
      <c r="A369" t="s">
        <v>207</v>
      </c>
      <c r="B369" s="20">
        <v>22215</v>
      </c>
      <c r="C369">
        <v>-5.5799711123333298</v>
      </c>
      <c r="D369">
        <v>3.7391722464606301</v>
      </c>
      <c r="E369">
        <v>935.42875713333297</v>
      </c>
      <c r="F369">
        <v>228.46962967764401</v>
      </c>
      <c r="G369">
        <v>8.0020579509999994</v>
      </c>
      <c r="H369">
        <v>3.2330034950698101</v>
      </c>
      <c r="I369">
        <v>-18.047361053333301</v>
      </c>
      <c r="J369">
        <v>5.3406570128321</v>
      </c>
      <c r="K369">
        <v>1.62221728299232</v>
      </c>
      <c r="L369">
        <v>4.2234044121579002</v>
      </c>
      <c r="M369">
        <v>847.69202019188106</v>
      </c>
      <c r="N369">
        <v>292.40120296235199</v>
      </c>
      <c r="O369">
        <v>13.8069490542373</v>
      </c>
      <c r="P369">
        <v>3.74161722900788</v>
      </c>
      <c r="Q369">
        <v>-10.6680047775637</v>
      </c>
      <c r="R369">
        <v>5.8983283475855597</v>
      </c>
      <c r="S369">
        <v>4.3439747146093799</v>
      </c>
      <c r="T369">
        <v>-6.7923961980990502</v>
      </c>
      <c r="U369">
        <v>15.461730865432701</v>
      </c>
      <c r="V369">
        <v>915.56233950495096</v>
      </c>
      <c r="W369">
        <v>397.39369684842399</v>
      </c>
      <c r="X369">
        <v>1530.1750875437699</v>
      </c>
      <c r="Y369">
        <v>14.7082439460494</v>
      </c>
      <c r="Z369">
        <v>5.61380690345172</v>
      </c>
      <c r="AA369">
        <v>23.793896948474199</v>
      </c>
      <c r="AB369">
        <v>-6.2742573317367096</v>
      </c>
      <c r="AC369">
        <v>-20.645322661330699</v>
      </c>
      <c r="AD369">
        <v>8.0970485242621297</v>
      </c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</row>
    <row r="370" spans="1:56" x14ac:dyDescent="0.2">
      <c r="A370" t="s">
        <v>207</v>
      </c>
      <c r="B370" s="20">
        <v>22505</v>
      </c>
      <c r="C370">
        <v>-3.6712399339999999</v>
      </c>
      <c r="D370">
        <v>3.6868000188302199</v>
      </c>
      <c r="E370">
        <v>623.05951713333297</v>
      </c>
      <c r="F370">
        <v>223.02488342921501</v>
      </c>
      <c r="G370">
        <v>13.930293880000001</v>
      </c>
      <c r="H370">
        <v>3.3297281444985001</v>
      </c>
      <c r="I370">
        <v>-19.041138966666701</v>
      </c>
      <c r="J370">
        <v>5.5736639434418898</v>
      </c>
      <c r="K370">
        <v>2.7640530313782201</v>
      </c>
      <c r="L370">
        <v>4.22120935444305</v>
      </c>
      <c r="M370">
        <v>874.54042812761202</v>
      </c>
      <c r="N370">
        <v>291.99582636876897</v>
      </c>
      <c r="O370">
        <v>14.397448955921099</v>
      </c>
      <c r="P370">
        <v>3.73846374004843</v>
      </c>
      <c r="Q370">
        <v>-8.8730559843413399</v>
      </c>
      <c r="R370">
        <v>5.8986460543932102</v>
      </c>
      <c r="S370">
        <v>4.1076395445991096</v>
      </c>
      <c r="T370">
        <v>-6.5892946473236602</v>
      </c>
      <c r="U370">
        <v>14.794397198599301</v>
      </c>
      <c r="V370">
        <v>936.16980801639602</v>
      </c>
      <c r="W370">
        <v>462.00100050024997</v>
      </c>
      <c r="X370">
        <v>1484.23211605803</v>
      </c>
      <c r="Y370">
        <v>14.6891911702439</v>
      </c>
      <c r="Z370">
        <v>5.6948474237118596</v>
      </c>
      <c r="AA370">
        <v>23.685842921460701</v>
      </c>
      <c r="AB370">
        <v>-5.57863881729652</v>
      </c>
      <c r="AC370">
        <v>-18.556278139069502</v>
      </c>
      <c r="AD370">
        <v>7.3766883441720799</v>
      </c>
      <c r="AE370" s="27">
        <f t="shared" ref="AE370:AV370" si="59">AVERAGE(C357:C370)</f>
        <v>-1.3033705245000002</v>
      </c>
      <c r="AF370" s="27">
        <f t="shared" si="59"/>
        <v>3.4887199101691118</v>
      </c>
      <c r="AG370" s="27">
        <f t="shared" si="59"/>
        <v>732.7875792333333</v>
      </c>
      <c r="AH370" s="27">
        <f t="shared" si="59"/>
        <v>211.34876197173713</v>
      </c>
      <c r="AI370" s="27">
        <f t="shared" si="59"/>
        <v>14.122676809714287</v>
      </c>
      <c r="AJ370" s="27">
        <f t="shared" si="59"/>
        <v>3.0936390274812049</v>
      </c>
      <c r="AK370" s="27">
        <f t="shared" si="59"/>
        <v>-16.126630268333333</v>
      </c>
      <c r="AL370" s="27">
        <f t="shared" si="59"/>
        <v>5.098622835315509</v>
      </c>
      <c r="AM370" s="27">
        <f t="shared" si="59"/>
        <v>1.7127049971126975</v>
      </c>
      <c r="AN370" s="27">
        <f t="shared" si="59"/>
        <v>4.2242261079389909</v>
      </c>
      <c r="AO370" s="27">
        <f t="shared" si="59"/>
        <v>822.58846030625512</v>
      </c>
      <c r="AP370" s="27">
        <f t="shared" si="59"/>
        <v>292.43168774090134</v>
      </c>
      <c r="AQ370" s="27">
        <f t="shared" si="59"/>
        <v>13.921492446116106</v>
      </c>
      <c r="AR370" s="27">
        <f t="shared" si="59"/>
        <v>3.7421399300558877</v>
      </c>
      <c r="AS370" s="27">
        <f t="shared" si="59"/>
        <v>-10.574193141514076</v>
      </c>
      <c r="AT370" s="27">
        <f t="shared" si="59"/>
        <v>5.8996720495508246</v>
      </c>
      <c r="AU370" s="27">
        <f t="shared" si="59"/>
        <v>3.917264039225766</v>
      </c>
      <c r="AV370" s="27">
        <f t="shared" si="59"/>
        <v>-7.2649181733724006</v>
      </c>
      <c r="AW370" s="27">
        <f>AVERAGE(V357:V370)</f>
        <v>893.51187869528235</v>
      </c>
      <c r="AX370" s="27">
        <f>AVERAGE(W357:W370)</f>
        <v>384.7798899449723</v>
      </c>
      <c r="AY370" s="27">
        <f>AVERAGE(Y357:Y370)</f>
        <v>14.736021256467721</v>
      </c>
      <c r="AZ370" s="27">
        <f>AVERAGE(Z357:Z370)</f>
        <v>5.4748802972915032</v>
      </c>
      <c r="BA370" s="27">
        <f>AVERAGE(AB357:AB370)</f>
        <v>-6.0397832049499121</v>
      </c>
      <c r="BB370" s="27">
        <f>AVERAGE(AC357:AC370)</f>
        <v>-19.765454155649255</v>
      </c>
      <c r="BC370" s="27"/>
      <c r="BD370" s="27"/>
    </row>
    <row r="371" spans="1:56" x14ac:dyDescent="0.2">
      <c r="A371" t="s">
        <v>0</v>
      </c>
      <c r="B371" s="20">
        <v>22690</v>
      </c>
      <c r="C371">
        <v>8.7019369130000008</v>
      </c>
      <c r="D371">
        <v>3.0825307582997401</v>
      </c>
      <c r="E371">
        <v>1125.361373425</v>
      </c>
      <c r="F371">
        <v>270.46515857921003</v>
      </c>
      <c r="G371">
        <v>15.43485476</v>
      </c>
      <c r="H371">
        <v>2.5035022512817098</v>
      </c>
      <c r="I371">
        <v>3.0098113317499999</v>
      </c>
      <c r="J371">
        <v>5.11113782893975</v>
      </c>
      <c r="K371">
        <v>1.26596456406515</v>
      </c>
      <c r="L371">
        <v>5.7627570539572703</v>
      </c>
      <c r="M371">
        <v>848.17353152051101</v>
      </c>
      <c r="N371">
        <v>274.26012465328603</v>
      </c>
      <c r="O371">
        <v>13.1414833999665</v>
      </c>
      <c r="P371">
        <v>3.4559632553070601</v>
      </c>
      <c r="Q371">
        <v>-9.6558358157016997</v>
      </c>
      <c r="R371">
        <v>9.2564803490891698</v>
      </c>
      <c r="S371">
        <v>4.0660961866016496</v>
      </c>
      <c r="T371">
        <v>-13.0855427713857</v>
      </c>
      <c r="U371">
        <v>21.287643821911001</v>
      </c>
      <c r="V371">
        <v>887.11611039051297</v>
      </c>
      <c r="W371">
        <v>267.56878439219599</v>
      </c>
      <c r="X371">
        <v>1681.25562781391</v>
      </c>
      <c r="Y371">
        <v>13.515236439193901</v>
      </c>
      <c r="Z371">
        <v>3.8299149574787399</v>
      </c>
      <c r="AA371">
        <v>23.1825912956478</v>
      </c>
      <c r="AB371">
        <v>-9.4201101443953696</v>
      </c>
      <c r="AC371">
        <v>-35.844922461230603</v>
      </c>
      <c r="AD371">
        <v>18.2181090545273</v>
      </c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 spans="1:56" x14ac:dyDescent="0.2">
      <c r="A372" t="s">
        <v>0</v>
      </c>
      <c r="B372" s="20">
        <v>22830</v>
      </c>
      <c r="C372">
        <v>8.7019369130000008</v>
      </c>
      <c r="D372">
        <v>3.0825307582997401</v>
      </c>
      <c r="E372">
        <v>1125.361373425</v>
      </c>
      <c r="F372">
        <v>270.46515857921003</v>
      </c>
      <c r="G372">
        <v>15.43485476</v>
      </c>
      <c r="H372">
        <v>2.5035022512817098</v>
      </c>
      <c r="I372">
        <v>3.0098113317499999</v>
      </c>
      <c r="J372">
        <v>5.11113782893975</v>
      </c>
      <c r="K372">
        <v>1.26596456406515</v>
      </c>
      <c r="L372">
        <v>5.7627570539572703</v>
      </c>
      <c r="M372">
        <v>848.17353152051101</v>
      </c>
      <c r="N372">
        <v>274.26012465328603</v>
      </c>
      <c r="O372">
        <v>13.1414833999665</v>
      </c>
      <c r="P372">
        <v>3.4559632553070601</v>
      </c>
      <c r="Q372">
        <v>-9.6558358157016997</v>
      </c>
      <c r="R372">
        <v>9.2564803490891698</v>
      </c>
      <c r="S372">
        <v>4.0660961866016496</v>
      </c>
      <c r="T372">
        <v>-13.0855427713857</v>
      </c>
      <c r="U372">
        <v>21.287643821911001</v>
      </c>
      <c r="V372">
        <v>887.11611039051297</v>
      </c>
      <c r="W372">
        <v>267.56878439219599</v>
      </c>
      <c r="X372">
        <v>1681.25562781391</v>
      </c>
      <c r="Y372">
        <v>13.515236439193901</v>
      </c>
      <c r="Z372">
        <v>3.8299149574787399</v>
      </c>
      <c r="AA372">
        <v>23.1825912956478</v>
      </c>
      <c r="AB372">
        <v>-9.4201101443953696</v>
      </c>
      <c r="AC372">
        <v>-35.844922461230603</v>
      </c>
      <c r="AD372">
        <v>18.2181090545273</v>
      </c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 spans="1:56" x14ac:dyDescent="0.2">
      <c r="A373" t="s">
        <v>0</v>
      </c>
      <c r="B373" s="20">
        <v>19840.35714</v>
      </c>
      <c r="C373">
        <v>-4.5466456805000002</v>
      </c>
      <c r="D373">
        <v>4.8674978339029398</v>
      </c>
      <c r="E373">
        <v>854.86498322</v>
      </c>
      <c r="F373">
        <v>478.24052358527098</v>
      </c>
      <c r="G373">
        <v>10.354683824</v>
      </c>
      <c r="H373">
        <v>2.4807419350483801</v>
      </c>
      <c r="I373">
        <v>-19.5607442345</v>
      </c>
      <c r="J373">
        <v>8.0698346451478908</v>
      </c>
      <c r="K373">
        <v>2.46050090055205</v>
      </c>
      <c r="L373">
        <v>4.0210728976950101</v>
      </c>
      <c r="M373">
        <v>1016.37486252274</v>
      </c>
      <c r="N373">
        <v>426.98173412365401</v>
      </c>
      <c r="O373">
        <v>14.0967977019099</v>
      </c>
      <c r="P373">
        <v>2.5634320178572101</v>
      </c>
      <c r="Q373">
        <v>-9.0793507864379404</v>
      </c>
      <c r="R373">
        <v>6.2229971230440304</v>
      </c>
      <c r="S373">
        <v>5.7767589860608597</v>
      </c>
      <c r="T373">
        <v>-3.6328164082040999</v>
      </c>
      <c r="U373">
        <v>15.1685842921461</v>
      </c>
      <c r="V373">
        <v>901.83602583480695</v>
      </c>
      <c r="W373">
        <v>351.98099049524802</v>
      </c>
      <c r="X373">
        <v>1571.53576788394</v>
      </c>
      <c r="Y373">
        <v>17.363576986196101</v>
      </c>
      <c r="Z373">
        <v>10.6343171585793</v>
      </c>
      <c r="AA373">
        <v>24.109054527263599</v>
      </c>
      <c r="AB373">
        <v>-2.3616002996249899</v>
      </c>
      <c r="AC373">
        <v>-14.8774387193597</v>
      </c>
      <c r="AD373">
        <v>10.195097548774401</v>
      </c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 spans="1:56" x14ac:dyDescent="0.2">
      <c r="A374" t="s">
        <v>0</v>
      </c>
      <c r="B374" s="20">
        <v>20984.21429</v>
      </c>
      <c r="C374">
        <v>2.6555268833333301</v>
      </c>
      <c r="D374">
        <v>2.53277531836678</v>
      </c>
      <c r="E374">
        <v>532.57115363333298</v>
      </c>
      <c r="F374">
        <v>194.73288398753701</v>
      </c>
      <c r="G374">
        <v>18.933362004999999</v>
      </c>
      <c r="H374">
        <v>2.40905984321566</v>
      </c>
      <c r="I374">
        <v>-13.68425221</v>
      </c>
      <c r="J374">
        <v>3.4473866883126099</v>
      </c>
      <c r="K374">
        <v>2.4539894867603702</v>
      </c>
      <c r="L374">
        <v>4.2186334562019798</v>
      </c>
      <c r="M374">
        <v>599.10980493210297</v>
      </c>
      <c r="N374">
        <v>291.64377576696103</v>
      </c>
      <c r="O374">
        <v>15.6511747081531</v>
      </c>
      <c r="P374">
        <v>3.7350547877372202</v>
      </c>
      <c r="Q374">
        <v>-10.940394551078599</v>
      </c>
      <c r="R374">
        <v>5.8984040410612204</v>
      </c>
      <c r="S374">
        <v>3.0278321459821602</v>
      </c>
      <c r="T374">
        <v>-8.7653826913456694</v>
      </c>
      <c r="U374">
        <v>14.794397198599301</v>
      </c>
      <c r="V374">
        <v>786.17985937737899</v>
      </c>
      <c r="W374">
        <v>275.35767883941998</v>
      </c>
      <c r="X374">
        <v>1419.6248124061999</v>
      </c>
      <c r="Y374">
        <v>14.667871374700701</v>
      </c>
      <c r="Z374">
        <v>6.0190095047523799</v>
      </c>
      <c r="AA374">
        <v>23.307653826913501</v>
      </c>
      <c r="AB374">
        <v>-11.0310180619443</v>
      </c>
      <c r="AC374">
        <v>-28.2811405702851</v>
      </c>
      <c r="AD374">
        <v>6.2241120560280097</v>
      </c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 spans="1:56" x14ac:dyDescent="0.2">
      <c r="A375" t="s">
        <v>0</v>
      </c>
      <c r="B375" s="20">
        <v>21270.17857</v>
      </c>
      <c r="C375">
        <v>8.7019369130000008</v>
      </c>
      <c r="D375">
        <v>3.0825307582997401</v>
      </c>
      <c r="E375">
        <v>1125.361373425</v>
      </c>
      <c r="F375">
        <v>270.46515857921003</v>
      </c>
      <c r="G375">
        <v>15.43485476</v>
      </c>
      <c r="H375">
        <v>2.5035022512817098</v>
      </c>
      <c r="I375">
        <v>3.0098113317499999</v>
      </c>
      <c r="J375">
        <v>5.11113782893975</v>
      </c>
      <c r="K375">
        <v>1.26596456406515</v>
      </c>
      <c r="L375">
        <v>5.7627570539572703</v>
      </c>
      <c r="M375">
        <v>848.17353152051101</v>
      </c>
      <c r="N375">
        <v>274.26012465328603</v>
      </c>
      <c r="O375">
        <v>13.1414833999665</v>
      </c>
      <c r="P375">
        <v>3.4559632553070601</v>
      </c>
      <c r="Q375">
        <v>-9.6558358157016997</v>
      </c>
      <c r="R375">
        <v>9.2564803490891698</v>
      </c>
      <c r="S375">
        <v>4.0660961866016496</v>
      </c>
      <c r="T375">
        <v>-13.0855427713857</v>
      </c>
      <c r="U375">
        <v>21.287643821911001</v>
      </c>
      <c r="V375">
        <v>887.11611039051297</v>
      </c>
      <c r="W375">
        <v>267.56878439219599</v>
      </c>
      <c r="X375">
        <v>1681.25562781391</v>
      </c>
      <c r="Y375">
        <v>13.515236439193901</v>
      </c>
      <c r="Z375">
        <v>3.8299149574787399</v>
      </c>
      <c r="AA375">
        <v>23.1825912956478</v>
      </c>
      <c r="AB375">
        <v>-9.4201101443953696</v>
      </c>
      <c r="AC375">
        <v>-35.844922461230603</v>
      </c>
      <c r="AD375">
        <v>18.2181090545273</v>
      </c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 spans="1:56" x14ac:dyDescent="0.2">
      <c r="A376" t="s">
        <v>0</v>
      </c>
      <c r="B376" s="20">
        <v>21842.10714</v>
      </c>
      <c r="C376">
        <v>8.7304963549999997</v>
      </c>
      <c r="D376">
        <v>3.30231606723587</v>
      </c>
      <c r="E376">
        <v>722.64492499999994</v>
      </c>
      <c r="F376">
        <v>228.61453196733299</v>
      </c>
      <c r="G376">
        <v>18.533941521999999</v>
      </c>
      <c r="H376">
        <v>2.6348825617024998</v>
      </c>
      <c r="I376">
        <v>-0.84290278949999997</v>
      </c>
      <c r="J376">
        <v>5.86508687214112</v>
      </c>
      <c r="K376">
        <v>3.86563572857336</v>
      </c>
      <c r="L376">
        <v>5.7699607543449396</v>
      </c>
      <c r="M376">
        <v>848.55138056055398</v>
      </c>
      <c r="N376">
        <v>272.76170507513302</v>
      </c>
      <c r="O376">
        <v>15.120085244325701</v>
      </c>
      <c r="P376">
        <v>3.4734916348120599</v>
      </c>
      <c r="Q376">
        <v>-6.7083135073588798</v>
      </c>
      <c r="R376">
        <v>9.2479952183660004</v>
      </c>
      <c r="S376">
        <v>5.87221345118442</v>
      </c>
      <c r="T376">
        <v>-8.2111055527763899</v>
      </c>
      <c r="U376">
        <v>19.970985492746401</v>
      </c>
      <c r="V376">
        <v>713.71569227064299</v>
      </c>
      <c r="W376">
        <v>261.20560280140103</v>
      </c>
      <c r="X376">
        <v>1270.8304152076</v>
      </c>
      <c r="Y376">
        <v>17.169737690545499</v>
      </c>
      <c r="Z376">
        <v>8.7313656828414192</v>
      </c>
      <c r="AA376">
        <v>25.5987993996998</v>
      </c>
      <c r="AB376">
        <v>-6.9118716554287296</v>
      </c>
      <c r="AC376">
        <v>-28.029014507253599</v>
      </c>
      <c r="AD376">
        <v>14.472236118059</v>
      </c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 spans="1:56" x14ac:dyDescent="0.2">
      <c r="A377" t="s">
        <v>0</v>
      </c>
      <c r="B377" s="20">
        <v>22700</v>
      </c>
      <c r="C377">
        <v>8.8472515885000007</v>
      </c>
      <c r="D377">
        <v>3.56554440029123</v>
      </c>
      <c r="E377">
        <v>1120.199666125</v>
      </c>
      <c r="F377">
        <v>330.42776771731701</v>
      </c>
      <c r="G377">
        <v>18.969646262000001</v>
      </c>
      <c r="H377">
        <v>3.2801362229614002</v>
      </c>
      <c r="I377">
        <v>0.66148512574999996</v>
      </c>
      <c r="J377">
        <v>5.3556630983139701</v>
      </c>
      <c r="K377">
        <v>2.0312146879639199</v>
      </c>
      <c r="L377">
        <v>5.7725918400464096</v>
      </c>
      <c r="M377">
        <v>843.53743398609595</v>
      </c>
      <c r="N377">
        <v>273.70102035213</v>
      </c>
      <c r="O377">
        <v>13.8655176052406</v>
      </c>
      <c r="P377">
        <v>3.4658008371061402</v>
      </c>
      <c r="Q377">
        <v>-8.8531210852386799</v>
      </c>
      <c r="R377">
        <v>9.2560281609740596</v>
      </c>
      <c r="S377">
        <v>1.6365675293395601</v>
      </c>
      <c r="T377">
        <v>-17.231615807903999</v>
      </c>
      <c r="U377">
        <v>20.503251625812901</v>
      </c>
      <c r="V377">
        <v>729.44370708558404</v>
      </c>
      <c r="W377">
        <v>238.934467233617</v>
      </c>
      <c r="X377">
        <v>1347.1885942971501</v>
      </c>
      <c r="Y377">
        <v>13.515236439193901</v>
      </c>
      <c r="Z377">
        <v>3.8299149574787399</v>
      </c>
      <c r="AA377">
        <v>23.1825912956478</v>
      </c>
      <c r="AB377">
        <v>-9.4201101443953696</v>
      </c>
      <c r="AC377">
        <v>-35.844922461230603</v>
      </c>
      <c r="AD377">
        <v>18.2181090545273</v>
      </c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 spans="1:56" x14ac:dyDescent="0.2">
      <c r="A378" t="s">
        <v>0</v>
      </c>
      <c r="B378" s="20">
        <v>23220</v>
      </c>
      <c r="C378">
        <v>-0.49498616525</v>
      </c>
      <c r="D378">
        <v>3.0730489292685701</v>
      </c>
      <c r="E378">
        <v>1478.1098311999999</v>
      </c>
      <c r="F378">
        <v>391.02587028386699</v>
      </c>
      <c r="G378">
        <v>8.9807809176666709</v>
      </c>
      <c r="H378">
        <v>2.29035592050487</v>
      </c>
      <c r="I378">
        <v>-9.2044604620000001</v>
      </c>
      <c r="J378">
        <v>4.5552887041911401</v>
      </c>
      <c r="K378">
        <v>0.91221739450821504</v>
      </c>
      <c r="L378">
        <v>4.0744518192540404</v>
      </c>
      <c r="M378">
        <v>1105.9027748767601</v>
      </c>
      <c r="N378">
        <v>428.94391110077498</v>
      </c>
      <c r="O378">
        <v>12.768404462549601</v>
      </c>
      <c r="P378">
        <v>2.5821078264065598</v>
      </c>
      <c r="Q378">
        <v>-10.738552689840001</v>
      </c>
      <c r="R378">
        <v>6.2497107384717996</v>
      </c>
      <c r="S378">
        <v>3.2300281377624702</v>
      </c>
      <c r="T378">
        <v>-7.7118559279639802</v>
      </c>
      <c r="U378">
        <v>14.169084542271101</v>
      </c>
      <c r="V378">
        <v>893.27299582885701</v>
      </c>
      <c r="W378">
        <v>412.526263131566</v>
      </c>
      <c r="X378">
        <v>1455.38769384692</v>
      </c>
      <c r="Y378">
        <v>17.614407198964599</v>
      </c>
      <c r="Z378">
        <v>11.9349674837419</v>
      </c>
      <c r="AA378">
        <v>23.302651325662801</v>
      </c>
      <c r="AB378">
        <v>-5.3325590847000104</v>
      </c>
      <c r="AC378">
        <v>-20.1650825412706</v>
      </c>
      <c r="AD378">
        <v>9.49474737368684</v>
      </c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 spans="1:56" x14ac:dyDescent="0.2">
      <c r="A379" t="s">
        <v>0</v>
      </c>
      <c r="B379" s="20">
        <v>23369.090909999999</v>
      </c>
      <c r="C379">
        <v>8.9394519925000004</v>
      </c>
      <c r="D379">
        <v>2.8902977562258201</v>
      </c>
      <c r="E379">
        <v>931.20352149999997</v>
      </c>
      <c r="F379">
        <v>223.11347667108399</v>
      </c>
      <c r="G379">
        <v>14.893229168</v>
      </c>
      <c r="H379">
        <v>2.3468638041352898</v>
      </c>
      <c r="I379">
        <v>3.0767437615</v>
      </c>
      <c r="J379">
        <v>4.8688660634509198</v>
      </c>
      <c r="K379">
        <v>-3.7096892403827799</v>
      </c>
      <c r="L379">
        <v>5.7122995521870603</v>
      </c>
      <c r="M379">
        <v>657.04216803607403</v>
      </c>
      <c r="N379">
        <v>271.741931241055</v>
      </c>
      <c r="O379">
        <v>11.4841099091365</v>
      </c>
      <c r="P379">
        <v>3.4451572472823999</v>
      </c>
      <c r="Q379">
        <v>-17.8948244623646</v>
      </c>
      <c r="R379">
        <v>9.1934524801701496</v>
      </c>
      <c r="S379">
        <v>-8.75404084939486</v>
      </c>
      <c r="T379">
        <v>-18.492246123061499</v>
      </c>
      <c r="U379">
        <v>0.97748874437218802</v>
      </c>
      <c r="V379">
        <v>575.11301632780703</v>
      </c>
      <c r="W379">
        <v>170</v>
      </c>
      <c r="X379">
        <v>1090.5402701350699</v>
      </c>
      <c r="Y379">
        <v>9.8880021586234896</v>
      </c>
      <c r="Z379">
        <v>4.1060530265132602</v>
      </c>
      <c r="AA379">
        <v>15.6578289144572</v>
      </c>
      <c r="AB379">
        <v>-27.058816079241499</v>
      </c>
      <c r="AC379">
        <v>-43.264632316158099</v>
      </c>
      <c r="AD379">
        <v>-11.028514257128601</v>
      </c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 spans="1:56" x14ac:dyDescent="0.2">
      <c r="A380" t="s">
        <v>0</v>
      </c>
      <c r="B380" s="20">
        <v>23398.181820000002</v>
      </c>
      <c r="C380">
        <v>7.8794264700000003</v>
      </c>
      <c r="D380">
        <v>3.9219947695058099</v>
      </c>
      <c r="E380">
        <v>694.294996266667</v>
      </c>
      <c r="F380">
        <v>195.60782190989099</v>
      </c>
      <c r="G380">
        <v>18.883750915</v>
      </c>
      <c r="H380">
        <v>2.64721959141625</v>
      </c>
      <c r="I380">
        <v>-2.6828416050000001</v>
      </c>
      <c r="J380">
        <v>5.4186260270848896</v>
      </c>
      <c r="K380">
        <v>2.7598681481791401</v>
      </c>
      <c r="L380">
        <v>4.2200228902383401</v>
      </c>
      <c r="M380">
        <v>825.63466827031095</v>
      </c>
      <c r="N380">
        <v>292.14385121227599</v>
      </c>
      <c r="O380">
        <v>14.9818753932558</v>
      </c>
      <c r="P380">
        <v>3.7371446679968998</v>
      </c>
      <c r="Q380">
        <v>-9.6727233925527791</v>
      </c>
      <c r="R380">
        <v>5.9051675626823101</v>
      </c>
      <c r="S380">
        <v>4.9773833852438703</v>
      </c>
      <c r="T380">
        <v>-4.3551775887944002</v>
      </c>
      <c r="U380">
        <v>14.330165082541299</v>
      </c>
      <c r="V380">
        <v>826.81169593599896</v>
      </c>
      <c r="W380">
        <v>312.68634317158597</v>
      </c>
      <c r="X380">
        <v>1456.95347673837</v>
      </c>
      <c r="Y380">
        <v>16.285815320396502</v>
      </c>
      <c r="Z380">
        <v>8.9364682341170596</v>
      </c>
      <c r="AA380">
        <v>23.658829414707402</v>
      </c>
      <c r="AB380">
        <v>-7.4662043202161801</v>
      </c>
      <c r="AC380">
        <v>-22.0860430215108</v>
      </c>
      <c r="AD380">
        <v>7.1605802901450701</v>
      </c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 spans="1:56" x14ac:dyDescent="0.2">
      <c r="A381" t="s">
        <v>0</v>
      </c>
      <c r="B381" s="20">
        <v>23572.727269999999</v>
      </c>
      <c r="C381">
        <v>1.8249755966666701</v>
      </c>
      <c r="D381">
        <v>2.7893839011491601</v>
      </c>
      <c r="E381">
        <v>530.77624887499996</v>
      </c>
      <c r="F381">
        <v>170.61092313225399</v>
      </c>
      <c r="G381">
        <v>16.522124367499998</v>
      </c>
      <c r="H381">
        <v>2.2154106481467499</v>
      </c>
      <c r="I381">
        <v>-14.693933383333301</v>
      </c>
      <c r="J381">
        <v>4.4387907564357603</v>
      </c>
      <c r="K381">
        <v>-3.86353913422747E-2</v>
      </c>
      <c r="L381">
        <v>3.7079068819478498</v>
      </c>
      <c r="M381">
        <v>671.44835888509203</v>
      </c>
      <c r="N381">
        <v>215.75091272852401</v>
      </c>
      <c r="O381">
        <v>14.544454988191401</v>
      </c>
      <c r="P381">
        <v>2.6496003660453802</v>
      </c>
      <c r="Q381">
        <v>-14.485222896724499</v>
      </c>
      <c r="R381">
        <v>6.0022444414963596</v>
      </c>
      <c r="S381">
        <v>-1.0171560285837</v>
      </c>
      <c r="T381">
        <v>-10.6183091545773</v>
      </c>
      <c r="U381">
        <v>8.5662831415707892</v>
      </c>
      <c r="V381">
        <v>779.99244039199596</v>
      </c>
      <c r="W381">
        <v>246.72836418209101</v>
      </c>
      <c r="X381">
        <v>1455.88294147074</v>
      </c>
      <c r="Y381">
        <v>13.186104358061399</v>
      </c>
      <c r="Z381">
        <v>5.60580290145072</v>
      </c>
      <c r="AA381">
        <v>20.773386693346701</v>
      </c>
      <c r="AB381">
        <v>-15.0657936395818</v>
      </c>
      <c r="AC381">
        <v>-30.110055027513798</v>
      </c>
      <c r="AD381">
        <v>-3.0015007503749299E-2</v>
      </c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 spans="1:56" x14ac:dyDescent="0.2">
      <c r="A382" t="s">
        <v>0</v>
      </c>
      <c r="B382" s="20">
        <v>23863.63636</v>
      </c>
      <c r="C382">
        <v>8.6353949034999999</v>
      </c>
      <c r="D382">
        <v>3.0340697950181701</v>
      </c>
      <c r="E382">
        <v>901.16056322500003</v>
      </c>
      <c r="F382">
        <v>219.00330877762599</v>
      </c>
      <c r="G382">
        <v>14.976167362</v>
      </c>
      <c r="H382">
        <v>2.3969137646285001</v>
      </c>
      <c r="I382">
        <v>2.2942853269999999</v>
      </c>
      <c r="J382">
        <v>5.09733570017716</v>
      </c>
      <c r="K382">
        <v>-4.3399621705726696</v>
      </c>
      <c r="L382">
        <v>5.7086065366967</v>
      </c>
      <c r="M382">
        <v>632.83129460134296</v>
      </c>
      <c r="N382">
        <v>271.56487063203201</v>
      </c>
      <c r="O382">
        <v>11.274168123083999</v>
      </c>
      <c r="P382">
        <v>3.4445076524565699</v>
      </c>
      <c r="Q382">
        <v>-18.938468518044601</v>
      </c>
      <c r="R382">
        <v>9.1888127867991205</v>
      </c>
      <c r="S382">
        <v>-9.25864028852234</v>
      </c>
      <c r="T382">
        <v>-18.576288144071999</v>
      </c>
      <c r="U382">
        <v>5.3026513256629201E-2</v>
      </c>
      <c r="V382">
        <v>541.00666111137105</v>
      </c>
      <c r="W382">
        <v>170</v>
      </c>
      <c r="X382">
        <v>1025.8479239619801</v>
      </c>
      <c r="Y382">
        <v>9.7246411603580896</v>
      </c>
      <c r="Z382">
        <v>4.1980990495247603</v>
      </c>
      <c r="AA382">
        <v>15.2666333166583</v>
      </c>
      <c r="AB382">
        <v>-27.775130017653201</v>
      </c>
      <c r="AC382">
        <v>-43.264632316158099</v>
      </c>
      <c r="AD382">
        <v>-12.4332166083042</v>
      </c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 spans="1:56" x14ac:dyDescent="0.2">
      <c r="A383" t="s">
        <v>0</v>
      </c>
      <c r="B383" s="20">
        <v>24009.090909999999</v>
      </c>
      <c r="C383">
        <v>6.7593408909999999</v>
      </c>
      <c r="D383">
        <v>4.0678970495377502</v>
      </c>
      <c r="E383">
        <v>898.74997789999998</v>
      </c>
      <c r="F383">
        <v>238.49887534576499</v>
      </c>
      <c r="G383">
        <v>16.140949632000002</v>
      </c>
      <c r="H383">
        <v>2.5715116868155201</v>
      </c>
      <c r="I383">
        <v>-3.4392279784999999</v>
      </c>
      <c r="J383">
        <v>6.8447770351018997</v>
      </c>
      <c r="K383">
        <v>-1.58557550891981</v>
      </c>
      <c r="L383">
        <v>5.7001429691397298</v>
      </c>
      <c r="M383">
        <v>727.73283274134099</v>
      </c>
      <c r="N383">
        <v>271.366693354684</v>
      </c>
      <c r="O383">
        <v>12.581945427580999</v>
      </c>
      <c r="P383">
        <v>3.4463168114143499</v>
      </c>
      <c r="Q383">
        <v>-14.8716672691851</v>
      </c>
      <c r="R383">
        <v>9.1796800472113205</v>
      </c>
      <c r="S383">
        <v>1.8293593483297199</v>
      </c>
      <c r="T383">
        <v>-6.2501250625312599</v>
      </c>
      <c r="U383">
        <v>9.9139569784892494</v>
      </c>
      <c r="V383">
        <v>680.56138657773704</v>
      </c>
      <c r="W383">
        <v>226.20810405202599</v>
      </c>
      <c r="X383">
        <v>1250.6803401700899</v>
      </c>
      <c r="Y383">
        <v>11.0048015689456</v>
      </c>
      <c r="Z383">
        <v>4.7733866933466702</v>
      </c>
      <c r="AA383">
        <v>17.245622811405699</v>
      </c>
      <c r="AB383">
        <v>-9.6066399570897492</v>
      </c>
      <c r="AC383">
        <v>-21.869934967483701</v>
      </c>
      <c r="AD383">
        <v>2.6223111555777798</v>
      </c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 spans="1:56" x14ac:dyDescent="0.2">
      <c r="A384" t="s">
        <v>0</v>
      </c>
      <c r="B384" s="20">
        <v>24154.545450000001</v>
      </c>
      <c r="C384">
        <v>4.0576658849999996</v>
      </c>
      <c r="D384">
        <v>3.5948565574501901</v>
      </c>
      <c r="E384">
        <v>916.33309844999997</v>
      </c>
      <c r="F384">
        <v>272.14402627993098</v>
      </c>
      <c r="G384">
        <v>13.39376878675</v>
      </c>
      <c r="H384">
        <v>3.7281373060439198</v>
      </c>
      <c r="I384">
        <v>-7.2104069236666701</v>
      </c>
      <c r="J384">
        <v>5.2282509093175902</v>
      </c>
      <c r="K384">
        <v>-1.33680670711671</v>
      </c>
      <c r="L384">
        <v>3.7025219796320799</v>
      </c>
      <c r="M384">
        <v>774.27414783920199</v>
      </c>
      <c r="N384">
        <v>217.42079281832699</v>
      </c>
      <c r="O384">
        <v>13.197705389896599</v>
      </c>
      <c r="P384">
        <v>2.6443934410505801</v>
      </c>
      <c r="Q384">
        <v>-15.397466088655801</v>
      </c>
      <c r="R384">
        <v>6.0019277674648999</v>
      </c>
      <c r="S384">
        <v>-1.4226225873982801</v>
      </c>
      <c r="T384">
        <v>-11.218609304652301</v>
      </c>
      <c r="U384">
        <v>8.3661830915457696</v>
      </c>
      <c r="V384">
        <v>834.20446062880796</v>
      </c>
      <c r="W384">
        <v>256.18309154577298</v>
      </c>
      <c r="X384">
        <v>1572.4912456228101</v>
      </c>
      <c r="Y384">
        <v>12.4423020053295</v>
      </c>
      <c r="Z384">
        <v>4.4252126063031501</v>
      </c>
      <c r="AA384">
        <v>20.4532266133067</v>
      </c>
      <c r="AB384">
        <v>-15.124146137604701</v>
      </c>
      <c r="AC384">
        <v>-30.285142571285601</v>
      </c>
      <c r="AD384">
        <v>5.0025012506225196E-3</v>
      </c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 spans="1:56" x14ac:dyDescent="0.2">
      <c r="A385" t="s">
        <v>0</v>
      </c>
      <c r="B385" s="20">
        <v>24270.909090000001</v>
      </c>
      <c r="C385">
        <v>3.6913895430000001</v>
      </c>
      <c r="D385">
        <v>5.07771466888296</v>
      </c>
      <c r="E385">
        <v>659.87626133333299</v>
      </c>
      <c r="F385">
        <v>199.155071179408</v>
      </c>
      <c r="G385">
        <v>18.113822935000002</v>
      </c>
      <c r="H385">
        <v>3.5795749891152799</v>
      </c>
      <c r="I385">
        <v>-6.9463811856666702</v>
      </c>
      <c r="J385">
        <v>6.7368563893234796</v>
      </c>
      <c r="K385">
        <v>0.67910586851124</v>
      </c>
      <c r="L385">
        <v>4.2203222896614001</v>
      </c>
      <c r="M385">
        <v>766.56001843582101</v>
      </c>
      <c r="N385">
        <v>291.71191728229002</v>
      </c>
      <c r="O385">
        <v>13.521787757831</v>
      </c>
      <c r="P385">
        <v>3.73576573292475</v>
      </c>
      <c r="Q385">
        <v>-12.2893972043275</v>
      </c>
      <c r="R385">
        <v>5.9012572767565796</v>
      </c>
      <c r="S385">
        <v>0.88418832417086501</v>
      </c>
      <c r="T385">
        <v>-10.6513256628314</v>
      </c>
      <c r="U385">
        <v>12.444222111055501</v>
      </c>
      <c r="V385">
        <v>790.03387507854097</v>
      </c>
      <c r="W385">
        <v>311.25062531265598</v>
      </c>
      <c r="X385">
        <v>1370.8104052025999</v>
      </c>
      <c r="Y385">
        <v>14.020550141907</v>
      </c>
      <c r="Z385">
        <v>5.8299149574787403</v>
      </c>
      <c r="AA385">
        <v>22.227113556778399</v>
      </c>
      <c r="AB385">
        <v>-11.633802292945299</v>
      </c>
      <c r="AC385">
        <v>-28.605302651325701</v>
      </c>
      <c r="AD385">
        <v>5.3236618309154604</v>
      </c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 spans="1:56" x14ac:dyDescent="0.2">
      <c r="A386" t="s">
        <v>0</v>
      </c>
      <c r="B386" s="20">
        <v>24445.454549999999</v>
      </c>
      <c r="C386">
        <v>4.9802201113333302</v>
      </c>
      <c r="D386">
        <v>4.9604136707136099</v>
      </c>
      <c r="E386">
        <v>629.76724623333303</v>
      </c>
      <c r="F386">
        <v>203.36491687847399</v>
      </c>
      <c r="G386">
        <v>18.883750915</v>
      </c>
      <c r="H386">
        <v>3.23975411439767</v>
      </c>
      <c r="I386">
        <v>-7.7884977129999999</v>
      </c>
      <c r="J386">
        <v>6.8206219598280597</v>
      </c>
      <c r="K386">
        <v>4.6765276113138597E-2</v>
      </c>
      <c r="L386">
        <v>4.2201769063258396</v>
      </c>
      <c r="M386">
        <v>732.38711003911396</v>
      </c>
      <c r="N386">
        <v>291.69969367104602</v>
      </c>
      <c r="O386">
        <v>13.252933770137901</v>
      </c>
      <c r="P386">
        <v>3.73577296676911</v>
      </c>
      <c r="Q386">
        <v>-13.3191453321454</v>
      </c>
      <c r="R386">
        <v>5.9011887980225</v>
      </c>
      <c r="S386">
        <v>2.2592904899441602E-2</v>
      </c>
      <c r="T386">
        <v>-11.463731865932999</v>
      </c>
      <c r="U386">
        <v>11.5157578789395</v>
      </c>
      <c r="V386">
        <v>748.72677415454598</v>
      </c>
      <c r="W386">
        <v>295.457728864432</v>
      </c>
      <c r="X386">
        <v>1297.5887943972</v>
      </c>
      <c r="Y386">
        <v>13.7202194261132</v>
      </c>
      <c r="Z386">
        <v>5.5867933966983498</v>
      </c>
      <c r="AA386">
        <v>21.8489244622311</v>
      </c>
      <c r="AB386">
        <v>-13.117778700040001</v>
      </c>
      <c r="AC386">
        <v>-30.1180590295148</v>
      </c>
      <c r="AD386">
        <v>3.88294147073537</v>
      </c>
      <c r="AE386" s="40">
        <f t="shared" ref="AE386:AV386" si="60">AVERAGE(C371:C377)</f>
        <v>5.9703485550476199</v>
      </c>
      <c r="AF386" s="40">
        <f t="shared" si="60"/>
        <v>3.3593894135280062</v>
      </c>
      <c r="AG386" s="40">
        <f t="shared" si="60"/>
        <v>943.76640689333306</v>
      </c>
      <c r="AH386" s="40">
        <f t="shared" si="60"/>
        <v>291.91588328501263</v>
      </c>
      <c r="AI386" s="40">
        <f t="shared" si="60"/>
        <v>16.156599698999997</v>
      </c>
      <c r="AJ386" s="40">
        <f t="shared" si="60"/>
        <v>2.6164753309675812</v>
      </c>
      <c r="AK386" s="40">
        <f t="shared" si="60"/>
        <v>-3.4852828732857142</v>
      </c>
      <c r="AL386" s="40">
        <f t="shared" si="60"/>
        <v>5.4387692558192624</v>
      </c>
      <c r="AM386" s="40">
        <f t="shared" si="60"/>
        <v>2.0870334994350217</v>
      </c>
      <c r="AN386" s="40">
        <f t="shared" si="60"/>
        <v>5.2957900157371638</v>
      </c>
      <c r="AO386" s="40">
        <f t="shared" si="60"/>
        <v>836.01343950900366</v>
      </c>
      <c r="AP386" s="40">
        <f t="shared" si="60"/>
        <v>298.26694418253373</v>
      </c>
      <c r="AQ386" s="40">
        <f t="shared" si="60"/>
        <v>14.022575065646972</v>
      </c>
      <c r="AR386" s="40">
        <f t="shared" si="60"/>
        <v>3.3722384347762593</v>
      </c>
      <c r="AS386" s="40">
        <f t="shared" si="60"/>
        <v>-9.2212410538884573</v>
      </c>
      <c r="AT386" s="40">
        <f t="shared" si="60"/>
        <v>8.3421236558161169</v>
      </c>
      <c r="AU386" s="40">
        <f t="shared" si="60"/>
        <v>4.0730943817674206</v>
      </c>
      <c r="AV386" s="40">
        <f t="shared" si="60"/>
        <v>-11.013935539198181</v>
      </c>
      <c r="AW386" s="40">
        <f>AVERAGE(V371:V377)</f>
        <v>827.50337367713587</v>
      </c>
      <c r="AX386" s="40">
        <f>AVERAGE(W371:W377)</f>
        <v>275.7407275066106</v>
      </c>
      <c r="AY386" s="40">
        <f>AVERAGE(Y371:Y377)</f>
        <v>14.751733115459702</v>
      </c>
      <c r="AZ386" s="40">
        <f>AVERAGE(Z371:Z377)</f>
        <v>5.8149074537268657</v>
      </c>
      <c r="BA386" s="40">
        <f>AVERAGE(AB371:AB377)</f>
        <v>-8.2835615135113567</v>
      </c>
      <c r="BB386" s="40">
        <f>AVERAGE(AC371:AC377)</f>
        <v>-30.652469091688687</v>
      </c>
      <c r="BC386" s="40"/>
      <c r="BD386" s="40"/>
    </row>
    <row r="387" spans="1:56" x14ac:dyDescent="0.2">
      <c r="A387" t="s">
        <v>0</v>
      </c>
      <c r="B387" s="20">
        <v>24853.54839</v>
      </c>
      <c r="C387">
        <v>6.7095036209999996</v>
      </c>
      <c r="D387">
        <v>3.1152122224707002</v>
      </c>
      <c r="E387">
        <v>714.17443370000001</v>
      </c>
      <c r="F387">
        <v>271.76105160590799</v>
      </c>
      <c r="G387">
        <v>17.272498129999999</v>
      </c>
      <c r="H387">
        <v>1.9927367647477101</v>
      </c>
      <c r="I387">
        <v>-3.4561460412499998</v>
      </c>
      <c r="J387">
        <v>4.8428823621025003</v>
      </c>
      <c r="K387">
        <v>6.69277062542373</v>
      </c>
      <c r="L387">
        <v>4.02511062768943</v>
      </c>
      <c r="M387">
        <v>675.71586024434202</v>
      </c>
      <c r="N387">
        <v>428.13379578565201</v>
      </c>
      <c r="O387">
        <v>17.738465734196001</v>
      </c>
      <c r="P387">
        <v>2.5688797266012799</v>
      </c>
      <c r="Q387">
        <v>-4.7846826039855204</v>
      </c>
      <c r="R387">
        <v>6.2447954512433101</v>
      </c>
      <c r="S387">
        <v>9.0197784946686799</v>
      </c>
      <c r="T387">
        <v>1.4187093546773399</v>
      </c>
      <c r="U387">
        <v>16.600300150075</v>
      </c>
      <c r="V387">
        <v>979.18464020025999</v>
      </c>
      <c r="W387">
        <v>502.72636318159101</v>
      </c>
      <c r="X387">
        <v>1524.58229114557</v>
      </c>
      <c r="Y387">
        <v>18.866681841409601</v>
      </c>
      <c r="Z387">
        <v>13.079539769884899</v>
      </c>
      <c r="AA387">
        <v>24.629314657328699</v>
      </c>
      <c r="AB387">
        <v>0.54506099966980304</v>
      </c>
      <c r="AC387">
        <v>-9.5547773886943492</v>
      </c>
      <c r="AD387">
        <v>10.6503251625813</v>
      </c>
      <c r="AE387" s="27">
        <f t="shared" ref="AE387:AV387" si="61">AVERAGE(C371:C387)</f>
        <v>5.5749895725931369</v>
      </c>
      <c r="AF387" s="27">
        <f t="shared" si="61"/>
        <v>3.5318008949952229</v>
      </c>
      <c r="AG387" s="27">
        <f t="shared" si="61"/>
        <v>880.04770746686245</v>
      </c>
      <c r="AH387" s="27">
        <f t="shared" si="61"/>
        <v>260.45273676819386</v>
      </c>
      <c r="AI387" s="27">
        <f t="shared" si="61"/>
        <v>15.950414177759804</v>
      </c>
      <c r="AJ387" s="27">
        <f t="shared" si="61"/>
        <v>2.666106229807343</v>
      </c>
      <c r="AK387" s="27">
        <f t="shared" si="61"/>
        <v>-4.379285077465684</v>
      </c>
      <c r="AL387" s="27">
        <f t="shared" si="61"/>
        <v>5.4660988645734268</v>
      </c>
      <c r="AM387" s="27">
        <f t="shared" si="61"/>
        <v>0.86407604649684533</v>
      </c>
      <c r="AN387" s="27">
        <f t="shared" si="61"/>
        <v>4.844828974290154</v>
      </c>
      <c r="AO387" s="27">
        <f t="shared" si="61"/>
        <v>789.50725356073099</v>
      </c>
      <c r="AP387" s="27">
        <f t="shared" si="61"/>
        <v>298.13805759437628</v>
      </c>
      <c r="AQ387" s="27">
        <f t="shared" si="61"/>
        <v>13.735522142081681</v>
      </c>
      <c r="AR387" s="27">
        <f t="shared" si="61"/>
        <v>3.2703126754342171</v>
      </c>
      <c r="AS387" s="27">
        <f t="shared" si="61"/>
        <v>-11.584755166767351</v>
      </c>
      <c r="AT387" s="27">
        <f t="shared" si="61"/>
        <v>7.5390060553547755</v>
      </c>
      <c r="AU387" s="27">
        <f t="shared" si="61"/>
        <v>1.6483842066792831</v>
      </c>
      <c r="AV387" s="27">
        <f t="shared" si="61"/>
        <v>-10.295088720831004</v>
      </c>
      <c r="AW387" s="27">
        <f>AVERAGE(V371:V387)</f>
        <v>790.67244482211015</v>
      </c>
      <c r="AX387" s="27">
        <f>AVERAGE(W371:W387)</f>
        <v>284.35011623458797</v>
      </c>
      <c r="AY387" s="27">
        <f>AVERAGE(Y371:Y387)</f>
        <v>14.118568058136876</v>
      </c>
      <c r="AZ387" s="27">
        <f>AVERAGE(Z371:Z387)</f>
        <v>6.4223876644204445</v>
      </c>
      <c r="BA387" s="27">
        <f>AVERAGE(AB371:AB387)</f>
        <v>-11.154161166116594</v>
      </c>
      <c r="BB387" s="27">
        <f>AVERAGE(AC371:AC387)</f>
        <v>-29.052408557219785</v>
      </c>
      <c r="BC387" s="27"/>
      <c r="BD387" s="27"/>
    </row>
    <row r="388" spans="1:56" x14ac:dyDescent="0.2">
      <c r="A388" t="s">
        <v>40</v>
      </c>
      <c r="B388" s="20">
        <v>25145.48387</v>
      </c>
      <c r="C388">
        <v>6.7570381163333302</v>
      </c>
      <c r="D388">
        <v>3.7658837033759398</v>
      </c>
      <c r="E388">
        <v>1017.98911226667</v>
      </c>
      <c r="F388">
        <v>237.465802732702</v>
      </c>
      <c r="G388">
        <v>13.639086800999999</v>
      </c>
      <c r="H388">
        <v>3.76934417042161</v>
      </c>
      <c r="I388">
        <v>-0.91431377333333297</v>
      </c>
      <c r="J388">
        <v>4.7380098946400704</v>
      </c>
      <c r="K388">
        <v>5.2383509993095903</v>
      </c>
      <c r="L388">
        <v>4.2241192610179601</v>
      </c>
      <c r="M388">
        <v>965.14291169169303</v>
      </c>
      <c r="N388">
        <v>292.84070879765602</v>
      </c>
      <c r="O388">
        <v>15.857980757221799</v>
      </c>
      <c r="P388">
        <v>3.7448466549305901</v>
      </c>
      <c r="Q388">
        <v>-5.3712485865783997</v>
      </c>
      <c r="R388">
        <v>5.8983517125286902</v>
      </c>
      <c r="S388">
        <v>8.0664675053191601</v>
      </c>
      <c r="T388">
        <v>-2.64332166083042</v>
      </c>
      <c r="U388">
        <v>18.7693846923462</v>
      </c>
      <c r="V388">
        <v>990.82210618386898</v>
      </c>
      <c r="W388">
        <v>335.65782891445701</v>
      </c>
      <c r="X388">
        <v>1814.4472236118099</v>
      </c>
      <c r="Y388">
        <v>16.0558992358736</v>
      </c>
      <c r="Z388">
        <v>6.7483741870935496</v>
      </c>
      <c r="AA388">
        <v>25.387693846923501</v>
      </c>
      <c r="AB388">
        <v>-2.8860320174881902</v>
      </c>
      <c r="AC388">
        <v>-16.503251625812901</v>
      </c>
      <c r="AD388">
        <v>10.762381190595301</v>
      </c>
      <c r="AE388" s="27">
        <f t="shared" ref="AE388:AV388" si="62">C388</f>
        <v>6.7570381163333302</v>
      </c>
      <c r="AF388" s="27">
        <f t="shared" si="62"/>
        <v>3.7658837033759398</v>
      </c>
      <c r="AG388" s="27">
        <f t="shared" si="62"/>
        <v>1017.98911226667</v>
      </c>
      <c r="AH388" s="27">
        <f t="shared" si="62"/>
        <v>237.465802732702</v>
      </c>
      <c r="AI388" s="27">
        <f t="shared" si="62"/>
        <v>13.639086800999999</v>
      </c>
      <c r="AJ388" s="27">
        <f t="shared" si="62"/>
        <v>3.76934417042161</v>
      </c>
      <c r="AK388" s="27">
        <f t="shared" si="62"/>
        <v>-0.91431377333333297</v>
      </c>
      <c r="AL388" s="27">
        <f t="shared" si="62"/>
        <v>4.7380098946400704</v>
      </c>
      <c r="AM388" s="27">
        <f t="shared" si="62"/>
        <v>5.2383509993095903</v>
      </c>
      <c r="AN388" s="27">
        <f t="shared" si="62"/>
        <v>4.2241192610179601</v>
      </c>
      <c r="AO388" s="27">
        <f t="shared" si="62"/>
        <v>965.14291169169303</v>
      </c>
      <c r="AP388" s="27">
        <f t="shared" si="62"/>
        <v>292.84070879765602</v>
      </c>
      <c r="AQ388" s="27">
        <f t="shared" si="62"/>
        <v>15.857980757221799</v>
      </c>
      <c r="AR388" s="27">
        <f t="shared" si="62"/>
        <v>3.7448466549305901</v>
      </c>
      <c r="AS388" s="27">
        <f t="shared" si="62"/>
        <v>-5.3712485865783997</v>
      </c>
      <c r="AT388" s="27">
        <f t="shared" si="62"/>
        <v>5.8983517125286902</v>
      </c>
      <c r="AU388" s="27">
        <f t="shared" si="62"/>
        <v>8.0664675053191601</v>
      </c>
      <c r="AV388" s="27">
        <f t="shared" si="62"/>
        <v>-2.64332166083042</v>
      </c>
      <c r="AW388" s="27">
        <f>V388</f>
        <v>990.82210618386898</v>
      </c>
      <c r="AX388" s="27">
        <f>W388</f>
        <v>335.65782891445701</v>
      </c>
      <c r="AY388" s="27">
        <f>Y388</f>
        <v>16.0558992358736</v>
      </c>
      <c r="AZ388" s="27">
        <f>Z388</f>
        <v>6.7483741870935496</v>
      </c>
      <c r="BA388" s="27">
        <f>AB388</f>
        <v>-2.8860320174881902</v>
      </c>
      <c r="BB388" s="27">
        <f>AC388</f>
        <v>-16.503251625812901</v>
      </c>
      <c r="BC388" s="27"/>
      <c r="BD388" s="27"/>
    </row>
    <row r="389" spans="1:56" x14ac:dyDescent="0.2">
      <c r="A389" t="s">
        <v>41</v>
      </c>
      <c r="B389" s="20">
        <v>25437.41935</v>
      </c>
      <c r="C389">
        <v>-0.39202372966666699</v>
      </c>
      <c r="D389">
        <v>2.8205538680493301</v>
      </c>
      <c r="E389">
        <v>1297.1006102333299</v>
      </c>
      <c r="F389">
        <v>419.60698573692099</v>
      </c>
      <c r="G389">
        <v>12.134776672499999</v>
      </c>
      <c r="H389">
        <v>4.3685435250906703</v>
      </c>
      <c r="I389">
        <v>-10.973108185333301</v>
      </c>
      <c r="J389">
        <v>4.2076097442590203</v>
      </c>
      <c r="K389">
        <v>2.1719114957564698</v>
      </c>
      <c r="L389">
        <v>4.2298664137233404</v>
      </c>
      <c r="M389">
        <v>856.52050802585597</v>
      </c>
      <c r="N389">
        <v>293.71700740803698</v>
      </c>
      <c r="O389">
        <v>14.0539854923055</v>
      </c>
      <c r="P389">
        <v>3.7539388663169899</v>
      </c>
      <c r="Q389">
        <v>-9.6964679214763798</v>
      </c>
      <c r="R389">
        <v>5.9011213620023799</v>
      </c>
      <c r="S389">
        <v>6.0349280597967496</v>
      </c>
      <c r="T389">
        <v>-6.2411205602801401</v>
      </c>
      <c r="U389">
        <v>18.3341670835418</v>
      </c>
      <c r="V389">
        <v>813.73211867875898</v>
      </c>
      <c r="W389">
        <v>285.40770385192599</v>
      </c>
      <c r="X389">
        <v>1469.87493746873</v>
      </c>
      <c r="Y389">
        <v>14.911130665847001</v>
      </c>
      <c r="Z389">
        <v>5.1275637818909496</v>
      </c>
      <c r="AA389">
        <v>24.6853426713357</v>
      </c>
      <c r="AB389">
        <v>-6.1259058672559696</v>
      </c>
      <c r="AC389">
        <v>-20.861430715357699</v>
      </c>
      <c r="AD389">
        <v>8.6013006503251592</v>
      </c>
    </row>
    <row r="390" spans="1:56" x14ac:dyDescent="0.2">
      <c r="A390" t="s">
        <v>41</v>
      </c>
      <c r="B390" s="20">
        <v>21912</v>
      </c>
      <c r="C390">
        <v>-0.39202372966666699</v>
      </c>
      <c r="D390">
        <v>2.7164135403911498</v>
      </c>
      <c r="E390">
        <v>1297.1006102333299</v>
      </c>
      <c r="F390">
        <v>403.53653580833799</v>
      </c>
      <c r="G390">
        <v>7.2207833130000001</v>
      </c>
      <c r="H390">
        <v>3.5650564265864899</v>
      </c>
      <c r="I390">
        <v>-10.973108185333301</v>
      </c>
      <c r="J390">
        <v>4.4565363320573201</v>
      </c>
      <c r="K390">
        <v>2.4200268555303102</v>
      </c>
      <c r="L390">
        <v>4.2314588196085401</v>
      </c>
      <c r="M390">
        <v>891.45993308377399</v>
      </c>
      <c r="N390">
        <v>294.037426909624</v>
      </c>
      <c r="O390">
        <v>14.0418358724997</v>
      </c>
      <c r="P390">
        <v>3.7562406794282301</v>
      </c>
      <c r="Q390">
        <v>-9.1513676177333494</v>
      </c>
      <c r="R390">
        <v>5.9020429727150203</v>
      </c>
      <c r="S390">
        <v>6.4934839942840599</v>
      </c>
      <c r="T390">
        <v>-5.7188594297148603</v>
      </c>
      <c r="U390">
        <v>18.6823411705853</v>
      </c>
      <c r="V390">
        <v>839.79916001865399</v>
      </c>
      <c r="W390">
        <v>308.37918959479703</v>
      </c>
      <c r="X390">
        <v>1491.41070535268</v>
      </c>
      <c r="Y390">
        <v>15.075395348844699</v>
      </c>
      <c r="Z390">
        <v>5.2086043021510804</v>
      </c>
      <c r="AA390">
        <v>24.928464232116099</v>
      </c>
      <c r="AB390">
        <v>-5.6587919729797997</v>
      </c>
      <c r="AC390">
        <v>-20.105052526263101</v>
      </c>
      <c r="AD390">
        <v>8.7813906953476693</v>
      </c>
    </row>
    <row r="391" spans="1:56" x14ac:dyDescent="0.2">
      <c r="A391" t="s">
        <v>41</v>
      </c>
      <c r="B391" s="20">
        <v>22846</v>
      </c>
      <c r="C391">
        <v>-0.95106892433333301</v>
      </c>
      <c r="D391">
        <v>2.9191597472419599</v>
      </c>
      <c r="E391">
        <v>596.53024226666696</v>
      </c>
      <c r="F391">
        <v>348.71465599947697</v>
      </c>
      <c r="G391">
        <v>13.930293880000001</v>
      </c>
      <c r="H391">
        <v>3.70696369076399</v>
      </c>
      <c r="I391">
        <v>-17.159462080000001</v>
      </c>
      <c r="J391">
        <v>4.0917636370710904</v>
      </c>
      <c r="K391">
        <v>1.9246813918034</v>
      </c>
      <c r="L391">
        <v>4.2273047322805999</v>
      </c>
      <c r="M391">
        <v>838.29063744766302</v>
      </c>
      <c r="N391">
        <v>293.20211705790803</v>
      </c>
      <c r="O391">
        <v>13.9675514247749</v>
      </c>
      <c r="P391">
        <v>3.74949785359424</v>
      </c>
      <c r="Q391">
        <v>-10.1320290244439</v>
      </c>
      <c r="R391">
        <v>5.90016057416726</v>
      </c>
      <c r="S391">
        <v>4.9573919896587402</v>
      </c>
      <c r="T391">
        <v>-7.1695847923961997</v>
      </c>
      <c r="U391">
        <v>17.057528764382202</v>
      </c>
      <c r="V391">
        <v>828.67689582610899</v>
      </c>
      <c r="W391">
        <v>316.99349674837401</v>
      </c>
      <c r="X391">
        <v>1451.21060530265</v>
      </c>
      <c r="Y391">
        <v>14.6564281112275</v>
      </c>
      <c r="Z391">
        <v>5.2626313156578304</v>
      </c>
      <c r="AA391">
        <v>24.064032016007999</v>
      </c>
      <c r="AB391">
        <v>-7.0232168293772803</v>
      </c>
      <c r="AC391">
        <v>-21.941970985492699</v>
      </c>
      <c r="AD391">
        <v>7.9169584792396197</v>
      </c>
      <c r="AE391" s="40">
        <f t="shared" ref="AE391:AV391" si="63">AVERAGE(C390:C392)</f>
        <v>-0.76472052611111108</v>
      </c>
      <c r="AF391" s="40">
        <f t="shared" si="63"/>
        <v>2.84588777043535</v>
      </c>
      <c r="AG391" s="40">
        <f t="shared" si="63"/>
        <v>830.05369825555454</v>
      </c>
      <c r="AH391" s="40">
        <f t="shared" si="63"/>
        <v>380.91702922796566</v>
      </c>
      <c r="AI391" s="40">
        <f t="shared" si="63"/>
        <v>12.758467172666665</v>
      </c>
      <c r="AJ391" s="40">
        <f t="shared" si="63"/>
        <v>3.6754488240862471</v>
      </c>
      <c r="AK391" s="40">
        <f t="shared" si="63"/>
        <v>-15.097344115111099</v>
      </c>
      <c r="AL391" s="40">
        <f t="shared" si="63"/>
        <v>4.1691829384311774</v>
      </c>
      <c r="AM391" s="40">
        <f t="shared" si="63"/>
        <v>2.0227628827067434</v>
      </c>
      <c r="AN391" s="40">
        <f t="shared" si="63"/>
        <v>4.2286967289512907</v>
      </c>
      <c r="AO391" s="40">
        <f t="shared" si="63"/>
        <v>852.23451042469298</v>
      </c>
      <c r="AP391" s="40">
        <f t="shared" si="63"/>
        <v>293.48860827881634</v>
      </c>
      <c r="AQ391" s="40">
        <f t="shared" si="63"/>
        <v>13.963810007337367</v>
      </c>
      <c r="AR391" s="40">
        <f t="shared" si="63"/>
        <v>3.7518415961630533</v>
      </c>
      <c r="AS391" s="40">
        <f t="shared" si="63"/>
        <v>-9.9114195805440843</v>
      </c>
      <c r="AT391" s="40">
        <f t="shared" si="63"/>
        <v>5.9007967850202832</v>
      </c>
      <c r="AU391" s="40">
        <f t="shared" si="63"/>
        <v>5.3044142574201141</v>
      </c>
      <c r="AV391" s="40">
        <f t="shared" si="63"/>
        <v>-6.8407537101884301</v>
      </c>
      <c r="AW391" s="40">
        <f>AVERAGE(V390:V392)</f>
        <v>830.51985915215562</v>
      </c>
      <c r="AX391" s="40">
        <f>AVERAGE(W390:W392)</f>
        <v>316.03635150908764</v>
      </c>
      <c r="AY391" s="40">
        <f>AVERAGE(Y390:Y392)</f>
        <v>14.741535524676166</v>
      </c>
      <c r="AZ391" s="40">
        <f>AVERAGE(Z390:Z392)</f>
        <v>5.1995997998999535</v>
      </c>
      <c r="BA391" s="40">
        <f>AVERAGE(AB390:AB392)</f>
        <v>-6.7256886470050503</v>
      </c>
      <c r="BB391" s="40">
        <f>AVERAGE(AC390:AC392)</f>
        <v>-21.497748874437196</v>
      </c>
      <c r="BC391" s="40"/>
      <c r="BD391" s="40"/>
    </row>
    <row r="392" spans="1:56" x14ac:dyDescent="0.2">
      <c r="A392" t="s">
        <v>41</v>
      </c>
      <c r="B392" s="20">
        <v>21200</v>
      </c>
      <c r="C392">
        <v>-0.95106892433333301</v>
      </c>
      <c r="D392">
        <v>2.9020900236729399</v>
      </c>
      <c r="E392">
        <v>596.53024226666696</v>
      </c>
      <c r="F392">
        <v>390.49989587608201</v>
      </c>
      <c r="G392">
        <v>17.124324325</v>
      </c>
      <c r="H392">
        <v>3.7543263549082599</v>
      </c>
      <c r="I392">
        <v>-17.159462080000001</v>
      </c>
      <c r="J392">
        <v>3.9592488461651199</v>
      </c>
      <c r="K392">
        <v>1.7235804007865201</v>
      </c>
      <c r="L392">
        <v>4.2273266349647303</v>
      </c>
      <c r="M392">
        <v>826.95296074264195</v>
      </c>
      <c r="N392">
        <v>293.226280868917</v>
      </c>
      <c r="O392">
        <v>13.8820427247375</v>
      </c>
      <c r="P392">
        <v>3.7497862554666899</v>
      </c>
      <c r="Q392">
        <v>-10.450862099455</v>
      </c>
      <c r="R392">
        <v>5.90018680817857</v>
      </c>
      <c r="S392">
        <v>4.4623667883175404</v>
      </c>
      <c r="T392">
        <v>-7.6338169084542304</v>
      </c>
      <c r="U392">
        <v>16.5352676338169</v>
      </c>
      <c r="V392">
        <v>823.08352161170399</v>
      </c>
      <c r="W392">
        <v>322.73636818409199</v>
      </c>
      <c r="X392">
        <v>1428.23911955978</v>
      </c>
      <c r="Y392">
        <v>14.4927831139563</v>
      </c>
      <c r="Z392">
        <v>5.1275637818909496</v>
      </c>
      <c r="AA392">
        <v>23.847923961981</v>
      </c>
      <c r="AB392">
        <v>-7.49505713865807</v>
      </c>
      <c r="AC392">
        <v>-22.446223111555799</v>
      </c>
      <c r="AD392">
        <v>7.4847423711855896</v>
      </c>
      <c r="AE392" s="27">
        <f t="shared" ref="AE392:AV392" si="64">AVERAGE(C389:C392)</f>
        <v>-0.67154632699999994</v>
      </c>
      <c r="AF392" s="27">
        <f t="shared" si="64"/>
        <v>2.839554294838845</v>
      </c>
      <c r="AG392" s="27">
        <f t="shared" si="64"/>
        <v>946.81542624999838</v>
      </c>
      <c r="AH392" s="27">
        <f t="shared" si="64"/>
        <v>390.58951835520452</v>
      </c>
      <c r="AI392" s="27">
        <f t="shared" si="64"/>
        <v>12.602544547625001</v>
      </c>
      <c r="AJ392" s="27">
        <f t="shared" si="64"/>
        <v>3.8487224993373528</v>
      </c>
      <c r="AK392" s="27">
        <f t="shared" si="64"/>
        <v>-14.06628513266665</v>
      </c>
      <c r="AL392" s="27">
        <f t="shared" si="64"/>
        <v>4.1787896398881381</v>
      </c>
      <c r="AM392" s="27">
        <f t="shared" si="64"/>
        <v>2.0600500359691751</v>
      </c>
      <c r="AN392" s="27">
        <f t="shared" si="64"/>
        <v>4.2289891501443027</v>
      </c>
      <c r="AO392" s="27">
        <f t="shared" si="64"/>
        <v>853.30600982498379</v>
      </c>
      <c r="AP392" s="27">
        <f t="shared" si="64"/>
        <v>293.5457080611215</v>
      </c>
      <c r="AQ392" s="27">
        <f t="shared" si="64"/>
        <v>13.986353878579401</v>
      </c>
      <c r="AR392" s="27">
        <f t="shared" si="64"/>
        <v>3.7523659137015377</v>
      </c>
      <c r="AS392" s="27">
        <f t="shared" si="64"/>
        <v>-9.8576816657771573</v>
      </c>
      <c r="AT392" s="27">
        <f t="shared" si="64"/>
        <v>5.9008779292658078</v>
      </c>
      <c r="AU392" s="27">
        <f t="shared" si="64"/>
        <v>5.4870427080142719</v>
      </c>
      <c r="AV392" s="27">
        <f t="shared" si="64"/>
        <v>-6.690845422711357</v>
      </c>
      <c r="AW392" s="27">
        <f>AVERAGE(V389:V392)</f>
        <v>826.32292403380643</v>
      </c>
      <c r="AX392" s="27">
        <f>AVERAGE(W389:W392)</f>
        <v>308.37918959479725</v>
      </c>
      <c r="AY392" s="27">
        <f>AVERAGE(Y389:Y392)</f>
        <v>14.783934309968874</v>
      </c>
      <c r="AZ392" s="27">
        <f>AVERAGE(Z389:Z392)</f>
        <v>5.1815907953977023</v>
      </c>
      <c r="BA392" s="27">
        <f>AVERAGE(AB389:AB392)</f>
        <v>-6.5757429520677793</v>
      </c>
      <c r="BB392" s="27">
        <f>AVERAGE(AC389:AC392)</f>
        <v>-21.338669334667323</v>
      </c>
      <c r="BC392" s="27"/>
      <c r="BD392" s="27"/>
    </row>
    <row r="393" spans="1:56" x14ac:dyDescent="0.2">
      <c r="A393" t="s">
        <v>42</v>
      </c>
      <c r="B393" s="20">
        <v>19273</v>
      </c>
      <c r="C393">
        <v>1.6627822750000001</v>
      </c>
      <c r="D393">
        <v>2.79527749794874</v>
      </c>
      <c r="E393">
        <v>652.7340087</v>
      </c>
      <c r="F393">
        <v>198.248786887416</v>
      </c>
      <c r="G393">
        <v>15.296333154999999</v>
      </c>
      <c r="H393">
        <v>2.8774732750035001</v>
      </c>
      <c r="I393">
        <v>-15.38525327</v>
      </c>
      <c r="J393">
        <v>3.8849285291574298</v>
      </c>
      <c r="K393">
        <v>4.6042807935272796</v>
      </c>
      <c r="L393">
        <v>4.2202984731188797</v>
      </c>
      <c r="M393">
        <v>926.38361767943695</v>
      </c>
      <c r="N393">
        <v>292.62277599908498</v>
      </c>
      <c r="O393">
        <v>15.8690047682746</v>
      </c>
      <c r="P393">
        <v>3.74004873562391</v>
      </c>
      <c r="Q393">
        <v>-6.7848915298679398</v>
      </c>
      <c r="R393">
        <v>5.8959449493587801</v>
      </c>
      <c r="S393">
        <v>7.7981153444975</v>
      </c>
      <c r="T393">
        <v>-0.69934967483742105</v>
      </c>
      <c r="U393">
        <v>16.303151575787901</v>
      </c>
      <c r="V393">
        <v>1000.9126289562799</v>
      </c>
      <c r="W393">
        <v>390.21510755377699</v>
      </c>
      <c r="X393">
        <v>1744.0970485242599</v>
      </c>
      <c r="Y393">
        <v>16.852692216279401</v>
      </c>
      <c r="Z393">
        <v>9.3416708354177107</v>
      </c>
      <c r="AA393">
        <v>24.388194097048501</v>
      </c>
      <c r="AB393">
        <v>-1.97252532721784</v>
      </c>
      <c r="AC393">
        <v>-13.1895947973987</v>
      </c>
      <c r="AD393">
        <v>9.2136068034016994</v>
      </c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</row>
    <row r="394" spans="1:56" x14ac:dyDescent="0.2">
      <c r="A394" t="s">
        <v>42</v>
      </c>
      <c r="B394" s="20">
        <v>20478</v>
      </c>
      <c r="C394">
        <v>1.1954885423333299</v>
      </c>
      <c r="D394">
        <v>2.73287167449605</v>
      </c>
      <c r="E394">
        <v>570.48178133333295</v>
      </c>
      <c r="F394">
        <v>199.47368384818299</v>
      </c>
      <c r="G394">
        <v>15.296333154999999</v>
      </c>
      <c r="H394">
        <v>2.7724481244935699</v>
      </c>
      <c r="I394">
        <v>-14.9500424066667</v>
      </c>
      <c r="J394">
        <v>3.7327792752201998</v>
      </c>
      <c r="K394">
        <v>4.8274786102501102</v>
      </c>
      <c r="L394">
        <v>4.2209943133649501</v>
      </c>
      <c r="M394">
        <v>939.18295041049805</v>
      </c>
      <c r="N394">
        <v>292.927256832951</v>
      </c>
      <c r="O394">
        <v>15.966394999424899</v>
      </c>
      <c r="P394">
        <v>3.7412259453510699</v>
      </c>
      <c r="Q394">
        <v>-6.4135806558904198</v>
      </c>
      <c r="R394">
        <v>5.89634167532697</v>
      </c>
      <c r="S394">
        <v>8.1475267479239708</v>
      </c>
      <c r="T394">
        <v>-6.1030515257630903E-2</v>
      </c>
      <c r="U394">
        <v>16.3321660830415</v>
      </c>
      <c r="V394">
        <v>1004.51084627522</v>
      </c>
      <c r="W394">
        <v>383.03651825912999</v>
      </c>
      <c r="X394">
        <v>1764.1970985492701</v>
      </c>
      <c r="Y394">
        <v>16.923529562338</v>
      </c>
      <c r="Z394">
        <v>9.4767383691845897</v>
      </c>
      <c r="AA394">
        <v>24.388194097048501</v>
      </c>
      <c r="AB394">
        <v>-1.0622535482200699</v>
      </c>
      <c r="AC394">
        <v>-11.5327663831916</v>
      </c>
      <c r="AD394">
        <v>9.3936968484242094</v>
      </c>
      <c r="AE394" s="40">
        <f t="shared" ref="AE394:AV394" si="65">AVERAGE(C393:C394)</f>
        <v>1.429135408666665</v>
      </c>
      <c r="AF394" s="40">
        <f t="shared" si="65"/>
        <v>2.764074586222395</v>
      </c>
      <c r="AG394" s="40">
        <f t="shared" si="65"/>
        <v>611.60789501666648</v>
      </c>
      <c r="AH394" s="40">
        <f t="shared" si="65"/>
        <v>198.86123536779951</v>
      </c>
      <c r="AI394" s="40">
        <f t="shared" si="65"/>
        <v>15.296333154999999</v>
      </c>
      <c r="AJ394" s="40">
        <f t="shared" si="65"/>
        <v>2.824960699748535</v>
      </c>
      <c r="AK394" s="40">
        <f t="shared" si="65"/>
        <v>-15.16764783833335</v>
      </c>
      <c r="AL394" s="40">
        <f t="shared" si="65"/>
        <v>3.8088539021888148</v>
      </c>
      <c r="AM394" s="40">
        <f t="shared" si="65"/>
        <v>4.7158797018886949</v>
      </c>
      <c r="AN394" s="40">
        <f t="shared" si="65"/>
        <v>4.2206463932419149</v>
      </c>
      <c r="AO394" s="40">
        <f t="shared" si="65"/>
        <v>932.78328404496756</v>
      </c>
      <c r="AP394" s="40">
        <f t="shared" si="65"/>
        <v>292.77501641601799</v>
      </c>
      <c r="AQ394" s="40">
        <f t="shared" si="65"/>
        <v>15.91769988384975</v>
      </c>
      <c r="AR394" s="40">
        <f t="shared" si="65"/>
        <v>3.7406373404874902</v>
      </c>
      <c r="AS394" s="40">
        <f t="shared" si="65"/>
        <v>-6.5992360928791793</v>
      </c>
      <c r="AT394" s="40">
        <f t="shared" si="65"/>
        <v>5.8961433123428755</v>
      </c>
      <c r="AU394" s="40">
        <f t="shared" si="65"/>
        <v>7.9728210462107354</v>
      </c>
      <c r="AV394" s="40">
        <f t="shared" si="65"/>
        <v>-0.38019009504752599</v>
      </c>
      <c r="AW394" s="40">
        <f>AVERAGE(V393:V394)</f>
        <v>1002.7117376157501</v>
      </c>
      <c r="AX394" s="40">
        <f>AVERAGE(W393:W394)</f>
        <v>386.62581290645346</v>
      </c>
      <c r="AY394" s="40">
        <f>AVERAGE(Y393:Y394)</f>
        <v>16.888110889308699</v>
      </c>
      <c r="AZ394" s="40">
        <f>AVERAGE(Z393:Z394)</f>
        <v>9.4092046023011502</v>
      </c>
      <c r="BA394" s="40">
        <f>AVERAGE(AB393:AB394)</f>
        <v>-1.517389437718955</v>
      </c>
      <c r="BB394" s="40">
        <f>AVERAGE(AC393:AC394)</f>
        <v>-12.361180590295149</v>
      </c>
      <c r="BC394" s="40"/>
      <c r="BD394" s="40"/>
    </row>
    <row r="396" spans="1:56" x14ac:dyDescent="0.2"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</row>
    <row r="398" spans="1:56" x14ac:dyDescent="0.2"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</row>
  </sheetData>
  <mergeCells count="4">
    <mergeCell ref="C1:J1"/>
    <mergeCell ref="K1:R1"/>
    <mergeCell ref="S1:AB1"/>
    <mergeCell ref="AE2:B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58B6-BCFA-564A-A65D-4476A4CFD3C7}">
  <dimension ref="A1:BF398"/>
  <sheetViews>
    <sheetView topLeftCell="W1" zoomScale="82" workbookViewId="0">
      <pane xSplit="5700" topLeftCell="AU1" activePane="topRight"/>
      <selection sqref="A1:B1048576"/>
      <selection pane="topRight" activeCell="BA28" sqref="BA28"/>
    </sheetView>
  </sheetViews>
  <sheetFormatPr baseColWidth="10" defaultRowHeight="16" x14ac:dyDescent="0.2"/>
  <cols>
    <col min="2" max="2" width="10.83203125" style="20"/>
    <col min="10" max="10" width="10.83203125" style="57"/>
    <col min="11" max="11" width="13" bestFit="1" customWidth="1"/>
    <col min="12" max="12" width="12.5" bestFit="1" customWidth="1"/>
    <col min="13" max="13" width="13" bestFit="1" customWidth="1"/>
    <col min="14" max="14" width="12.5" bestFit="1" customWidth="1"/>
    <col min="15" max="15" width="13" bestFit="1" customWidth="1"/>
    <col min="16" max="16" width="12.5" customWidth="1"/>
    <col min="18" max="18" width="12.5" style="57" bestFit="1" customWidth="1"/>
    <col min="19" max="19" width="13" bestFit="1" customWidth="1"/>
    <col min="20" max="20" width="12.5" bestFit="1" customWidth="1"/>
    <col min="21" max="21" width="12.5" customWidth="1"/>
    <col min="22" max="22" width="12.5" bestFit="1" customWidth="1"/>
    <col min="23" max="23" width="13" bestFit="1" customWidth="1"/>
    <col min="24" max="24" width="13" customWidth="1"/>
    <col min="25" max="25" width="12.5" bestFit="1" customWidth="1"/>
    <col min="26" max="26" width="13.83203125" bestFit="1" customWidth="1"/>
    <col min="27" max="27" width="13.83203125" customWidth="1"/>
    <col min="28" max="28" width="13" bestFit="1" customWidth="1"/>
    <col min="29" max="29" width="12.5" bestFit="1" customWidth="1"/>
    <col min="30" max="30" width="12.5" style="57" customWidth="1"/>
    <col min="31" max="31" width="27.5" customWidth="1"/>
    <col min="32" max="32" width="18.5" customWidth="1"/>
    <col min="33" max="33" width="15.6640625" customWidth="1"/>
    <col min="34" max="34" width="18.1640625" customWidth="1"/>
    <col min="35" max="35" width="13.33203125" customWidth="1"/>
    <col min="36" max="36" width="20.5" customWidth="1"/>
    <col min="38" max="38" width="19.33203125" customWidth="1"/>
    <col min="39" max="39" width="25.6640625" customWidth="1"/>
    <col min="40" max="40" width="19.6640625" customWidth="1"/>
    <col min="41" max="41" width="18.83203125" customWidth="1"/>
    <col min="42" max="42" width="20.83203125" customWidth="1"/>
    <col min="43" max="43" width="28" customWidth="1"/>
    <col min="44" max="44" width="21.83203125" customWidth="1"/>
    <col min="45" max="45" width="22.83203125" customWidth="1"/>
    <col min="46" max="46" width="20.5" customWidth="1"/>
    <col min="47" max="47" width="19.1640625" customWidth="1"/>
    <col min="48" max="50" width="16.5" customWidth="1"/>
    <col min="51" max="52" width="13.83203125" customWidth="1"/>
    <col min="53" max="53" width="19.83203125" customWidth="1"/>
    <col min="54" max="55" width="19.6640625" customWidth="1"/>
    <col min="56" max="56" width="14.33203125" customWidth="1"/>
    <col min="57" max="57" width="19.33203125" customWidth="1"/>
    <col min="58" max="58" width="26" customWidth="1"/>
  </cols>
  <sheetData>
    <row r="1" spans="1:58" ht="17" thickBot="1" x14ac:dyDescent="0.25">
      <c r="C1" s="89" t="s">
        <v>314</v>
      </c>
      <c r="D1" s="89"/>
      <c r="E1" s="89"/>
      <c r="F1" s="89"/>
      <c r="G1" s="89"/>
      <c r="H1" s="89"/>
      <c r="I1" s="89"/>
      <c r="J1" s="89"/>
      <c r="K1" s="89" t="s">
        <v>315</v>
      </c>
      <c r="L1" s="89"/>
      <c r="M1" s="89"/>
      <c r="N1" s="89"/>
      <c r="O1" s="89"/>
      <c r="P1" s="89"/>
      <c r="Q1" s="89"/>
      <c r="R1" s="89"/>
      <c r="S1" s="89" t="s">
        <v>316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69"/>
      <c r="AE1" s="68"/>
    </row>
    <row r="2" spans="1:58" ht="17" thickBot="1" x14ac:dyDescent="0.25">
      <c r="A2" t="s">
        <v>1</v>
      </c>
      <c r="B2" s="39" t="s">
        <v>81</v>
      </c>
      <c r="C2" t="s">
        <v>310</v>
      </c>
      <c r="D2" t="s">
        <v>311</v>
      </c>
      <c r="E2" t="s">
        <v>312</v>
      </c>
      <c r="F2" t="s">
        <v>313</v>
      </c>
      <c r="G2" t="s">
        <v>325</v>
      </c>
      <c r="H2" t="s">
        <v>326</v>
      </c>
      <c r="I2" t="s">
        <v>329</v>
      </c>
      <c r="J2" s="57" t="s">
        <v>330</v>
      </c>
      <c r="K2" t="s">
        <v>310</v>
      </c>
      <c r="L2" t="s">
        <v>311</v>
      </c>
      <c r="M2" t="s">
        <v>312</v>
      </c>
      <c r="N2" t="s">
        <v>313</v>
      </c>
      <c r="O2" t="s">
        <v>325</v>
      </c>
      <c r="P2" t="s">
        <v>326</v>
      </c>
      <c r="Q2" t="s">
        <v>329</v>
      </c>
      <c r="R2" s="57" t="s">
        <v>330</v>
      </c>
      <c r="S2" t="s">
        <v>310</v>
      </c>
      <c r="T2" t="s">
        <v>334</v>
      </c>
      <c r="U2" t="s">
        <v>335</v>
      </c>
      <c r="V2" t="s">
        <v>312</v>
      </c>
      <c r="W2" t="s">
        <v>336</v>
      </c>
      <c r="X2" t="s">
        <v>337</v>
      </c>
      <c r="Y2" t="s">
        <v>332</v>
      </c>
      <c r="Z2" t="s">
        <v>338</v>
      </c>
      <c r="AA2" t="s">
        <v>339</v>
      </c>
      <c r="AB2" t="s">
        <v>329</v>
      </c>
      <c r="AC2" t="s">
        <v>340</v>
      </c>
      <c r="AD2" s="57" t="s">
        <v>341</v>
      </c>
      <c r="AE2" s="86" t="s">
        <v>317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8"/>
    </row>
    <row r="3" spans="1:58" x14ac:dyDescent="0.2">
      <c r="A3" t="s">
        <v>2</v>
      </c>
      <c r="B3" s="20">
        <v>19130.71</v>
      </c>
      <c r="C3">
        <v>9.4898960093794802</v>
      </c>
      <c r="D3">
        <v>2.7409482752156</v>
      </c>
      <c r="E3">
        <v>360.58811753554801</v>
      </c>
      <c r="F3">
        <v>186.64433284269799</v>
      </c>
      <c r="G3">
        <v>18.552630564198299</v>
      </c>
      <c r="H3">
        <v>2.20032504103603</v>
      </c>
      <c r="I3">
        <v>-0.34537129529421401</v>
      </c>
      <c r="J3">
        <v>4.0888022307224103</v>
      </c>
      <c r="K3">
        <v>8.5617487496979496</v>
      </c>
      <c r="L3">
        <v>2.8056278703738902</v>
      </c>
      <c r="M3">
        <v>337.56244821616099</v>
      </c>
      <c r="N3">
        <v>203.12819537018299</v>
      </c>
      <c r="O3">
        <v>17.576911813133901</v>
      </c>
      <c r="P3">
        <v>2.3748483633050501</v>
      </c>
      <c r="Q3">
        <v>-0.55595681430182997</v>
      </c>
      <c r="R3">
        <v>3.9654564287166298</v>
      </c>
      <c r="S3">
        <v>9.1925146706845204</v>
      </c>
      <c r="T3">
        <v>2.1333816768428902</v>
      </c>
      <c r="U3">
        <v>16.251900766639899</v>
      </c>
      <c r="V3">
        <v>538.86010556554299</v>
      </c>
      <c r="W3">
        <v>181.80205702955399</v>
      </c>
      <c r="X3">
        <v>1001.22356229818</v>
      </c>
      <c r="Y3">
        <v>17.391608127602399</v>
      </c>
      <c r="Z3">
        <v>11.5763433074915</v>
      </c>
      <c r="AA3">
        <v>23.197171497711501</v>
      </c>
      <c r="AB3">
        <v>0.83838399234552896</v>
      </c>
      <c r="AC3">
        <v>-8.4768847392551692</v>
      </c>
      <c r="AD3">
        <v>10.1685192443712</v>
      </c>
      <c r="AE3" s="4" t="s">
        <v>310</v>
      </c>
      <c r="AF3" s="4" t="s">
        <v>311</v>
      </c>
      <c r="AG3" s="4" t="s">
        <v>312</v>
      </c>
      <c r="AH3" s="4" t="s">
        <v>313</v>
      </c>
      <c r="AI3" s="4" t="s">
        <v>332</v>
      </c>
      <c r="AJ3" s="4" t="s">
        <v>333</v>
      </c>
      <c r="AK3" s="4" t="s">
        <v>329</v>
      </c>
      <c r="AL3" s="4" t="s">
        <v>330</v>
      </c>
      <c r="AM3" s="4" t="s">
        <v>310</v>
      </c>
      <c r="AN3" s="4" t="s">
        <v>311</v>
      </c>
      <c r="AO3" s="4" t="s">
        <v>312</v>
      </c>
      <c r="AP3" s="4" t="s">
        <v>313</v>
      </c>
      <c r="AQ3" s="4" t="s">
        <v>332</v>
      </c>
      <c r="AR3" s="4" t="s">
        <v>333</v>
      </c>
      <c r="AS3" s="4" t="s">
        <v>329</v>
      </c>
      <c r="AT3" s="4" t="s">
        <v>330</v>
      </c>
      <c r="AU3" s="4" t="s">
        <v>310</v>
      </c>
      <c r="AV3" s="4" t="s">
        <v>311</v>
      </c>
      <c r="AW3" s="4" t="s">
        <v>311</v>
      </c>
      <c r="AX3" s="4" t="s">
        <v>312</v>
      </c>
      <c r="AY3" s="4" t="s">
        <v>313</v>
      </c>
      <c r="AZ3" s="4" t="s">
        <v>313</v>
      </c>
      <c r="BA3" s="4" t="s">
        <v>332</v>
      </c>
      <c r="BB3" s="4" t="s">
        <v>333</v>
      </c>
      <c r="BC3" s="4" t="s">
        <v>333</v>
      </c>
      <c r="BD3" s="4" t="s">
        <v>329</v>
      </c>
      <c r="BE3" s="4" t="s">
        <v>330</v>
      </c>
      <c r="BF3" s="4" t="s">
        <v>330</v>
      </c>
    </row>
    <row r="4" spans="1:58" x14ac:dyDescent="0.2">
      <c r="A4" t="s">
        <v>2</v>
      </c>
      <c r="B4" s="20">
        <v>19488.240000000002</v>
      </c>
      <c r="C4">
        <v>8.4571497104015894</v>
      </c>
      <c r="D4">
        <v>2.2762419183419502</v>
      </c>
      <c r="E4">
        <v>376.51733334753698</v>
      </c>
      <c r="F4">
        <v>153.722652644417</v>
      </c>
      <c r="G4">
        <v>16.1565642698605</v>
      </c>
      <c r="H4">
        <v>1.7158058092022399</v>
      </c>
      <c r="I4">
        <v>0.256358698033123</v>
      </c>
      <c r="J4">
        <v>3.5212147515024301</v>
      </c>
      <c r="K4">
        <v>9.0619309337435308</v>
      </c>
      <c r="L4">
        <v>2.2697815044201501</v>
      </c>
      <c r="M4">
        <v>242.437474893478</v>
      </c>
      <c r="N4">
        <v>172.024631871693</v>
      </c>
      <c r="O4">
        <v>16.578893797870599</v>
      </c>
      <c r="P4">
        <v>1.89379686876634</v>
      </c>
      <c r="Q4">
        <v>1.4343125126151699</v>
      </c>
      <c r="R4">
        <v>3.2949991343215501</v>
      </c>
      <c r="S4">
        <v>8.5701016008100304</v>
      </c>
      <c r="T4">
        <v>2.36958394112717</v>
      </c>
      <c r="U4">
        <v>14.774643331659099</v>
      </c>
      <c r="V4">
        <v>417.169033268448</v>
      </c>
      <c r="W4">
        <v>139.37217658885399</v>
      </c>
      <c r="X4">
        <v>784.36316866837296</v>
      </c>
      <c r="Y4">
        <v>15.7100153005825</v>
      </c>
      <c r="Z4">
        <v>11.2533774375063</v>
      </c>
      <c r="AA4">
        <v>20.165964752982401</v>
      </c>
      <c r="AB4">
        <v>1.20649580236572</v>
      </c>
      <c r="AC4">
        <v>-7.89259807083958</v>
      </c>
      <c r="AD4">
        <v>10.333854204086</v>
      </c>
    </row>
    <row r="5" spans="1:58" x14ac:dyDescent="0.2">
      <c r="A5" t="s">
        <v>2</v>
      </c>
      <c r="B5" s="20">
        <v>19845.759999999998</v>
      </c>
      <c r="C5">
        <v>9.9597156118984707</v>
      </c>
      <c r="D5">
        <v>2.7497457217471699</v>
      </c>
      <c r="E5">
        <v>425.339674268355</v>
      </c>
      <c r="F5">
        <v>200.124874681535</v>
      </c>
      <c r="G5">
        <v>18.929035691617202</v>
      </c>
      <c r="H5">
        <v>2.2178674959790698</v>
      </c>
      <c r="I5">
        <v>0.773711522149644</v>
      </c>
      <c r="J5">
        <v>3.78936940617981</v>
      </c>
      <c r="K5">
        <v>8.4759625553421696</v>
      </c>
      <c r="L5">
        <v>2.85826564117332</v>
      </c>
      <c r="M5">
        <v>447.49681511326702</v>
      </c>
      <c r="N5">
        <v>221.919334909225</v>
      </c>
      <c r="O5">
        <v>17.8131089935438</v>
      </c>
      <c r="P5">
        <v>2.4530481473961698</v>
      </c>
      <c r="Q5">
        <v>-0.86733593911095797</v>
      </c>
      <c r="R5">
        <v>4.0077240710955797</v>
      </c>
      <c r="S5">
        <v>9.1100562799265496</v>
      </c>
      <c r="T5">
        <v>1.71923652747875</v>
      </c>
      <c r="U5">
        <v>16.5065759051942</v>
      </c>
      <c r="V5">
        <v>608.37342040719204</v>
      </c>
      <c r="W5">
        <v>225.87319209792699</v>
      </c>
      <c r="X5">
        <v>1091.3812040984999</v>
      </c>
      <c r="Y5">
        <v>17.781000322304902</v>
      </c>
      <c r="Z5">
        <v>11.722210716868799</v>
      </c>
      <c r="AA5">
        <v>23.8444894167712</v>
      </c>
      <c r="AB5">
        <v>0.23215733867025501</v>
      </c>
      <c r="AC5">
        <v>-9.6433398986757393</v>
      </c>
      <c r="AD5">
        <v>10.1260914987903</v>
      </c>
    </row>
    <row r="6" spans="1:58" x14ac:dyDescent="0.2">
      <c r="A6" t="s">
        <v>2</v>
      </c>
      <c r="B6" s="20">
        <v>20203.29</v>
      </c>
      <c r="C6">
        <v>9.29103148033556</v>
      </c>
      <c r="D6">
        <v>2.9434457440035802</v>
      </c>
      <c r="E6">
        <v>471.62875696646699</v>
      </c>
      <c r="F6">
        <v>215.60657115693999</v>
      </c>
      <c r="G6">
        <v>18.4575438068408</v>
      </c>
      <c r="H6">
        <v>2.4987659886872602</v>
      </c>
      <c r="I6">
        <v>-0.54011448329034795</v>
      </c>
      <c r="J6">
        <v>4.0242760540232299</v>
      </c>
      <c r="K6">
        <v>8.4899368331060696</v>
      </c>
      <c r="L6">
        <v>2.8973866440858602</v>
      </c>
      <c r="M6">
        <v>415.26888750252198</v>
      </c>
      <c r="N6">
        <v>231.77284081249999</v>
      </c>
      <c r="O6">
        <v>18.442956109770002</v>
      </c>
      <c r="P6">
        <v>2.5090525100228001</v>
      </c>
      <c r="Q6">
        <v>-1.58113431595277</v>
      </c>
      <c r="R6">
        <v>4.0667721067015403</v>
      </c>
      <c r="S6">
        <v>9.1374172454966498</v>
      </c>
      <c r="T6">
        <v>2.1294502085157601</v>
      </c>
      <c r="U6">
        <v>16.148140624007102</v>
      </c>
      <c r="V6">
        <v>645.65296664460504</v>
      </c>
      <c r="W6">
        <v>256.85744057761701</v>
      </c>
      <c r="X6">
        <v>1129.4346438232801</v>
      </c>
      <c r="Y6">
        <v>18.029480618882701</v>
      </c>
      <c r="Z6">
        <v>12.120917394152601</v>
      </c>
      <c r="AA6">
        <v>23.9412619419459</v>
      </c>
      <c r="AB6">
        <v>0.230567929504159</v>
      </c>
      <c r="AC6">
        <v>-8.9174242758250397</v>
      </c>
      <c r="AD6">
        <v>9.3865762733735796</v>
      </c>
    </row>
    <row r="7" spans="1:58" x14ac:dyDescent="0.2">
      <c r="A7" t="s">
        <v>2</v>
      </c>
      <c r="B7" s="20">
        <v>20560.810000000001</v>
      </c>
      <c r="C7">
        <v>8.9029013309097298</v>
      </c>
      <c r="D7">
        <v>3.0270332367200998</v>
      </c>
      <c r="E7">
        <v>485.06091308747</v>
      </c>
      <c r="F7">
        <v>219.710937712679</v>
      </c>
      <c r="G7">
        <v>18.561279167334298</v>
      </c>
      <c r="H7">
        <v>2.6662896362177202</v>
      </c>
      <c r="I7">
        <v>-1.3671089504607199</v>
      </c>
      <c r="J7">
        <v>4.1891712244759898</v>
      </c>
      <c r="K7">
        <v>7.8992646525602002</v>
      </c>
      <c r="L7">
        <v>3.0347805492817699</v>
      </c>
      <c r="M7">
        <v>490.790327776933</v>
      </c>
      <c r="N7">
        <v>232.47046740549999</v>
      </c>
      <c r="O7">
        <v>17.787226512733302</v>
      </c>
      <c r="P7">
        <v>2.6166060999023402</v>
      </c>
      <c r="Q7">
        <v>-2.0220493194603302</v>
      </c>
      <c r="R7">
        <v>4.2295724849935397</v>
      </c>
      <c r="S7">
        <v>8.8132124547471697</v>
      </c>
      <c r="T7">
        <v>1.7822835601127001</v>
      </c>
      <c r="U7">
        <v>15.8341150377506</v>
      </c>
      <c r="V7">
        <v>700.03895053752001</v>
      </c>
      <c r="W7">
        <v>288.85822590738201</v>
      </c>
      <c r="X7">
        <v>1202.38985926695</v>
      </c>
      <c r="Y7">
        <v>17.6831482202331</v>
      </c>
      <c r="Z7">
        <v>11.558639255872899</v>
      </c>
      <c r="AA7">
        <v>23.8040594075479</v>
      </c>
      <c r="AB7">
        <v>-1.9104162096569999E-2</v>
      </c>
      <c r="AC7">
        <v>-8.9818254456257804</v>
      </c>
      <c r="AD7">
        <v>8.9321752656429307</v>
      </c>
    </row>
    <row r="8" spans="1:58" x14ac:dyDescent="0.2">
      <c r="A8" t="s">
        <v>2</v>
      </c>
      <c r="B8" s="20">
        <v>20153</v>
      </c>
      <c r="C8">
        <v>8.6760971126283994</v>
      </c>
      <c r="D8">
        <v>3.09816332081621</v>
      </c>
      <c r="E8">
        <v>549.58223919439899</v>
      </c>
      <c r="F8">
        <v>231.200802815928</v>
      </c>
      <c r="G8">
        <v>18.3248469950512</v>
      </c>
      <c r="H8">
        <v>2.9414722058590201</v>
      </c>
      <c r="I8">
        <v>-1.1034255070818999</v>
      </c>
      <c r="J8">
        <v>4.00627712900934</v>
      </c>
      <c r="K8">
        <v>7.7779549004992798</v>
      </c>
      <c r="L8">
        <v>3.0488969810891802</v>
      </c>
      <c r="M8">
        <v>566.10534674141195</v>
      </c>
      <c r="N8">
        <v>243.81307783390201</v>
      </c>
      <c r="O8">
        <v>17.809715314309202</v>
      </c>
      <c r="P8">
        <v>2.6331173650893902</v>
      </c>
      <c r="Q8">
        <v>-2.2223758502824502</v>
      </c>
      <c r="R8">
        <v>4.2478506465284704</v>
      </c>
      <c r="S8">
        <v>8.9073055550843296</v>
      </c>
      <c r="T8">
        <v>2.28122400062108</v>
      </c>
      <c r="U8">
        <v>15.5400659853206</v>
      </c>
      <c r="V8">
        <v>743.80648792927298</v>
      </c>
      <c r="W8">
        <v>332.84510448666998</v>
      </c>
      <c r="X8">
        <v>1238.91963358208</v>
      </c>
      <c r="Y8">
        <v>17.8491365285992</v>
      </c>
      <c r="Z8">
        <v>12.0078711020066</v>
      </c>
      <c r="AA8">
        <v>23.684279075463099</v>
      </c>
      <c r="AB8">
        <v>0.26940593538611501</v>
      </c>
      <c r="AC8">
        <v>-7.9488398061865801</v>
      </c>
      <c r="AD8">
        <v>8.4987335264109696</v>
      </c>
    </row>
    <row r="9" spans="1:58" x14ac:dyDescent="0.2">
      <c r="A9" t="s">
        <v>2</v>
      </c>
      <c r="B9" s="20">
        <v>20024</v>
      </c>
      <c r="C9">
        <v>8.6760971126283994</v>
      </c>
      <c r="D9">
        <v>3.09816332081621</v>
      </c>
      <c r="E9">
        <v>549.58223919439899</v>
      </c>
      <c r="F9">
        <v>231.200802815928</v>
      </c>
      <c r="G9">
        <v>18.3248469950512</v>
      </c>
      <c r="H9">
        <v>2.9414722058590201</v>
      </c>
      <c r="I9">
        <v>-1.1034255070818999</v>
      </c>
      <c r="J9">
        <v>4.00627712900934</v>
      </c>
      <c r="K9">
        <v>7.7779549004992798</v>
      </c>
      <c r="L9">
        <v>3.0488969810891802</v>
      </c>
      <c r="M9">
        <v>566.10534674141195</v>
      </c>
      <c r="N9">
        <v>243.81307783390201</v>
      </c>
      <c r="O9">
        <v>17.809715314309202</v>
      </c>
      <c r="P9">
        <v>2.6331173650893902</v>
      </c>
      <c r="Q9">
        <v>-2.2223758502824502</v>
      </c>
      <c r="R9">
        <v>4.2478506465284704</v>
      </c>
      <c r="S9">
        <v>8.9073055550843296</v>
      </c>
      <c r="T9">
        <v>2.28122400062108</v>
      </c>
      <c r="U9">
        <v>15.5400659853206</v>
      </c>
      <c r="V9">
        <v>743.80648792927298</v>
      </c>
      <c r="W9">
        <v>332.84510448666998</v>
      </c>
      <c r="X9">
        <v>1238.91963358208</v>
      </c>
      <c r="Y9">
        <v>17.8491365285992</v>
      </c>
      <c r="Z9">
        <v>12.0078711020066</v>
      </c>
      <c r="AA9">
        <v>23.684279075463099</v>
      </c>
      <c r="AB9">
        <v>0.26940593538611501</v>
      </c>
      <c r="AC9">
        <v>-7.9488398061865801</v>
      </c>
      <c r="AD9">
        <v>8.4987335264109696</v>
      </c>
    </row>
    <row r="10" spans="1:58" x14ac:dyDescent="0.2">
      <c r="A10" t="s">
        <v>2</v>
      </c>
      <c r="B10" s="20">
        <v>21275.86</v>
      </c>
      <c r="C10">
        <v>8.6760971126283994</v>
      </c>
      <c r="D10">
        <v>3.09816332081621</v>
      </c>
      <c r="E10">
        <v>549.58223919439899</v>
      </c>
      <c r="F10">
        <v>231.200802815928</v>
      </c>
      <c r="G10">
        <v>18.3248469950512</v>
      </c>
      <c r="H10">
        <v>2.9414722058590201</v>
      </c>
      <c r="I10">
        <v>-1.1034255070818999</v>
      </c>
      <c r="J10">
        <v>4.00627712900934</v>
      </c>
      <c r="K10">
        <v>7.7779549004992798</v>
      </c>
      <c r="L10">
        <v>3.0488969810891802</v>
      </c>
      <c r="M10">
        <v>566.10534674141195</v>
      </c>
      <c r="N10">
        <v>243.81307783390201</v>
      </c>
      <c r="O10">
        <v>17.809715314309202</v>
      </c>
      <c r="P10">
        <v>2.6331173650893902</v>
      </c>
      <c r="Q10">
        <v>-2.2223758502824502</v>
      </c>
      <c r="R10">
        <v>4.2478506465284704</v>
      </c>
      <c r="S10">
        <v>8.9073055550843296</v>
      </c>
      <c r="T10">
        <v>2.28122400062108</v>
      </c>
      <c r="U10">
        <v>15.5400659853206</v>
      </c>
      <c r="V10">
        <v>743.80648792927298</v>
      </c>
      <c r="W10">
        <v>332.84510448666998</v>
      </c>
      <c r="X10">
        <v>1238.91963358208</v>
      </c>
      <c r="Y10">
        <v>17.8491365285992</v>
      </c>
      <c r="Z10">
        <v>12.0078711020066</v>
      </c>
      <c r="AA10">
        <v>23.684279075463099</v>
      </c>
      <c r="AB10">
        <v>0.26940593538611501</v>
      </c>
      <c r="AC10">
        <v>-7.9488398061865801</v>
      </c>
      <c r="AD10">
        <v>8.4987335264109696</v>
      </c>
    </row>
    <row r="11" spans="1:58" x14ac:dyDescent="0.2">
      <c r="A11" t="s">
        <v>2</v>
      </c>
      <c r="B11" s="20">
        <v>21295</v>
      </c>
      <c r="C11">
        <v>6.9277947433050802</v>
      </c>
      <c r="D11">
        <v>2.9961909084940999</v>
      </c>
      <c r="E11">
        <v>619.08968759148001</v>
      </c>
      <c r="F11">
        <v>208.49499588114301</v>
      </c>
      <c r="G11">
        <v>17.7692407281485</v>
      </c>
      <c r="H11">
        <v>2.7685087625899101</v>
      </c>
      <c r="I11">
        <v>-3.5028335418003702</v>
      </c>
      <c r="J11">
        <v>4.1775714289545203</v>
      </c>
      <c r="K11">
        <v>7.0228620321978701</v>
      </c>
      <c r="L11">
        <v>3.1954366301167898</v>
      </c>
      <c r="M11">
        <v>606.95450837406099</v>
      </c>
      <c r="N11">
        <v>241.310836981721</v>
      </c>
      <c r="O11">
        <v>17.097021718472501</v>
      </c>
      <c r="P11">
        <v>2.7138687628151201</v>
      </c>
      <c r="Q11">
        <v>-3.00689096698457</v>
      </c>
      <c r="R11">
        <v>4.4811718351936696</v>
      </c>
      <c r="S11">
        <v>8.2309201751264904</v>
      </c>
      <c r="T11">
        <v>1.3357941937709801</v>
      </c>
      <c r="U11">
        <v>15.122883364584499</v>
      </c>
      <c r="V11">
        <v>750.87851466541804</v>
      </c>
      <c r="W11">
        <v>321.83218986069397</v>
      </c>
      <c r="X11">
        <v>1272.2701320103399</v>
      </c>
      <c r="Y11">
        <v>17.076487540419102</v>
      </c>
      <c r="Z11">
        <v>11.1205972273562</v>
      </c>
      <c r="AA11">
        <v>23.030927759812201</v>
      </c>
      <c r="AB11">
        <v>-0.32363646503487098</v>
      </c>
      <c r="AC11">
        <v>-9.2199022552888295</v>
      </c>
      <c r="AD11">
        <v>8.5756671386273506</v>
      </c>
    </row>
    <row r="12" spans="1:58" x14ac:dyDescent="0.2">
      <c r="A12" t="s">
        <v>2</v>
      </c>
      <c r="B12" s="20">
        <v>20369</v>
      </c>
      <c r="C12">
        <v>6.9277947433050802</v>
      </c>
      <c r="D12">
        <v>2.9961909084940999</v>
      </c>
      <c r="E12">
        <v>619.08968759148001</v>
      </c>
      <c r="F12">
        <v>208.49499588114301</v>
      </c>
      <c r="G12">
        <v>17.7692407281485</v>
      </c>
      <c r="H12">
        <v>2.7685087625899101</v>
      </c>
      <c r="I12">
        <v>-3.5028335418003702</v>
      </c>
      <c r="J12">
        <v>4.1775714289545203</v>
      </c>
      <c r="K12">
        <v>7.0228620321978701</v>
      </c>
      <c r="L12">
        <v>3.1954366301167898</v>
      </c>
      <c r="M12">
        <v>606.95450837406099</v>
      </c>
      <c r="N12">
        <v>241.310836981721</v>
      </c>
      <c r="O12">
        <v>17.097021718472501</v>
      </c>
      <c r="P12">
        <v>2.7138687628151201</v>
      </c>
      <c r="Q12">
        <v>-3.00689096698457</v>
      </c>
      <c r="R12">
        <v>4.4811718351936696</v>
      </c>
      <c r="S12">
        <v>8.2309201751264904</v>
      </c>
      <c r="T12">
        <v>1.3357941937709801</v>
      </c>
      <c r="U12">
        <v>15.122883364584499</v>
      </c>
      <c r="V12">
        <v>750.87851466541804</v>
      </c>
      <c r="W12">
        <v>321.83218986069397</v>
      </c>
      <c r="X12">
        <v>1272.2701320103399</v>
      </c>
      <c r="Y12">
        <v>17.076487540419102</v>
      </c>
      <c r="Z12">
        <v>11.1205972273562</v>
      </c>
      <c r="AA12">
        <v>23.030927759812201</v>
      </c>
      <c r="AB12">
        <v>-0.32363646503487098</v>
      </c>
      <c r="AC12">
        <v>-9.2199022552888295</v>
      </c>
      <c r="AD12">
        <v>8.5756671386273506</v>
      </c>
    </row>
    <row r="13" spans="1:58" x14ac:dyDescent="0.2">
      <c r="A13" t="s">
        <v>2</v>
      </c>
      <c r="B13" s="20">
        <v>21990.91</v>
      </c>
      <c r="C13">
        <v>6.9277947433050802</v>
      </c>
      <c r="D13">
        <v>2.9961909084940999</v>
      </c>
      <c r="E13">
        <v>619.08968759148001</v>
      </c>
      <c r="F13">
        <v>208.49499588114301</v>
      </c>
      <c r="G13">
        <v>17.7692407281485</v>
      </c>
      <c r="H13">
        <v>2.7685087625899101</v>
      </c>
      <c r="I13">
        <v>-3.5028335418003702</v>
      </c>
      <c r="J13">
        <v>4.1775714289545203</v>
      </c>
      <c r="K13">
        <v>7.0228620321978701</v>
      </c>
      <c r="L13">
        <v>3.1954366301167898</v>
      </c>
      <c r="M13">
        <v>606.95450837406099</v>
      </c>
      <c r="N13">
        <v>241.310836981721</v>
      </c>
      <c r="O13">
        <v>17.097021718472501</v>
      </c>
      <c r="P13">
        <v>2.7138687628151201</v>
      </c>
      <c r="Q13">
        <v>-3.00689096698457</v>
      </c>
      <c r="R13">
        <v>4.4811718351936696</v>
      </c>
      <c r="S13">
        <v>8.2309201751264904</v>
      </c>
      <c r="T13">
        <v>1.3357941937709801</v>
      </c>
      <c r="U13">
        <v>15.122883364584499</v>
      </c>
      <c r="V13">
        <v>750.87851466541804</v>
      </c>
      <c r="W13">
        <v>321.83218986069397</v>
      </c>
      <c r="X13">
        <v>1272.2701320103399</v>
      </c>
      <c r="Y13">
        <v>17.076487540419102</v>
      </c>
      <c r="Z13">
        <v>11.1205972273562</v>
      </c>
      <c r="AA13">
        <v>23.030927759812201</v>
      </c>
      <c r="AB13">
        <v>-0.32363646503487098</v>
      </c>
      <c r="AC13">
        <v>-9.2199022552888295</v>
      </c>
      <c r="AD13">
        <v>8.5756671386273506</v>
      </c>
    </row>
    <row r="14" spans="1:58" x14ac:dyDescent="0.2">
      <c r="A14" t="s">
        <v>2</v>
      </c>
      <c r="B14" s="20">
        <v>22279</v>
      </c>
      <c r="C14">
        <v>6.6755764835361804</v>
      </c>
      <c r="D14">
        <v>3.1494971876322402</v>
      </c>
      <c r="E14">
        <v>608.35834911238805</v>
      </c>
      <c r="F14">
        <v>217.90143747323901</v>
      </c>
      <c r="G14">
        <v>18.062296767039498</v>
      </c>
      <c r="H14">
        <v>2.8144789127434402</v>
      </c>
      <c r="I14">
        <v>-4.2650072094615901</v>
      </c>
      <c r="J14">
        <v>4.5808826156769902</v>
      </c>
      <c r="K14">
        <v>7.4716524352688198</v>
      </c>
      <c r="L14">
        <v>3.0706735280745998</v>
      </c>
      <c r="M14">
        <v>595.372076001663</v>
      </c>
      <c r="N14">
        <v>244.331864111767</v>
      </c>
      <c r="O14">
        <v>17.5587929350488</v>
      </c>
      <c r="P14">
        <v>2.6546838471254599</v>
      </c>
      <c r="Q14">
        <v>-2.4913077805278299</v>
      </c>
      <c r="R14">
        <v>4.28440899912788</v>
      </c>
      <c r="S14">
        <v>8.7243754053651195</v>
      </c>
      <c r="T14">
        <v>2.1681145656442098</v>
      </c>
      <c r="U14">
        <v>15.279004349077001</v>
      </c>
      <c r="V14">
        <v>758.52929136475302</v>
      </c>
      <c r="W14">
        <v>346.19271530240502</v>
      </c>
      <c r="X14">
        <v>1253.15241326676</v>
      </c>
      <c r="Y14">
        <v>17.695847048976301</v>
      </c>
      <c r="Z14">
        <v>11.977329381948399</v>
      </c>
      <c r="AA14">
        <v>23.415507692348498</v>
      </c>
      <c r="AB14">
        <v>0.25622459620595101</v>
      </c>
      <c r="AC14">
        <v>-8.0498075894429508</v>
      </c>
      <c r="AD14">
        <v>8.5606228487297393</v>
      </c>
    </row>
    <row r="15" spans="1:58" x14ac:dyDescent="0.2">
      <c r="A15" t="s">
        <v>2</v>
      </c>
      <c r="B15" s="20">
        <v>21062</v>
      </c>
      <c r="C15">
        <v>6.6755764835361804</v>
      </c>
      <c r="D15">
        <v>3.1494971876322402</v>
      </c>
      <c r="E15">
        <v>608.35834911238805</v>
      </c>
      <c r="F15">
        <v>217.90143747323901</v>
      </c>
      <c r="G15">
        <v>18.062296767039498</v>
      </c>
      <c r="H15">
        <v>2.8144789127434402</v>
      </c>
      <c r="I15">
        <v>-4.2650072094615901</v>
      </c>
      <c r="J15">
        <v>4.5808826156769902</v>
      </c>
      <c r="K15">
        <v>7.4716524352688198</v>
      </c>
      <c r="L15">
        <v>3.0706735280745998</v>
      </c>
      <c r="M15">
        <v>595.372076001663</v>
      </c>
      <c r="N15">
        <v>244.331864111767</v>
      </c>
      <c r="O15">
        <v>17.5587929350488</v>
      </c>
      <c r="P15">
        <v>2.6546838471254599</v>
      </c>
      <c r="Q15">
        <v>-2.4913077805278299</v>
      </c>
      <c r="R15">
        <v>4.28440899912788</v>
      </c>
      <c r="S15">
        <v>8.7243754053651195</v>
      </c>
      <c r="T15">
        <v>2.1681145656442098</v>
      </c>
      <c r="U15">
        <v>15.279004349077001</v>
      </c>
      <c r="V15">
        <v>758.52929136475302</v>
      </c>
      <c r="W15">
        <v>346.19271530240502</v>
      </c>
      <c r="X15">
        <v>1253.15241326676</v>
      </c>
      <c r="Y15">
        <v>17.695847048976301</v>
      </c>
      <c r="Z15">
        <v>11.977329381948399</v>
      </c>
      <c r="AA15">
        <v>23.415507692348498</v>
      </c>
      <c r="AB15">
        <v>0.25622459620595101</v>
      </c>
      <c r="AC15">
        <v>-8.0498075894429508</v>
      </c>
      <c r="AD15">
        <v>8.5606228487297393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x14ac:dyDescent="0.2">
      <c r="A16" t="s">
        <v>2</v>
      </c>
      <c r="B16" s="20">
        <v>22705.96</v>
      </c>
      <c r="C16">
        <v>6.6755764835361804</v>
      </c>
      <c r="D16">
        <v>3.1494971876322402</v>
      </c>
      <c r="E16">
        <v>608.35834911238805</v>
      </c>
      <c r="F16">
        <v>217.90143747323901</v>
      </c>
      <c r="G16">
        <v>18.062296767039498</v>
      </c>
      <c r="H16">
        <v>2.8144789127434402</v>
      </c>
      <c r="I16">
        <v>-4.2650072094615901</v>
      </c>
      <c r="J16">
        <v>4.5808826156769902</v>
      </c>
      <c r="K16">
        <v>7.4716524352688198</v>
      </c>
      <c r="L16">
        <v>3.0706735280745998</v>
      </c>
      <c r="M16">
        <v>595.372076001663</v>
      </c>
      <c r="N16">
        <v>244.331864111767</v>
      </c>
      <c r="O16">
        <v>17.5587929350488</v>
      </c>
      <c r="P16">
        <v>2.6546838471254599</v>
      </c>
      <c r="Q16">
        <v>-2.4913077805278299</v>
      </c>
      <c r="R16">
        <v>4.28440899912788</v>
      </c>
      <c r="S16">
        <v>8.7243754053651195</v>
      </c>
      <c r="T16">
        <v>2.1681145656442098</v>
      </c>
      <c r="U16">
        <v>15.279004349077001</v>
      </c>
      <c r="V16">
        <v>758.52929136475302</v>
      </c>
      <c r="W16">
        <v>346.19271530240502</v>
      </c>
      <c r="X16">
        <v>1253.15241326676</v>
      </c>
      <c r="Y16">
        <v>17.695847048976301</v>
      </c>
      <c r="Z16">
        <v>11.977329381948399</v>
      </c>
      <c r="AA16">
        <v>23.415507692348498</v>
      </c>
      <c r="AB16">
        <v>0.25622459620595101</v>
      </c>
      <c r="AC16">
        <v>-8.0498075894429508</v>
      </c>
      <c r="AD16">
        <v>8.5606228487297393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x14ac:dyDescent="0.2">
      <c r="A17" t="s">
        <v>2</v>
      </c>
      <c r="B17" s="20">
        <v>23263</v>
      </c>
      <c r="C17">
        <v>6.72841450414841</v>
      </c>
      <c r="D17">
        <v>3.3283392698235699</v>
      </c>
      <c r="E17">
        <v>883.15437643438395</v>
      </c>
      <c r="F17">
        <v>213.937419823353</v>
      </c>
      <c r="G17">
        <v>15.6988467007304</v>
      </c>
      <c r="H17">
        <v>2.9410898572831101</v>
      </c>
      <c r="I17">
        <v>-2.5440972469123002</v>
      </c>
      <c r="J17">
        <v>4.2834083653953696</v>
      </c>
      <c r="K17">
        <v>7.2442541131691698</v>
      </c>
      <c r="L17">
        <v>3.29378679717074</v>
      </c>
      <c r="M17">
        <v>708.35391835588996</v>
      </c>
      <c r="N17">
        <v>245.28426368850799</v>
      </c>
      <c r="O17">
        <v>17.0597755686493</v>
      </c>
      <c r="P17">
        <v>2.8184199275317798</v>
      </c>
      <c r="Q17">
        <v>-2.3470921311352502</v>
      </c>
      <c r="R17">
        <v>4.5624245494868303</v>
      </c>
      <c r="S17">
        <v>8.4144241652856504</v>
      </c>
      <c r="T17">
        <v>1.0074910797698799</v>
      </c>
      <c r="U17">
        <v>15.8101486543916</v>
      </c>
      <c r="V17">
        <v>802.01209421859301</v>
      </c>
      <c r="W17">
        <v>348.87702549679</v>
      </c>
      <c r="X17">
        <v>1347.8002733400699</v>
      </c>
      <c r="Y17">
        <v>17.429049624771999</v>
      </c>
      <c r="Z17">
        <v>11.0420612663859</v>
      </c>
      <c r="AA17">
        <v>23.809748951179799</v>
      </c>
      <c r="AB17">
        <v>-5.6976825794883201E-3</v>
      </c>
      <c r="AC17">
        <v>-9.2583087029785407</v>
      </c>
      <c r="AD17">
        <v>9.23739812759454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x14ac:dyDescent="0.2">
      <c r="A18" t="s">
        <v>2</v>
      </c>
      <c r="B18" s="20">
        <v>21424</v>
      </c>
      <c r="C18">
        <v>6.72841450414841</v>
      </c>
      <c r="D18">
        <v>3.3283392698235699</v>
      </c>
      <c r="E18">
        <v>883.15437643438395</v>
      </c>
      <c r="F18">
        <v>213.937419823353</v>
      </c>
      <c r="G18">
        <v>15.6988467007304</v>
      </c>
      <c r="H18">
        <v>2.9410898572831101</v>
      </c>
      <c r="I18">
        <v>-2.5440972469123002</v>
      </c>
      <c r="J18">
        <v>4.2834083653953696</v>
      </c>
      <c r="K18">
        <v>7.2442541131691698</v>
      </c>
      <c r="L18">
        <v>3.29378679717074</v>
      </c>
      <c r="M18">
        <v>708.35391835588996</v>
      </c>
      <c r="N18">
        <v>245.28426368850799</v>
      </c>
      <c r="O18">
        <v>17.0597755686493</v>
      </c>
      <c r="P18">
        <v>2.8184199275317798</v>
      </c>
      <c r="Q18">
        <v>-2.3470921311352502</v>
      </c>
      <c r="R18">
        <v>4.5624245494868303</v>
      </c>
      <c r="S18">
        <v>8.4144241652856504</v>
      </c>
      <c r="T18">
        <v>1.0074910797698799</v>
      </c>
      <c r="U18">
        <v>15.8101486543916</v>
      </c>
      <c r="V18">
        <v>802.01209421859301</v>
      </c>
      <c r="W18">
        <v>348.87702549679</v>
      </c>
      <c r="X18">
        <v>1347.8002733400699</v>
      </c>
      <c r="Y18">
        <v>17.429049624771999</v>
      </c>
      <c r="Z18">
        <v>11.0420612663859</v>
      </c>
      <c r="AA18">
        <v>23.809748951179799</v>
      </c>
      <c r="AB18">
        <v>-5.6976825794883201E-3</v>
      </c>
      <c r="AC18">
        <v>-9.2583087029785407</v>
      </c>
      <c r="AD18">
        <v>9.23739812759454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x14ac:dyDescent="0.2">
      <c r="A19" t="s">
        <v>2</v>
      </c>
      <c r="B19" s="20">
        <v>24294</v>
      </c>
      <c r="C19">
        <v>6.9167521895387196</v>
      </c>
      <c r="D19">
        <v>2.9318363418767599</v>
      </c>
      <c r="E19">
        <v>846.17175652891694</v>
      </c>
      <c r="F19">
        <v>213.56491593908899</v>
      </c>
      <c r="G19">
        <v>16.1879876591107</v>
      </c>
      <c r="H19">
        <v>2.77093098541078</v>
      </c>
      <c r="I19">
        <v>-2.6099938225144799</v>
      </c>
      <c r="J19">
        <v>3.7966725198566098</v>
      </c>
      <c r="K19">
        <v>7.1005096104345</v>
      </c>
      <c r="L19">
        <v>3.3094438914476099</v>
      </c>
      <c r="M19">
        <v>729.93855952491299</v>
      </c>
      <c r="N19">
        <v>249.317580880496</v>
      </c>
      <c r="O19">
        <v>17.028611881547199</v>
      </c>
      <c r="P19">
        <v>2.8385024259073601</v>
      </c>
      <c r="Q19">
        <v>-2.6396342062595899</v>
      </c>
      <c r="R19">
        <v>4.5872390493142401</v>
      </c>
      <c r="S19">
        <v>8.7716520242811598</v>
      </c>
      <c r="T19">
        <v>2.2285194659413601</v>
      </c>
      <c r="U19">
        <v>15.304212599715401</v>
      </c>
      <c r="V19">
        <v>837.99378224240502</v>
      </c>
      <c r="W19">
        <v>392.25624401307999</v>
      </c>
      <c r="X19">
        <v>1370.8192423590799</v>
      </c>
      <c r="Y19">
        <v>17.629865187382901</v>
      </c>
      <c r="Z19">
        <v>11.8927326692157</v>
      </c>
      <c r="AA19">
        <v>23.375906424353499</v>
      </c>
      <c r="AB19">
        <v>0.49198782634002303</v>
      </c>
      <c r="AC19">
        <v>-7.6249866856400601</v>
      </c>
      <c r="AD19">
        <v>8.6138743301913401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x14ac:dyDescent="0.2">
      <c r="A20" t="s">
        <v>2</v>
      </c>
      <c r="B20" s="20">
        <v>22347</v>
      </c>
      <c r="C20">
        <v>6.9167521895387196</v>
      </c>
      <c r="D20">
        <v>2.9318363418767599</v>
      </c>
      <c r="E20">
        <v>846.17175652891694</v>
      </c>
      <c r="F20">
        <v>213.56491593908899</v>
      </c>
      <c r="G20">
        <v>16.1879876591107</v>
      </c>
      <c r="H20">
        <v>2.77093098541078</v>
      </c>
      <c r="I20">
        <v>-2.6099938225144799</v>
      </c>
      <c r="J20">
        <v>3.7966725198566098</v>
      </c>
      <c r="K20">
        <v>7.1005096104345</v>
      </c>
      <c r="L20">
        <v>3.3094438914476099</v>
      </c>
      <c r="M20">
        <v>729.93855952491299</v>
      </c>
      <c r="N20">
        <v>249.317580880496</v>
      </c>
      <c r="O20">
        <v>17.028611881547199</v>
      </c>
      <c r="P20">
        <v>2.8385024259073601</v>
      </c>
      <c r="Q20">
        <v>-2.6396342062595899</v>
      </c>
      <c r="R20">
        <v>4.5872390493142401</v>
      </c>
      <c r="S20">
        <v>8.7716520242811598</v>
      </c>
      <c r="T20">
        <v>2.2285194659413601</v>
      </c>
      <c r="U20">
        <v>15.304212599715401</v>
      </c>
      <c r="V20">
        <v>837.99378224240502</v>
      </c>
      <c r="W20">
        <v>392.25624401307999</v>
      </c>
      <c r="X20">
        <v>1370.8192423590799</v>
      </c>
      <c r="Y20">
        <v>17.629865187382901</v>
      </c>
      <c r="Z20">
        <v>11.8927326692157</v>
      </c>
      <c r="AA20">
        <v>23.375906424353499</v>
      </c>
      <c r="AB20">
        <v>0.49198782634002303</v>
      </c>
      <c r="AC20">
        <v>-7.6249866856400601</v>
      </c>
      <c r="AD20">
        <v>8.6138743301913401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x14ac:dyDescent="0.2">
      <c r="A21" t="s">
        <v>2</v>
      </c>
      <c r="B21" s="20">
        <v>23304</v>
      </c>
      <c r="C21">
        <v>7.0567036504603697</v>
      </c>
      <c r="D21">
        <v>3.0969167019245099</v>
      </c>
      <c r="E21">
        <v>890.25526965497204</v>
      </c>
      <c r="F21">
        <v>211.40672362239499</v>
      </c>
      <c r="G21">
        <v>15.4141386902868</v>
      </c>
      <c r="H21">
        <v>2.7783840210681698</v>
      </c>
      <c r="I21">
        <v>-1.2776052379496901</v>
      </c>
      <c r="J21">
        <v>4.1741601891429703</v>
      </c>
      <c r="K21">
        <v>6.8259771362252799</v>
      </c>
      <c r="L21">
        <v>3.3623485736520902</v>
      </c>
      <c r="M21">
        <v>663.53007017124401</v>
      </c>
      <c r="N21">
        <v>241.433224433833</v>
      </c>
      <c r="O21">
        <v>16.819708781721701</v>
      </c>
      <c r="P21">
        <v>2.8699427175002099</v>
      </c>
      <c r="Q21">
        <v>-2.94340434889265</v>
      </c>
      <c r="R21">
        <v>4.6557871091249901</v>
      </c>
      <c r="S21">
        <v>8.1243835801706794</v>
      </c>
      <c r="T21">
        <v>0.72799341375370596</v>
      </c>
      <c r="U21">
        <v>15.5166398302012</v>
      </c>
      <c r="V21">
        <v>790.92720564944705</v>
      </c>
      <c r="W21">
        <v>335.40901222032397</v>
      </c>
      <c r="X21">
        <v>1342.91403823979</v>
      </c>
      <c r="Y21">
        <v>16.922838140907501</v>
      </c>
      <c r="Z21">
        <v>10.546766989813101</v>
      </c>
      <c r="AA21">
        <v>23.301793666741101</v>
      </c>
      <c r="AB21">
        <v>-0.26499016739891101</v>
      </c>
      <c r="AC21">
        <v>-9.6445548583498599</v>
      </c>
      <c r="AD21">
        <v>9.1230286290352396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x14ac:dyDescent="0.2">
      <c r="A22" t="s">
        <v>2</v>
      </c>
      <c r="B22" s="20">
        <v>24071</v>
      </c>
      <c r="C22">
        <v>7.8303875501503999</v>
      </c>
      <c r="D22">
        <v>3.2825824937442301</v>
      </c>
      <c r="E22">
        <v>837.157073685711</v>
      </c>
      <c r="F22">
        <v>218.395478114593</v>
      </c>
      <c r="G22">
        <v>16.176585478892399</v>
      </c>
      <c r="H22">
        <v>2.9404661674913699</v>
      </c>
      <c r="I22">
        <v>-0.325427544525141</v>
      </c>
      <c r="J22">
        <v>4.26591811474814</v>
      </c>
      <c r="K22">
        <v>6.8947641241571</v>
      </c>
      <c r="L22">
        <v>3.3344855015010002</v>
      </c>
      <c r="M22">
        <v>681.88770396913105</v>
      </c>
      <c r="N22">
        <v>241.50344814598299</v>
      </c>
      <c r="O22">
        <v>16.780244821822901</v>
      </c>
      <c r="P22">
        <v>2.8558382561037101</v>
      </c>
      <c r="Q22">
        <v>-2.7244965086984201</v>
      </c>
      <c r="R22">
        <v>4.6033618968628103</v>
      </c>
      <c r="S22">
        <v>8.1068298177984399</v>
      </c>
      <c r="T22">
        <v>0.36029589410169</v>
      </c>
      <c r="U22">
        <v>15.858410579312901</v>
      </c>
      <c r="V22">
        <v>785.29056418570997</v>
      </c>
      <c r="W22">
        <v>327.866260372976</v>
      </c>
      <c r="X22">
        <v>1342.48605751678</v>
      </c>
      <c r="Y22">
        <v>17.057768984684699</v>
      </c>
      <c r="Z22">
        <v>10.495189719007501</v>
      </c>
      <c r="AA22">
        <v>23.624890028918198</v>
      </c>
      <c r="AB22">
        <v>-0.46000803017994302</v>
      </c>
      <c r="AC22">
        <v>-10.6180871302565</v>
      </c>
      <c r="AD22">
        <v>9.7088902940184791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x14ac:dyDescent="0.2">
      <c r="A23" t="s">
        <v>2</v>
      </c>
      <c r="B23" s="20">
        <v>19846</v>
      </c>
      <c r="C23">
        <v>7.7758856378518297</v>
      </c>
      <c r="D23">
        <v>3.29311857587847</v>
      </c>
      <c r="E23">
        <v>610.00488496050104</v>
      </c>
      <c r="F23">
        <v>216.07657822671999</v>
      </c>
      <c r="G23">
        <v>19.2293681280531</v>
      </c>
      <c r="H23">
        <v>2.8739148547113502</v>
      </c>
      <c r="I23">
        <v>-3.3058014887235898</v>
      </c>
      <c r="J23">
        <v>4.4082847714034799</v>
      </c>
      <c r="K23">
        <v>7.6387658865721697</v>
      </c>
      <c r="L23">
        <v>3.4516581531374002</v>
      </c>
      <c r="M23">
        <v>672.28053676594402</v>
      </c>
      <c r="N23">
        <v>241.971126055334</v>
      </c>
      <c r="O23">
        <v>17.3887952661192</v>
      </c>
      <c r="P23">
        <v>2.9228432060226202</v>
      </c>
      <c r="Q23">
        <v>-1.8781369017793099</v>
      </c>
      <c r="R23">
        <v>4.7904740912749704</v>
      </c>
      <c r="S23">
        <v>8.8223436788356402</v>
      </c>
      <c r="T23">
        <v>1.36391089132829</v>
      </c>
      <c r="U23">
        <v>16.283213611704198</v>
      </c>
      <c r="V23">
        <v>811.132402623659</v>
      </c>
      <c r="W23">
        <v>344.68828695428402</v>
      </c>
      <c r="X23">
        <v>1373.684994576</v>
      </c>
      <c r="Y23">
        <v>17.585684142980199</v>
      </c>
      <c r="Z23">
        <v>10.9307896721596</v>
      </c>
      <c r="AA23">
        <v>24.251755628258401</v>
      </c>
      <c r="AB23">
        <v>0.207341743575782</v>
      </c>
      <c r="AC23">
        <v>-9.2445732328699801</v>
      </c>
      <c r="AD23">
        <v>9.6633906315878502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x14ac:dyDescent="0.2">
      <c r="A24" t="s">
        <v>2</v>
      </c>
      <c r="B24" s="20">
        <v>20609</v>
      </c>
      <c r="C24">
        <v>8.46027644167612</v>
      </c>
      <c r="D24">
        <v>3.77480210123263</v>
      </c>
      <c r="E24">
        <v>758.83690687192905</v>
      </c>
      <c r="F24">
        <v>222.55309027024299</v>
      </c>
      <c r="G24">
        <v>18.077600945952501</v>
      </c>
      <c r="H24">
        <v>3.7585780062429399</v>
      </c>
      <c r="I24">
        <v>-0.34108339257621401</v>
      </c>
      <c r="J24">
        <v>4.6503705803725497</v>
      </c>
      <c r="K24">
        <v>7.9383533481242496</v>
      </c>
      <c r="L24">
        <v>3.4219391588116999</v>
      </c>
      <c r="M24">
        <v>644.54299762356402</v>
      </c>
      <c r="N24">
        <v>237.389466364377</v>
      </c>
      <c r="O24">
        <v>17.584231871402601</v>
      </c>
      <c r="P24">
        <v>2.9021947393254499</v>
      </c>
      <c r="Q24">
        <v>-1.42856442099741</v>
      </c>
      <c r="R24">
        <v>4.7360050043873301</v>
      </c>
      <c r="S24">
        <v>8.8276954336982794</v>
      </c>
      <c r="T24">
        <v>1.18884124872279</v>
      </c>
      <c r="U24">
        <v>16.4666194560929</v>
      </c>
      <c r="V24">
        <v>789.33505827617603</v>
      </c>
      <c r="W24">
        <v>326.23181517205899</v>
      </c>
      <c r="X24">
        <v>1351.0277520785201</v>
      </c>
      <c r="Y24">
        <v>17.540610243629899</v>
      </c>
      <c r="Z24">
        <v>10.863692436977299</v>
      </c>
      <c r="AA24">
        <v>24.2230307085627</v>
      </c>
      <c r="AB24">
        <v>0.163794582411456</v>
      </c>
      <c r="AC24">
        <v>-9.6097970626159306</v>
      </c>
      <c r="AD24">
        <v>9.9309010657134795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x14ac:dyDescent="0.2">
      <c r="A25" t="s">
        <v>2</v>
      </c>
      <c r="B25" s="20">
        <v>21488</v>
      </c>
      <c r="C25">
        <v>8.18940916719529</v>
      </c>
      <c r="D25">
        <v>3.2570857172546801</v>
      </c>
      <c r="E25">
        <v>743.65780817323298</v>
      </c>
      <c r="F25">
        <v>225.08754953998201</v>
      </c>
      <c r="G25">
        <v>17.032618084365701</v>
      </c>
      <c r="H25">
        <v>3.3857124366643299</v>
      </c>
      <c r="I25">
        <v>-1.79769485756281</v>
      </c>
      <c r="J25">
        <v>3.9976731176634601</v>
      </c>
      <c r="K25">
        <v>7.3984341977289096</v>
      </c>
      <c r="L25">
        <v>3.4056482855250301</v>
      </c>
      <c r="M25">
        <v>674.13107625327098</v>
      </c>
      <c r="N25">
        <v>239.54797323733101</v>
      </c>
      <c r="O25">
        <v>17.1244071363983</v>
      </c>
      <c r="P25">
        <v>2.9035501569758502</v>
      </c>
      <c r="Q25">
        <v>-2.1249835315120098</v>
      </c>
      <c r="R25">
        <v>4.7066827325410596</v>
      </c>
      <c r="S25">
        <v>8.6744495004508195</v>
      </c>
      <c r="T25">
        <v>1.2201665956986101</v>
      </c>
      <c r="U25">
        <v>16.132913192072401</v>
      </c>
      <c r="V25">
        <v>805.40205507511405</v>
      </c>
      <c r="W25">
        <v>339.02861992545701</v>
      </c>
      <c r="X25">
        <v>1367.9061417934199</v>
      </c>
      <c r="Y25">
        <v>17.3227321809361</v>
      </c>
      <c r="Z25">
        <v>10.753417803838</v>
      </c>
      <c r="AA25">
        <v>23.898736381262299</v>
      </c>
      <c r="AB25">
        <v>-6.7676047827618394E-2</v>
      </c>
      <c r="AC25">
        <v>-9.8664103015555504</v>
      </c>
      <c r="AD25">
        <v>9.7278217764714494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x14ac:dyDescent="0.2">
      <c r="A26" t="s">
        <v>2</v>
      </c>
      <c r="B26" s="20">
        <v>22356</v>
      </c>
      <c r="C26">
        <v>7.8063911671713697</v>
      </c>
      <c r="D26">
        <v>3.2785850335685902</v>
      </c>
      <c r="E26">
        <v>804.30735734180098</v>
      </c>
      <c r="F26">
        <v>200.576360888968</v>
      </c>
      <c r="G26">
        <v>16.944316668442799</v>
      </c>
      <c r="H26">
        <v>2.83015517022704</v>
      </c>
      <c r="I26">
        <v>-0.85514753095403395</v>
      </c>
      <c r="J26">
        <v>4.31107422033371</v>
      </c>
      <c r="K26">
        <v>7.3510591248147801</v>
      </c>
      <c r="L26">
        <v>3.4338238166811701</v>
      </c>
      <c r="M26">
        <v>642.50320843971099</v>
      </c>
      <c r="N26">
        <v>237.103130246381</v>
      </c>
      <c r="O26">
        <v>17.247889027825</v>
      </c>
      <c r="P26">
        <v>2.9049622661842101</v>
      </c>
      <c r="Q26">
        <v>-2.3292830623404801</v>
      </c>
      <c r="R26">
        <v>4.7673567459052402</v>
      </c>
      <c r="S26">
        <v>8.5888028412453998</v>
      </c>
      <c r="T26">
        <v>0.95176179869182398</v>
      </c>
      <c r="U26">
        <v>16.224763757667599</v>
      </c>
      <c r="V26">
        <v>782.397798637454</v>
      </c>
      <c r="W26">
        <v>315.309246441977</v>
      </c>
      <c r="X26">
        <v>1351.8722579263399</v>
      </c>
      <c r="Y26">
        <v>17.400766289558199</v>
      </c>
      <c r="Z26">
        <v>10.718817072078499</v>
      </c>
      <c r="AA26">
        <v>24.0849547714487</v>
      </c>
      <c r="AB26">
        <v>3.0082967687626201E-2</v>
      </c>
      <c r="AC26">
        <v>-9.6675535946315794</v>
      </c>
      <c r="AD26">
        <v>9.7416322316420292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x14ac:dyDescent="0.2">
      <c r="A27" t="s">
        <v>2</v>
      </c>
      <c r="B27" s="20">
        <v>23281</v>
      </c>
      <c r="C27">
        <v>7.6671217661839002</v>
      </c>
      <c r="D27">
        <v>3.3357097682351702</v>
      </c>
      <c r="E27">
        <v>854.47211270634796</v>
      </c>
      <c r="F27">
        <v>206.88339081605201</v>
      </c>
      <c r="G27">
        <v>15.339579249477801</v>
      </c>
      <c r="H27">
        <v>2.9638515613559502</v>
      </c>
      <c r="I27">
        <v>-0.55973679679394095</v>
      </c>
      <c r="J27">
        <v>4.3191009072113697</v>
      </c>
      <c r="K27">
        <v>7.4794350010220496</v>
      </c>
      <c r="L27">
        <v>3.40682717602686</v>
      </c>
      <c r="M27">
        <v>703.46370462477205</v>
      </c>
      <c r="N27">
        <v>243.564194019675</v>
      </c>
      <c r="O27">
        <v>17.1015057134512</v>
      </c>
      <c r="P27">
        <v>2.8923307888459502</v>
      </c>
      <c r="Q27">
        <v>-1.8179850294353499</v>
      </c>
      <c r="R27">
        <v>4.7259128163417197</v>
      </c>
      <c r="S27">
        <v>8.8795578671732702</v>
      </c>
      <c r="T27">
        <v>1.7699008442217701</v>
      </c>
      <c r="U27">
        <v>15.9839108232387</v>
      </c>
      <c r="V27">
        <v>799.65880916111996</v>
      </c>
      <c r="W27">
        <v>345.185457463717</v>
      </c>
      <c r="X27">
        <v>1347.3164705207</v>
      </c>
      <c r="Y27">
        <v>17.593612748026501</v>
      </c>
      <c r="Z27">
        <v>11.2711189450773</v>
      </c>
      <c r="AA27">
        <v>23.9196686564635</v>
      </c>
      <c r="AB27">
        <v>0.61250912037796001</v>
      </c>
      <c r="AC27">
        <v>-8.1201966998762707</v>
      </c>
      <c r="AD27">
        <v>9.3474023328306295</v>
      </c>
      <c r="AE27" s="40">
        <f t="shared" ref="AE27:AW27" si="0">AVERAGE(C3:C18,C20,C23,C25,C26)</f>
        <v>7.8542183165693924</v>
      </c>
      <c r="AF27" s="40">
        <f t="shared" si="0"/>
        <v>3.0443136677540847</v>
      </c>
      <c r="AG27" s="40">
        <f t="shared" si="0"/>
        <v>611.03380913866999</v>
      </c>
      <c r="AH27" s="40">
        <f t="shared" si="0"/>
        <v>211.58906608953325</v>
      </c>
      <c r="AI27" s="40">
        <f t="shared" si="0"/>
        <v>17.695909545600095</v>
      </c>
      <c r="AJ27" s="40">
        <f t="shared" si="0"/>
        <v>2.7307663388139574</v>
      </c>
      <c r="AK27" s="40">
        <f t="shared" si="0"/>
        <v>-2.0746577738736809</v>
      </c>
      <c r="AL27" s="40">
        <f t="shared" si="0"/>
        <v>4.1493774273937216</v>
      </c>
      <c r="AM27" s="40">
        <f t="shared" si="0"/>
        <v>7.6641764437118267</v>
      </c>
      <c r="AN27" s="40">
        <f t="shared" si="0"/>
        <v>3.0999505684154691</v>
      </c>
      <c r="AO27" s="40">
        <f t="shared" si="0"/>
        <v>568.72064822746938</v>
      </c>
      <c r="AP27" s="40">
        <f t="shared" si="0"/>
        <v>235.40955724739146</v>
      </c>
      <c r="AQ27" s="40">
        <f t="shared" si="0"/>
        <v>17.425247078986569</v>
      </c>
      <c r="AR27" s="40">
        <f t="shared" si="0"/>
        <v>2.6529529912318104</v>
      </c>
      <c r="AS27" s="40">
        <f t="shared" si="0"/>
        <v>-2.0210054816878573</v>
      </c>
      <c r="AT27" s="40">
        <f t="shared" si="0"/>
        <v>4.3290710193194029</v>
      </c>
      <c r="AU27" s="40">
        <f t="shared" si="0"/>
        <v>8.7048601016888547</v>
      </c>
      <c r="AV27" s="40">
        <f t="shared" si="0"/>
        <v>1.7634337552692962</v>
      </c>
      <c r="AW27" s="40">
        <f t="shared" si="0"/>
        <v>15.645331861607001</v>
      </c>
      <c r="AX27" s="40">
        <f t="shared" ref="AX27:BF27" si="1">AVERAGE(V3:V18,V20,V23,V25,V26)</f>
        <v>725.53437926587299</v>
      </c>
      <c r="AY27" s="40">
        <f t="shared" si="1"/>
        <v>309.22047847395095</v>
      </c>
      <c r="AZ27" s="40">
        <f t="shared" si="1"/>
        <v>1233.0851079033905</v>
      </c>
      <c r="BA27" s="40">
        <f>AVERAGE(Y3:Y18,Y20,Y23,Y25,Y26)</f>
        <v>17.462840649699537</v>
      </c>
      <c r="BB27" s="40">
        <f t="shared" si="1"/>
        <v>11.496438049794467</v>
      </c>
      <c r="BC27" s="40">
        <f t="shared" si="1"/>
        <v>23.428797085375642</v>
      </c>
      <c r="BD27" s="40">
        <f t="shared" si="1"/>
        <v>0.18724121125387569</v>
      </c>
      <c r="BE27" s="40">
        <f t="shared" si="1"/>
        <v>-8.7243931301815341</v>
      </c>
      <c r="BF27" s="40">
        <f t="shared" si="1"/>
        <v>9.1036901126324956</v>
      </c>
    </row>
    <row r="28" spans="1:58" x14ac:dyDescent="0.2">
      <c r="A28" t="s">
        <v>2</v>
      </c>
      <c r="B28" s="20">
        <v>23993</v>
      </c>
      <c r="C28">
        <v>6.4984191266436699</v>
      </c>
      <c r="D28">
        <v>3.2852405985389099</v>
      </c>
      <c r="E28">
        <v>771.28636959330299</v>
      </c>
      <c r="F28">
        <v>234.20285307213601</v>
      </c>
      <c r="G28">
        <v>16.221073860906198</v>
      </c>
      <c r="H28">
        <v>3.2485562915938599</v>
      </c>
      <c r="I28">
        <v>-3.1429831656184302</v>
      </c>
      <c r="J28">
        <v>4.3646708306196897</v>
      </c>
      <c r="K28">
        <v>7.4873863005782599</v>
      </c>
      <c r="L28">
        <v>3.3627371145736298</v>
      </c>
      <c r="M28">
        <v>711.06574491286494</v>
      </c>
      <c r="N28">
        <v>245.54212699330799</v>
      </c>
      <c r="O28">
        <v>17.192649952209202</v>
      </c>
      <c r="P28">
        <v>2.8660068970935</v>
      </c>
      <c r="Q28">
        <v>-1.9393452413050001</v>
      </c>
      <c r="R28">
        <v>4.6609613441814304</v>
      </c>
      <c r="S28">
        <v>8.6567212554129505</v>
      </c>
      <c r="T28">
        <v>1.50535400634325</v>
      </c>
      <c r="U28">
        <v>15.8129861825568</v>
      </c>
      <c r="V28">
        <v>823.22634586523304</v>
      </c>
      <c r="W28">
        <v>361.39712626454798</v>
      </c>
      <c r="X28">
        <v>1377.1009174989599</v>
      </c>
      <c r="Y28">
        <v>17.495037954720001</v>
      </c>
      <c r="Z28">
        <v>11.182433346882799</v>
      </c>
      <c r="AA28">
        <v>23.799933596975599</v>
      </c>
      <c r="AB28">
        <v>0.265659860725868</v>
      </c>
      <c r="AC28">
        <v>-8.7195468989912293</v>
      </c>
      <c r="AD28">
        <v>9.2459473558679708</v>
      </c>
      <c r="AE28" s="27">
        <f t="shared" ref="AE28:AW28" si="2">AVERAGE(C3:C28)</f>
        <v>7.7505395021554246</v>
      </c>
      <c r="AF28" s="27">
        <f t="shared" si="2"/>
        <v>3.0997446677166889</v>
      </c>
      <c r="AG28" s="27">
        <f t="shared" si="2"/>
        <v>660.72521814671461</v>
      </c>
      <c r="AH28" s="27">
        <f t="shared" si="2"/>
        <v>213.03029898558361</v>
      </c>
      <c r="AI28" s="27">
        <f t="shared" si="2"/>
        <v>17.359044492178011</v>
      </c>
      <c r="AJ28" s="27">
        <f t="shared" si="2"/>
        <v>2.8106189926708547</v>
      </c>
      <c r="AK28" s="27">
        <f t="shared" si="2"/>
        <v>-1.9134609783635201</v>
      </c>
      <c r="AL28" s="27">
        <f t="shared" si="2"/>
        <v>4.1753246803779138</v>
      </c>
      <c r="AM28" s="27">
        <f t="shared" si="2"/>
        <v>7.5773059382606913</v>
      </c>
      <c r="AN28" s="27">
        <f t="shared" si="2"/>
        <v>3.1614151070893182</v>
      </c>
      <c r="AO28" s="27">
        <f t="shared" si="2"/>
        <v>596.49391328368756</v>
      </c>
      <c r="AP28" s="27">
        <f t="shared" si="2"/>
        <v>237.19004560713466</v>
      </c>
      <c r="AQ28" s="27">
        <f t="shared" si="2"/>
        <v>17.346611330841778</v>
      </c>
      <c r="AR28" s="27">
        <f t="shared" si="2"/>
        <v>2.7032259865158612</v>
      </c>
      <c r="AS28" s="27">
        <f t="shared" si="2"/>
        <v>-2.0735976688209834</v>
      </c>
      <c r="AT28" s="27">
        <f t="shared" si="2"/>
        <v>4.4057956771769451</v>
      </c>
      <c r="AU28" s="27">
        <f t="shared" si="2"/>
        <v>8.6716939235504551</v>
      </c>
      <c r="AV28" s="27">
        <f t="shared" si="2"/>
        <v>1.6557530760950188</v>
      </c>
      <c r="AW28" s="27">
        <f t="shared" si="2"/>
        <v>15.686516027048382</v>
      </c>
      <c r="AX28" s="27">
        <f t="shared" ref="AX28:BF28" si="3">AVERAGE(V3:V28)</f>
        <v>743.73535964221367</v>
      </c>
      <c r="AY28" s="27">
        <f t="shared" si="3"/>
        <v>318.18290326868168</v>
      </c>
      <c r="AZ28" s="27">
        <f t="shared" si="3"/>
        <v>1261.2833321646783</v>
      </c>
      <c r="BA28" s="27">
        <f t="shared" si="3"/>
        <v>17.442174855897779</v>
      </c>
      <c r="BB28" s="27">
        <f t="shared" si="3"/>
        <v>11.391565196263961</v>
      </c>
      <c r="BC28" s="27">
        <f t="shared" si="3"/>
        <v>23.493121722674132</v>
      </c>
      <c r="BD28" s="27">
        <f t="shared" si="3"/>
        <v>0.17514528528284487</v>
      </c>
      <c r="BE28" s="27">
        <f t="shared" si="3"/>
        <v>-8.8009627668984827</v>
      </c>
      <c r="BF28" s="27">
        <f t="shared" si="3"/>
        <v>9.1555325484733494</v>
      </c>
    </row>
    <row r="29" spans="1:58" x14ac:dyDescent="0.2">
      <c r="A29" t="s">
        <v>3</v>
      </c>
      <c r="B29" s="20">
        <v>19686</v>
      </c>
      <c r="C29">
        <v>9.7889498956780301</v>
      </c>
      <c r="D29">
        <v>3.0241582295721701</v>
      </c>
      <c r="E29">
        <v>692.82070474082502</v>
      </c>
      <c r="F29">
        <v>188.76590502759601</v>
      </c>
      <c r="G29">
        <v>18.5608488936168</v>
      </c>
      <c r="H29">
        <v>2.6322588443085899</v>
      </c>
      <c r="I29">
        <v>2.0403623700719402</v>
      </c>
      <c r="J29">
        <v>4.24875524331856</v>
      </c>
      <c r="K29">
        <v>8.6061118116702708</v>
      </c>
      <c r="L29">
        <v>3.7571749343661298</v>
      </c>
      <c r="M29">
        <v>658.59885750653496</v>
      </c>
      <c r="N29">
        <v>220.78052479751901</v>
      </c>
      <c r="O29">
        <v>17.544094127525302</v>
      </c>
      <c r="P29">
        <v>2.88376601933758</v>
      </c>
      <c r="Q29">
        <v>0.25246726944303799</v>
      </c>
      <c r="R29">
        <v>5.4476275644503698</v>
      </c>
      <c r="S29">
        <v>10.2324562940648</v>
      </c>
      <c r="T29">
        <v>3.38297796379547</v>
      </c>
      <c r="U29">
        <v>17.077289229649701</v>
      </c>
      <c r="V29">
        <v>659.71102342673203</v>
      </c>
      <c r="W29">
        <v>239.457649075615</v>
      </c>
      <c r="X29">
        <v>1180.08126750522</v>
      </c>
      <c r="Y29">
        <v>17.442423843677499</v>
      </c>
      <c r="Z29">
        <v>9.9189931152464208</v>
      </c>
      <c r="AA29">
        <v>24.957639915768599</v>
      </c>
      <c r="AB29">
        <v>-0.95580026091310599</v>
      </c>
      <c r="AC29">
        <v>-15.1932662662868</v>
      </c>
      <c r="AD29">
        <v>13.4443309172776</v>
      </c>
      <c r="AE29" s="40">
        <f t="shared" ref="AE29:AW29" si="4">C29</f>
        <v>9.7889498956780301</v>
      </c>
      <c r="AF29" s="40">
        <f t="shared" si="4"/>
        <v>3.0241582295721701</v>
      </c>
      <c r="AG29" s="40">
        <f t="shared" si="4"/>
        <v>692.82070474082502</v>
      </c>
      <c r="AH29" s="40">
        <f t="shared" si="4"/>
        <v>188.76590502759601</v>
      </c>
      <c r="AI29" s="40">
        <f t="shared" si="4"/>
        <v>18.5608488936168</v>
      </c>
      <c r="AJ29" s="40">
        <f t="shared" si="4"/>
        <v>2.6322588443085899</v>
      </c>
      <c r="AK29" s="40">
        <f t="shared" si="4"/>
        <v>2.0403623700719402</v>
      </c>
      <c r="AL29" s="40">
        <f t="shared" si="4"/>
        <v>4.24875524331856</v>
      </c>
      <c r="AM29" s="40">
        <f t="shared" si="4"/>
        <v>8.6061118116702708</v>
      </c>
      <c r="AN29" s="40">
        <f t="shared" si="4"/>
        <v>3.7571749343661298</v>
      </c>
      <c r="AO29" s="40">
        <f t="shared" si="4"/>
        <v>658.59885750653496</v>
      </c>
      <c r="AP29" s="40">
        <f t="shared" si="4"/>
        <v>220.78052479751901</v>
      </c>
      <c r="AQ29" s="40">
        <f t="shared" si="4"/>
        <v>17.544094127525302</v>
      </c>
      <c r="AR29" s="40">
        <f t="shared" si="4"/>
        <v>2.88376601933758</v>
      </c>
      <c r="AS29" s="40">
        <f t="shared" si="4"/>
        <v>0.25246726944303799</v>
      </c>
      <c r="AT29" s="40">
        <f t="shared" si="4"/>
        <v>5.4476275644503698</v>
      </c>
      <c r="AU29" s="40">
        <f t="shared" si="4"/>
        <v>10.2324562940648</v>
      </c>
      <c r="AV29" s="40">
        <f t="shared" si="4"/>
        <v>3.38297796379547</v>
      </c>
      <c r="AW29" s="40">
        <f t="shared" si="4"/>
        <v>17.077289229649701</v>
      </c>
      <c r="AX29" s="40">
        <f t="shared" ref="AX29:BF29" si="5">V29</f>
        <v>659.71102342673203</v>
      </c>
      <c r="AY29" s="40">
        <f t="shared" si="5"/>
        <v>239.457649075615</v>
      </c>
      <c r="AZ29" s="40">
        <f t="shared" si="5"/>
        <v>1180.08126750522</v>
      </c>
      <c r="BA29" s="40">
        <f t="shared" si="5"/>
        <v>17.442423843677499</v>
      </c>
      <c r="BB29" s="40">
        <f t="shared" si="5"/>
        <v>9.9189931152464208</v>
      </c>
      <c r="BC29" s="40">
        <f t="shared" si="5"/>
        <v>24.957639915768599</v>
      </c>
      <c r="BD29" s="40">
        <f t="shared" si="5"/>
        <v>-0.95580026091310599</v>
      </c>
      <c r="BE29" s="40">
        <f t="shared" si="5"/>
        <v>-15.1932662662868</v>
      </c>
      <c r="BF29" s="40">
        <f t="shared" si="5"/>
        <v>13.4443309172776</v>
      </c>
    </row>
    <row r="30" spans="1:58" x14ac:dyDescent="0.2">
      <c r="A30" t="s">
        <v>209</v>
      </c>
      <c r="B30" s="20">
        <v>19104.03</v>
      </c>
      <c r="C30">
        <v>8.0637677748564496</v>
      </c>
      <c r="D30">
        <v>3.3836853786586798</v>
      </c>
      <c r="E30">
        <v>686.09498311080301</v>
      </c>
      <c r="F30">
        <v>224.159281660678</v>
      </c>
      <c r="G30">
        <v>18.108386944379699</v>
      </c>
      <c r="H30">
        <v>2.5487070594366901</v>
      </c>
      <c r="I30">
        <v>-1.49072455415918</v>
      </c>
      <c r="J30">
        <v>4.8147695591419497</v>
      </c>
      <c r="K30">
        <v>6.4064192422262796</v>
      </c>
      <c r="L30">
        <v>2.9713855812107202</v>
      </c>
      <c r="M30">
        <v>674.25712575472301</v>
      </c>
      <c r="N30">
        <v>264.06534436736899</v>
      </c>
      <c r="O30">
        <v>17.1433890809374</v>
      </c>
      <c r="P30">
        <v>2.6464089258775099</v>
      </c>
      <c r="Q30">
        <v>-4.1348180968166002</v>
      </c>
      <c r="R30">
        <v>4.0971411770509603</v>
      </c>
      <c r="S30">
        <v>7.59824310781792</v>
      </c>
      <c r="T30">
        <v>-0.19725700235515101</v>
      </c>
      <c r="U30">
        <v>15.401079126409901</v>
      </c>
      <c r="V30">
        <v>849.93597731247996</v>
      </c>
      <c r="W30">
        <v>400.87042772501201</v>
      </c>
      <c r="X30">
        <v>1384.8712526670899</v>
      </c>
      <c r="Y30">
        <v>16.797746598508802</v>
      </c>
      <c r="Z30">
        <v>9.6848710872612305</v>
      </c>
      <c r="AA30">
        <v>23.911587223544501</v>
      </c>
      <c r="AB30">
        <v>-3.0381491337218698</v>
      </c>
      <c r="AC30">
        <v>-14.222334354989201</v>
      </c>
      <c r="AD30">
        <v>8.1691180747668497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</row>
    <row r="31" spans="1:58" x14ac:dyDescent="0.2">
      <c r="A31" t="s">
        <v>209</v>
      </c>
      <c r="B31" s="20">
        <v>20339</v>
      </c>
      <c r="C31">
        <v>7.2880263638958001</v>
      </c>
      <c r="D31">
        <v>3.2268995320009601</v>
      </c>
      <c r="E31">
        <v>779.98674972422396</v>
      </c>
      <c r="F31">
        <v>218.24042786879599</v>
      </c>
      <c r="G31">
        <v>16.938720352192099</v>
      </c>
      <c r="H31">
        <v>2.62967695098525</v>
      </c>
      <c r="I31">
        <v>-1.8384435721291199</v>
      </c>
      <c r="J31">
        <v>4.3201530464296196</v>
      </c>
      <c r="K31">
        <v>6.4865732277822596</v>
      </c>
      <c r="L31">
        <v>3.0172260387978098</v>
      </c>
      <c r="M31">
        <v>697.23822793363297</v>
      </c>
      <c r="N31">
        <v>261.15685427939798</v>
      </c>
      <c r="O31">
        <v>16.793875967842599</v>
      </c>
      <c r="P31">
        <v>2.6642640676680598</v>
      </c>
      <c r="Q31">
        <v>-3.61412060702727</v>
      </c>
      <c r="R31">
        <v>4.1702445363418903</v>
      </c>
      <c r="S31">
        <v>7.8520573959803297</v>
      </c>
      <c r="T31">
        <v>0.89201007945174204</v>
      </c>
      <c r="U31">
        <v>14.8187395005273</v>
      </c>
      <c r="V31">
        <v>854.20491528214598</v>
      </c>
      <c r="W31">
        <v>433.30036509779302</v>
      </c>
      <c r="X31">
        <v>1345.6673131216801</v>
      </c>
      <c r="Y31">
        <v>16.956538160745499</v>
      </c>
      <c r="Z31">
        <v>10.5352950432721</v>
      </c>
      <c r="AA31">
        <v>23.381586273407901</v>
      </c>
      <c r="AB31">
        <v>-1.9067175058322099</v>
      </c>
      <c r="AC31">
        <v>-11.5365152288931</v>
      </c>
      <c r="AD31">
        <v>7.7332914314427397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58" x14ac:dyDescent="0.2">
      <c r="A32" t="s">
        <v>209</v>
      </c>
      <c r="B32" s="20">
        <v>21044</v>
      </c>
      <c r="C32">
        <v>5.7878271291455903</v>
      </c>
      <c r="D32">
        <v>3.2573984778988199</v>
      </c>
      <c r="E32">
        <v>701.10614598425195</v>
      </c>
      <c r="F32">
        <v>218.72270381686801</v>
      </c>
      <c r="G32">
        <v>16.126085864984301</v>
      </c>
      <c r="H32">
        <v>2.6203882338797801</v>
      </c>
      <c r="I32">
        <v>-4.6283798973284496</v>
      </c>
      <c r="J32">
        <v>4.5183973593511304</v>
      </c>
      <c r="K32">
        <v>6.4222904515796104</v>
      </c>
      <c r="L32">
        <v>3.0075621064292899</v>
      </c>
      <c r="M32">
        <v>681.188956026352</v>
      </c>
      <c r="N32">
        <v>259.28745996746198</v>
      </c>
      <c r="O32">
        <v>16.738763507074701</v>
      </c>
      <c r="P32">
        <v>2.6521825141026101</v>
      </c>
      <c r="Q32">
        <v>-3.7252182366218101</v>
      </c>
      <c r="R32">
        <v>4.1644932154563703</v>
      </c>
      <c r="S32">
        <v>7.6830159273901097</v>
      </c>
      <c r="T32">
        <v>0.73538730689314002</v>
      </c>
      <c r="U32">
        <v>14.6279735298</v>
      </c>
      <c r="V32">
        <v>847.337304283702</v>
      </c>
      <c r="W32">
        <v>427.09999245686498</v>
      </c>
      <c r="X32">
        <v>1338.6600337064101</v>
      </c>
      <c r="Y32">
        <v>16.391733475548399</v>
      </c>
      <c r="Z32">
        <v>9.8175362556745291</v>
      </c>
      <c r="AA32">
        <v>22.963715819954398</v>
      </c>
      <c r="AB32">
        <v>-3.0512707312207299</v>
      </c>
      <c r="AC32">
        <v>-13.4691313177112</v>
      </c>
      <c r="AD32">
        <v>7.3821152697827701</v>
      </c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 spans="1:58" x14ac:dyDescent="0.2">
      <c r="A33" t="s">
        <v>209</v>
      </c>
      <c r="B33" s="20">
        <v>23595</v>
      </c>
      <c r="C33">
        <v>6.7192005807167599</v>
      </c>
      <c r="D33">
        <v>3.1289326571822502</v>
      </c>
      <c r="E33">
        <v>750.15530144796003</v>
      </c>
      <c r="F33">
        <v>222.99822789340399</v>
      </c>
      <c r="G33">
        <v>16.2635794387222</v>
      </c>
      <c r="H33">
        <v>2.6882379126090501</v>
      </c>
      <c r="I33">
        <v>-2.9922909808817901</v>
      </c>
      <c r="J33">
        <v>4.4982397736362199</v>
      </c>
      <c r="K33">
        <v>5.8361565566011002</v>
      </c>
      <c r="L33">
        <v>2.9951661077018201</v>
      </c>
      <c r="M33">
        <v>685.26481513133001</v>
      </c>
      <c r="N33">
        <v>260.42684943885598</v>
      </c>
      <c r="O33">
        <v>16.4341327671121</v>
      </c>
      <c r="P33">
        <v>2.6297891700843699</v>
      </c>
      <c r="Q33">
        <v>-4.6211232589839302</v>
      </c>
      <c r="R33">
        <v>4.1791690549762404</v>
      </c>
      <c r="S33">
        <v>7.2796039491302498</v>
      </c>
      <c r="T33">
        <v>0.38719682861573501</v>
      </c>
      <c r="U33">
        <v>14.172700256694499</v>
      </c>
      <c r="V33">
        <v>827.82904080877699</v>
      </c>
      <c r="W33">
        <v>394.88595116906498</v>
      </c>
      <c r="X33">
        <v>1344.2384859891599</v>
      </c>
      <c r="Y33">
        <v>16.359473236979099</v>
      </c>
      <c r="Z33">
        <v>10.131883960255101</v>
      </c>
      <c r="AA33">
        <v>22.583055586540201</v>
      </c>
      <c r="AB33">
        <v>-2.5656823564350399</v>
      </c>
      <c r="AC33">
        <v>-12.214357370140601</v>
      </c>
      <c r="AD33">
        <v>7.0947455677185802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1:58" x14ac:dyDescent="0.2">
      <c r="A34" t="s">
        <v>209</v>
      </c>
      <c r="B34" s="20">
        <v>24850</v>
      </c>
      <c r="C34">
        <v>6.8091867451223704</v>
      </c>
      <c r="D34">
        <v>2.9678009893489401</v>
      </c>
      <c r="E34">
        <v>779.41458650511595</v>
      </c>
      <c r="F34">
        <v>220.025321056119</v>
      </c>
      <c r="G34">
        <v>16.437109709256301</v>
      </c>
      <c r="H34">
        <v>2.5689149519924301</v>
      </c>
      <c r="I34">
        <v>-2.3007335265515598</v>
      </c>
      <c r="J34">
        <v>4.1352619607691601</v>
      </c>
      <c r="K34">
        <v>6.95646801010726</v>
      </c>
      <c r="L34">
        <v>3.01695792501837</v>
      </c>
      <c r="M34">
        <v>681.36865493043797</v>
      </c>
      <c r="N34">
        <v>258.95579150745499</v>
      </c>
      <c r="O34">
        <v>17.1487939925311</v>
      </c>
      <c r="P34">
        <v>2.6600567419477499</v>
      </c>
      <c r="Q34">
        <v>-3.0527581639111698</v>
      </c>
      <c r="R34">
        <v>4.1727389079994097</v>
      </c>
      <c r="S34">
        <v>8.5474818134300605</v>
      </c>
      <c r="T34">
        <v>1.9769758635133901</v>
      </c>
      <c r="U34">
        <v>15.119071974635499</v>
      </c>
      <c r="V34">
        <v>838.77360506391597</v>
      </c>
      <c r="W34">
        <v>421.03418839341498</v>
      </c>
      <c r="X34">
        <v>1328.30129941421</v>
      </c>
      <c r="Y34">
        <v>17.324763252693199</v>
      </c>
      <c r="Z34">
        <v>11.1346588274679</v>
      </c>
      <c r="AA34">
        <v>23.517028704586</v>
      </c>
      <c r="AB34">
        <v>-1.11739236842328</v>
      </c>
      <c r="AC34">
        <v>-10.1922232203365</v>
      </c>
      <c r="AD34">
        <v>7.9691104369425201</v>
      </c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 spans="1:58" x14ac:dyDescent="0.2">
      <c r="A35" t="s">
        <v>210</v>
      </c>
      <c r="B35" s="20">
        <v>19142.29</v>
      </c>
      <c r="C35">
        <v>6.4850662514861996</v>
      </c>
      <c r="D35">
        <v>3.4999099362071302</v>
      </c>
      <c r="E35">
        <v>785.46625726471405</v>
      </c>
      <c r="F35">
        <v>218.46064641065701</v>
      </c>
      <c r="G35">
        <v>17.106113868301598</v>
      </c>
      <c r="H35">
        <v>2.5555900723430698</v>
      </c>
      <c r="I35">
        <v>-3.2374441683628001</v>
      </c>
      <c r="J35">
        <v>4.9881728415966702</v>
      </c>
      <c r="K35">
        <v>6.4301130735381697</v>
      </c>
      <c r="L35">
        <v>3.0650951193617599</v>
      </c>
      <c r="M35">
        <v>736.89095979771298</v>
      </c>
      <c r="N35">
        <v>264.77640472021699</v>
      </c>
      <c r="O35">
        <v>16.674842415464202</v>
      </c>
      <c r="P35">
        <v>2.7205063310654101</v>
      </c>
      <c r="Q35">
        <v>-3.5358246615239302</v>
      </c>
      <c r="R35">
        <v>4.2096786984928496</v>
      </c>
      <c r="S35">
        <v>8.1248307098636694</v>
      </c>
      <c r="T35">
        <v>1.5957571126693</v>
      </c>
      <c r="U35">
        <v>14.6571322617565</v>
      </c>
      <c r="V35">
        <v>880.50413029757999</v>
      </c>
      <c r="W35">
        <v>465.91573427053498</v>
      </c>
      <c r="X35">
        <v>1360.9299450379399</v>
      </c>
      <c r="Y35">
        <v>16.9002104386342</v>
      </c>
      <c r="Z35">
        <v>10.6541660708655</v>
      </c>
      <c r="AA35">
        <v>23.1480168933466</v>
      </c>
      <c r="AB35">
        <v>-1.82573101164454</v>
      </c>
      <c r="AC35">
        <v>-11.068804356779401</v>
      </c>
      <c r="AD35">
        <v>7.4215308709326004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1:58" x14ac:dyDescent="0.2">
      <c r="A36" t="s">
        <v>210</v>
      </c>
      <c r="B36" s="20">
        <v>20947</v>
      </c>
      <c r="C36">
        <v>8.5145195132971807</v>
      </c>
      <c r="D36">
        <v>3.0067438807386302</v>
      </c>
      <c r="E36">
        <v>799.13434410110006</v>
      </c>
      <c r="F36">
        <v>217.493709624567</v>
      </c>
      <c r="G36">
        <v>17.4115489122097</v>
      </c>
      <c r="H36">
        <v>2.5720354461813599</v>
      </c>
      <c r="I36">
        <v>0.195951442399348</v>
      </c>
      <c r="J36">
        <v>4.1628789316611199</v>
      </c>
      <c r="K36">
        <v>7.1620812447978404</v>
      </c>
      <c r="L36">
        <v>3.04531974702024</v>
      </c>
      <c r="M36">
        <v>762.34877999560797</v>
      </c>
      <c r="N36">
        <v>266.00075241384701</v>
      </c>
      <c r="O36">
        <v>17.072726144865701</v>
      </c>
      <c r="P36">
        <v>2.71137505416324</v>
      </c>
      <c r="Q36">
        <v>-2.48105030423927</v>
      </c>
      <c r="R36">
        <v>4.1671739659353699</v>
      </c>
      <c r="S36">
        <v>8.6426989623090709</v>
      </c>
      <c r="T36">
        <v>2.2743876843502</v>
      </c>
      <c r="U36">
        <v>15.0006708465418</v>
      </c>
      <c r="V36">
        <v>886.31497378389201</v>
      </c>
      <c r="W36">
        <v>462.65836629576899</v>
      </c>
      <c r="X36">
        <v>1378.62275787361</v>
      </c>
      <c r="Y36">
        <v>17.4691433741819</v>
      </c>
      <c r="Z36">
        <v>11.315174273199</v>
      </c>
      <c r="AA36">
        <v>23.619733725840401</v>
      </c>
      <c r="AB36">
        <v>-0.75539022223141505</v>
      </c>
      <c r="AC36">
        <v>-9.3496012727891102</v>
      </c>
      <c r="AD36">
        <v>7.84419970019015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1:58" x14ac:dyDescent="0.2">
      <c r="A37" t="s">
        <v>210</v>
      </c>
      <c r="B37" s="20">
        <v>21480</v>
      </c>
      <c r="C37">
        <v>6.7188553467063601</v>
      </c>
      <c r="D37">
        <v>3.10420959491017</v>
      </c>
      <c r="E37">
        <v>807.46994251111903</v>
      </c>
      <c r="F37">
        <v>218.12526258052199</v>
      </c>
      <c r="G37">
        <v>15.9448711729812</v>
      </c>
      <c r="H37">
        <v>2.7142432215017398</v>
      </c>
      <c r="I37">
        <v>-2.2217462343000198</v>
      </c>
      <c r="J37">
        <v>4.1342770253436596</v>
      </c>
      <c r="K37">
        <v>6.9986361872189802</v>
      </c>
      <c r="L37">
        <v>3.04408749312767</v>
      </c>
      <c r="M37">
        <v>778.84117871225396</v>
      </c>
      <c r="N37">
        <v>265.530215927016</v>
      </c>
      <c r="O37">
        <v>16.861280526079401</v>
      </c>
      <c r="P37">
        <v>2.7050370099475001</v>
      </c>
      <c r="Q37">
        <v>-2.6256300717407699</v>
      </c>
      <c r="R37">
        <v>4.1769446490587603</v>
      </c>
      <c r="S37">
        <v>8.2891325970089795</v>
      </c>
      <c r="T37">
        <v>1.83216954748331</v>
      </c>
      <c r="U37">
        <v>14.7520800636598</v>
      </c>
      <c r="V37">
        <v>896.24731824366404</v>
      </c>
      <c r="W37">
        <v>446.95994736111601</v>
      </c>
      <c r="X37">
        <v>1422.06738617932</v>
      </c>
      <c r="Y37">
        <v>17.208400338813799</v>
      </c>
      <c r="Z37">
        <v>11.100714605768999</v>
      </c>
      <c r="AA37">
        <v>23.311556366696699</v>
      </c>
      <c r="AB37">
        <v>-0.66451811915150805</v>
      </c>
      <c r="AC37">
        <v>-9.2391973835096497</v>
      </c>
      <c r="AD37">
        <v>7.9126558011116597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1:58" x14ac:dyDescent="0.2">
      <c r="A38" t="s">
        <v>210</v>
      </c>
      <c r="B38" s="20">
        <v>22847</v>
      </c>
      <c r="C38">
        <v>8.2812364562258693</v>
      </c>
      <c r="D38">
        <v>2.8780293780948498</v>
      </c>
      <c r="E38">
        <v>857.19249902459399</v>
      </c>
      <c r="F38">
        <v>217.04664542405399</v>
      </c>
      <c r="G38">
        <v>16.785622989541601</v>
      </c>
      <c r="H38">
        <v>2.7025255348682302</v>
      </c>
      <c r="I38">
        <v>-0.26479707768163102</v>
      </c>
      <c r="J38">
        <v>3.7551944339161798</v>
      </c>
      <c r="K38">
        <v>7.0938790881214002</v>
      </c>
      <c r="L38">
        <v>3.0958371614186602</v>
      </c>
      <c r="M38">
        <v>763.61153238494398</v>
      </c>
      <c r="N38">
        <v>263.15970348398503</v>
      </c>
      <c r="O38">
        <v>16.901451534835399</v>
      </c>
      <c r="P38">
        <v>2.7531818806941502</v>
      </c>
      <c r="Q38">
        <v>-2.2735160292208301</v>
      </c>
      <c r="R38">
        <v>4.2245096818280201</v>
      </c>
      <c r="S38">
        <v>9.0004150258786595</v>
      </c>
      <c r="T38">
        <v>2.47482004239194</v>
      </c>
      <c r="U38">
        <v>15.5256056187845</v>
      </c>
      <c r="V38">
        <v>873.52572473520797</v>
      </c>
      <c r="W38">
        <v>465.28421397319403</v>
      </c>
      <c r="X38">
        <v>1347.4687111210701</v>
      </c>
      <c r="Y38">
        <v>17.4413571569734</v>
      </c>
      <c r="Z38">
        <v>11.0225630787395</v>
      </c>
      <c r="AA38">
        <v>23.869140629123901</v>
      </c>
      <c r="AB38">
        <v>-0.64335192541543496</v>
      </c>
      <c r="AC38">
        <v>-9.6722675524516202</v>
      </c>
      <c r="AD38">
        <v>8.3847132465991692</v>
      </c>
      <c r="AE38" s="40">
        <f t="shared" ref="AE38:AW38" si="6">AVERAGE(C30:C32,C35,C36,C37,C38)</f>
        <v>7.3056141193733506</v>
      </c>
      <c r="AF38" s="40">
        <f t="shared" si="6"/>
        <v>3.1938394540727484</v>
      </c>
      <c r="AG38" s="40">
        <f t="shared" si="6"/>
        <v>773.77870310297226</v>
      </c>
      <c r="AH38" s="40">
        <f t="shared" si="6"/>
        <v>218.89266819802032</v>
      </c>
      <c r="AI38" s="40">
        <f t="shared" si="6"/>
        <v>16.917335729227172</v>
      </c>
      <c r="AJ38" s="40">
        <f t="shared" si="6"/>
        <v>2.6204523598851597</v>
      </c>
      <c r="AK38" s="40">
        <f t="shared" si="6"/>
        <v>-1.9265120087945502</v>
      </c>
      <c r="AL38" s="40">
        <f t="shared" si="6"/>
        <v>4.384834742491476</v>
      </c>
      <c r="AM38" s="40">
        <f t="shared" si="6"/>
        <v>6.7142846450377913</v>
      </c>
      <c r="AN38" s="40">
        <f t="shared" si="6"/>
        <v>3.0352161781951645</v>
      </c>
      <c r="AO38" s="40">
        <f t="shared" si="6"/>
        <v>727.76810865788946</v>
      </c>
      <c r="AP38" s="40">
        <f t="shared" si="6"/>
        <v>263.42524787989913</v>
      </c>
      <c r="AQ38" s="40">
        <f t="shared" si="6"/>
        <v>16.883761311014201</v>
      </c>
      <c r="AR38" s="40">
        <f t="shared" si="6"/>
        <v>2.6932793976454974</v>
      </c>
      <c r="AS38" s="40">
        <f t="shared" si="6"/>
        <v>-3.1985968581700681</v>
      </c>
      <c r="AT38" s="40">
        <f t="shared" si="6"/>
        <v>4.1728837034520323</v>
      </c>
      <c r="AU38" s="40">
        <f t="shared" si="6"/>
        <v>8.1700562466069631</v>
      </c>
      <c r="AV38" s="40">
        <f t="shared" si="6"/>
        <v>1.3724678244120685</v>
      </c>
      <c r="AW38" s="40">
        <f t="shared" si="6"/>
        <v>14.969040135354257</v>
      </c>
      <c r="AX38" s="40">
        <f t="shared" ref="AX38:BF38" si="7">AVERAGE(V30:V32,V35,V36,V37,V38)</f>
        <v>869.72433484838177</v>
      </c>
      <c r="AY38" s="40">
        <f t="shared" si="7"/>
        <v>443.15557816861201</v>
      </c>
      <c r="AZ38" s="40">
        <f t="shared" si="7"/>
        <v>1368.3267713867313</v>
      </c>
      <c r="BA38" s="40">
        <f t="shared" si="7"/>
        <v>17.023589934772286</v>
      </c>
      <c r="BB38" s="40">
        <f t="shared" si="7"/>
        <v>10.590045773540123</v>
      </c>
      <c r="BC38" s="40">
        <f t="shared" si="7"/>
        <v>23.457905275987773</v>
      </c>
      <c r="BD38" s="40">
        <f t="shared" si="7"/>
        <v>-1.6978755213168155</v>
      </c>
      <c r="BE38" s="40">
        <f t="shared" si="7"/>
        <v>-11.222550209589041</v>
      </c>
      <c r="BF38" s="40">
        <f t="shared" si="7"/>
        <v>7.8353749135465636</v>
      </c>
    </row>
    <row r="39" spans="1:58" x14ac:dyDescent="0.2">
      <c r="A39" t="s">
        <v>210</v>
      </c>
      <c r="B39" s="20">
        <v>23855</v>
      </c>
      <c r="C39">
        <v>7.64876493858534</v>
      </c>
      <c r="D39">
        <v>2.9432384436096899</v>
      </c>
      <c r="E39">
        <v>775.86383947259299</v>
      </c>
      <c r="F39">
        <v>218.03468548992601</v>
      </c>
      <c r="G39">
        <v>16.881799197843701</v>
      </c>
      <c r="H39">
        <v>2.6869424612520301</v>
      </c>
      <c r="I39">
        <v>-1.1780594249409799</v>
      </c>
      <c r="J39">
        <v>4.0135840846157098</v>
      </c>
      <c r="K39">
        <v>7.0670826842788097</v>
      </c>
      <c r="L39">
        <v>3.05229275628573</v>
      </c>
      <c r="M39">
        <v>774.46649914245404</v>
      </c>
      <c r="N39">
        <v>265.68704977294499</v>
      </c>
      <c r="O39">
        <v>16.807466072557801</v>
      </c>
      <c r="P39">
        <v>2.7155367516601499</v>
      </c>
      <c r="Q39">
        <v>-2.3880066401694702</v>
      </c>
      <c r="R39">
        <v>4.16613825721116</v>
      </c>
      <c r="S39">
        <v>8.4509426895350099</v>
      </c>
      <c r="T39">
        <v>2.06062407967053</v>
      </c>
      <c r="U39">
        <v>14.8430910824242</v>
      </c>
      <c r="V39">
        <v>878.78772636298697</v>
      </c>
      <c r="W39">
        <v>467.07248252385898</v>
      </c>
      <c r="X39">
        <v>1355.71582608278</v>
      </c>
      <c r="Y39">
        <v>17.0290731979164</v>
      </c>
      <c r="Z39">
        <v>10.7987740079892</v>
      </c>
      <c r="AA39">
        <v>23.2657730883185</v>
      </c>
      <c r="AB39">
        <v>-1.18771452782894</v>
      </c>
      <c r="AC39">
        <v>-9.8161238629953402</v>
      </c>
      <c r="AD39">
        <v>7.4413845470427802</v>
      </c>
      <c r="AE39" s="27">
        <f t="shared" ref="AE39:AW39" si="8">AVERAGE(C30:C39)</f>
        <v>7.231645110003794</v>
      </c>
      <c r="AF39" s="27">
        <f t="shared" si="8"/>
        <v>3.1396848268650119</v>
      </c>
      <c r="AG39" s="27">
        <f t="shared" si="8"/>
        <v>772.18846491464762</v>
      </c>
      <c r="AH39" s="27">
        <f t="shared" si="8"/>
        <v>219.33069118255912</v>
      </c>
      <c r="AI39" s="27">
        <f t="shared" si="8"/>
        <v>16.800383845041239</v>
      </c>
      <c r="AJ39" s="27">
        <f t="shared" si="8"/>
        <v>2.6287261845049628</v>
      </c>
      <c r="AK39" s="27">
        <f t="shared" si="8"/>
        <v>-1.9956667993936184</v>
      </c>
      <c r="AL39" s="27">
        <f t="shared" si="8"/>
        <v>4.3340929016461418</v>
      </c>
      <c r="AM39" s="27">
        <f t="shared" si="8"/>
        <v>6.685969976625171</v>
      </c>
      <c r="AN39" s="27">
        <f t="shared" si="8"/>
        <v>3.0310930036372072</v>
      </c>
      <c r="AO39" s="27">
        <f t="shared" si="8"/>
        <v>723.54767298094498</v>
      </c>
      <c r="AP39" s="27">
        <f t="shared" si="8"/>
        <v>262.90464258785499</v>
      </c>
      <c r="AQ39" s="27">
        <f t="shared" si="8"/>
        <v>16.85767220093004</v>
      </c>
      <c r="AR39" s="27">
        <f t="shared" si="8"/>
        <v>2.685833844721075</v>
      </c>
      <c r="AS39" s="27">
        <f t="shared" si="8"/>
        <v>-3.245206607025505</v>
      </c>
      <c r="AT39" s="27">
        <f t="shared" si="8"/>
        <v>4.1728232144351036</v>
      </c>
      <c r="AU39" s="27">
        <f t="shared" si="8"/>
        <v>8.146842217834406</v>
      </c>
      <c r="AV39" s="27">
        <f t="shared" si="8"/>
        <v>1.4032071542684137</v>
      </c>
      <c r="AW39" s="27">
        <f t="shared" si="8"/>
        <v>14.8918144261234</v>
      </c>
      <c r="AX39" s="27">
        <f t="shared" ref="AX39:BF39" si="9">AVERAGE(V30:V39)</f>
        <v>863.3460716174352</v>
      </c>
      <c r="AY39" s="27">
        <f t="shared" si="9"/>
        <v>438.50816692666228</v>
      </c>
      <c r="AZ39" s="27">
        <f t="shared" si="9"/>
        <v>1360.6543011193271</v>
      </c>
      <c r="BA39" s="27">
        <f t="shared" si="9"/>
        <v>16.987843923099469</v>
      </c>
      <c r="BB39" s="27">
        <f t="shared" si="9"/>
        <v>10.619563721049305</v>
      </c>
      <c r="BC39" s="27">
        <f t="shared" si="9"/>
        <v>23.35711943113591</v>
      </c>
      <c r="BD39" s="27">
        <f t="shared" si="9"/>
        <v>-1.6755917901904969</v>
      </c>
      <c r="BE39" s="27">
        <f t="shared" si="9"/>
        <v>-11.078055592059572</v>
      </c>
      <c r="BF39" s="27">
        <f t="shared" si="9"/>
        <v>7.735286494652982</v>
      </c>
    </row>
    <row r="40" spans="1:58" x14ac:dyDescent="0.2">
      <c r="A40" t="s">
        <v>202</v>
      </c>
      <c r="B40" s="20">
        <v>22906</v>
      </c>
      <c r="C40">
        <v>5.1331061678358703</v>
      </c>
      <c r="D40">
        <v>3.9050843067512901</v>
      </c>
      <c r="E40">
        <v>861.60782824182297</v>
      </c>
      <c r="F40">
        <v>262.960460727336</v>
      </c>
      <c r="G40">
        <v>14.389174842333199</v>
      </c>
      <c r="H40">
        <v>3.5276579937835302</v>
      </c>
      <c r="I40">
        <v>-4.7257885680687703</v>
      </c>
      <c r="J40">
        <v>5.0289064885310601</v>
      </c>
      <c r="K40">
        <v>5.3932745744026001</v>
      </c>
      <c r="L40">
        <v>3.3176525246704802</v>
      </c>
      <c r="M40">
        <v>799.00207699477903</v>
      </c>
      <c r="N40">
        <v>267.85743352482802</v>
      </c>
      <c r="O40">
        <v>16.134200892743699</v>
      </c>
      <c r="P40">
        <v>2.9127054383987998</v>
      </c>
      <c r="Q40">
        <v>-5.1128046905860396</v>
      </c>
      <c r="R40">
        <v>4.5540646593619298</v>
      </c>
      <c r="S40">
        <v>7.30770277692758</v>
      </c>
      <c r="T40">
        <v>-0.62775904382867898</v>
      </c>
      <c r="U40">
        <v>15.2350242652804</v>
      </c>
      <c r="V40">
        <v>875.10594640466798</v>
      </c>
      <c r="W40">
        <v>390.42217504195997</v>
      </c>
      <c r="X40">
        <v>1458.6244818191699</v>
      </c>
      <c r="Y40">
        <v>16.3811718514789</v>
      </c>
      <c r="Z40">
        <v>9.3332582819909398</v>
      </c>
      <c r="AA40">
        <v>23.417648249132</v>
      </c>
      <c r="AB40">
        <v>-1.81456386016121</v>
      </c>
      <c r="AC40">
        <v>-11.8008072898575</v>
      </c>
      <c r="AD40">
        <v>8.1844072307327895</v>
      </c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 spans="1:58" x14ac:dyDescent="0.2">
      <c r="A41" t="s">
        <v>202</v>
      </c>
      <c r="B41" s="20">
        <v>23877</v>
      </c>
      <c r="C41">
        <v>3.9472775000323002</v>
      </c>
      <c r="D41">
        <v>3.1986535734201</v>
      </c>
      <c r="E41">
        <v>637.02065031654001</v>
      </c>
      <c r="F41">
        <v>238.272823621399</v>
      </c>
      <c r="G41">
        <v>16.854909145727799</v>
      </c>
      <c r="H41">
        <v>2.68100269627522</v>
      </c>
      <c r="I41">
        <v>-9.5527489675201398</v>
      </c>
      <c r="J41">
        <v>4.7156390004300297</v>
      </c>
      <c r="K41">
        <v>3.9108726373814702</v>
      </c>
      <c r="L41">
        <v>3.2617436014219701</v>
      </c>
      <c r="M41">
        <v>607.83963243822996</v>
      </c>
      <c r="N41">
        <v>269.73048789629797</v>
      </c>
      <c r="O41">
        <v>16.173975237905299</v>
      </c>
      <c r="P41">
        <v>2.8315789492674699</v>
      </c>
      <c r="Q41">
        <v>-8.4690021878384503</v>
      </c>
      <c r="R41">
        <v>4.5659501626227996</v>
      </c>
      <c r="S41">
        <v>4.9703482501923002</v>
      </c>
      <c r="T41">
        <v>-4.1501914316374702</v>
      </c>
      <c r="U41">
        <v>14.090854030164699</v>
      </c>
      <c r="V41">
        <v>791.28565031661196</v>
      </c>
      <c r="W41">
        <v>350.618007776181</v>
      </c>
      <c r="X41">
        <v>1327.2322176207299</v>
      </c>
      <c r="Y41">
        <v>15.875035978118399</v>
      </c>
      <c r="Z41">
        <v>8.5720759569443992</v>
      </c>
      <c r="AA41">
        <v>23.180714612379901</v>
      </c>
      <c r="AB41">
        <v>-6.1327848640665898</v>
      </c>
      <c r="AC41">
        <v>-18.111651279720501</v>
      </c>
      <c r="AD41">
        <v>5.8548388803684501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 spans="1:58" x14ac:dyDescent="0.2">
      <c r="A42" t="s">
        <v>202</v>
      </c>
      <c r="B42" s="20">
        <v>23974</v>
      </c>
      <c r="C42">
        <v>4.1628231156943896</v>
      </c>
      <c r="D42">
        <v>3.01360399217244</v>
      </c>
      <c r="E42">
        <v>607.96701065213995</v>
      </c>
      <c r="F42">
        <v>230.97161676401799</v>
      </c>
      <c r="G42">
        <v>17.475007526482699</v>
      </c>
      <c r="H42">
        <v>2.4673485805513602</v>
      </c>
      <c r="I42">
        <v>-9.2507818285469394</v>
      </c>
      <c r="J42">
        <v>4.5486941602465203</v>
      </c>
      <c r="K42">
        <v>4.0245073274005696</v>
      </c>
      <c r="L42">
        <v>3.16634340094443</v>
      </c>
      <c r="M42">
        <v>598.67651826631095</v>
      </c>
      <c r="N42">
        <v>271.03155809282401</v>
      </c>
      <c r="O42">
        <v>16.315019425680902</v>
      </c>
      <c r="P42">
        <v>2.7790691494861099</v>
      </c>
      <c r="Q42">
        <v>-8.4122214174372196</v>
      </c>
      <c r="R42">
        <v>4.4186964446627304</v>
      </c>
      <c r="S42">
        <v>5.0988560347009502</v>
      </c>
      <c r="T42">
        <v>-3.9462326180241099</v>
      </c>
      <c r="U42">
        <v>14.138712967407001</v>
      </c>
      <c r="V42">
        <v>789.11960302560999</v>
      </c>
      <c r="W42">
        <v>347.67033678368398</v>
      </c>
      <c r="X42">
        <v>1324.9240397333299</v>
      </c>
      <c r="Y42">
        <v>16.135763995130301</v>
      </c>
      <c r="Z42">
        <v>8.8253903819489707</v>
      </c>
      <c r="AA42">
        <v>23.4421836121677</v>
      </c>
      <c r="AB42">
        <v>-6.0586044063421296</v>
      </c>
      <c r="AC42">
        <v>-18.045482910330801</v>
      </c>
      <c r="AD42">
        <v>5.9364532021763798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1:58" x14ac:dyDescent="0.2">
      <c r="A43" t="s">
        <v>202</v>
      </c>
      <c r="B43" s="20">
        <v>24785</v>
      </c>
      <c r="C43">
        <v>4.2851276343391698</v>
      </c>
      <c r="D43">
        <v>3.0127610518875501</v>
      </c>
      <c r="E43">
        <v>620.07256012504797</v>
      </c>
      <c r="F43">
        <v>234.21013287613499</v>
      </c>
      <c r="G43">
        <v>17.389220634108</v>
      </c>
      <c r="H43">
        <v>2.4454213670790801</v>
      </c>
      <c r="I43">
        <v>-9.4527792726630206</v>
      </c>
      <c r="J43">
        <v>4.56913473165935</v>
      </c>
      <c r="K43">
        <v>3.4845533481981001</v>
      </c>
      <c r="L43">
        <v>3.2370620412308901</v>
      </c>
      <c r="M43">
        <v>526.29812475198503</v>
      </c>
      <c r="N43">
        <v>271.20870548066802</v>
      </c>
      <c r="O43">
        <v>16.3509312872722</v>
      </c>
      <c r="P43">
        <v>2.8140238077698698</v>
      </c>
      <c r="Q43">
        <v>-9.6437565323190295</v>
      </c>
      <c r="R43">
        <v>4.5419831866795501</v>
      </c>
      <c r="S43">
        <v>4.4428155322742802</v>
      </c>
      <c r="T43">
        <v>-4.86201606665988</v>
      </c>
      <c r="U43">
        <v>13.749927961305399</v>
      </c>
      <c r="V43">
        <v>776.74011325079505</v>
      </c>
      <c r="W43">
        <v>334.48960527544801</v>
      </c>
      <c r="X43">
        <v>1316.9781896224899</v>
      </c>
      <c r="Y43">
        <v>15.647684208572301</v>
      </c>
      <c r="Z43">
        <v>8.5754665759756605</v>
      </c>
      <c r="AA43">
        <v>22.717892169906399</v>
      </c>
      <c r="AB43">
        <v>-7.2248665992575898</v>
      </c>
      <c r="AC43">
        <v>-20.038161120457399</v>
      </c>
      <c r="AD43">
        <v>5.5996457915981601</v>
      </c>
      <c r="AE43" s="40">
        <f t="shared" ref="AE43:AW43" si="10">AVERAGE(C40)</f>
        <v>5.1331061678358703</v>
      </c>
      <c r="AF43" s="40">
        <f t="shared" si="10"/>
        <v>3.9050843067512901</v>
      </c>
      <c r="AG43" s="40">
        <f t="shared" si="10"/>
        <v>861.60782824182297</v>
      </c>
      <c r="AH43" s="40">
        <f t="shared" si="10"/>
        <v>262.960460727336</v>
      </c>
      <c r="AI43" s="40">
        <f t="shared" si="10"/>
        <v>14.389174842333199</v>
      </c>
      <c r="AJ43" s="40">
        <f t="shared" si="10"/>
        <v>3.5276579937835302</v>
      </c>
      <c r="AK43" s="40">
        <f t="shared" si="10"/>
        <v>-4.7257885680687703</v>
      </c>
      <c r="AL43" s="40">
        <f t="shared" si="10"/>
        <v>5.0289064885310601</v>
      </c>
      <c r="AM43" s="40">
        <f t="shared" si="10"/>
        <v>5.3932745744026001</v>
      </c>
      <c r="AN43" s="40">
        <f t="shared" si="10"/>
        <v>3.3176525246704802</v>
      </c>
      <c r="AO43" s="40">
        <f t="shared" si="10"/>
        <v>799.00207699477903</v>
      </c>
      <c r="AP43" s="40">
        <f t="shared" si="10"/>
        <v>267.85743352482802</v>
      </c>
      <c r="AQ43" s="40">
        <f t="shared" si="10"/>
        <v>16.134200892743699</v>
      </c>
      <c r="AR43" s="40">
        <f t="shared" si="10"/>
        <v>2.9127054383987998</v>
      </c>
      <c r="AS43" s="40">
        <f t="shared" si="10"/>
        <v>-5.1128046905860396</v>
      </c>
      <c r="AT43" s="40">
        <f t="shared" si="10"/>
        <v>4.5540646593619298</v>
      </c>
      <c r="AU43" s="40">
        <f t="shared" si="10"/>
        <v>7.30770277692758</v>
      </c>
      <c r="AV43" s="40">
        <f t="shared" si="10"/>
        <v>-0.62775904382867898</v>
      </c>
      <c r="AW43" s="40">
        <f t="shared" si="10"/>
        <v>15.2350242652804</v>
      </c>
      <c r="AX43" s="40">
        <f t="shared" ref="AX43:BF43" si="11">AVERAGE(V40)</f>
        <v>875.10594640466798</v>
      </c>
      <c r="AY43" s="40">
        <f t="shared" si="11"/>
        <v>390.42217504195997</v>
      </c>
      <c r="AZ43" s="40">
        <f t="shared" si="11"/>
        <v>1458.6244818191699</v>
      </c>
      <c r="BA43" s="40">
        <f t="shared" si="11"/>
        <v>16.3811718514789</v>
      </c>
      <c r="BB43" s="40">
        <f t="shared" si="11"/>
        <v>9.3332582819909398</v>
      </c>
      <c r="BC43" s="40">
        <f t="shared" si="11"/>
        <v>23.417648249132</v>
      </c>
      <c r="BD43" s="40">
        <f t="shared" si="11"/>
        <v>-1.81456386016121</v>
      </c>
      <c r="BE43" s="40">
        <f t="shared" si="11"/>
        <v>-11.8008072898575</v>
      </c>
      <c r="BF43" s="40">
        <f t="shared" si="11"/>
        <v>8.1844072307327895</v>
      </c>
    </row>
    <row r="44" spans="1:58" x14ac:dyDescent="0.2">
      <c r="A44" t="s">
        <v>202</v>
      </c>
      <c r="B44" s="20">
        <v>26837</v>
      </c>
      <c r="C44">
        <v>3.7984218198703901</v>
      </c>
      <c r="D44">
        <v>3.0688761290043298</v>
      </c>
      <c r="E44">
        <v>640.57532109434806</v>
      </c>
      <c r="F44">
        <v>235.154402212615</v>
      </c>
      <c r="G44">
        <v>17.113223333515599</v>
      </c>
      <c r="H44">
        <v>2.6320328191188902</v>
      </c>
      <c r="I44">
        <v>-9.8726435718241508</v>
      </c>
      <c r="J44">
        <v>4.5202252508108698</v>
      </c>
      <c r="K44">
        <v>3.3101395005536198</v>
      </c>
      <c r="L44">
        <v>3.2339948739288702</v>
      </c>
      <c r="M44">
        <v>574.790729034072</v>
      </c>
      <c r="N44">
        <v>270.36942609319198</v>
      </c>
      <c r="O44">
        <v>15.9163178186888</v>
      </c>
      <c r="P44">
        <v>2.81881921898173</v>
      </c>
      <c r="Q44">
        <v>-9.5193647957883503</v>
      </c>
      <c r="R44">
        <v>4.53795619028761</v>
      </c>
      <c r="S44">
        <v>4.19384808903758</v>
      </c>
      <c r="T44">
        <v>-4.8230352698268302</v>
      </c>
      <c r="U44">
        <v>13.208926069785701</v>
      </c>
      <c r="V44">
        <v>783.07745941849998</v>
      </c>
      <c r="W44">
        <v>347.29405067242402</v>
      </c>
      <c r="X44">
        <v>1313.6798042662899</v>
      </c>
      <c r="Y44">
        <v>15.400077658247699</v>
      </c>
      <c r="Z44">
        <v>8.4453743550153906</v>
      </c>
      <c r="AA44">
        <v>22.349109764557401</v>
      </c>
      <c r="AB44">
        <v>-7.0103733070908598</v>
      </c>
      <c r="AC44">
        <v>-19.129166290641798</v>
      </c>
      <c r="AD44">
        <v>5.1108325670752697</v>
      </c>
      <c r="AE44" s="27">
        <f t="shared" ref="AE44:AW44" si="12">AVERAGE(C40:C44)</f>
        <v>4.265351247554424</v>
      </c>
      <c r="AF44" s="27">
        <f t="shared" si="12"/>
        <v>3.2397958106471423</v>
      </c>
      <c r="AG44" s="27">
        <f t="shared" si="12"/>
        <v>673.44867408597975</v>
      </c>
      <c r="AH44" s="27">
        <f t="shared" si="12"/>
        <v>240.31388724030057</v>
      </c>
      <c r="AI44" s="27">
        <f t="shared" si="12"/>
        <v>16.644307096433458</v>
      </c>
      <c r="AJ44" s="27">
        <f t="shared" si="12"/>
        <v>2.7506926913616159</v>
      </c>
      <c r="AK44" s="27">
        <f t="shared" si="12"/>
        <v>-8.5709484417246049</v>
      </c>
      <c r="AL44" s="27">
        <f t="shared" si="12"/>
        <v>4.6765199263355663</v>
      </c>
      <c r="AM44" s="27">
        <f t="shared" si="12"/>
        <v>4.0246694775872722</v>
      </c>
      <c r="AN44" s="27">
        <f t="shared" si="12"/>
        <v>3.2433592884393283</v>
      </c>
      <c r="AO44" s="27">
        <f t="shared" si="12"/>
        <v>621.3214162970753</v>
      </c>
      <c r="AP44" s="27">
        <f t="shared" si="12"/>
        <v>270.03952221756197</v>
      </c>
      <c r="AQ44" s="27">
        <f t="shared" si="12"/>
        <v>16.178088932458181</v>
      </c>
      <c r="AR44" s="27">
        <f t="shared" si="12"/>
        <v>2.831239312780796</v>
      </c>
      <c r="AS44" s="27">
        <f t="shared" si="12"/>
        <v>-8.2314299247938187</v>
      </c>
      <c r="AT44" s="27">
        <f t="shared" si="12"/>
        <v>4.5237301287229235</v>
      </c>
      <c r="AU44" s="27">
        <f t="shared" si="12"/>
        <v>5.2027141366265379</v>
      </c>
      <c r="AV44" s="27">
        <f t="shared" si="12"/>
        <v>-3.6818468859953937</v>
      </c>
      <c r="AW44" s="27">
        <f t="shared" si="12"/>
        <v>14.084689058788641</v>
      </c>
      <c r="AX44" s="27">
        <f t="shared" ref="AX44:BF44" si="13">AVERAGE(V40:V44)</f>
        <v>803.06575448323701</v>
      </c>
      <c r="AY44" s="27">
        <f t="shared" si="13"/>
        <v>354.09883510993939</v>
      </c>
      <c r="AZ44" s="27">
        <f t="shared" si="13"/>
        <v>1348.2877466124021</v>
      </c>
      <c r="BA44" s="27">
        <f t="shared" si="13"/>
        <v>15.88794673830952</v>
      </c>
      <c r="BB44" s="27">
        <f t="shared" si="13"/>
        <v>8.7503131103750711</v>
      </c>
      <c r="BC44" s="27">
        <f t="shared" si="13"/>
        <v>23.021509681628679</v>
      </c>
      <c r="BD44" s="27">
        <f t="shared" si="13"/>
        <v>-5.648238607383675</v>
      </c>
      <c r="BE44" s="27">
        <f t="shared" si="13"/>
        <v>-17.425053778201601</v>
      </c>
      <c r="BF44" s="27">
        <f t="shared" si="13"/>
        <v>6.1372355343902099</v>
      </c>
    </row>
    <row r="45" spans="1:58" x14ac:dyDescent="0.2">
      <c r="A45" t="s">
        <v>5</v>
      </c>
      <c r="B45" s="20">
        <v>19036</v>
      </c>
      <c r="C45">
        <v>8.8422264600195604</v>
      </c>
      <c r="D45">
        <v>3.2981774443849501</v>
      </c>
      <c r="E45">
        <v>807.55327003895002</v>
      </c>
      <c r="F45">
        <v>242.947891894463</v>
      </c>
      <c r="G45">
        <v>18.8096842980462</v>
      </c>
      <c r="H45">
        <v>2.98214887373662</v>
      </c>
      <c r="I45">
        <v>-1.1900933522093999</v>
      </c>
      <c r="J45">
        <v>4.3313404557205297</v>
      </c>
      <c r="K45">
        <v>7.8815142065933097</v>
      </c>
      <c r="L45">
        <v>3.3277350373906698</v>
      </c>
      <c r="M45">
        <v>837.32975157000203</v>
      </c>
      <c r="N45">
        <v>258.77377135032498</v>
      </c>
      <c r="O45">
        <v>17.4300276624754</v>
      </c>
      <c r="P45">
        <v>2.8380568483628101</v>
      </c>
      <c r="Q45">
        <v>-1.42082799691134</v>
      </c>
      <c r="R45">
        <v>4.6390115386975301</v>
      </c>
      <c r="S45">
        <v>9.3521906624842703</v>
      </c>
      <c r="T45">
        <v>3.2956937322788402</v>
      </c>
      <c r="U45">
        <v>15.420134123550801</v>
      </c>
      <c r="V45">
        <v>873.260800442343</v>
      </c>
      <c r="W45">
        <v>399.49121902635397</v>
      </c>
      <c r="X45">
        <v>1439.22495960827</v>
      </c>
      <c r="Y45">
        <v>18.118903107955099</v>
      </c>
      <c r="Z45">
        <v>12.5292147420635</v>
      </c>
      <c r="AA45">
        <v>23.715010986759001</v>
      </c>
      <c r="AB45">
        <v>1.2419755707973099</v>
      </c>
      <c r="AC45">
        <v>-6.3047068100384296</v>
      </c>
      <c r="AD45">
        <v>8.7904880854051495</v>
      </c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1:58" x14ac:dyDescent="0.2">
      <c r="A46" t="s">
        <v>5</v>
      </c>
      <c r="B46" s="20">
        <v>19227.8</v>
      </c>
      <c r="C46">
        <v>8.4848605792063498</v>
      </c>
      <c r="D46">
        <v>3.0330790420874401</v>
      </c>
      <c r="E46">
        <v>618.93414169991604</v>
      </c>
      <c r="F46">
        <v>216.53944428254599</v>
      </c>
      <c r="G46">
        <v>18.636986938628802</v>
      </c>
      <c r="H46">
        <v>2.5945694463412399</v>
      </c>
      <c r="I46">
        <v>-0.78607733895992205</v>
      </c>
      <c r="J46">
        <v>4.2190821334369897</v>
      </c>
      <c r="K46">
        <v>7.3661498293850496</v>
      </c>
      <c r="L46">
        <v>3.28025204894834</v>
      </c>
      <c r="M46">
        <v>648.79707444040105</v>
      </c>
      <c r="N46">
        <v>245.75569076360199</v>
      </c>
      <c r="O46">
        <v>17.293358920498001</v>
      </c>
      <c r="P46">
        <v>2.7783152215398998</v>
      </c>
      <c r="Q46">
        <v>-2.2925372903319499</v>
      </c>
      <c r="R46">
        <v>4.5899290012136396</v>
      </c>
      <c r="S46">
        <v>9.5041215035863296</v>
      </c>
      <c r="T46">
        <v>3.7015212576437002</v>
      </c>
      <c r="U46">
        <v>15.300762708276499</v>
      </c>
      <c r="V46">
        <v>773.52291117457901</v>
      </c>
      <c r="W46">
        <v>356.68904077750199</v>
      </c>
      <c r="X46">
        <v>1273.2286204382301</v>
      </c>
      <c r="Y46">
        <v>18.332095808542501</v>
      </c>
      <c r="Z46">
        <v>13.0299188820296</v>
      </c>
      <c r="AA46">
        <v>23.6489386769492</v>
      </c>
      <c r="AB46">
        <v>1.5604724834585699</v>
      </c>
      <c r="AC46">
        <v>-5.8082769225341204</v>
      </c>
      <c r="AD46">
        <v>8.9136663573532307</v>
      </c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1:58" x14ac:dyDescent="0.2">
      <c r="A47" t="s">
        <v>5</v>
      </c>
      <c r="B47" s="20">
        <v>19409</v>
      </c>
      <c r="C47">
        <v>7.7335922603080096</v>
      </c>
      <c r="D47">
        <v>3.0796235980333702</v>
      </c>
      <c r="E47">
        <v>790.82479796939901</v>
      </c>
      <c r="F47">
        <v>244.416872603173</v>
      </c>
      <c r="G47">
        <v>17.0301835276837</v>
      </c>
      <c r="H47">
        <v>2.8363084354122701</v>
      </c>
      <c r="I47">
        <v>-0.77029683118883197</v>
      </c>
      <c r="J47">
        <v>4.1073427832896598</v>
      </c>
      <c r="K47">
        <v>8.2965082285282392</v>
      </c>
      <c r="L47">
        <v>3.3530601921268399</v>
      </c>
      <c r="M47">
        <v>830.84105783314305</v>
      </c>
      <c r="N47">
        <v>263.42179690141597</v>
      </c>
      <c r="O47">
        <v>17.911395225723101</v>
      </c>
      <c r="P47">
        <v>2.8686926562374802</v>
      </c>
      <c r="Q47">
        <v>-1.07428896980135</v>
      </c>
      <c r="R47">
        <v>4.6509311550415697</v>
      </c>
      <c r="S47">
        <v>9.4426430097287195</v>
      </c>
      <c r="T47">
        <v>3.5248084681154799</v>
      </c>
      <c r="U47">
        <v>15.3696348005574</v>
      </c>
      <c r="V47">
        <v>935.10681239416294</v>
      </c>
      <c r="W47">
        <v>488.89080876195197</v>
      </c>
      <c r="X47">
        <v>1453.5730947156001</v>
      </c>
      <c r="Y47">
        <v>18.7402400598565</v>
      </c>
      <c r="Z47">
        <v>13.338684026947901</v>
      </c>
      <c r="AA47">
        <v>24.1412881147584</v>
      </c>
      <c r="AB47">
        <v>1.2506669895870299</v>
      </c>
      <c r="AC47">
        <v>-6.3156851369382503</v>
      </c>
      <c r="AD47">
        <v>8.8258559080571199</v>
      </c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1:58" x14ac:dyDescent="0.2">
      <c r="A48" t="s">
        <v>5</v>
      </c>
      <c r="B48" s="20">
        <v>19483.599999999999</v>
      </c>
      <c r="C48">
        <v>7.4907840771805496</v>
      </c>
      <c r="D48">
        <v>3.0660316989915</v>
      </c>
      <c r="E48">
        <v>795.827212039855</v>
      </c>
      <c r="F48">
        <v>226.188937227179</v>
      </c>
      <c r="G48">
        <v>16.3288511781974</v>
      </c>
      <c r="H48">
        <v>2.8144359622863502</v>
      </c>
      <c r="I48">
        <v>-1.34731900027105</v>
      </c>
      <c r="J48">
        <v>3.9173733391833299</v>
      </c>
      <c r="K48">
        <v>7.6703319658871498</v>
      </c>
      <c r="L48">
        <v>3.25767801344458</v>
      </c>
      <c r="M48">
        <v>893.60712280398798</v>
      </c>
      <c r="N48">
        <v>265.10819588078903</v>
      </c>
      <c r="O48">
        <v>16.989392661293</v>
      </c>
      <c r="P48">
        <v>2.8042906376359999</v>
      </c>
      <c r="Q48">
        <v>-1.31293220274542</v>
      </c>
      <c r="R48">
        <v>4.5198486583987298</v>
      </c>
      <c r="S48">
        <v>8.8181546980772207</v>
      </c>
      <c r="T48">
        <v>3.02969303816425</v>
      </c>
      <c r="U48">
        <v>14.6071203360287</v>
      </c>
      <c r="V48">
        <v>904.56604480112605</v>
      </c>
      <c r="W48">
        <v>446.77616532855399</v>
      </c>
      <c r="X48">
        <v>1441.10739390754</v>
      </c>
      <c r="Y48">
        <v>17.798222190697999</v>
      </c>
      <c r="Z48">
        <v>12.4154939487394</v>
      </c>
      <c r="AA48">
        <v>23.180639281861001</v>
      </c>
      <c r="AB48">
        <v>0.79089757227312896</v>
      </c>
      <c r="AC48">
        <v>-6.5663205391170703</v>
      </c>
      <c r="AD48">
        <v>8.1464812036054592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1:58" x14ac:dyDescent="0.2">
      <c r="A49" t="s">
        <v>5</v>
      </c>
      <c r="B49" s="20">
        <v>19941.900000000001</v>
      </c>
      <c r="C49">
        <v>8.9721036594514008</v>
      </c>
      <c r="D49">
        <v>3.2921821665086002</v>
      </c>
      <c r="E49">
        <v>715.89301968380005</v>
      </c>
      <c r="F49">
        <v>227.60376283052099</v>
      </c>
      <c r="G49">
        <v>18.812183092040399</v>
      </c>
      <c r="H49">
        <v>2.8050691451578702</v>
      </c>
      <c r="I49">
        <v>-0.37021943332460799</v>
      </c>
      <c r="J49">
        <v>4.4454836205781598</v>
      </c>
      <c r="K49">
        <v>8.1870959475361396</v>
      </c>
      <c r="L49">
        <v>3.3447108182719898</v>
      </c>
      <c r="M49">
        <v>774.96073938788902</v>
      </c>
      <c r="N49">
        <v>253.10369197974299</v>
      </c>
      <c r="O49">
        <v>17.731853814869101</v>
      </c>
      <c r="P49">
        <v>2.8244482398372099</v>
      </c>
      <c r="Q49">
        <v>-0.96727965380528502</v>
      </c>
      <c r="R49">
        <v>4.6912288848841897</v>
      </c>
      <c r="S49">
        <v>9.7094595501926104</v>
      </c>
      <c r="T49">
        <v>3.6734980246639002</v>
      </c>
      <c r="U49">
        <v>15.743063725505101</v>
      </c>
      <c r="V49">
        <v>851.11190401987994</v>
      </c>
      <c r="W49">
        <v>408.82033613305202</v>
      </c>
      <c r="X49">
        <v>1373.65163572142</v>
      </c>
      <c r="Y49">
        <v>18.520757435549498</v>
      </c>
      <c r="Z49">
        <v>13.049208612538401</v>
      </c>
      <c r="AA49">
        <v>23.9919510351151</v>
      </c>
      <c r="AB49">
        <v>1.5789785522184701</v>
      </c>
      <c r="AC49">
        <v>-6.2099296315227503</v>
      </c>
      <c r="AD49">
        <v>9.36208297600054</v>
      </c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1:58" x14ac:dyDescent="0.2">
      <c r="A50" t="s">
        <v>5</v>
      </c>
      <c r="B50" s="20">
        <v>20005.8</v>
      </c>
      <c r="C50">
        <v>8.3670102206427703</v>
      </c>
      <c r="D50">
        <v>2.9309192503022601</v>
      </c>
      <c r="E50">
        <v>725.51065369089201</v>
      </c>
      <c r="F50">
        <v>226.664569160203</v>
      </c>
      <c r="G50">
        <v>18.0105721702271</v>
      </c>
      <c r="H50">
        <v>2.4942784577940702</v>
      </c>
      <c r="I50">
        <v>-1.40561338007072</v>
      </c>
      <c r="J50">
        <v>4.1909614334106697</v>
      </c>
      <c r="K50">
        <v>7.6638135080046101</v>
      </c>
      <c r="L50">
        <v>3.4067821721376301</v>
      </c>
      <c r="M50">
        <v>784.04143937330002</v>
      </c>
      <c r="N50">
        <v>257.25781849109597</v>
      </c>
      <c r="O50">
        <v>17.5177912507421</v>
      </c>
      <c r="P50">
        <v>2.8606519974282398</v>
      </c>
      <c r="Q50">
        <v>-1.9090164361042099</v>
      </c>
      <c r="R50">
        <v>4.8043964344570602</v>
      </c>
      <c r="S50">
        <v>9.4837845950093005</v>
      </c>
      <c r="T50">
        <v>3.4355096758815198</v>
      </c>
      <c r="U50">
        <v>15.5272927743419</v>
      </c>
      <c r="V50">
        <v>856.64393244045004</v>
      </c>
      <c r="W50">
        <v>406.89474783956501</v>
      </c>
      <c r="X50">
        <v>1390.1021264056999</v>
      </c>
      <c r="Y50">
        <v>18.277966782629701</v>
      </c>
      <c r="Z50">
        <v>12.8259416590549</v>
      </c>
      <c r="AA50">
        <v>23.738947236761</v>
      </c>
      <c r="AB50">
        <v>1.26089071681705</v>
      </c>
      <c r="AC50">
        <v>-6.6711486570715497</v>
      </c>
      <c r="AD50">
        <v>9.1938404608831998</v>
      </c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1:58" x14ac:dyDescent="0.2">
      <c r="A51" t="s">
        <v>5</v>
      </c>
      <c r="B51" s="20">
        <v>20314.900000000001</v>
      </c>
      <c r="C51">
        <v>8.2585069810445297</v>
      </c>
      <c r="D51">
        <v>3.0737376703805901</v>
      </c>
      <c r="E51">
        <v>692.04457775851097</v>
      </c>
      <c r="F51">
        <v>223.64673587713301</v>
      </c>
      <c r="G51">
        <v>17.5013080900289</v>
      </c>
      <c r="H51">
        <v>2.66789084878432</v>
      </c>
      <c r="I51">
        <v>-1.0391236287983501</v>
      </c>
      <c r="J51">
        <v>4.2634739492716802</v>
      </c>
      <c r="K51">
        <v>7.6763620966053097</v>
      </c>
      <c r="L51">
        <v>3.3161794662011701</v>
      </c>
      <c r="M51">
        <v>779.02335194255102</v>
      </c>
      <c r="N51">
        <v>255.94727338938699</v>
      </c>
      <c r="O51">
        <v>17.3012178466041</v>
      </c>
      <c r="P51">
        <v>2.8039458917026399</v>
      </c>
      <c r="Q51">
        <v>-1.58712390426172</v>
      </c>
      <c r="R51">
        <v>4.6581891500449499</v>
      </c>
      <c r="S51">
        <v>9.18602277672389</v>
      </c>
      <c r="T51">
        <v>3.3574269454284602</v>
      </c>
      <c r="U51">
        <v>15.0155103513399</v>
      </c>
      <c r="V51">
        <v>850.30035051183995</v>
      </c>
      <c r="W51">
        <v>404.30284265616598</v>
      </c>
      <c r="X51">
        <v>1380.3076761264299</v>
      </c>
      <c r="Y51">
        <v>17.851751613082399</v>
      </c>
      <c r="Z51">
        <v>12.4313049346797</v>
      </c>
      <c r="AA51">
        <v>23.2657712886176</v>
      </c>
      <c r="AB51">
        <v>1.0769976348768699</v>
      </c>
      <c r="AC51">
        <v>-6.4381261447718803</v>
      </c>
      <c r="AD51">
        <v>8.6012181362714699</v>
      </c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1:58" x14ac:dyDescent="0.2">
      <c r="A52" t="s">
        <v>5</v>
      </c>
      <c r="B52" s="20">
        <v>20741.2</v>
      </c>
      <c r="C52">
        <v>7.2258819785109303</v>
      </c>
      <c r="D52">
        <v>3.3129492451092002</v>
      </c>
      <c r="E52">
        <v>740.57468006096803</v>
      </c>
      <c r="F52">
        <v>228.11228732721199</v>
      </c>
      <c r="G52">
        <v>16.970133456740101</v>
      </c>
      <c r="H52">
        <v>2.8446432287211199</v>
      </c>
      <c r="I52">
        <v>-2.0339273709360701</v>
      </c>
      <c r="J52">
        <v>4.3931969686743404</v>
      </c>
      <c r="K52">
        <v>7.1205293657161404</v>
      </c>
      <c r="L52">
        <v>3.4322155539401602</v>
      </c>
      <c r="M52">
        <v>766.28253194830199</v>
      </c>
      <c r="N52">
        <v>253.85201336841499</v>
      </c>
      <c r="O52">
        <v>17.072948642989299</v>
      </c>
      <c r="P52">
        <v>2.8961677350074702</v>
      </c>
      <c r="Q52">
        <v>-2.50565891330257</v>
      </c>
      <c r="R52">
        <v>4.7993971223585001</v>
      </c>
      <c r="S52">
        <v>8.8951654524466797</v>
      </c>
      <c r="T52">
        <v>2.43250175753401</v>
      </c>
      <c r="U52">
        <v>15.353780876249299</v>
      </c>
      <c r="V52">
        <v>835.06268152421603</v>
      </c>
      <c r="W52">
        <v>382.02313611033998</v>
      </c>
      <c r="X52">
        <v>1377.3861664403701</v>
      </c>
      <c r="Y52">
        <v>17.887093563199301</v>
      </c>
      <c r="Z52">
        <v>12.115054334305499</v>
      </c>
      <c r="AA52">
        <v>23.657159008896901</v>
      </c>
      <c r="AB52">
        <v>0.68483009086031599</v>
      </c>
      <c r="AC52">
        <v>-7.7560881537283102</v>
      </c>
      <c r="AD52">
        <v>9.1161053871299007</v>
      </c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1:58" x14ac:dyDescent="0.2">
      <c r="A53" t="s">
        <v>5</v>
      </c>
      <c r="B53" s="20">
        <v>21167.5</v>
      </c>
      <c r="C53">
        <v>9.4778294501285192</v>
      </c>
      <c r="D53">
        <v>3.0704122652459498</v>
      </c>
      <c r="E53">
        <v>730.50039637086797</v>
      </c>
      <c r="F53">
        <v>223.140002137404</v>
      </c>
      <c r="G53">
        <v>18.9887239138361</v>
      </c>
      <c r="H53">
        <v>3.0496285002180499</v>
      </c>
      <c r="I53">
        <v>4.7743005223428697E-2</v>
      </c>
      <c r="J53">
        <v>4.0024213229396697</v>
      </c>
      <c r="K53">
        <v>7.6039361879568004</v>
      </c>
      <c r="L53">
        <v>3.3300167173738502</v>
      </c>
      <c r="M53">
        <v>836.946239214054</v>
      </c>
      <c r="N53">
        <v>262.05560896659898</v>
      </c>
      <c r="O53">
        <v>17.281123611906899</v>
      </c>
      <c r="P53">
        <v>2.8343229935778802</v>
      </c>
      <c r="Q53">
        <v>-1.8239866604538499</v>
      </c>
      <c r="R53">
        <v>4.6423263940187001</v>
      </c>
      <c r="S53">
        <v>8.6858319437038194</v>
      </c>
      <c r="T53">
        <v>2.4261439820231701</v>
      </c>
      <c r="U53">
        <v>14.937783773055401</v>
      </c>
      <c r="V53">
        <v>889.96390212335598</v>
      </c>
      <c r="W53">
        <v>432.23227901696902</v>
      </c>
      <c r="X53">
        <v>1429.1389118899699</v>
      </c>
      <c r="Y53">
        <v>17.6085189457797</v>
      </c>
      <c r="Z53">
        <v>11.962903512236799</v>
      </c>
      <c r="AA53">
        <v>23.2594281165889</v>
      </c>
      <c r="AB53">
        <v>0.24748934376340301</v>
      </c>
      <c r="AC53">
        <v>-7.8941639440986204</v>
      </c>
      <c r="AD53">
        <v>8.3874262485978193</v>
      </c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1:58" x14ac:dyDescent="0.2">
      <c r="A54" t="s">
        <v>5</v>
      </c>
      <c r="B54" s="20">
        <v>21647.1</v>
      </c>
      <c r="C54">
        <v>8.3417613746607309</v>
      </c>
      <c r="D54">
        <v>3.23330011588425</v>
      </c>
      <c r="E54">
        <v>790.19151042390399</v>
      </c>
      <c r="F54">
        <v>228.137103221036</v>
      </c>
      <c r="G54">
        <v>16.849587985982499</v>
      </c>
      <c r="H54">
        <v>2.9777987768255798</v>
      </c>
      <c r="I54">
        <v>-0.30210595240128202</v>
      </c>
      <c r="J54">
        <v>4.14797929423586</v>
      </c>
      <c r="K54">
        <v>7.7130036093041596</v>
      </c>
      <c r="L54">
        <v>3.2866928974386802</v>
      </c>
      <c r="M54">
        <v>749.77605400929303</v>
      </c>
      <c r="N54">
        <v>259.931130042402</v>
      </c>
      <c r="O54">
        <v>17.7277977494868</v>
      </c>
      <c r="P54">
        <v>2.7896526247329301</v>
      </c>
      <c r="Q54">
        <v>-2.1386212194802598</v>
      </c>
      <c r="R54">
        <v>4.6155548138989602</v>
      </c>
      <c r="S54">
        <v>9.2899595446259102</v>
      </c>
      <c r="T54">
        <v>3.3055908893261501</v>
      </c>
      <c r="U54">
        <v>15.2674859773081</v>
      </c>
      <c r="V54">
        <v>855.56048278254104</v>
      </c>
      <c r="W54">
        <v>418.17199210845399</v>
      </c>
      <c r="X54">
        <v>1371.2103684353599</v>
      </c>
      <c r="Y54">
        <v>18.395404072041</v>
      </c>
      <c r="Z54">
        <v>13.1678713996869</v>
      </c>
      <c r="AA54">
        <v>23.6163449417222</v>
      </c>
      <c r="AB54">
        <v>1.2699619103595401</v>
      </c>
      <c r="AC54">
        <v>-6.4987660484822296</v>
      </c>
      <c r="AD54">
        <v>9.0361148802711906</v>
      </c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1:58" x14ac:dyDescent="0.2">
      <c r="A55" t="s">
        <v>5</v>
      </c>
      <c r="B55" s="20">
        <v>21913.5</v>
      </c>
      <c r="C55">
        <v>8.0392015881003207</v>
      </c>
      <c r="D55">
        <v>3.1872054946997701</v>
      </c>
      <c r="E55">
        <v>812.31120407638105</v>
      </c>
      <c r="F55">
        <v>233.72097670151399</v>
      </c>
      <c r="G55">
        <v>16.6614403406105</v>
      </c>
      <c r="H55">
        <v>2.90716393183666</v>
      </c>
      <c r="I55">
        <v>-0.35191667610628802</v>
      </c>
      <c r="J55">
        <v>4.0827714203104097</v>
      </c>
      <c r="K55">
        <v>7.25188125090295</v>
      </c>
      <c r="L55">
        <v>3.3373224640502701</v>
      </c>
      <c r="M55">
        <v>851.38321450332205</v>
      </c>
      <c r="N55">
        <v>263.39745555347798</v>
      </c>
      <c r="O55">
        <v>16.938279975791701</v>
      </c>
      <c r="P55">
        <v>2.8644318641378699</v>
      </c>
      <c r="Q55">
        <v>-2.1841598522658798</v>
      </c>
      <c r="R55">
        <v>4.6280829903214702</v>
      </c>
      <c r="S55">
        <v>9.0327760085757198</v>
      </c>
      <c r="T55">
        <v>2.8847165970256698</v>
      </c>
      <c r="U55">
        <v>15.178927186357701</v>
      </c>
      <c r="V55">
        <v>874.26609495058597</v>
      </c>
      <c r="W55">
        <v>410.311930485255</v>
      </c>
      <c r="X55">
        <v>1426.01310373518</v>
      </c>
      <c r="Y55">
        <v>17.8882550872768</v>
      </c>
      <c r="Z55">
        <v>12.1585246427877</v>
      </c>
      <c r="AA55">
        <v>23.6108417445176</v>
      </c>
      <c r="AB55">
        <v>0.67988082621050505</v>
      </c>
      <c r="AC55">
        <v>-7.1503452368587403</v>
      </c>
      <c r="AD55">
        <v>8.5025328706573298</v>
      </c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1:58" x14ac:dyDescent="0.2">
      <c r="A56" t="s">
        <v>5</v>
      </c>
      <c r="B56" s="20">
        <v>22030.799999999999</v>
      </c>
      <c r="C56">
        <v>7.0024806668225699</v>
      </c>
      <c r="D56">
        <v>3.70190474297145</v>
      </c>
      <c r="E56">
        <v>748.44538830052704</v>
      </c>
      <c r="F56">
        <v>226.456842383414</v>
      </c>
      <c r="G56">
        <v>17.1695979854664</v>
      </c>
      <c r="H56">
        <v>3.1615483757675098</v>
      </c>
      <c r="I56">
        <v>-2.7052463613967599</v>
      </c>
      <c r="J56">
        <v>4.6286893924056498</v>
      </c>
      <c r="K56">
        <v>7.5039451649932696</v>
      </c>
      <c r="L56">
        <v>3.4876837596552601</v>
      </c>
      <c r="M56">
        <v>725.70959708346902</v>
      </c>
      <c r="N56">
        <v>253.92987335337099</v>
      </c>
      <c r="O56">
        <v>17.506756600981198</v>
      </c>
      <c r="P56">
        <v>2.9383555745982002</v>
      </c>
      <c r="Q56">
        <v>-2.2962512826504602</v>
      </c>
      <c r="R56">
        <v>4.8859745414789399</v>
      </c>
      <c r="S56">
        <v>9.1440269098033795</v>
      </c>
      <c r="T56">
        <v>2.7181886262446602</v>
      </c>
      <c r="U56">
        <v>15.569073195689599</v>
      </c>
      <c r="V56">
        <v>824.90243717604505</v>
      </c>
      <c r="W56">
        <v>396.25826064807598</v>
      </c>
      <c r="X56">
        <v>1329.77727698337</v>
      </c>
      <c r="Y56">
        <v>18.1319829549142</v>
      </c>
      <c r="Z56">
        <v>12.302176694819099</v>
      </c>
      <c r="AA56">
        <v>23.969577359336402</v>
      </c>
      <c r="AB56">
        <v>0.83850321782471005</v>
      </c>
      <c r="AC56">
        <v>-7.3376194772542398</v>
      </c>
      <c r="AD56">
        <v>9.0025366913121694</v>
      </c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1:58" x14ac:dyDescent="0.2">
      <c r="A57" t="s">
        <v>5</v>
      </c>
      <c r="B57" s="20">
        <v>22180</v>
      </c>
      <c r="C57">
        <v>7.4386244599020896</v>
      </c>
      <c r="D57">
        <v>3.1772310643124499</v>
      </c>
      <c r="E57">
        <v>763.83307061306505</v>
      </c>
      <c r="F57">
        <v>228.67391630846001</v>
      </c>
      <c r="G57">
        <v>16.576788054927199</v>
      </c>
      <c r="H57">
        <v>2.8640015912580701</v>
      </c>
      <c r="I57">
        <v>-1.7521679526424401</v>
      </c>
      <c r="J57">
        <v>4.2298797982612504</v>
      </c>
      <c r="K57">
        <v>7.6474582833804501</v>
      </c>
      <c r="L57">
        <v>3.27398674724044</v>
      </c>
      <c r="M57">
        <v>904.17199812270098</v>
      </c>
      <c r="N57">
        <v>267.79498824952901</v>
      </c>
      <c r="O57">
        <v>17.219135470042598</v>
      </c>
      <c r="P57">
        <v>2.8377007502187301</v>
      </c>
      <c r="Q57">
        <v>-1.6555132688662</v>
      </c>
      <c r="R57">
        <v>4.5202344901886402</v>
      </c>
      <c r="S57">
        <v>8.4407357568769807</v>
      </c>
      <c r="T57">
        <v>2.0999453172395199</v>
      </c>
      <c r="U57">
        <v>14.7807207769626</v>
      </c>
      <c r="V57">
        <v>917.99948670631397</v>
      </c>
      <c r="W57">
        <v>456.97514843956498</v>
      </c>
      <c r="X57">
        <v>1459.6948865986601</v>
      </c>
      <c r="Y57">
        <v>17.469145375920402</v>
      </c>
      <c r="Z57">
        <v>11.672457248901001</v>
      </c>
      <c r="AA57">
        <v>23.266869458996599</v>
      </c>
      <c r="AB57">
        <v>-9.8010873549605707E-2</v>
      </c>
      <c r="AC57">
        <v>-8.0735401639806206</v>
      </c>
      <c r="AD57">
        <v>7.8757646421365104</v>
      </c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1:58" x14ac:dyDescent="0.2">
      <c r="A58" t="s">
        <v>5</v>
      </c>
      <c r="B58" s="20">
        <v>22286.6</v>
      </c>
      <c r="C58">
        <v>7.7087192750189102</v>
      </c>
      <c r="D58">
        <v>3.6643967464786198</v>
      </c>
      <c r="E58">
        <v>801.35222075552394</v>
      </c>
      <c r="F58">
        <v>227.909618143198</v>
      </c>
      <c r="G58">
        <v>17.811984086920098</v>
      </c>
      <c r="H58">
        <v>3.0654718624397499</v>
      </c>
      <c r="I58">
        <v>-1.6803037483844101</v>
      </c>
      <c r="J58">
        <v>4.6692899797863099</v>
      </c>
      <c r="K58">
        <v>6.5341280481549404</v>
      </c>
      <c r="L58">
        <v>3.3539443468623902</v>
      </c>
      <c r="M58">
        <v>791.49332524553699</v>
      </c>
      <c r="N58">
        <v>260.63435318005497</v>
      </c>
      <c r="O58">
        <v>16.638337341435399</v>
      </c>
      <c r="P58">
        <v>2.8776418569875202</v>
      </c>
      <c r="Q58">
        <v>-3.30701071488008</v>
      </c>
      <c r="R58">
        <v>4.6523629153854698</v>
      </c>
      <c r="S58">
        <v>8.4683134848647494</v>
      </c>
      <c r="T58">
        <v>1.88314936058917</v>
      </c>
      <c r="U58">
        <v>15.053569146860999</v>
      </c>
      <c r="V58">
        <v>846.510249767245</v>
      </c>
      <c r="W58">
        <v>387.14355649812302</v>
      </c>
      <c r="X58">
        <v>1396.83940787499</v>
      </c>
      <c r="Y58">
        <v>17.597377494011798</v>
      </c>
      <c r="Z58">
        <v>11.7390871178695</v>
      </c>
      <c r="AA58">
        <v>23.457260356257201</v>
      </c>
      <c r="AB58">
        <v>0.237503685061558</v>
      </c>
      <c r="AC58">
        <v>-7.9428525242436097</v>
      </c>
      <c r="AD58">
        <v>8.4230449809374708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1:58" x14ac:dyDescent="0.2">
      <c r="A59" t="s">
        <v>5</v>
      </c>
      <c r="B59" s="20">
        <v>22382.5</v>
      </c>
      <c r="C59">
        <v>7.1574206220018404</v>
      </c>
      <c r="D59">
        <v>3.3571321681008799</v>
      </c>
      <c r="E59">
        <v>730.90372096740896</v>
      </c>
      <c r="F59">
        <v>230.13729271188799</v>
      </c>
      <c r="G59">
        <v>17.0420774402359</v>
      </c>
      <c r="H59">
        <v>2.8302137002334602</v>
      </c>
      <c r="I59">
        <v>-2.2150685693614198</v>
      </c>
      <c r="J59">
        <v>4.4979888948253999</v>
      </c>
      <c r="K59">
        <v>7.1714061173966996</v>
      </c>
      <c r="L59">
        <v>3.3450561573779898</v>
      </c>
      <c r="M59">
        <v>840.65122628028098</v>
      </c>
      <c r="N59">
        <v>262.01144988008201</v>
      </c>
      <c r="O59">
        <v>16.832111262687199</v>
      </c>
      <c r="P59">
        <v>2.86937885962845</v>
      </c>
      <c r="Q59">
        <v>-2.2384067743903802</v>
      </c>
      <c r="R59">
        <v>4.6363213515914401</v>
      </c>
      <c r="S59">
        <v>8.7518710778208302</v>
      </c>
      <c r="T59">
        <v>2.4369169668645898</v>
      </c>
      <c r="U59">
        <v>15.065791180504901</v>
      </c>
      <c r="V59">
        <v>875.64385908944803</v>
      </c>
      <c r="W59">
        <v>420.97623470845798</v>
      </c>
      <c r="X59">
        <v>1411.90351392295</v>
      </c>
      <c r="Y59">
        <v>17.570683880081798</v>
      </c>
      <c r="Z59">
        <v>11.721040383287599</v>
      </c>
      <c r="AA59">
        <v>23.423277520741198</v>
      </c>
      <c r="AB59">
        <v>0.214596849874373</v>
      </c>
      <c r="AC59">
        <v>-7.9761828574121498</v>
      </c>
      <c r="AD59">
        <v>8.4074609442381192</v>
      </c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1:58" x14ac:dyDescent="0.2">
      <c r="A60" t="s">
        <v>5</v>
      </c>
      <c r="B60" s="20">
        <v>22478.400000000001</v>
      </c>
      <c r="C60">
        <v>7.8113450729024096</v>
      </c>
      <c r="D60">
        <v>3.2811418526860501</v>
      </c>
      <c r="E60">
        <v>736.88926251239798</v>
      </c>
      <c r="F60">
        <v>230.99809496113099</v>
      </c>
      <c r="G60">
        <v>18.206610491509501</v>
      </c>
      <c r="H60">
        <v>2.83248971811968</v>
      </c>
      <c r="I60">
        <v>-2.04718184132311</v>
      </c>
      <c r="J60">
        <v>4.4908696279092402</v>
      </c>
      <c r="K60">
        <v>7.1074537122493799</v>
      </c>
      <c r="L60">
        <v>3.4083747288387101</v>
      </c>
      <c r="M60">
        <v>853.89237481122996</v>
      </c>
      <c r="N60">
        <v>261.10455861948799</v>
      </c>
      <c r="O60">
        <v>16.977181973972598</v>
      </c>
      <c r="P60">
        <v>2.9050302206092402</v>
      </c>
      <c r="Q60">
        <v>-2.60933146148338</v>
      </c>
      <c r="R60">
        <v>4.73578652863781</v>
      </c>
      <c r="S60">
        <v>8.8647410950438807</v>
      </c>
      <c r="T60">
        <v>2.6751852311967501</v>
      </c>
      <c r="U60">
        <v>15.0470167401468</v>
      </c>
      <c r="V60">
        <v>902.68853028773503</v>
      </c>
      <c r="W60">
        <v>440.60010765988</v>
      </c>
      <c r="X60">
        <v>1450.40197984268</v>
      </c>
      <c r="Y60">
        <v>17.869628252446901</v>
      </c>
      <c r="Z60">
        <v>12.4061206272163</v>
      </c>
      <c r="AA60">
        <v>23.335182774454701</v>
      </c>
      <c r="AB60">
        <v>0.62134911418531202</v>
      </c>
      <c r="AC60">
        <v>-7.1397661352130797</v>
      </c>
      <c r="AD60">
        <v>8.3831541613375098</v>
      </c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1:58" x14ac:dyDescent="0.2">
      <c r="A61" t="s">
        <v>5</v>
      </c>
      <c r="B61" s="20">
        <v>22553</v>
      </c>
      <c r="C61">
        <v>6.4617303191183604</v>
      </c>
      <c r="D61">
        <v>3.0706606597278099</v>
      </c>
      <c r="E61">
        <v>823.17214350176505</v>
      </c>
      <c r="F61">
        <v>223.874197527451</v>
      </c>
      <c r="G61">
        <v>15.289836729287201</v>
      </c>
      <c r="H61">
        <v>2.9285494769271798</v>
      </c>
      <c r="I61">
        <v>-2.1437022336768701</v>
      </c>
      <c r="J61">
        <v>3.8519760725312899</v>
      </c>
      <c r="K61">
        <v>7.1042995808540796</v>
      </c>
      <c r="L61">
        <v>3.3687687015868399</v>
      </c>
      <c r="M61">
        <v>816.01860314985504</v>
      </c>
      <c r="N61">
        <v>260.75119178745302</v>
      </c>
      <c r="O61">
        <v>16.998232886857899</v>
      </c>
      <c r="P61">
        <v>2.8938414984755201</v>
      </c>
      <c r="Q61">
        <v>-2.6216614793663302</v>
      </c>
      <c r="R61">
        <v>4.6502347937581101</v>
      </c>
      <c r="S61">
        <v>8.4177429308130201</v>
      </c>
      <c r="T61">
        <v>1.9136770775321501</v>
      </c>
      <c r="U61">
        <v>14.912259299547999</v>
      </c>
      <c r="V61">
        <v>881.90043661232301</v>
      </c>
      <c r="W61">
        <v>420.62749601667502</v>
      </c>
      <c r="X61">
        <v>1428.86968546495</v>
      </c>
      <c r="Y61">
        <v>17.417055012255599</v>
      </c>
      <c r="Z61">
        <v>11.5546258854997</v>
      </c>
      <c r="AA61">
        <v>23.2768375103288</v>
      </c>
      <c r="AB61">
        <v>-0.36902099422736701</v>
      </c>
      <c r="AC61">
        <v>-8.82510356866484</v>
      </c>
      <c r="AD61">
        <v>8.0854500757868699</v>
      </c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1:58" x14ac:dyDescent="0.2">
      <c r="A62" t="s">
        <v>5</v>
      </c>
      <c r="B62" s="20">
        <v>22776.799999999999</v>
      </c>
      <c r="C62">
        <v>7.6999316968900704</v>
      </c>
      <c r="D62">
        <v>3.0126106214393098</v>
      </c>
      <c r="E62">
        <v>763.45462256782503</v>
      </c>
      <c r="F62">
        <v>232.242721160401</v>
      </c>
      <c r="G62">
        <v>17.112685423363398</v>
      </c>
      <c r="H62">
        <v>2.8543693665390699</v>
      </c>
      <c r="I62">
        <v>-0.96644971093558896</v>
      </c>
      <c r="J62">
        <v>3.8561319927309401</v>
      </c>
      <c r="K62">
        <v>8.0340691000109992</v>
      </c>
      <c r="L62">
        <v>3.3236412783489802</v>
      </c>
      <c r="M62">
        <v>840.85209966333605</v>
      </c>
      <c r="N62">
        <v>263.71320929702603</v>
      </c>
      <c r="O62">
        <v>17.553002313766999</v>
      </c>
      <c r="P62">
        <v>2.8562607009211698</v>
      </c>
      <c r="Q62">
        <v>-1.1909527073100701</v>
      </c>
      <c r="R62">
        <v>4.6015107622967504</v>
      </c>
      <c r="S62">
        <v>9.2028520334486803</v>
      </c>
      <c r="T62">
        <v>2.9004143568410399</v>
      </c>
      <c r="U62">
        <v>15.507552390209799</v>
      </c>
      <c r="V62">
        <v>889.39202937857499</v>
      </c>
      <c r="W62">
        <v>441.33588369417203</v>
      </c>
      <c r="X62">
        <v>1416.2838523068301</v>
      </c>
      <c r="Y62">
        <v>18.185689668391898</v>
      </c>
      <c r="Z62">
        <v>12.422695432663501</v>
      </c>
      <c r="AA62">
        <v>23.9435375080194</v>
      </c>
      <c r="AB62">
        <v>0.53474689054554903</v>
      </c>
      <c r="AC62">
        <v>-7.5612344533000702</v>
      </c>
      <c r="AD62">
        <v>8.6349027745387996</v>
      </c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 spans="1:58" x14ac:dyDescent="0.2">
      <c r="A63" t="s">
        <v>5</v>
      </c>
      <c r="B63" s="20">
        <v>22883.4</v>
      </c>
      <c r="C63">
        <v>8.9057305993239595</v>
      </c>
      <c r="D63">
        <v>3.29424298807875</v>
      </c>
      <c r="E63">
        <v>759.95194184615798</v>
      </c>
      <c r="F63">
        <v>226.12291574589099</v>
      </c>
      <c r="G63">
        <v>17.272102171799698</v>
      </c>
      <c r="H63">
        <v>3.1221483457332799</v>
      </c>
      <c r="I63">
        <v>0.152870390322353</v>
      </c>
      <c r="J63">
        <v>4.0704851376610902</v>
      </c>
      <c r="K63">
        <v>7.9071344306359297</v>
      </c>
      <c r="L63">
        <v>3.2830450581255701</v>
      </c>
      <c r="M63">
        <v>850.05821315633</v>
      </c>
      <c r="N63">
        <v>265.02309182204999</v>
      </c>
      <c r="O63">
        <v>17.450265488543501</v>
      </c>
      <c r="P63">
        <v>2.8182603823753398</v>
      </c>
      <c r="Q63">
        <v>-1.36781981606098</v>
      </c>
      <c r="R63">
        <v>4.5510252984309796</v>
      </c>
      <c r="S63">
        <v>8.7365238541248296</v>
      </c>
      <c r="T63">
        <v>2.3894847562030801</v>
      </c>
      <c r="U63">
        <v>15.0887712258224</v>
      </c>
      <c r="V63">
        <v>876.71481675529799</v>
      </c>
      <c r="W63">
        <v>401.41849671587403</v>
      </c>
      <c r="X63">
        <v>1443.06993236481</v>
      </c>
      <c r="Y63">
        <v>17.7864610719298</v>
      </c>
      <c r="Z63">
        <v>11.962009997898001</v>
      </c>
      <c r="AA63">
        <v>23.611434376837799</v>
      </c>
      <c r="AB63">
        <v>0.206407177255823</v>
      </c>
      <c r="AC63">
        <v>-8.1683748425170393</v>
      </c>
      <c r="AD63">
        <v>8.5731811909479703</v>
      </c>
      <c r="AE63" s="40">
        <f t="shared" ref="AE63:AW63" si="14">AVERAGE(C45:C64)</f>
        <v>7.9590075652690375</v>
      </c>
      <c r="AF63" s="40">
        <f t="shared" si="14"/>
        <v>3.2216736816465805</v>
      </c>
      <c r="AG63" s="40">
        <f t="shared" si="14"/>
        <v>756.80716962564873</v>
      </c>
      <c r="AH63" s="40">
        <f t="shared" si="14"/>
        <v>229.06261466617221</v>
      </c>
      <c r="AI63" s="40">
        <f t="shared" si="14"/>
        <v>17.41995688118454</v>
      </c>
      <c r="AJ63" s="40">
        <f t="shared" si="14"/>
        <v>2.8750185228826202</v>
      </c>
      <c r="AK63" s="40">
        <f t="shared" si="14"/>
        <v>-1.2482363309279838</v>
      </c>
      <c r="AL63" s="40">
        <f t="shared" si="14"/>
        <v>4.2482722195620974</v>
      </c>
      <c r="AM63" s="40">
        <f t="shared" si="14"/>
        <v>7.5206254699500192</v>
      </c>
      <c r="AN63" s="40">
        <f t="shared" si="14"/>
        <v>3.3456805723013083</v>
      </c>
      <c r="AO63" s="40">
        <f t="shared" si="14"/>
        <v>810.49156448930603</v>
      </c>
      <c r="AP63" s="40">
        <f t="shared" si="14"/>
        <v>259.57539060189475</v>
      </c>
      <c r="AQ63" s="40">
        <f t="shared" si="14"/>
        <v>17.264013018372871</v>
      </c>
      <c r="AR63" s="40">
        <f t="shared" si="14"/>
        <v>2.8522720906964616</v>
      </c>
      <c r="AS63" s="40">
        <f t="shared" si="14"/>
        <v>-1.9624875512888678</v>
      </c>
      <c r="AT63" s="40">
        <f t="shared" si="14"/>
        <v>4.6600411680223139</v>
      </c>
      <c r="AU63" s="40">
        <f t="shared" si="14"/>
        <v>9.0163029839319329</v>
      </c>
      <c r="AV63" s="40">
        <f t="shared" si="14"/>
        <v>2.8305699144077243</v>
      </c>
      <c r="AW63" s="40">
        <f t="shared" si="14"/>
        <v>15.200903360426143</v>
      </c>
      <c r="AX63" s="40">
        <f t="shared" ref="AX63:BF63" si="15">AVERAGE(V45:V64)</f>
        <v>870.20374998322836</v>
      </c>
      <c r="AY63" s="40">
        <f t="shared" si="15"/>
        <v>417.21812654359053</v>
      </c>
      <c r="AZ63" s="40">
        <f t="shared" si="15"/>
        <v>1406.7024209528427</v>
      </c>
      <c r="BA63" s="40">
        <f t="shared" si="15"/>
        <v>17.962818614302691</v>
      </c>
      <c r="BB63" s="40">
        <f t="shared" si="15"/>
        <v>12.352972744295791</v>
      </c>
      <c r="BC63" s="40">
        <f t="shared" si="15"/>
        <v>23.573136647287921</v>
      </c>
      <c r="BD63" s="40">
        <f t="shared" si="15"/>
        <v>0.72748490939241084</v>
      </c>
      <c r="BE63" s="40">
        <f t="shared" si="15"/>
        <v>-7.2017961259800014</v>
      </c>
      <c r="BF63" s="40">
        <f t="shared" si="15"/>
        <v>8.6552351010902182</v>
      </c>
    </row>
    <row r="64" spans="1:58" x14ac:dyDescent="0.2">
      <c r="A64" t="s">
        <v>5</v>
      </c>
      <c r="B64" s="20">
        <v>22936.7</v>
      </c>
      <c r="C64">
        <v>7.76040996414687</v>
      </c>
      <c r="D64">
        <v>3.2965347975084098</v>
      </c>
      <c r="E64">
        <v>787.975557634859</v>
      </c>
      <c r="F64">
        <v>233.71811111922699</v>
      </c>
      <c r="G64">
        <v>17.317800248159699</v>
      </c>
      <c r="H64">
        <v>2.8676424135202598</v>
      </c>
      <c r="I64">
        <v>-2.05852663211834</v>
      </c>
      <c r="J64">
        <v>4.56870677407949</v>
      </c>
      <c r="K64">
        <v>6.9714887649047999</v>
      </c>
      <c r="L64">
        <v>3.3964652866658001</v>
      </c>
      <c r="M64">
        <v>833.99527524713801</v>
      </c>
      <c r="N64">
        <v>257.94064916158999</v>
      </c>
      <c r="O64">
        <v>16.910049666790499</v>
      </c>
      <c r="P64">
        <v>2.8859952599146301</v>
      </c>
      <c r="Q64">
        <v>-2.7463704213056501</v>
      </c>
      <c r="R64">
        <v>4.72847653534284</v>
      </c>
      <c r="S64">
        <v>8.8991427906877902</v>
      </c>
      <c r="T64">
        <v>2.5273322273583698</v>
      </c>
      <c r="U64">
        <v>15.2718166202069</v>
      </c>
      <c r="V64">
        <v>888.95723672650604</v>
      </c>
      <c r="W64">
        <v>424.42284824682503</v>
      </c>
      <c r="X64">
        <v>1442.26382627354</v>
      </c>
      <c r="Y64">
        <v>17.809139909490899</v>
      </c>
      <c r="Z64">
        <v>12.255120802690801</v>
      </c>
      <c r="AA64">
        <v>23.3524356482394</v>
      </c>
      <c r="AB64">
        <v>0.72058142965567196</v>
      </c>
      <c r="AC64">
        <v>-7.3976912718524401</v>
      </c>
      <c r="AD64">
        <v>8.8433940463365506</v>
      </c>
      <c r="AE64" s="27">
        <f t="shared" ref="AE64:AW64" si="16">AVERAGE(C45:C64)</f>
        <v>7.9590075652690375</v>
      </c>
      <c r="AF64" s="27">
        <f t="shared" si="16"/>
        <v>3.2216736816465805</v>
      </c>
      <c r="AG64" s="27">
        <f t="shared" si="16"/>
        <v>756.80716962564873</v>
      </c>
      <c r="AH64" s="27">
        <f t="shared" si="16"/>
        <v>229.06261466617221</v>
      </c>
      <c r="AI64" s="27">
        <f t="shared" si="16"/>
        <v>17.41995688118454</v>
      </c>
      <c r="AJ64" s="27">
        <f t="shared" si="16"/>
        <v>2.8750185228826202</v>
      </c>
      <c r="AK64" s="27">
        <f t="shared" si="16"/>
        <v>-1.2482363309279838</v>
      </c>
      <c r="AL64" s="27">
        <f t="shared" si="16"/>
        <v>4.2482722195620974</v>
      </c>
      <c r="AM64" s="27">
        <f t="shared" si="16"/>
        <v>7.5206254699500192</v>
      </c>
      <c r="AN64" s="27">
        <f t="shared" si="16"/>
        <v>3.3456805723013083</v>
      </c>
      <c r="AO64" s="27">
        <f t="shared" si="16"/>
        <v>810.49156448930603</v>
      </c>
      <c r="AP64" s="27">
        <f t="shared" si="16"/>
        <v>259.57539060189475</v>
      </c>
      <c r="AQ64" s="27">
        <f t="shared" si="16"/>
        <v>17.264013018372871</v>
      </c>
      <c r="AR64" s="27">
        <f t="shared" si="16"/>
        <v>2.8522720906964616</v>
      </c>
      <c r="AS64" s="27">
        <f t="shared" si="16"/>
        <v>-1.9624875512888678</v>
      </c>
      <c r="AT64" s="27">
        <f t="shared" si="16"/>
        <v>4.6600411680223139</v>
      </c>
      <c r="AU64" s="27">
        <f t="shared" si="16"/>
        <v>9.0163029839319329</v>
      </c>
      <c r="AV64" s="27">
        <f t="shared" si="16"/>
        <v>2.8305699144077243</v>
      </c>
      <c r="AW64" s="27">
        <f t="shared" si="16"/>
        <v>15.200903360426143</v>
      </c>
      <c r="AX64" s="27">
        <f t="shared" ref="AX64:BF64" si="17">AVERAGE(V45:V64)</f>
        <v>870.20374998322836</v>
      </c>
      <c r="AY64" s="27">
        <f t="shared" si="17"/>
        <v>417.21812654359053</v>
      </c>
      <c r="AZ64" s="27">
        <f t="shared" si="17"/>
        <v>1406.7024209528427</v>
      </c>
      <c r="BA64" s="27">
        <f t="shared" si="17"/>
        <v>17.962818614302691</v>
      </c>
      <c r="BB64" s="27">
        <f t="shared" si="17"/>
        <v>12.352972744295791</v>
      </c>
      <c r="BC64" s="27">
        <f t="shared" si="17"/>
        <v>23.573136647287921</v>
      </c>
      <c r="BD64" s="27">
        <f t="shared" si="17"/>
        <v>0.72748490939241084</v>
      </c>
      <c r="BE64" s="27">
        <f t="shared" si="17"/>
        <v>-7.2017961259800014</v>
      </c>
      <c r="BF64" s="27">
        <f t="shared" si="17"/>
        <v>8.6552351010902182</v>
      </c>
    </row>
    <row r="65" spans="1:58" x14ac:dyDescent="0.2">
      <c r="A65" t="s">
        <v>6</v>
      </c>
      <c r="B65" s="20">
        <v>18653</v>
      </c>
      <c r="C65">
        <v>9.3535845904992296</v>
      </c>
      <c r="D65">
        <v>3.13153155149877</v>
      </c>
      <c r="E65">
        <v>596.09757624791098</v>
      </c>
      <c r="F65">
        <v>227.78902806653801</v>
      </c>
      <c r="G65">
        <v>18.266089596758601</v>
      </c>
      <c r="H65">
        <v>2.9170966693907898</v>
      </c>
      <c r="I65">
        <v>0.58935019679895695</v>
      </c>
      <c r="J65">
        <v>4.0025035206438098</v>
      </c>
      <c r="K65">
        <v>8.9916078534800405</v>
      </c>
      <c r="L65">
        <v>2.9665109983144</v>
      </c>
      <c r="M65">
        <v>478.55446478073998</v>
      </c>
      <c r="N65">
        <v>237.25180675797</v>
      </c>
      <c r="O65">
        <v>18.659342421619002</v>
      </c>
      <c r="P65">
        <v>2.5672137990488499</v>
      </c>
      <c r="Q65">
        <v>-0.64197367388528803</v>
      </c>
      <c r="R65">
        <v>4.1000770479639002</v>
      </c>
      <c r="S65">
        <v>9.2144018723427603</v>
      </c>
      <c r="T65">
        <v>2.4009133642658198</v>
      </c>
      <c r="U65">
        <v>16.0320633863791</v>
      </c>
      <c r="V65">
        <v>699.82217005290101</v>
      </c>
      <c r="W65">
        <v>285.525235826818</v>
      </c>
      <c r="X65">
        <v>1205.6722630931599</v>
      </c>
      <c r="Y65">
        <v>18.058549716115401</v>
      </c>
      <c r="Z65">
        <v>12.239190613756101</v>
      </c>
      <c r="AA65">
        <v>23.875525702025801</v>
      </c>
      <c r="AB65">
        <v>0.37376990419067502</v>
      </c>
      <c r="AC65">
        <v>-7.90891555210733</v>
      </c>
      <c r="AD65">
        <v>8.6619490775815695</v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 spans="1:58" x14ac:dyDescent="0.2">
      <c r="A66" t="s">
        <v>6</v>
      </c>
      <c r="B66" s="20">
        <v>19076</v>
      </c>
      <c r="C66">
        <v>7.5270303430035703</v>
      </c>
      <c r="D66">
        <v>2.9894848605653102</v>
      </c>
      <c r="E66">
        <v>648.49996999633299</v>
      </c>
      <c r="F66">
        <v>233.78147607209701</v>
      </c>
      <c r="G66">
        <v>18.3527267677953</v>
      </c>
      <c r="H66">
        <v>2.6618532095487</v>
      </c>
      <c r="I66">
        <v>-3.7910920004454001</v>
      </c>
      <c r="J66">
        <v>4.2738373140723898</v>
      </c>
      <c r="K66">
        <v>6.8884418352097896</v>
      </c>
      <c r="L66">
        <v>3.0812556514969001</v>
      </c>
      <c r="M66">
        <v>587.76037639896401</v>
      </c>
      <c r="N66">
        <v>245.977805458078</v>
      </c>
      <c r="O66">
        <v>17.142155092908698</v>
      </c>
      <c r="P66">
        <v>2.6508874180481898</v>
      </c>
      <c r="Q66">
        <v>-3.1953298200846101</v>
      </c>
      <c r="R66">
        <v>4.2979462966680302</v>
      </c>
      <c r="S66">
        <v>8.2916327872953701</v>
      </c>
      <c r="T66">
        <v>0.90834720753294296</v>
      </c>
      <c r="U66">
        <v>15.674325636817301</v>
      </c>
      <c r="V66">
        <v>736.50648300454804</v>
      </c>
      <c r="W66">
        <v>309.55361475145702</v>
      </c>
      <c r="X66">
        <v>1259.5629342124</v>
      </c>
      <c r="Y66">
        <v>17.373966625622401</v>
      </c>
      <c r="Z66">
        <v>11.2347489222046</v>
      </c>
      <c r="AA66">
        <v>23.511327214966901</v>
      </c>
      <c r="AB66">
        <v>-0.83889956663175103</v>
      </c>
      <c r="AC66">
        <v>-10.3346107738603</v>
      </c>
      <c r="AD66">
        <v>8.6598379050100291</v>
      </c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x14ac:dyDescent="0.2">
      <c r="A67" t="s">
        <v>6</v>
      </c>
      <c r="B67" s="20">
        <v>19961</v>
      </c>
      <c r="C67">
        <v>7.3948637029313504</v>
      </c>
      <c r="D67">
        <v>2.9230218137011099</v>
      </c>
      <c r="E67">
        <v>734.26776654298305</v>
      </c>
      <c r="F67">
        <v>243.35521970745401</v>
      </c>
      <c r="G67">
        <v>16.4716840809287</v>
      </c>
      <c r="H67">
        <v>2.6358923361201199</v>
      </c>
      <c r="I67">
        <v>-1.89681746510896</v>
      </c>
      <c r="J67">
        <v>4.1019567932593404</v>
      </c>
      <c r="K67">
        <v>7.5188062427259199</v>
      </c>
      <c r="L67">
        <v>3.1814311841452301</v>
      </c>
      <c r="M67">
        <v>552.39355310626797</v>
      </c>
      <c r="N67">
        <v>249.376906741814</v>
      </c>
      <c r="O67">
        <v>17.867825566261001</v>
      </c>
      <c r="P67">
        <v>2.7100362697402902</v>
      </c>
      <c r="Q67">
        <v>-2.75893768650025</v>
      </c>
      <c r="R67">
        <v>4.4392401868329401</v>
      </c>
      <c r="S67">
        <v>8.5004742506378097</v>
      </c>
      <c r="T67">
        <v>1.43184331866485</v>
      </c>
      <c r="U67">
        <v>15.5697616432294</v>
      </c>
      <c r="V67">
        <v>764.03572868217998</v>
      </c>
      <c r="W67">
        <v>331.51881539364803</v>
      </c>
      <c r="X67">
        <v>1287.72630738353</v>
      </c>
      <c r="Y67">
        <v>17.290145502946199</v>
      </c>
      <c r="Z67">
        <v>11.313716434352701</v>
      </c>
      <c r="AA67">
        <v>23.266396367119398</v>
      </c>
      <c r="AB67">
        <v>-0.25060015458081802</v>
      </c>
      <c r="AC67">
        <v>-8.4714277026347897</v>
      </c>
      <c r="AD67">
        <v>7.9757098463208402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x14ac:dyDescent="0.2">
      <c r="A68" t="s">
        <v>6</v>
      </c>
      <c r="B68" s="20">
        <v>20649</v>
      </c>
      <c r="C68">
        <v>8.0335420532100592</v>
      </c>
      <c r="D68">
        <v>3.2360851284818799</v>
      </c>
      <c r="E68">
        <v>708.58728916227096</v>
      </c>
      <c r="F68">
        <v>235.95521161169501</v>
      </c>
      <c r="G68">
        <v>16.662746008307298</v>
      </c>
      <c r="H68">
        <v>3.0313264340892898</v>
      </c>
      <c r="I68">
        <v>-1.1457044184341001</v>
      </c>
      <c r="J68">
        <v>4.0924055502338597</v>
      </c>
      <c r="K68">
        <v>7.9370333681127301</v>
      </c>
      <c r="L68">
        <v>3.1484363269511002</v>
      </c>
      <c r="M68">
        <v>592.77074506596796</v>
      </c>
      <c r="N68">
        <v>251.71952951809601</v>
      </c>
      <c r="O68">
        <v>18.161458358694599</v>
      </c>
      <c r="P68">
        <v>2.7356123504243199</v>
      </c>
      <c r="Q68">
        <v>-2.1719298558790201</v>
      </c>
      <c r="R68">
        <v>4.3564528344725399</v>
      </c>
      <c r="S68">
        <v>8.9901429856602295</v>
      </c>
      <c r="T68">
        <v>1.7752042544809601</v>
      </c>
      <c r="U68">
        <v>16.205107235699298</v>
      </c>
      <c r="V68">
        <v>774.81292566246702</v>
      </c>
      <c r="W68">
        <v>334.58482834851498</v>
      </c>
      <c r="X68">
        <v>1305.7125466837001</v>
      </c>
      <c r="Y68">
        <v>17.734364296714201</v>
      </c>
      <c r="Z68">
        <v>11.302074405923801</v>
      </c>
      <c r="AA68">
        <v>24.165516225857299</v>
      </c>
      <c r="AB68">
        <v>-0.424708811695162</v>
      </c>
      <c r="AC68">
        <v>-8.9555344642204702</v>
      </c>
      <c r="AD68">
        <v>8.1024520629859698</v>
      </c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x14ac:dyDescent="0.2">
      <c r="A69" t="s">
        <v>6</v>
      </c>
      <c r="B69" s="20">
        <v>21125</v>
      </c>
      <c r="C69">
        <v>7.0414638389012696</v>
      </c>
      <c r="D69">
        <v>2.9226735167184201</v>
      </c>
      <c r="E69">
        <v>757.84529524634502</v>
      </c>
      <c r="F69">
        <v>261.11372926005299</v>
      </c>
      <c r="G69">
        <v>17.428180969593399</v>
      </c>
      <c r="H69">
        <v>2.5575677980682099</v>
      </c>
      <c r="I69">
        <v>-3.6704608248817099</v>
      </c>
      <c r="J69">
        <v>4.2051002691402104</v>
      </c>
      <c r="K69">
        <v>7.3544687662553603</v>
      </c>
      <c r="L69">
        <v>3.07006653956137</v>
      </c>
      <c r="M69">
        <v>535.77850260970899</v>
      </c>
      <c r="N69">
        <v>252.55588221513099</v>
      </c>
      <c r="O69">
        <v>17.925322733338401</v>
      </c>
      <c r="P69">
        <v>2.6510764100444999</v>
      </c>
      <c r="Q69">
        <v>-3.2322063625322301</v>
      </c>
      <c r="R69">
        <v>4.2766473761985004</v>
      </c>
      <c r="S69">
        <v>8.2163171716686492</v>
      </c>
      <c r="T69">
        <v>1.0695245324210001</v>
      </c>
      <c r="U69">
        <v>15.356457432383401</v>
      </c>
      <c r="V69">
        <v>759.59016124322898</v>
      </c>
      <c r="W69">
        <v>330.11606363934698</v>
      </c>
      <c r="X69">
        <v>1278.81936365415</v>
      </c>
      <c r="Y69">
        <v>17.147878883196402</v>
      </c>
      <c r="Z69">
        <v>11.2629762886269</v>
      </c>
      <c r="AA69">
        <v>23.033770952332102</v>
      </c>
      <c r="AB69">
        <v>-0.79075249400549397</v>
      </c>
      <c r="AC69">
        <v>-9.4202181065583304</v>
      </c>
      <c r="AD69">
        <v>7.8439144332249198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x14ac:dyDescent="0.2">
      <c r="A70" t="s">
        <v>6</v>
      </c>
      <c r="B70" s="20">
        <v>21654</v>
      </c>
      <c r="C70">
        <v>8.3103025287274193</v>
      </c>
      <c r="D70">
        <v>3.0660097249059399</v>
      </c>
      <c r="E70">
        <v>702.07190923456699</v>
      </c>
      <c r="F70">
        <v>250.67027815480901</v>
      </c>
      <c r="G70">
        <v>17.473683559928499</v>
      </c>
      <c r="H70">
        <v>2.8961489204355</v>
      </c>
      <c r="I70">
        <v>-1.5632179186999</v>
      </c>
      <c r="J70">
        <v>3.93457649295476</v>
      </c>
      <c r="K70">
        <v>8.1854299654379403</v>
      </c>
      <c r="L70">
        <v>3.0555006272633101</v>
      </c>
      <c r="M70">
        <v>549.85636186378099</v>
      </c>
      <c r="N70">
        <v>248.04793524424301</v>
      </c>
      <c r="O70">
        <v>18.3052245103278</v>
      </c>
      <c r="P70">
        <v>2.6580530544357401</v>
      </c>
      <c r="Q70">
        <v>-1.8667208104020001</v>
      </c>
      <c r="R70">
        <v>4.2220739381667096</v>
      </c>
      <c r="S70">
        <v>8.9437788507855398</v>
      </c>
      <c r="T70">
        <v>1.3359752478112501</v>
      </c>
      <c r="U70">
        <v>16.560441924868499</v>
      </c>
      <c r="V70">
        <v>728.96085169007597</v>
      </c>
      <c r="W70">
        <v>293.96594677617497</v>
      </c>
      <c r="X70">
        <v>1264.55037505213</v>
      </c>
      <c r="Y70">
        <v>18.001627901328298</v>
      </c>
      <c r="Z70">
        <v>11.405251751477399</v>
      </c>
      <c r="AA70">
        <v>24.602596550573502</v>
      </c>
      <c r="AB70">
        <v>-0.64560122232934702</v>
      </c>
      <c r="AC70">
        <v>-10.4197763173679</v>
      </c>
      <c r="AD70">
        <v>9.1180848896768492</v>
      </c>
      <c r="AE70" s="40">
        <f t="shared" ref="AE70:AW70" si="18">AVERAGE(C66:C71)</f>
        <v>7.5984553922736255</v>
      </c>
      <c r="AF70" s="40">
        <f t="shared" si="18"/>
        <v>3.0334856505039269</v>
      </c>
      <c r="AG70" s="40">
        <f t="shared" si="18"/>
        <v>704.86984255126174</v>
      </c>
      <c r="AH70" s="40">
        <f t="shared" si="18"/>
        <v>242.75402333163035</v>
      </c>
      <c r="AI70" s="40">
        <f t="shared" si="18"/>
        <v>17.301621900425399</v>
      </c>
      <c r="AJ70" s="40">
        <f t="shared" si="18"/>
        <v>2.7314802357263015</v>
      </c>
      <c r="AK70" s="40">
        <f t="shared" si="18"/>
        <v>-2.4374531722434867</v>
      </c>
      <c r="AL70" s="40">
        <f t="shared" si="18"/>
        <v>4.1297146952084471</v>
      </c>
      <c r="AM70" s="40">
        <f t="shared" si="18"/>
        <v>7.6656371784480664</v>
      </c>
      <c r="AN70" s="40">
        <f t="shared" si="18"/>
        <v>3.1008765565275986</v>
      </c>
      <c r="AO70" s="40">
        <f t="shared" si="18"/>
        <v>567.21185986108878</v>
      </c>
      <c r="AP70" s="40">
        <f t="shared" si="18"/>
        <v>250.47125257115701</v>
      </c>
      <c r="AQ70" s="40">
        <f t="shared" si="18"/>
        <v>17.9658925599086</v>
      </c>
      <c r="AR70" s="40">
        <f t="shared" si="18"/>
        <v>2.6806220025826346</v>
      </c>
      <c r="AS70" s="40">
        <f t="shared" si="18"/>
        <v>-2.541893680276917</v>
      </c>
      <c r="AT70" s="40">
        <f t="shared" si="18"/>
        <v>4.305516389276133</v>
      </c>
      <c r="AU70" s="40">
        <f t="shared" si="18"/>
        <v>8.6306123532899832</v>
      </c>
      <c r="AV70" s="40">
        <f t="shared" si="18"/>
        <v>1.3430953170049973</v>
      </c>
      <c r="AW70" s="40">
        <f t="shared" si="18"/>
        <v>15.918026433188667</v>
      </c>
      <c r="AX70" s="40">
        <f t="shared" ref="AX70:BF70" si="19">AVERAGE(V66:V71)</f>
        <v>756.95291033724914</v>
      </c>
      <c r="AY70" s="40">
        <f t="shared" si="19"/>
        <v>322.447695985135</v>
      </c>
      <c r="AZ70" s="40">
        <f t="shared" si="19"/>
        <v>1284.8014408400634</v>
      </c>
      <c r="BA70" s="40">
        <f t="shared" si="19"/>
        <v>17.585338892182619</v>
      </c>
      <c r="BB70" s="40">
        <f t="shared" si="19"/>
        <v>11.376102050533333</v>
      </c>
      <c r="BC70" s="40">
        <f t="shared" si="19"/>
        <v>23.794398889496083</v>
      </c>
      <c r="BD70" s="40">
        <f t="shared" si="19"/>
        <v>-0.54860959686768929</v>
      </c>
      <c r="BE70" s="40">
        <f t="shared" si="19"/>
        <v>-9.4362643812473568</v>
      </c>
      <c r="BF70" s="40">
        <f t="shared" si="19"/>
        <v>8.338317645761455</v>
      </c>
    </row>
    <row r="71" spans="1:58" x14ac:dyDescent="0.2">
      <c r="A71" t="s">
        <v>6</v>
      </c>
      <c r="B71" s="20">
        <v>22793</v>
      </c>
      <c r="C71">
        <v>7.2835298868680898</v>
      </c>
      <c r="D71">
        <v>3.0636388586508998</v>
      </c>
      <c r="E71">
        <v>677.946825125072</v>
      </c>
      <c r="F71">
        <v>231.64822518367399</v>
      </c>
      <c r="G71">
        <v>17.420710015999202</v>
      </c>
      <c r="H71">
        <v>2.6060927160959899</v>
      </c>
      <c r="I71">
        <v>-2.5574264058908498</v>
      </c>
      <c r="J71">
        <v>4.1704117515901196</v>
      </c>
      <c r="K71">
        <v>8.1096428929466597</v>
      </c>
      <c r="L71">
        <v>3.0685690097476801</v>
      </c>
      <c r="M71">
        <v>584.711620121843</v>
      </c>
      <c r="N71">
        <v>255.14945624958</v>
      </c>
      <c r="O71">
        <v>18.393369097921099</v>
      </c>
      <c r="P71">
        <v>2.6780665128027699</v>
      </c>
      <c r="Q71">
        <v>-2.0262375462633901</v>
      </c>
      <c r="R71">
        <v>4.2407377033180804</v>
      </c>
      <c r="S71">
        <v>8.8413280736922992</v>
      </c>
      <c r="T71">
        <v>1.5376773411189799</v>
      </c>
      <c r="U71">
        <v>16.142064726134102</v>
      </c>
      <c r="V71">
        <v>777.81131174099505</v>
      </c>
      <c r="W71">
        <v>334.94690700166802</v>
      </c>
      <c r="X71">
        <v>1312.4371180544699</v>
      </c>
      <c r="Y71">
        <v>17.964050143288201</v>
      </c>
      <c r="Z71">
        <v>11.737844500614599</v>
      </c>
      <c r="AA71">
        <v>24.186786026127301</v>
      </c>
      <c r="AB71">
        <v>-0.34109533196356401</v>
      </c>
      <c r="AC71">
        <v>-9.0160189228423597</v>
      </c>
      <c r="AD71">
        <v>8.3299067373501305</v>
      </c>
      <c r="AE71" s="27">
        <f t="shared" ref="AE71:AW71" si="20">AVERAGE(C65:C71)</f>
        <v>7.8491881348772834</v>
      </c>
      <c r="AF71" s="27">
        <f t="shared" si="20"/>
        <v>3.0474922077889048</v>
      </c>
      <c r="AG71" s="27">
        <f t="shared" si="20"/>
        <v>689.33094736506882</v>
      </c>
      <c r="AH71" s="27">
        <f t="shared" si="20"/>
        <v>240.6161668651886</v>
      </c>
      <c r="AI71" s="27">
        <f t="shared" si="20"/>
        <v>17.439402999901571</v>
      </c>
      <c r="AJ71" s="27">
        <f t="shared" si="20"/>
        <v>2.7579968691069427</v>
      </c>
      <c r="AK71" s="27">
        <f t="shared" si="20"/>
        <v>-2.0050526909517088</v>
      </c>
      <c r="AL71" s="27">
        <f t="shared" si="20"/>
        <v>4.1115416702706415</v>
      </c>
      <c r="AM71" s="27">
        <f t="shared" si="20"/>
        <v>7.8550615605954919</v>
      </c>
      <c r="AN71" s="27">
        <f t="shared" si="20"/>
        <v>3.0816814767828555</v>
      </c>
      <c r="AO71" s="27">
        <f t="shared" si="20"/>
        <v>554.54651770675332</v>
      </c>
      <c r="AP71" s="27">
        <f t="shared" si="20"/>
        <v>248.58276031213032</v>
      </c>
      <c r="AQ71" s="27">
        <f t="shared" si="20"/>
        <v>18.064956825867231</v>
      </c>
      <c r="AR71" s="27">
        <f t="shared" si="20"/>
        <v>2.6644208306492372</v>
      </c>
      <c r="AS71" s="27">
        <f t="shared" si="20"/>
        <v>-2.2704765365066839</v>
      </c>
      <c r="AT71" s="27">
        <f t="shared" si="20"/>
        <v>4.276167911945814</v>
      </c>
      <c r="AU71" s="27">
        <f t="shared" si="20"/>
        <v>8.714010856011809</v>
      </c>
      <c r="AV71" s="27">
        <f t="shared" si="20"/>
        <v>1.4942121808994007</v>
      </c>
      <c r="AW71" s="27">
        <f t="shared" si="20"/>
        <v>15.934317426501584</v>
      </c>
      <c r="AX71" s="27">
        <f t="shared" ref="AX71:BF71" si="21">AVERAGE(V65:V71)</f>
        <v>748.79137601091372</v>
      </c>
      <c r="AY71" s="27">
        <f t="shared" si="21"/>
        <v>317.17305881966115</v>
      </c>
      <c r="AZ71" s="27">
        <f t="shared" si="21"/>
        <v>1273.4972725905059</v>
      </c>
      <c r="BA71" s="27">
        <f t="shared" si="21"/>
        <v>17.652940438458728</v>
      </c>
      <c r="BB71" s="27">
        <f t="shared" si="21"/>
        <v>11.499400416708013</v>
      </c>
      <c r="BC71" s="27">
        <f t="shared" si="21"/>
        <v>23.805988434143185</v>
      </c>
      <c r="BD71" s="27">
        <f t="shared" si="21"/>
        <v>-0.41684109671649444</v>
      </c>
      <c r="BE71" s="27">
        <f t="shared" si="21"/>
        <v>-9.218071691370211</v>
      </c>
      <c r="BF71" s="27">
        <f t="shared" si="21"/>
        <v>8.3845507074500425</v>
      </c>
    </row>
    <row r="72" spans="1:58" x14ac:dyDescent="0.2">
      <c r="A72" t="s">
        <v>7</v>
      </c>
      <c r="B72" s="20">
        <v>18693</v>
      </c>
      <c r="C72">
        <v>6.45278618693753</v>
      </c>
      <c r="D72">
        <v>3.3586806873473498</v>
      </c>
      <c r="E72">
        <v>769.73406438867698</v>
      </c>
      <c r="F72">
        <v>228.844705649151</v>
      </c>
      <c r="G72">
        <v>15.9317063395152</v>
      </c>
      <c r="H72">
        <v>3.3013742298461199</v>
      </c>
      <c r="I72">
        <v>-3.13596633291501</v>
      </c>
      <c r="J72">
        <v>4.3480563578579403</v>
      </c>
      <c r="K72">
        <v>6.8933817108572999</v>
      </c>
      <c r="L72">
        <v>3.2012242475727501</v>
      </c>
      <c r="M72">
        <v>785.31338829553101</v>
      </c>
      <c r="N72">
        <v>261.28830083242798</v>
      </c>
      <c r="O72">
        <v>16.6798081545972</v>
      </c>
      <c r="P72">
        <v>2.78047846606461</v>
      </c>
      <c r="Q72">
        <v>-2.5448201428536601</v>
      </c>
      <c r="R72">
        <v>4.4148974020153</v>
      </c>
      <c r="S72">
        <v>7.6700341982947302</v>
      </c>
      <c r="T72">
        <v>-7.6150017904817301E-3</v>
      </c>
      <c r="U72">
        <v>15.347888008661901</v>
      </c>
      <c r="V72">
        <v>879.94438230583501</v>
      </c>
      <c r="W72">
        <v>454.25819698659598</v>
      </c>
      <c r="X72">
        <v>1376.99885322974</v>
      </c>
      <c r="Y72">
        <v>16.7725614029067</v>
      </c>
      <c r="Z72">
        <v>9.8210256505789992</v>
      </c>
      <c r="AA72">
        <v>23.726137225804202</v>
      </c>
      <c r="AB72">
        <v>-1.58182247954553</v>
      </c>
      <c r="AC72">
        <v>-11.1751772216041</v>
      </c>
      <c r="AD72">
        <v>8.0116963044736806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x14ac:dyDescent="0.2">
      <c r="A73" t="s">
        <v>7</v>
      </c>
      <c r="B73" s="20">
        <v>18693.830000000002</v>
      </c>
      <c r="C73">
        <v>6.7384783723552397</v>
      </c>
      <c r="D73">
        <v>3.4069528821834298</v>
      </c>
      <c r="E73">
        <v>769.48202998096804</v>
      </c>
      <c r="F73">
        <v>225.36226103327201</v>
      </c>
      <c r="G73">
        <v>16.320882432116601</v>
      </c>
      <c r="H73">
        <v>3.02206176572574</v>
      </c>
      <c r="I73">
        <v>-2.2781967292935001</v>
      </c>
      <c r="J73">
        <v>4.3809734199497603</v>
      </c>
      <c r="K73">
        <v>7.2394950529485698</v>
      </c>
      <c r="L73">
        <v>3.1396086792407898</v>
      </c>
      <c r="M73">
        <v>815.81761280882699</v>
      </c>
      <c r="N73">
        <v>261.49420787431302</v>
      </c>
      <c r="O73">
        <v>16.7042745911744</v>
      </c>
      <c r="P73">
        <v>2.7480662151117099</v>
      </c>
      <c r="Q73">
        <v>-1.87390520568816</v>
      </c>
      <c r="R73">
        <v>4.3190479117524498</v>
      </c>
      <c r="S73">
        <v>8.4967567722776405</v>
      </c>
      <c r="T73">
        <v>1.8695477923623101</v>
      </c>
      <c r="U73">
        <v>15.1185110542504</v>
      </c>
      <c r="V73">
        <v>887.891316776179</v>
      </c>
      <c r="W73">
        <v>466.82467819831299</v>
      </c>
      <c r="X73">
        <v>1376.2944175426201</v>
      </c>
      <c r="Y73">
        <v>17.172414803516201</v>
      </c>
      <c r="Z73">
        <v>10.750467133330901</v>
      </c>
      <c r="AA73">
        <v>23.593701535290801</v>
      </c>
      <c r="AB73">
        <v>-0.38067034519758902</v>
      </c>
      <c r="AC73">
        <v>-8.6080325584504394</v>
      </c>
      <c r="AD73">
        <v>7.8398640457699296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x14ac:dyDescent="0.2">
      <c r="A74" t="s">
        <v>7</v>
      </c>
      <c r="B74" s="20">
        <v>19046</v>
      </c>
      <c r="C74">
        <v>6.7384783723552397</v>
      </c>
      <c r="D74">
        <v>3.4069528821834298</v>
      </c>
      <c r="E74">
        <v>769.48202998096804</v>
      </c>
      <c r="F74">
        <v>225.36226103327201</v>
      </c>
      <c r="G74">
        <v>16.320882432116601</v>
      </c>
      <c r="H74">
        <v>3.02206176572574</v>
      </c>
      <c r="I74">
        <v>-2.2781967292935001</v>
      </c>
      <c r="J74">
        <v>4.3809734199497603</v>
      </c>
      <c r="K74">
        <v>7.2394950529485698</v>
      </c>
      <c r="L74">
        <v>3.1396086792407898</v>
      </c>
      <c r="M74">
        <v>815.81761280882699</v>
      </c>
      <c r="N74">
        <v>261.49420787431302</v>
      </c>
      <c r="O74">
        <v>16.7042745911744</v>
      </c>
      <c r="P74">
        <v>2.7480662151117099</v>
      </c>
      <c r="Q74">
        <v>-1.87390520568816</v>
      </c>
      <c r="R74">
        <v>4.3190479117524498</v>
      </c>
      <c r="S74">
        <v>8.4967567722776405</v>
      </c>
      <c r="T74">
        <v>1.8695477923623101</v>
      </c>
      <c r="U74">
        <v>15.1185110542504</v>
      </c>
      <c r="V74">
        <v>887.891316776179</v>
      </c>
      <c r="W74">
        <v>466.82467819831299</v>
      </c>
      <c r="X74">
        <v>1376.2944175426201</v>
      </c>
      <c r="Y74">
        <v>17.172414803516201</v>
      </c>
      <c r="Z74">
        <v>10.750467133330901</v>
      </c>
      <c r="AA74">
        <v>23.593701535290801</v>
      </c>
      <c r="AB74">
        <v>-0.38067034519758902</v>
      </c>
      <c r="AC74">
        <v>-8.6080325584504394</v>
      </c>
      <c r="AD74">
        <v>7.8398640457699296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x14ac:dyDescent="0.2">
      <c r="A75" t="s">
        <v>7</v>
      </c>
      <c r="B75" s="20">
        <v>18826.86</v>
      </c>
      <c r="C75">
        <v>7.01125923884846</v>
      </c>
      <c r="D75">
        <v>3.41454317741151</v>
      </c>
      <c r="E75">
        <v>807.54511669215503</v>
      </c>
      <c r="F75">
        <v>221.35060573128999</v>
      </c>
      <c r="G75">
        <v>16.129334266245301</v>
      </c>
      <c r="H75">
        <v>2.9570666202451599</v>
      </c>
      <c r="I75">
        <v>-2.16563761630055</v>
      </c>
      <c r="J75">
        <v>4.3488966559658699</v>
      </c>
      <c r="K75">
        <v>6.7060635042262797</v>
      </c>
      <c r="L75">
        <v>3.1976949389988198</v>
      </c>
      <c r="M75">
        <v>802.77636508896603</v>
      </c>
      <c r="N75">
        <v>261.37557377872298</v>
      </c>
      <c r="O75">
        <v>16.714343766773201</v>
      </c>
      <c r="P75">
        <v>2.7803574098231798</v>
      </c>
      <c r="Q75">
        <v>-3.0612312615381301</v>
      </c>
      <c r="R75">
        <v>4.41502137068096</v>
      </c>
      <c r="S75">
        <v>7.9299453993183002</v>
      </c>
      <c r="T75">
        <v>1.4267178267282901</v>
      </c>
      <c r="U75">
        <v>14.433871568171799</v>
      </c>
      <c r="V75">
        <v>878.45310900545303</v>
      </c>
      <c r="W75">
        <v>440.31747800857198</v>
      </c>
      <c r="X75">
        <v>1396.59811351952</v>
      </c>
      <c r="Y75">
        <v>17.088403877118299</v>
      </c>
      <c r="Z75">
        <v>11.1348762957633</v>
      </c>
      <c r="AA75">
        <v>23.037226787616301</v>
      </c>
      <c r="AB75">
        <v>-0.64064814045342999</v>
      </c>
      <c r="AC75">
        <v>-8.7205969111331605</v>
      </c>
      <c r="AD75">
        <v>7.4382143352978201</v>
      </c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x14ac:dyDescent="0.2">
      <c r="A76" t="s">
        <v>7</v>
      </c>
      <c r="B76" s="20">
        <v>19182</v>
      </c>
      <c r="C76">
        <v>7.01125923884846</v>
      </c>
      <c r="D76">
        <v>3.41454317741151</v>
      </c>
      <c r="E76">
        <v>807.54511669215503</v>
      </c>
      <c r="F76">
        <v>221.35060573128999</v>
      </c>
      <c r="G76">
        <v>16.129334266245301</v>
      </c>
      <c r="H76">
        <v>2.9570666202451599</v>
      </c>
      <c r="I76">
        <v>-2.16563761630055</v>
      </c>
      <c r="J76">
        <v>4.3488966559658699</v>
      </c>
      <c r="K76">
        <v>6.7060635042262797</v>
      </c>
      <c r="L76">
        <v>3.1976949389988198</v>
      </c>
      <c r="M76">
        <v>802.77636508896603</v>
      </c>
      <c r="N76">
        <v>261.37557377872298</v>
      </c>
      <c r="O76">
        <v>16.714343766773201</v>
      </c>
      <c r="P76">
        <v>2.7803574098231798</v>
      </c>
      <c r="Q76">
        <v>-3.0612312615381301</v>
      </c>
      <c r="R76">
        <v>4.41502137068096</v>
      </c>
      <c r="S76">
        <v>7.9299453993183002</v>
      </c>
      <c r="T76">
        <v>1.4267178267282901</v>
      </c>
      <c r="U76">
        <v>14.433871568171799</v>
      </c>
      <c r="V76">
        <v>878.45310900545303</v>
      </c>
      <c r="W76">
        <v>440.31747800857198</v>
      </c>
      <c r="X76">
        <v>1396.59811351952</v>
      </c>
      <c r="Y76">
        <v>17.088403877118299</v>
      </c>
      <c r="Z76">
        <v>11.1348762957633</v>
      </c>
      <c r="AA76">
        <v>23.037226787616301</v>
      </c>
      <c r="AB76">
        <v>-0.64064814045342999</v>
      </c>
      <c r="AC76">
        <v>-8.7205969111331605</v>
      </c>
      <c r="AD76">
        <v>7.4382143352978201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x14ac:dyDescent="0.2">
      <c r="A77" t="s">
        <v>7</v>
      </c>
      <c r="B77" s="20">
        <v>19059.73</v>
      </c>
      <c r="C77">
        <v>5.0152252782894404</v>
      </c>
      <c r="D77">
        <v>3.1627180399035399</v>
      </c>
      <c r="E77">
        <v>774.83555379280904</v>
      </c>
      <c r="F77">
        <v>225.47631766860101</v>
      </c>
      <c r="G77">
        <v>14.212820998166199</v>
      </c>
      <c r="H77">
        <v>2.8169100885931</v>
      </c>
      <c r="I77">
        <v>-4.5576378792286301</v>
      </c>
      <c r="J77">
        <v>4.0115151253283203</v>
      </c>
      <c r="K77">
        <v>6.9831881015536297</v>
      </c>
      <c r="L77">
        <v>3.2337324178882501</v>
      </c>
      <c r="M77">
        <v>775.43727591901995</v>
      </c>
      <c r="N77">
        <v>261.688195907573</v>
      </c>
      <c r="O77">
        <v>17.0272860771064</v>
      </c>
      <c r="P77">
        <v>2.8044918598847399</v>
      </c>
      <c r="Q77">
        <v>-2.81789832107689</v>
      </c>
      <c r="R77">
        <v>4.4709812616930398</v>
      </c>
      <c r="S77">
        <v>7.5336367836001399</v>
      </c>
      <c r="T77">
        <v>9.4981138301955301E-2</v>
      </c>
      <c r="U77">
        <v>14.972348503673601</v>
      </c>
      <c r="V77">
        <v>896.39732016060395</v>
      </c>
      <c r="W77">
        <v>460.19456301390602</v>
      </c>
      <c r="X77">
        <v>1408.9730691205</v>
      </c>
      <c r="Y77">
        <v>16.791758434877199</v>
      </c>
      <c r="Z77">
        <v>10.1662345756599</v>
      </c>
      <c r="AA77">
        <v>23.422798310662898</v>
      </c>
      <c r="AB77">
        <v>-1.9653394479450601</v>
      </c>
      <c r="AC77">
        <v>-11.5539233804431</v>
      </c>
      <c r="AD77">
        <v>7.6242530902336396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x14ac:dyDescent="0.2">
      <c r="A78" t="s">
        <v>7</v>
      </c>
      <c r="B78" s="20">
        <v>19281</v>
      </c>
      <c r="C78">
        <v>5.0152252782894404</v>
      </c>
      <c r="D78">
        <v>3.1627180399035399</v>
      </c>
      <c r="E78">
        <v>774.83555379280904</v>
      </c>
      <c r="F78">
        <v>225.47631766860101</v>
      </c>
      <c r="G78">
        <v>14.212820998166199</v>
      </c>
      <c r="H78">
        <v>2.8169100885931</v>
      </c>
      <c r="I78">
        <v>-4.5576378792286301</v>
      </c>
      <c r="J78">
        <v>4.0115151253283203</v>
      </c>
      <c r="K78">
        <v>6.9831881015536297</v>
      </c>
      <c r="L78">
        <v>3.2337324178882501</v>
      </c>
      <c r="M78">
        <v>775.43727591901995</v>
      </c>
      <c r="N78">
        <v>261.688195907573</v>
      </c>
      <c r="O78">
        <v>17.0272860771064</v>
      </c>
      <c r="P78">
        <v>2.8044918598847399</v>
      </c>
      <c r="Q78">
        <v>-2.81789832107689</v>
      </c>
      <c r="R78">
        <v>4.4709812616930398</v>
      </c>
      <c r="S78">
        <v>7.5336367836001399</v>
      </c>
      <c r="T78">
        <v>9.4981138301955301E-2</v>
      </c>
      <c r="U78">
        <v>14.972348503673601</v>
      </c>
      <c r="V78">
        <v>896.39732016060395</v>
      </c>
      <c r="W78">
        <v>460.19456301390602</v>
      </c>
      <c r="X78">
        <v>1408.9730691205</v>
      </c>
      <c r="Y78">
        <v>16.791758434877199</v>
      </c>
      <c r="Z78">
        <v>10.1662345756599</v>
      </c>
      <c r="AA78">
        <v>23.422798310662898</v>
      </c>
      <c r="AB78">
        <v>-1.9653394479450601</v>
      </c>
      <c r="AC78">
        <v>-11.5539233804431</v>
      </c>
      <c r="AD78">
        <v>7.6242530902336396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x14ac:dyDescent="0.2">
      <c r="A79" t="s">
        <v>7</v>
      </c>
      <c r="B79" s="20">
        <v>19365.439999999999</v>
      </c>
      <c r="C79">
        <v>8.4642290881296898</v>
      </c>
      <c r="D79">
        <v>3.1092264730571202</v>
      </c>
      <c r="E79">
        <v>775.92206149716003</v>
      </c>
      <c r="F79">
        <v>218.139600207526</v>
      </c>
      <c r="G79">
        <v>16.743229245788299</v>
      </c>
      <c r="H79">
        <v>2.8515401715755302</v>
      </c>
      <c r="I79">
        <v>-0.119898678557398</v>
      </c>
      <c r="J79">
        <v>3.93709935695848</v>
      </c>
      <c r="K79">
        <v>6.6729431553492597</v>
      </c>
      <c r="L79">
        <v>3.0452679811107801</v>
      </c>
      <c r="M79">
        <v>753.03912867050803</v>
      </c>
      <c r="N79">
        <v>260.68023153165899</v>
      </c>
      <c r="O79">
        <v>16.446506281914701</v>
      </c>
      <c r="P79">
        <v>2.7064483962688199</v>
      </c>
      <c r="Q79">
        <v>-2.8167582214616198</v>
      </c>
      <c r="R79">
        <v>4.18901092285933</v>
      </c>
      <c r="S79">
        <v>7.6874190503366</v>
      </c>
      <c r="T79">
        <v>1.3979443901336699</v>
      </c>
      <c r="U79">
        <v>13.9783561973742</v>
      </c>
      <c r="V79">
        <v>867.74075987797505</v>
      </c>
      <c r="W79">
        <v>452.69507510030797</v>
      </c>
      <c r="X79">
        <v>1350.3264823813599</v>
      </c>
      <c r="Y79">
        <v>16.797423319723801</v>
      </c>
      <c r="Z79">
        <v>10.6500566234759</v>
      </c>
      <c r="AA79">
        <v>22.944280176481701</v>
      </c>
      <c r="AB79">
        <v>-0.83135097892313004</v>
      </c>
      <c r="AC79">
        <v>-8.9015909548252594</v>
      </c>
      <c r="AD79">
        <v>7.2386956868215302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x14ac:dyDescent="0.2">
      <c r="A80" t="s">
        <v>7</v>
      </c>
      <c r="B80" s="20">
        <v>19610</v>
      </c>
      <c r="C80">
        <v>8.4642290881296898</v>
      </c>
      <c r="D80">
        <v>3.1092264730571202</v>
      </c>
      <c r="E80">
        <v>775.92206149716003</v>
      </c>
      <c r="F80">
        <v>218.139600207526</v>
      </c>
      <c r="G80">
        <v>16.743229245788299</v>
      </c>
      <c r="H80">
        <v>2.8515401715755302</v>
      </c>
      <c r="I80">
        <v>-0.119898678557398</v>
      </c>
      <c r="J80">
        <v>3.93709935695848</v>
      </c>
      <c r="K80">
        <v>6.6729431553492597</v>
      </c>
      <c r="L80">
        <v>3.0452679811107801</v>
      </c>
      <c r="M80">
        <v>753.03912867050803</v>
      </c>
      <c r="N80">
        <v>260.68023153165899</v>
      </c>
      <c r="O80">
        <v>16.446506281914701</v>
      </c>
      <c r="P80">
        <v>2.7064483962688199</v>
      </c>
      <c r="Q80">
        <v>-2.8167582214616198</v>
      </c>
      <c r="R80">
        <v>4.18901092285933</v>
      </c>
      <c r="S80">
        <v>7.6874190503366</v>
      </c>
      <c r="T80">
        <v>1.3979443901336699</v>
      </c>
      <c r="U80">
        <v>13.9783561973742</v>
      </c>
      <c r="V80">
        <v>867.74075987797505</v>
      </c>
      <c r="W80">
        <v>452.69507510030797</v>
      </c>
      <c r="X80">
        <v>1350.3264823813599</v>
      </c>
      <c r="Y80">
        <v>16.797423319723801</v>
      </c>
      <c r="Z80">
        <v>10.6500566234759</v>
      </c>
      <c r="AA80">
        <v>22.944280176481701</v>
      </c>
      <c r="AB80">
        <v>-0.83135097892313004</v>
      </c>
      <c r="AC80">
        <v>-8.9015909548252594</v>
      </c>
      <c r="AD80">
        <v>7.2386956868215302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x14ac:dyDescent="0.2">
      <c r="A81" t="s">
        <v>7</v>
      </c>
      <c r="B81" s="20">
        <v>19699</v>
      </c>
      <c r="C81">
        <v>8.4642290881296898</v>
      </c>
      <c r="D81">
        <v>3.1092264730571202</v>
      </c>
      <c r="E81">
        <v>775.92206149716003</v>
      </c>
      <c r="F81">
        <v>218.139600207526</v>
      </c>
      <c r="G81">
        <v>16.743229245788299</v>
      </c>
      <c r="H81">
        <v>2.8515401715755302</v>
      </c>
      <c r="I81">
        <v>-0.119898678557398</v>
      </c>
      <c r="J81">
        <v>3.93709935695848</v>
      </c>
      <c r="K81">
        <v>6.6729431553492597</v>
      </c>
      <c r="L81">
        <v>3.0452679811107801</v>
      </c>
      <c r="M81">
        <v>753.03912867050803</v>
      </c>
      <c r="N81">
        <v>260.68023153165899</v>
      </c>
      <c r="O81">
        <v>16.446506281914701</v>
      </c>
      <c r="P81">
        <v>2.7064483962688199</v>
      </c>
      <c r="Q81">
        <v>-2.8167582214616198</v>
      </c>
      <c r="R81">
        <v>4.18901092285933</v>
      </c>
      <c r="S81">
        <v>7.6874190503366</v>
      </c>
      <c r="T81">
        <v>1.3979443901336699</v>
      </c>
      <c r="U81">
        <v>13.9783561973742</v>
      </c>
      <c r="V81">
        <v>867.74075987797505</v>
      </c>
      <c r="W81">
        <v>452.69507510030797</v>
      </c>
      <c r="X81">
        <v>1350.3264823813599</v>
      </c>
      <c r="Y81">
        <v>16.797423319723801</v>
      </c>
      <c r="Z81">
        <v>10.6500566234759</v>
      </c>
      <c r="AA81">
        <v>22.944280176481701</v>
      </c>
      <c r="AB81">
        <v>-0.83135097892313004</v>
      </c>
      <c r="AC81">
        <v>-8.9015909548252594</v>
      </c>
      <c r="AD81">
        <v>7.2386956868215302</v>
      </c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x14ac:dyDescent="0.2">
      <c r="A82" t="s">
        <v>7</v>
      </c>
      <c r="B82" s="20">
        <v>19522.47</v>
      </c>
      <c r="C82">
        <v>5.6930216210964701</v>
      </c>
      <c r="D82">
        <v>3.7599997353010002</v>
      </c>
      <c r="E82">
        <v>744.49956071917302</v>
      </c>
      <c r="F82">
        <v>228.175726886006</v>
      </c>
      <c r="G82">
        <v>16.446963184494798</v>
      </c>
      <c r="H82">
        <v>3.2697742120345001</v>
      </c>
      <c r="I82">
        <v>-4.3436449135028496</v>
      </c>
      <c r="J82">
        <v>4.8463372409135204</v>
      </c>
      <c r="K82">
        <v>6.8774125925512699</v>
      </c>
      <c r="L82">
        <v>3.26757191502112</v>
      </c>
      <c r="M82">
        <v>794.08539882287096</v>
      </c>
      <c r="N82">
        <v>259.586521615908</v>
      </c>
      <c r="O82">
        <v>16.793729343833601</v>
      </c>
      <c r="P82">
        <v>2.8573817060339199</v>
      </c>
      <c r="Q82">
        <v>-2.7552409782703902</v>
      </c>
      <c r="R82">
        <v>4.4600227777005896</v>
      </c>
      <c r="S82">
        <v>7.7051577675114604</v>
      </c>
      <c r="T82">
        <v>0.51432671220169601</v>
      </c>
      <c r="U82">
        <v>14.8995630649991</v>
      </c>
      <c r="V82">
        <v>889.54549427556503</v>
      </c>
      <c r="W82">
        <v>463.85387985564398</v>
      </c>
      <c r="X82">
        <v>1386.3934740987499</v>
      </c>
      <c r="Y82">
        <v>16.825538181040901</v>
      </c>
      <c r="Z82">
        <v>10.3082507241269</v>
      </c>
      <c r="AA82">
        <v>23.334520814650499</v>
      </c>
      <c r="AB82">
        <v>-1.1330702985507399</v>
      </c>
      <c r="AC82">
        <v>-10.0004196046704</v>
      </c>
      <c r="AD82">
        <v>7.7405603589920497</v>
      </c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x14ac:dyDescent="0.2">
      <c r="A83" t="s">
        <v>7</v>
      </c>
      <c r="B83" s="20">
        <v>19721</v>
      </c>
      <c r="C83">
        <v>5.6930216210964701</v>
      </c>
      <c r="D83">
        <v>3.7599997353010002</v>
      </c>
      <c r="E83">
        <v>744.49956071917302</v>
      </c>
      <c r="F83">
        <v>228.175726886006</v>
      </c>
      <c r="G83">
        <v>16.446963184494798</v>
      </c>
      <c r="H83">
        <v>3.2697742120345001</v>
      </c>
      <c r="I83">
        <v>-4.3436449135028496</v>
      </c>
      <c r="J83">
        <v>4.8463372409135204</v>
      </c>
      <c r="K83">
        <v>6.8774125925512699</v>
      </c>
      <c r="L83">
        <v>3.26757191502112</v>
      </c>
      <c r="M83">
        <v>794.08539882287096</v>
      </c>
      <c r="N83">
        <v>259.586521615908</v>
      </c>
      <c r="O83">
        <v>16.793729343833601</v>
      </c>
      <c r="P83">
        <v>2.8573817060339199</v>
      </c>
      <c r="Q83">
        <v>-2.7552409782703902</v>
      </c>
      <c r="R83">
        <v>4.4600227777005896</v>
      </c>
      <c r="S83">
        <v>7.7051577675114604</v>
      </c>
      <c r="T83">
        <v>0.51432671220169601</v>
      </c>
      <c r="U83">
        <v>14.8995630649991</v>
      </c>
      <c r="V83">
        <v>889.54549427556503</v>
      </c>
      <c r="W83">
        <v>463.85387985564398</v>
      </c>
      <c r="X83">
        <v>1386.3934740987499</v>
      </c>
      <c r="Y83">
        <v>16.825538181040901</v>
      </c>
      <c r="Z83">
        <v>10.3082507241269</v>
      </c>
      <c r="AA83">
        <v>23.334520814650499</v>
      </c>
      <c r="AB83">
        <v>-1.1330702985507399</v>
      </c>
      <c r="AC83">
        <v>-10.0004196046704</v>
      </c>
      <c r="AD83">
        <v>7.7405603589920497</v>
      </c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x14ac:dyDescent="0.2">
      <c r="A84" t="s">
        <v>7</v>
      </c>
      <c r="B84" s="20">
        <v>19837</v>
      </c>
      <c r="C84">
        <v>5.6930216210964701</v>
      </c>
      <c r="D84">
        <v>3.7599997353010002</v>
      </c>
      <c r="E84">
        <v>744.49956071917302</v>
      </c>
      <c r="F84">
        <v>228.175726886006</v>
      </c>
      <c r="G84">
        <v>16.446963184494798</v>
      </c>
      <c r="H84">
        <v>3.2697742120345001</v>
      </c>
      <c r="I84">
        <v>-4.3436449135028496</v>
      </c>
      <c r="J84">
        <v>4.8463372409135204</v>
      </c>
      <c r="K84">
        <v>6.8774125925512699</v>
      </c>
      <c r="L84">
        <v>3.26757191502112</v>
      </c>
      <c r="M84">
        <v>794.08539882287096</v>
      </c>
      <c r="N84">
        <v>259.586521615908</v>
      </c>
      <c r="O84">
        <v>16.793729343833601</v>
      </c>
      <c r="P84">
        <v>2.8573817060339199</v>
      </c>
      <c r="Q84">
        <v>-2.7552409782703902</v>
      </c>
      <c r="R84">
        <v>4.4600227777005896</v>
      </c>
      <c r="S84">
        <v>7.7051577675114604</v>
      </c>
      <c r="T84">
        <v>0.51432671220169601</v>
      </c>
      <c r="U84">
        <v>14.8995630649991</v>
      </c>
      <c r="V84">
        <v>889.54549427556503</v>
      </c>
      <c r="W84">
        <v>463.85387985564398</v>
      </c>
      <c r="X84">
        <v>1386.3934740987499</v>
      </c>
      <c r="Y84">
        <v>16.825538181040901</v>
      </c>
      <c r="Z84">
        <v>10.3082507241269</v>
      </c>
      <c r="AA84">
        <v>23.334520814650499</v>
      </c>
      <c r="AB84">
        <v>-1.1330702985507399</v>
      </c>
      <c r="AC84">
        <v>-10.0004196046704</v>
      </c>
      <c r="AD84">
        <v>7.7405603589920497</v>
      </c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x14ac:dyDescent="0.2">
      <c r="A85" t="s">
        <v>7</v>
      </c>
      <c r="B85" s="20">
        <v>19696.09</v>
      </c>
      <c r="C85">
        <v>7.2144233466204</v>
      </c>
      <c r="D85">
        <v>3.3153049128603298</v>
      </c>
      <c r="E85">
        <v>814.27740053399202</v>
      </c>
      <c r="F85">
        <v>223.44283566342199</v>
      </c>
      <c r="G85">
        <v>16.152016709828501</v>
      </c>
      <c r="H85">
        <v>2.8612647845755199</v>
      </c>
      <c r="I85">
        <v>-1.12949235734658</v>
      </c>
      <c r="J85">
        <v>4.16735841009233</v>
      </c>
      <c r="K85">
        <v>6.9026898282436102</v>
      </c>
      <c r="L85">
        <v>3.1745797663759898</v>
      </c>
      <c r="M85">
        <v>774.43466838783104</v>
      </c>
      <c r="N85">
        <v>260.66582685441898</v>
      </c>
      <c r="O85">
        <v>16.7045445160932</v>
      </c>
      <c r="P85">
        <v>2.7870036225682799</v>
      </c>
      <c r="Q85">
        <v>-2.6130092493841799</v>
      </c>
      <c r="R85">
        <v>4.3560746260529504</v>
      </c>
      <c r="S85">
        <v>7.8664996991597</v>
      </c>
      <c r="T85">
        <v>0.442271488023599</v>
      </c>
      <c r="U85">
        <v>15.278789071718601</v>
      </c>
      <c r="V85">
        <v>864.80992381330702</v>
      </c>
      <c r="W85">
        <v>436.60049960554898</v>
      </c>
      <c r="X85">
        <v>1366.35360050653</v>
      </c>
      <c r="Y85">
        <v>17.1333191789649</v>
      </c>
      <c r="Z85">
        <v>10.3777671384416</v>
      </c>
      <c r="AA85">
        <v>23.898459359557801</v>
      </c>
      <c r="AB85">
        <v>-1.08650685464811</v>
      </c>
      <c r="AC85">
        <v>-10.340299902201201</v>
      </c>
      <c r="AD85">
        <v>8.1696804228291793</v>
      </c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x14ac:dyDescent="0.2">
      <c r="A86" t="s">
        <v>7</v>
      </c>
      <c r="B86" s="20">
        <v>19930</v>
      </c>
      <c r="C86">
        <v>7.2144233466204</v>
      </c>
      <c r="D86">
        <v>3.3153049128603298</v>
      </c>
      <c r="E86">
        <v>814.27740053399202</v>
      </c>
      <c r="F86">
        <v>223.44283566342199</v>
      </c>
      <c r="G86">
        <v>16.152016709828501</v>
      </c>
      <c r="H86">
        <v>2.8612647845755199</v>
      </c>
      <c r="I86">
        <v>-1.12949235734658</v>
      </c>
      <c r="J86">
        <v>4.16735841009233</v>
      </c>
      <c r="K86">
        <v>6.9026898282436102</v>
      </c>
      <c r="L86">
        <v>3.1745797663759898</v>
      </c>
      <c r="M86">
        <v>774.43466838783104</v>
      </c>
      <c r="N86">
        <v>260.66582685441898</v>
      </c>
      <c r="O86">
        <v>16.7045445160932</v>
      </c>
      <c r="P86">
        <v>2.7870036225682799</v>
      </c>
      <c r="Q86">
        <v>-2.6130092493841799</v>
      </c>
      <c r="R86">
        <v>4.3560746260529504</v>
      </c>
      <c r="S86">
        <v>7.8664996991597</v>
      </c>
      <c r="T86">
        <v>0.442271488023599</v>
      </c>
      <c r="U86">
        <v>15.278789071718601</v>
      </c>
      <c r="V86">
        <v>864.80992381330702</v>
      </c>
      <c r="W86">
        <v>436.60049960554898</v>
      </c>
      <c r="X86">
        <v>1366.35360050653</v>
      </c>
      <c r="Y86">
        <v>17.1333191789649</v>
      </c>
      <c r="Z86">
        <v>10.3777671384416</v>
      </c>
      <c r="AA86">
        <v>23.898459359557801</v>
      </c>
      <c r="AB86">
        <v>-1.08650685464811</v>
      </c>
      <c r="AC86">
        <v>-10.340299902201201</v>
      </c>
      <c r="AD86">
        <v>8.1696804228291793</v>
      </c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x14ac:dyDescent="0.2">
      <c r="A87" t="s">
        <v>7</v>
      </c>
      <c r="B87" s="20">
        <v>19975</v>
      </c>
      <c r="C87">
        <v>7.2144233466204</v>
      </c>
      <c r="D87">
        <v>3.3153049128603298</v>
      </c>
      <c r="E87">
        <v>814.27740053399202</v>
      </c>
      <c r="F87">
        <v>223.44283566342199</v>
      </c>
      <c r="G87">
        <v>16.152016709828501</v>
      </c>
      <c r="H87">
        <v>2.8612647845755199</v>
      </c>
      <c r="I87">
        <v>-1.12949235734658</v>
      </c>
      <c r="J87">
        <v>4.16735841009233</v>
      </c>
      <c r="K87">
        <v>6.9026898282436102</v>
      </c>
      <c r="L87">
        <v>3.1745797663759898</v>
      </c>
      <c r="M87">
        <v>774.43466838783104</v>
      </c>
      <c r="N87">
        <v>260.66582685441898</v>
      </c>
      <c r="O87">
        <v>16.7045445160932</v>
      </c>
      <c r="P87">
        <v>2.7870036225682799</v>
      </c>
      <c r="Q87">
        <v>-2.6130092493841799</v>
      </c>
      <c r="R87">
        <v>4.3560746260529504</v>
      </c>
      <c r="S87">
        <v>7.8664996991597</v>
      </c>
      <c r="T87">
        <v>0.442271488023599</v>
      </c>
      <c r="U87">
        <v>15.278789071718601</v>
      </c>
      <c r="V87">
        <v>864.80992381330702</v>
      </c>
      <c r="W87">
        <v>436.60049960554898</v>
      </c>
      <c r="X87">
        <v>1366.35360050653</v>
      </c>
      <c r="Y87">
        <v>17.1333191789649</v>
      </c>
      <c r="Z87">
        <v>10.3777671384416</v>
      </c>
      <c r="AA87">
        <v>23.898459359557801</v>
      </c>
      <c r="AB87">
        <v>-1.08650685464811</v>
      </c>
      <c r="AC87">
        <v>-10.340299902201201</v>
      </c>
      <c r="AD87">
        <v>8.1696804228291793</v>
      </c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x14ac:dyDescent="0.2">
      <c r="A88" t="s">
        <v>7</v>
      </c>
      <c r="B88" s="20">
        <v>19957.97</v>
      </c>
      <c r="C88">
        <v>6.6337407377017898</v>
      </c>
      <c r="D88">
        <v>3.5145008874581101</v>
      </c>
      <c r="E88">
        <v>790.15603353045799</v>
      </c>
      <c r="F88">
        <v>222.719875411667</v>
      </c>
      <c r="G88">
        <v>15.6788536467631</v>
      </c>
      <c r="H88">
        <v>3.00811489592818</v>
      </c>
      <c r="I88">
        <v>-2.1266494470629498</v>
      </c>
      <c r="J88">
        <v>4.5361902178665803</v>
      </c>
      <c r="K88">
        <v>6.1389016871147604</v>
      </c>
      <c r="L88">
        <v>3.1432491715442601</v>
      </c>
      <c r="M88">
        <v>718.70581200156596</v>
      </c>
      <c r="N88">
        <v>260.61393220436099</v>
      </c>
      <c r="O88">
        <v>16.573677692777</v>
      </c>
      <c r="P88">
        <v>2.7441258139130702</v>
      </c>
      <c r="Q88">
        <v>-4.1757985106381801</v>
      </c>
      <c r="R88">
        <v>4.3801097624968799</v>
      </c>
      <c r="S88">
        <v>7.2767286844686598</v>
      </c>
      <c r="T88">
        <v>0.46130248007269098</v>
      </c>
      <c r="U88">
        <v>14.085689409063001</v>
      </c>
      <c r="V88">
        <v>851.93711853456</v>
      </c>
      <c r="W88">
        <v>424.768497351262</v>
      </c>
      <c r="X88">
        <v>1353.17041983335</v>
      </c>
      <c r="Y88">
        <v>16.989402420478498</v>
      </c>
      <c r="Z88">
        <v>10.8552045952084</v>
      </c>
      <c r="AA88">
        <v>23.1252462737915</v>
      </c>
      <c r="AB88">
        <v>-1.5121068117151499</v>
      </c>
      <c r="AC88">
        <v>-10.2959320456838</v>
      </c>
      <c r="AD88">
        <v>7.2746747189932499</v>
      </c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x14ac:dyDescent="0.2">
      <c r="A89" t="s">
        <v>7</v>
      </c>
      <c r="B89" s="20">
        <v>20223</v>
      </c>
      <c r="C89">
        <v>6.6337407377017898</v>
      </c>
      <c r="D89">
        <v>3.5145008874581101</v>
      </c>
      <c r="E89">
        <v>790.15603353045799</v>
      </c>
      <c r="F89">
        <v>222.719875411667</v>
      </c>
      <c r="G89">
        <v>15.6788536467631</v>
      </c>
      <c r="H89">
        <v>3.00811489592818</v>
      </c>
      <c r="I89">
        <v>-2.1266494470629498</v>
      </c>
      <c r="J89">
        <v>4.5361902178665803</v>
      </c>
      <c r="K89">
        <v>6.1389016871147604</v>
      </c>
      <c r="L89">
        <v>3.1432491715442601</v>
      </c>
      <c r="M89">
        <v>718.70581200156596</v>
      </c>
      <c r="N89">
        <v>260.61393220436099</v>
      </c>
      <c r="O89">
        <v>16.573677692777</v>
      </c>
      <c r="P89">
        <v>2.7441258139130702</v>
      </c>
      <c r="Q89">
        <v>-4.1757985106381801</v>
      </c>
      <c r="R89">
        <v>4.3801097624968799</v>
      </c>
      <c r="S89">
        <v>7.2767286844686598</v>
      </c>
      <c r="T89">
        <v>0.46130248007269098</v>
      </c>
      <c r="U89">
        <v>14.085689409063001</v>
      </c>
      <c r="V89">
        <v>851.93711853456</v>
      </c>
      <c r="W89">
        <v>424.768497351262</v>
      </c>
      <c r="X89">
        <v>1353.17041983335</v>
      </c>
      <c r="Y89">
        <v>16.989402420478498</v>
      </c>
      <c r="Z89">
        <v>10.8552045952084</v>
      </c>
      <c r="AA89">
        <v>23.1252462737915</v>
      </c>
      <c r="AB89">
        <v>-1.5121068117151499</v>
      </c>
      <c r="AC89">
        <v>-10.2959320456838</v>
      </c>
      <c r="AD89">
        <v>7.2746747189932499</v>
      </c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">
      <c r="A90" t="s">
        <v>7</v>
      </c>
      <c r="B90" s="20">
        <v>20224</v>
      </c>
      <c r="C90">
        <v>6.6337407377017898</v>
      </c>
      <c r="D90">
        <v>3.5145008874581101</v>
      </c>
      <c r="E90">
        <v>790.15603353045799</v>
      </c>
      <c r="F90">
        <v>222.719875411667</v>
      </c>
      <c r="G90">
        <v>15.6788536467631</v>
      </c>
      <c r="H90">
        <v>3.00811489592818</v>
      </c>
      <c r="I90">
        <v>-2.1266494470629498</v>
      </c>
      <c r="J90">
        <v>4.5361902178665803</v>
      </c>
      <c r="K90">
        <v>6.1389016871147604</v>
      </c>
      <c r="L90">
        <v>3.1432491715442601</v>
      </c>
      <c r="M90">
        <v>718.70581200156596</v>
      </c>
      <c r="N90">
        <v>260.61393220436099</v>
      </c>
      <c r="O90">
        <v>16.573677692777</v>
      </c>
      <c r="P90">
        <v>2.7441258139130702</v>
      </c>
      <c r="Q90">
        <v>-4.1757985106381801</v>
      </c>
      <c r="R90">
        <v>4.3801097624968799</v>
      </c>
      <c r="S90">
        <v>7.2767286844686598</v>
      </c>
      <c r="T90">
        <v>0.46130248007269098</v>
      </c>
      <c r="U90">
        <v>14.085689409063001</v>
      </c>
      <c r="V90">
        <v>851.93711853456</v>
      </c>
      <c r="W90">
        <v>424.768497351262</v>
      </c>
      <c r="X90">
        <v>1353.17041983335</v>
      </c>
      <c r="Y90">
        <v>16.989402420478498</v>
      </c>
      <c r="Z90">
        <v>10.8552045952084</v>
      </c>
      <c r="AA90">
        <v>23.1252462737915</v>
      </c>
      <c r="AB90">
        <v>-1.5121068117151499</v>
      </c>
      <c r="AC90">
        <v>-10.2959320456838</v>
      </c>
      <c r="AD90">
        <v>7.2746747189932499</v>
      </c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">
      <c r="A91" t="s">
        <v>7</v>
      </c>
      <c r="B91" s="20">
        <v>20095.900000000001</v>
      </c>
      <c r="C91">
        <v>6.6467835973085201</v>
      </c>
      <c r="D91">
        <v>2.9949288640021399</v>
      </c>
      <c r="E91">
        <v>832.12579258967298</v>
      </c>
      <c r="F91">
        <v>230.43252656623201</v>
      </c>
      <c r="G91">
        <v>16.202417815091</v>
      </c>
      <c r="H91">
        <v>2.7554601962718102</v>
      </c>
      <c r="I91">
        <v>-2.1439579211129001</v>
      </c>
      <c r="J91">
        <v>3.9014742401492599</v>
      </c>
      <c r="K91">
        <v>8.40052708913381</v>
      </c>
      <c r="L91">
        <v>3.08609372371768</v>
      </c>
      <c r="M91">
        <v>809.22681703932597</v>
      </c>
      <c r="N91">
        <v>269.86377150307197</v>
      </c>
      <c r="O91">
        <v>17.915480481546901</v>
      </c>
      <c r="P91">
        <v>2.7255861736440701</v>
      </c>
      <c r="Q91">
        <v>-0.79431215221272</v>
      </c>
      <c r="R91">
        <v>4.2411034854168896</v>
      </c>
      <c r="S91">
        <v>9.2896596139409304</v>
      </c>
      <c r="T91">
        <v>3.2136918285076401</v>
      </c>
      <c r="U91">
        <v>15.3668385028678</v>
      </c>
      <c r="V91">
        <v>884.66945734536796</v>
      </c>
      <c r="W91">
        <v>430.10288100174898</v>
      </c>
      <c r="X91">
        <v>1420.7046050612701</v>
      </c>
      <c r="Y91">
        <v>18.016394719553698</v>
      </c>
      <c r="Z91">
        <v>12.022442716440599</v>
      </c>
      <c r="AA91">
        <v>24.0097877218851</v>
      </c>
      <c r="AB91">
        <v>0.49369973259224298</v>
      </c>
      <c r="AC91">
        <v>-6.5813385575663697</v>
      </c>
      <c r="AD91">
        <v>7.5721523366472399</v>
      </c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">
      <c r="A92" t="s">
        <v>7</v>
      </c>
      <c r="B92" s="20">
        <v>24315</v>
      </c>
      <c r="C92">
        <v>6.6467835973085201</v>
      </c>
      <c r="D92">
        <v>2.9949288640021399</v>
      </c>
      <c r="E92">
        <v>832.12579258967298</v>
      </c>
      <c r="F92">
        <v>230.43252656623201</v>
      </c>
      <c r="G92">
        <v>16.202417815091</v>
      </c>
      <c r="H92">
        <v>2.7554601962718102</v>
      </c>
      <c r="I92">
        <v>-2.1439579211129001</v>
      </c>
      <c r="J92">
        <v>3.9014742401492599</v>
      </c>
      <c r="K92">
        <v>8.40052708913381</v>
      </c>
      <c r="L92">
        <v>3.08609372371768</v>
      </c>
      <c r="M92">
        <v>809.22681703932597</v>
      </c>
      <c r="N92">
        <v>269.86377150307197</v>
      </c>
      <c r="O92">
        <v>17.915480481546901</v>
      </c>
      <c r="P92">
        <v>2.7255861736440701</v>
      </c>
      <c r="Q92">
        <v>-0.79431215221272</v>
      </c>
      <c r="R92">
        <v>4.2411034854168896</v>
      </c>
      <c r="S92">
        <v>9.2896596139409304</v>
      </c>
      <c r="T92">
        <v>3.2136918285076401</v>
      </c>
      <c r="U92">
        <v>15.3668385028678</v>
      </c>
      <c r="V92">
        <v>884.66945734536796</v>
      </c>
      <c r="W92">
        <v>430.10288100174898</v>
      </c>
      <c r="X92">
        <v>1420.7046050612701</v>
      </c>
      <c r="Y92">
        <v>18.016394719553698</v>
      </c>
      <c r="Z92">
        <v>12.022442716440599</v>
      </c>
      <c r="AA92">
        <v>24.0097877218851</v>
      </c>
      <c r="AB92">
        <v>0.49369973259224298</v>
      </c>
      <c r="AC92">
        <v>-6.5813385575663697</v>
      </c>
      <c r="AD92">
        <v>7.5721523366472399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">
      <c r="A93" t="s">
        <v>7</v>
      </c>
      <c r="B93" s="20">
        <v>20360</v>
      </c>
      <c r="C93">
        <v>6.6467835973085201</v>
      </c>
      <c r="D93">
        <v>2.9949288640021399</v>
      </c>
      <c r="E93">
        <v>832.12579258967298</v>
      </c>
      <c r="F93">
        <v>230.43252656623201</v>
      </c>
      <c r="G93">
        <v>16.202417815091</v>
      </c>
      <c r="H93">
        <v>2.7554601962718102</v>
      </c>
      <c r="I93">
        <v>-2.1439579211129001</v>
      </c>
      <c r="J93">
        <v>3.9014742401492599</v>
      </c>
      <c r="K93">
        <v>8.40052708913381</v>
      </c>
      <c r="L93">
        <v>3.08609372371768</v>
      </c>
      <c r="M93">
        <v>809.22681703932597</v>
      </c>
      <c r="N93">
        <v>269.86377150307197</v>
      </c>
      <c r="O93">
        <v>17.915480481546901</v>
      </c>
      <c r="P93">
        <v>2.7255861736440701</v>
      </c>
      <c r="Q93">
        <v>-0.79431215221272</v>
      </c>
      <c r="R93">
        <v>4.2411034854168896</v>
      </c>
      <c r="S93">
        <v>9.2896596139409304</v>
      </c>
      <c r="T93">
        <v>3.2136918285076401</v>
      </c>
      <c r="U93">
        <v>15.3668385028678</v>
      </c>
      <c r="V93">
        <v>884.66945734536796</v>
      </c>
      <c r="W93">
        <v>430.10288100174898</v>
      </c>
      <c r="X93">
        <v>1420.7046050612701</v>
      </c>
      <c r="Y93">
        <v>18.016394719553698</v>
      </c>
      <c r="Z93">
        <v>12.022442716440599</v>
      </c>
      <c r="AA93">
        <v>24.0097877218851</v>
      </c>
      <c r="AB93">
        <v>0.49369973259224298</v>
      </c>
      <c r="AC93">
        <v>-6.5813385575663697</v>
      </c>
      <c r="AD93">
        <v>7.5721523366472399</v>
      </c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">
      <c r="A94" t="s">
        <v>7</v>
      </c>
      <c r="B94" s="20">
        <v>20222.57</v>
      </c>
      <c r="C94">
        <v>8.1389010329334504</v>
      </c>
      <c r="D94">
        <v>3.0280289932600599</v>
      </c>
      <c r="E94">
        <v>839.31872308592403</v>
      </c>
      <c r="F94">
        <v>225.207459519618</v>
      </c>
      <c r="G94">
        <v>16.866471289997001</v>
      </c>
      <c r="H94">
        <v>2.7213195879966099</v>
      </c>
      <c r="I94">
        <v>-0.43146521286792899</v>
      </c>
      <c r="J94">
        <v>3.7616723050176502</v>
      </c>
      <c r="K94">
        <v>7.4585363241114804</v>
      </c>
      <c r="L94">
        <v>3.17242518845904</v>
      </c>
      <c r="M94">
        <v>917.77032492759702</v>
      </c>
      <c r="N94">
        <v>266.85682822347201</v>
      </c>
      <c r="O94">
        <v>16.844194913115398</v>
      </c>
      <c r="P94">
        <v>2.7959922190446398</v>
      </c>
      <c r="Q94">
        <v>-1.62349126453319</v>
      </c>
      <c r="R94">
        <v>4.3357198572165299</v>
      </c>
      <c r="S94">
        <v>8.4729760639605605</v>
      </c>
      <c r="T94">
        <v>1.96043682677534</v>
      </c>
      <c r="U94">
        <v>14.9906656221769</v>
      </c>
      <c r="V94">
        <v>937.78376780024303</v>
      </c>
      <c r="W94">
        <v>510.31649425564501</v>
      </c>
      <c r="X94">
        <v>1433.3467927837401</v>
      </c>
      <c r="Y94">
        <v>17.594096620272801</v>
      </c>
      <c r="Z94">
        <v>11.544305098460899</v>
      </c>
      <c r="AA94">
        <v>23.6392022072265</v>
      </c>
      <c r="AB94">
        <v>-0.31658946246602199</v>
      </c>
      <c r="AC94">
        <v>-8.2459310720589496</v>
      </c>
      <c r="AD94">
        <v>7.6197358968952296</v>
      </c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">
      <c r="A95" t="s">
        <v>7</v>
      </c>
      <c r="B95" s="20">
        <v>24474</v>
      </c>
      <c r="C95">
        <v>8.1389010329334504</v>
      </c>
      <c r="D95">
        <v>3.0280289932600599</v>
      </c>
      <c r="E95">
        <v>839.31872308592403</v>
      </c>
      <c r="F95">
        <v>225.207459519618</v>
      </c>
      <c r="G95">
        <v>16.866471289997001</v>
      </c>
      <c r="H95">
        <v>2.7213195879966099</v>
      </c>
      <c r="I95">
        <v>-0.43146521286792899</v>
      </c>
      <c r="J95">
        <v>3.7616723050176502</v>
      </c>
      <c r="K95">
        <v>7.4585363241114804</v>
      </c>
      <c r="L95">
        <v>3.17242518845904</v>
      </c>
      <c r="M95">
        <v>917.77032492759702</v>
      </c>
      <c r="N95">
        <v>266.85682822347201</v>
      </c>
      <c r="O95">
        <v>16.844194913115398</v>
      </c>
      <c r="P95">
        <v>2.7959922190446398</v>
      </c>
      <c r="Q95">
        <v>-1.62349126453319</v>
      </c>
      <c r="R95">
        <v>4.3357198572165299</v>
      </c>
      <c r="S95">
        <v>8.4729760639605605</v>
      </c>
      <c r="T95">
        <v>1.96043682677534</v>
      </c>
      <c r="U95">
        <v>14.9906656221769</v>
      </c>
      <c r="V95">
        <v>937.78376780024303</v>
      </c>
      <c r="W95">
        <v>510.31649425564501</v>
      </c>
      <c r="X95">
        <v>1433.3467927837401</v>
      </c>
      <c r="Y95">
        <v>17.594096620272801</v>
      </c>
      <c r="Z95">
        <v>11.544305098460899</v>
      </c>
      <c r="AA95">
        <v>23.6392022072265</v>
      </c>
      <c r="AB95">
        <v>-0.31658946246602199</v>
      </c>
      <c r="AC95">
        <v>-8.2459310720589496</v>
      </c>
      <c r="AD95">
        <v>7.6197358968952296</v>
      </c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">
      <c r="A96" t="s">
        <v>7</v>
      </c>
      <c r="B96" s="20">
        <v>20497</v>
      </c>
      <c r="C96">
        <v>8.1389010329334504</v>
      </c>
      <c r="D96">
        <v>3.0280289932600599</v>
      </c>
      <c r="E96">
        <v>839.31872308592403</v>
      </c>
      <c r="F96">
        <v>225.207459519618</v>
      </c>
      <c r="G96">
        <v>16.866471289997001</v>
      </c>
      <c r="H96">
        <v>2.7213195879966099</v>
      </c>
      <c r="I96">
        <v>-0.43146521286792899</v>
      </c>
      <c r="J96">
        <v>3.7616723050176502</v>
      </c>
      <c r="K96">
        <v>7.4585363241114804</v>
      </c>
      <c r="L96">
        <v>3.17242518845904</v>
      </c>
      <c r="M96">
        <v>917.77032492759702</v>
      </c>
      <c r="N96">
        <v>266.85682822347201</v>
      </c>
      <c r="O96">
        <v>16.844194913115398</v>
      </c>
      <c r="P96">
        <v>2.7959922190446398</v>
      </c>
      <c r="Q96">
        <v>-1.62349126453319</v>
      </c>
      <c r="R96">
        <v>4.3357198572165299</v>
      </c>
      <c r="S96">
        <v>8.4729760639605605</v>
      </c>
      <c r="T96">
        <v>1.96043682677534</v>
      </c>
      <c r="U96">
        <v>14.9906656221769</v>
      </c>
      <c r="V96">
        <v>937.78376780024303</v>
      </c>
      <c r="W96">
        <v>510.31649425564501</v>
      </c>
      <c r="X96">
        <v>1433.3467927837401</v>
      </c>
      <c r="Y96">
        <v>17.594096620272801</v>
      </c>
      <c r="Z96">
        <v>11.544305098460899</v>
      </c>
      <c r="AA96">
        <v>23.6392022072265</v>
      </c>
      <c r="AB96">
        <v>-0.31658946246602199</v>
      </c>
      <c r="AC96">
        <v>-8.2459310720589496</v>
      </c>
      <c r="AD96">
        <v>7.6197358968952296</v>
      </c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">
      <c r="A97" t="s">
        <v>7</v>
      </c>
      <c r="B97" s="20">
        <v>20771</v>
      </c>
      <c r="C97">
        <v>7.54547553948629</v>
      </c>
      <c r="D97">
        <v>2.9702731853005502</v>
      </c>
      <c r="E97">
        <v>612.40444512881299</v>
      </c>
      <c r="F97">
        <v>209.84367789846399</v>
      </c>
      <c r="G97">
        <v>18.324899075334798</v>
      </c>
      <c r="H97">
        <v>2.5004529789368402</v>
      </c>
      <c r="I97">
        <v>-3.0136524620239999</v>
      </c>
      <c r="J97">
        <v>4.0905044065623999</v>
      </c>
      <c r="K97">
        <v>7.4545538588116598</v>
      </c>
      <c r="L97">
        <v>3.2991967964864899</v>
      </c>
      <c r="M97">
        <v>709.25744808739501</v>
      </c>
      <c r="N97">
        <v>254.395911115936</v>
      </c>
      <c r="O97">
        <v>17.3393779099756</v>
      </c>
      <c r="P97">
        <v>2.84053565871955</v>
      </c>
      <c r="Q97">
        <v>-2.2491413716832702</v>
      </c>
      <c r="R97">
        <v>4.5518636835786204</v>
      </c>
      <c r="S97">
        <v>8.3628329129079493</v>
      </c>
      <c r="T97">
        <v>0.83382429585244899</v>
      </c>
      <c r="U97">
        <v>15.891649487389699</v>
      </c>
      <c r="V97">
        <v>820.38964056422799</v>
      </c>
      <c r="W97">
        <v>370.01307425567597</v>
      </c>
      <c r="X97">
        <v>1361.5452795624799</v>
      </c>
      <c r="Y97">
        <v>17.4385662286269</v>
      </c>
      <c r="Z97">
        <v>10.6453014871053</v>
      </c>
      <c r="AA97">
        <v>24.226839087410799</v>
      </c>
      <c r="AB97">
        <v>-0.81435072872576797</v>
      </c>
      <c r="AC97">
        <v>-10.5483479084726</v>
      </c>
      <c r="AD97">
        <v>8.9222659455915405</v>
      </c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">
      <c r="A98" t="s">
        <v>7</v>
      </c>
      <c r="B98" s="20">
        <v>20909</v>
      </c>
      <c r="C98">
        <v>7.3319006681507402</v>
      </c>
      <c r="D98">
        <v>3.0576428027393399</v>
      </c>
      <c r="E98">
        <v>709.00778096478905</v>
      </c>
      <c r="F98">
        <v>223.17238602168101</v>
      </c>
      <c r="G98">
        <v>17.4007513475865</v>
      </c>
      <c r="H98">
        <v>2.79846735835602</v>
      </c>
      <c r="I98">
        <v>-2.5916061755774198</v>
      </c>
      <c r="J98">
        <v>3.9567868580305099</v>
      </c>
      <c r="K98">
        <v>8.3374408351832692</v>
      </c>
      <c r="L98">
        <v>3.0717062115514402</v>
      </c>
      <c r="M98">
        <v>693.04138602974604</v>
      </c>
      <c r="N98">
        <v>255.757418847547</v>
      </c>
      <c r="O98">
        <v>17.660532324825901</v>
      </c>
      <c r="P98">
        <v>2.7122913146002499</v>
      </c>
      <c r="Q98">
        <v>-0.80451211919300503</v>
      </c>
      <c r="R98">
        <v>4.17816724805252</v>
      </c>
      <c r="S98">
        <v>9.1482742808556292</v>
      </c>
      <c r="T98">
        <v>3.1353656804642802</v>
      </c>
      <c r="U98">
        <v>15.168707644185901</v>
      </c>
      <c r="V98">
        <v>811.52908579528503</v>
      </c>
      <c r="W98">
        <v>407.98635983401198</v>
      </c>
      <c r="X98">
        <v>1285.9063119181201</v>
      </c>
      <c r="Y98">
        <v>17.927531033685099</v>
      </c>
      <c r="Z98">
        <v>12.1476860996918</v>
      </c>
      <c r="AA98">
        <v>23.709320042579002</v>
      </c>
      <c r="AB98">
        <v>0.66316308549970804</v>
      </c>
      <c r="AC98">
        <v>-6.5893770091779498</v>
      </c>
      <c r="AD98">
        <v>7.9172515155118797</v>
      </c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">
      <c r="A99" t="s">
        <v>7</v>
      </c>
      <c r="B99" s="20">
        <v>21071</v>
      </c>
      <c r="C99">
        <v>8.0649969668157393</v>
      </c>
      <c r="D99">
        <v>3.0935714815493101</v>
      </c>
      <c r="E99">
        <v>604.37439315665802</v>
      </c>
      <c r="F99">
        <v>209.54321913363799</v>
      </c>
      <c r="G99">
        <v>18.4646356861047</v>
      </c>
      <c r="H99">
        <v>2.6139667905824799</v>
      </c>
      <c r="I99">
        <v>-2.6410853193050299</v>
      </c>
      <c r="J99">
        <v>4.18446087717955</v>
      </c>
      <c r="K99">
        <v>7.5755265348675804</v>
      </c>
      <c r="L99">
        <v>3.2606944694874098</v>
      </c>
      <c r="M99">
        <v>634.01105288560905</v>
      </c>
      <c r="N99">
        <v>245.55165669438401</v>
      </c>
      <c r="O99">
        <v>17.306993407095799</v>
      </c>
      <c r="P99">
        <v>2.8088165649354901</v>
      </c>
      <c r="Q99">
        <v>-2.0067269409153701</v>
      </c>
      <c r="R99">
        <v>4.5000393003056702</v>
      </c>
      <c r="S99">
        <v>8.5586047277789596</v>
      </c>
      <c r="T99">
        <v>1.3986814904298299</v>
      </c>
      <c r="U99">
        <v>15.7244469297323</v>
      </c>
      <c r="V99">
        <v>788.52027244008002</v>
      </c>
      <c r="W99">
        <v>363.66126428030401</v>
      </c>
      <c r="X99">
        <v>1296.4479119324201</v>
      </c>
      <c r="Y99">
        <v>17.494274953768802</v>
      </c>
      <c r="Z99">
        <v>10.914458832820999</v>
      </c>
      <c r="AA99">
        <v>24.076729739264898</v>
      </c>
      <c r="AB99">
        <v>-0.247227260299826</v>
      </c>
      <c r="AC99">
        <v>-9.0580628887809205</v>
      </c>
      <c r="AD99">
        <v>8.5714674268964508</v>
      </c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">
      <c r="A100" t="s">
        <v>7</v>
      </c>
      <c r="B100" s="20">
        <v>21516</v>
      </c>
      <c r="C100">
        <v>8.9255619811758908</v>
      </c>
      <c r="D100">
        <v>3.2494508618501299</v>
      </c>
      <c r="E100">
        <v>728.18709979185098</v>
      </c>
      <c r="F100">
        <v>230.84040499775901</v>
      </c>
      <c r="G100">
        <v>17.417531518816698</v>
      </c>
      <c r="H100">
        <v>3.02052104268998</v>
      </c>
      <c r="I100">
        <v>0.95232344894068099</v>
      </c>
      <c r="J100">
        <v>4.0206595727260197</v>
      </c>
      <c r="K100">
        <v>8.3993734689074397</v>
      </c>
      <c r="L100">
        <v>3.1659762363522699</v>
      </c>
      <c r="M100">
        <v>714.89705074572305</v>
      </c>
      <c r="N100">
        <v>251.51339863825399</v>
      </c>
      <c r="O100">
        <v>17.855917196518298</v>
      </c>
      <c r="P100">
        <v>2.70124916441068</v>
      </c>
      <c r="Q100">
        <v>-0.94369572494710097</v>
      </c>
      <c r="R100">
        <v>4.4222547303255499</v>
      </c>
      <c r="S100">
        <v>9.3091895755693592</v>
      </c>
      <c r="T100">
        <v>2.81412566986792</v>
      </c>
      <c r="U100">
        <v>15.8105305934608</v>
      </c>
      <c r="V100">
        <v>805.229438893306</v>
      </c>
      <c r="W100">
        <v>350.58917464722401</v>
      </c>
      <c r="X100">
        <v>1353.8696102854699</v>
      </c>
      <c r="Y100">
        <v>18.007540966089501</v>
      </c>
      <c r="Z100">
        <v>12.227424711690899</v>
      </c>
      <c r="AA100">
        <v>23.791124341550699</v>
      </c>
      <c r="AB100">
        <v>0.96373315163797302</v>
      </c>
      <c r="AC100">
        <v>-6.8826179777084802</v>
      </c>
      <c r="AD100">
        <v>8.8057269319743501</v>
      </c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">
      <c r="A101" t="s">
        <v>7</v>
      </c>
      <c r="B101" s="20">
        <v>21880</v>
      </c>
      <c r="C101">
        <v>8.1602307000089205</v>
      </c>
      <c r="D101">
        <v>2.9021232501838399</v>
      </c>
      <c r="E101">
        <v>744.42585425947505</v>
      </c>
      <c r="F101">
        <v>243.02299073178401</v>
      </c>
      <c r="G101">
        <v>17.5775673049252</v>
      </c>
      <c r="H101">
        <v>2.6370698912709098</v>
      </c>
      <c r="I101">
        <v>-0.96242705122839201</v>
      </c>
      <c r="J101">
        <v>3.7420119211888401</v>
      </c>
      <c r="K101">
        <v>7.9243242466057398</v>
      </c>
      <c r="L101">
        <v>3.2026044245314398</v>
      </c>
      <c r="M101">
        <v>897.80554109988498</v>
      </c>
      <c r="N101">
        <v>272.09137629023502</v>
      </c>
      <c r="O101">
        <v>17.445051619586899</v>
      </c>
      <c r="P101">
        <v>2.7954351294385398</v>
      </c>
      <c r="Q101">
        <v>-1.4937813716075701</v>
      </c>
      <c r="R101">
        <v>4.4021620847171699</v>
      </c>
      <c r="S101">
        <v>9.2629045538430201</v>
      </c>
      <c r="T101">
        <v>3.8603063181366899</v>
      </c>
      <c r="U101">
        <v>14.671029249596</v>
      </c>
      <c r="V101">
        <v>928.94382283998198</v>
      </c>
      <c r="W101">
        <v>483.31478503589398</v>
      </c>
      <c r="X101">
        <v>1449.50857623912</v>
      </c>
      <c r="Y101">
        <v>18.590296528341401</v>
      </c>
      <c r="Z101">
        <v>13.579701385389001</v>
      </c>
      <c r="AA101">
        <v>23.600953138307599</v>
      </c>
      <c r="AB101">
        <v>1.0956760528244001</v>
      </c>
      <c r="AC101">
        <v>-5.5251515482196796</v>
      </c>
      <c r="AD101">
        <v>7.7169717800233801</v>
      </c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">
      <c r="A102" t="s">
        <v>7</v>
      </c>
      <c r="B102" s="20">
        <v>22017</v>
      </c>
      <c r="C102">
        <v>7.35168452167549</v>
      </c>
      <c r="D102">
        <v>3.3657108181573498</v>
      </c>
      <c r="E102">
        <v>714.72840250959905</v>
      </c>
      <c r="F102">
        <v>221.39416202870299</v>
      </c>
      <c r="G102">
        <v>18.057376923919001</v>
      </c>
      <c r="H102">
        <v>2.78962798840131</v>
      </c>
      <c r="I102">
        <v>-2.3568941810157602</v>
      </c>
      <c r="J102">
        <v>4.4630201194490997</v>
      </c>
      <c r="K102">
        <v>7.5515315991938801</v>
      </c>
      <c r="L102">
        <v>3.20719008824467</v>
      </c>
      <c r="M102">
        <v>745.55128490929906</v>
      </c>
      <c r="N102">
        <v>257.36035156885498</v>
      </c>
      <c r="O102">
        <v>17.362810665205899</v>
      </c>
      <c r="P102">
        <v>2.7761284688168302</v>
      </c>
      <c r="Q102">
        <v>-2.0905157609764902</v>
      </c>
      <c r="R102">
        <v>4.4259915756785304</v>
      </c>
      <c r="S102">
        <v>8.3361560442427294</v>
      </c>
      <c r="T102">
        <v>1.06532717387007</v>
      </c>
      <c r="U102">
        <v>15.6096788751967</v>
      </c>
      <c r="V102">
        <v>836.44029764720597</v>
      </c>
      <c r="W102">
        <v>404.48308337836198</v>
      </c>
      <c r="X102">
        <v>1347.0668045765001</v>
      </c>
      <c r="Y102">
        <v>17.512989607392601</v>
      </c>
      <c r="Z102">
        <v>11.0073560778455</v>
      </c>
      <c r="AA102">
        <v>24.0193809140852</v>
      </c>
      <c r="AB102">
        <v>-0.59880859443196999</v>
      </c>
      <c r="AC102">
        <v>-9.7159229112100594</v>
      </c>
      <c r="AD102">
        <v>8.5263812842917197</v>
      </c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">
      <c r="A103" t="s">
        <v>7</v>
      </c>
      <c r="B103" s="20">
        <v>22266</v>
      </c>
      <c r="C103">
        <v>8.8692045145908907</v>
      </c>
      <c r="D103">
        <v>2.9977180031575101</v>
      </c>
      <c r="E103">
        <v>599.09070176780006</v>
      </c>
      <c r="F103">
        <v>211.467649911986</v>
      </c>
      <c r="G103">
        <v>19.302680218876699</v>
      </c>
      <c r="H103">
        <v>2.5156297776691798</v>
      </c>
      <c r="I103">
        <v>-1.5432990914314499</v>
      </c>
      <c r="J103">
        <v>4.1917874215744799</v>
      </c>
      <c r="K103">
        <v>7.8413626651752502</v>
      </c>
      <c r="L103">
        <v>3.25653414678334</v>
      </c>
      <c r="M103">
        <v>621.40083863467396</v>
      </c>
      <c r="N103">
        <v>245.678946178865</v>
      </c>
      <c r="O103">
        <v>17.763536325457</v>
      </c>
      <c r="P103">
        <v>2.8008169208692499</v>
      </c>
      <c r="Q103">
        <v>-1.9778226405297299</v>
      </c>
      <c r="R103">
        <v>4.4953549202738001</v>
      </c>
      <c r="S103">
        <v>8.5792522552684805</v>
      </c>
      <c r="T103">
        <v>1.4446654802865</v>
      </c>
      <c r="U103">
        <v>15.711278031325101</v>
      </c>
      <c r="V103">
        <v>793.85469529181603</v>
      </c>
      <c r="W103">
        <v>358.75791353216101</v>
      </c>
      <c r="X103">
        <v>1319.5472861292501</v>
      </c>
      <c r="Y103">
        <v>17.663821453663498</v>
      </c>
      <c r="Z103">
        <v>11.3103936664895</v>
      </c>
      <c r="AA103">
        <v>24.025224317808</v>
      </c>
      <c r="AB103">
        <v>-0.31336356930529602</v>
      </c>
      <c r="AC103">
        <v>-9.1040344796373098</v>
      </c>
      <c r="AD103">
        <v>8.4879718484391908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">
      <c r="A104" t="s">
        <v>7</v>
      </c>
      <c r="B104" s="20">
        <v>22404</v>
      </c>
      <c r="C104">
        <v>6.0511591359481702</v>
      </c>
      <c r="D104">
        <v>3.39704834497326</v>
      </c>
      <c r="E104">
        <v>752.34651749054694</v>
      </c>
      <c r="F104">
        <v>227.83767335814801</v>
      </c>
      <c r="G104">
        <v>15.5911254314393</v>
      </c>
      <c r="H104">
        <v>3.0227256468517001</v>
      </c>
      <c r="I104">
        <v>-3.2629374336436401</v>
      </c>
      <c r="J104">
        <v>4.8036536094404303</v>
      </c>
      <c r="K104">
        <v>5.9920220962405804</v>
      </c>
      <c r="L104">
        <v>3.1977229256139799</v>
      </c>
      <c r="M104">
        <v>746.51407291222904</v>
      </c>
      <c r="N104">
        <v>257.922212155902</v>
      </c>
      <c r="O104">
        <v>16.160408117946801</v>
      </c>
      <c r="P104">
        <v>2.79854876230592</v>
      </c>
      <c r="Q104">
        <v>-3.9600745705997999</v>
      </c>
      <c r="R104">
        <v>4.4347812056675702</v>
      </c>
      <c r="S104">
        <v>6.4684027212487498</v>
      </c>
      <c r="T104">
        <v>-0.88792500150213005</v>
      </c>
      <c r="U104">
        <v>13.824186936833399</v>
      </c>
      <c r="V104">
        <v>861.38936479437302</v>
      </c>
      <c r="W104">
        <v>423.47191173169102</v>
      </c>
      <c r="X104">
        <v>1378.63161954357</v>
      </c>
      <c r="Y104">
        <v>16.0216992796542</v>
      </c>
      <c r="Z104">
        <v>9.2579121311495491</v>
      </c>
      <c r="AA104">
        <v>22.787231077096401</v>
      </c>
      <c r="AB104">
        <v>-2.5525060973353302</v>
      </c>
      <c r="AC104">
        <v>-12.163672114423999</v>
      </c>
      <c r="AD104">
        <v>7.0640173783683498</v>
      </c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">
      <c r="A105" t="s">
        <v>7</v>
      </c>
      <c r="B105" s="20">
        <v>22519</v>
      </c>
      <c r="C105">
        <v>6.6203921684924998</v>
      </c>
      <c r="D105">
        <v>3.1686008612387599</v>
      </c>
      <c r="E105">
        <v>830.99889217540999</v>
      </c>
      <c r="F105">
        <v>217.83745763778799</v>
      </c>
      <c r="G105">
        <v>15.9022811287048</v>
      </c>
      <c r="H105">
        <v>2.79357278391692</v>
      </c>
      <c r="I105">
        <v>-1.9642389753494101</v>
      </c>
      <c r="J105">
        <v>4.1221577309647497</v>
      </c>
      <c r="K105">
        <v>6.8955378004806303</v>
      </c>
      <c r="L105">
        <v>3.1359998736636898</v>
      </c>
      <c r="M105">
        <v>759.71389407862603</v>
      </c>
      <c r="N105">
        <v>256.71267601394101</v>
      </c>
      <c r="O105">
        <v>16.639110074175299</v>
      </c>
      <c r="P105">
        <v>2.7417098041952701</v>
      </c>
      <c r="Q105">
        <v>-2.6791063761485998</v>
      </c>
      <c r="R105">
        <v>4.3228704814604004</v>
      </c>
      <c r="S105">
        <v>8.0439797377368905</v>
      </c>
      <c r="T105">
        <v>1.4746914311401</v>
      </c>
      <c r="U105">
        <v>14.6130675278725</v>
      </c>
      <c r="V105">
        <v>874.21941099491096</v>
      </c>
      <c r="W105">
        <v>444.78817518172002</v>
      </c>
      <c r="X105">
        <v>1378.89126895755</v>
      </c>
      <c r="Y105">
        <v>16.886832123900799</v>
      </c>
      <c r="Z105">
        <v>10.7077606918584</v>
      </c>
      <c r="AA105">
        <v>23.065120078898399</v>
      </c>
      <c r="AB105">
        <v>-0.69624445339255403</v>
      </c>
      <c r="AC105">
        <v>-8.9964205236491903</v>
      </c>
      <c r="AD105">
        <v>7.5994079638711503</v>
      </c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">
      <c r="A106" t="s">
        <v>7</v>
      </c>
      <c r="B106" s="20">
        <v>22775</v>
      </c>
      <c r="C106">
        <v>6.8962003609742499</v>
      </c>
      <c r="D106">
        <v>3.4880696803427802</v>
      </c>
      <c r="E106">
        <v>800.01540427272596</v>
      </c>
      <c r="F106">
        <v>221.83202943645</v>
      </c>
      <c r="G106">
        <v>16.319198498220398</v>
      </c>
      <c r="H106">
        <v>2.9283387711305999</v>
      </c>
      <c r="I106">
        <v>-1.9868776204113601</v>
      </c>
      <c r="J106">
        <v>4.2870918313397501</v>
      </c>
      <c r="K106">
        <v>6.6324644358799301</v>
      </c>
      <c r="L106">
        <v>3.1886283174965802</v>
      </c>
      <c r="M106">
        <v>836.59054353989598</v>
      </c>
      <c r="N106">
        <v>263.505993075334</v>
      </c>
      <c r="O106">
        <v>16.3634326016894</v>
      </c>
      <c r="P106">
        <v>2.7992967450727901</v>
      </c>
      <c r="Q106">
        <v>-2.8806210017194802</v>
      </c>
      <c r="R106">
        <v>4.3824474236631001</v>
      </c>
      <c r="S106">
        <v>8.0447807498865505</v>
      </c>
      <c r="T106">
        <v>1.49399262124788</v>
      </c>
      <c r="U106">
        <v>14.598894679835899</v>
      </c>
      <c r="V106">
        <v>910.12444365552699</v>
      </c>
      <c r="W106">
        <v>474.58033125620199</v>
      </c>
      <c r="X106">
        <v>1419.2553116133899</v>
      </c>
      <c r="Y106">
        <v>16.9283927939757</v>
      </c>
      <c r="Z106">
        <v>10.710991261213501</v>
      </c>
      <c r="AA106">
        <v>23.141508434416998</v>
      </c>
      <c r="AB106">
        <v>-0.75658376879523404</v>
      </c>
      <c r="AC106">
        <v>-8.9029997677216404</v>
      </c>
      <c r="AD106">
        <v>7.3918903316300897</v>
      </c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">
      <c r="A107" t="s">
        <v>7</v>
      </c>
      <c r="B107" s="20">
        <v>22913</v>
      </c>
      <c r="C107">
        <v>6.7770782062718498</v>
      </c>
      <c r="D107">
        <v>3.0014623019412401</v>
      </c>
      <c r="E107">
        <v>837.10479208544905</v>
      </c>
      <c r="F107">
        <v>223.85100866873</v>
      </c>
      <c r="G107">
        <v>15.936168684274801</v>
      </c>
      <c r="H107">
        <v>2.8214781646407898</v>
      </c>
      <c r="I107">
        <v>-1.87022209588615</v>
      </c>
      <c r="J107">
        <v>3.8077046108188299</v>
      </c>
      <c r="K107">
        <v>7.3724682849742296</v>
      </c>
      <c r="L107">
        <v>3.1193794655743101</v>
      </c>
      <c r="M107">
        <v>837.06415609841702</v>
      </c>
      <c r="N107">
        <v>268.38958205784002</v>
      </c>
      <c r="O107">
        <v>16.915701455094901</v>
      </c>
      <c r="P107">
        <v>2.7295634681296699</v>
      </c>
      <c r="Q107">
        <v>-1.94240607854793</v>
      </c>
      <c r="R107">
        <v>4.3019603943474696</v>
      </c>
      <c r="S107">
        <v>8.6374416537869596</v>
      </c>
      <c r="T107">
        <v>2.9786375210916298</v>
      </c>
      <c r="U107">
        <v>14.2922985599741</v>
      </c>
      <c r="V107">
        <v>903.28410140968197</v>
      </c>
      <c r="W107">
        <v>471.11585820559901</v>
      </c>
      <c r="X107">
        <v>1403.1758863553</v>
      </c>
      <c r="Y107">
        <v>17.490112729399101</v>
      </c>
      <c r="Z107">
        <v>11.9725752061905</v>
      </c>
      <c r="AA107">
        <v>23.006419085123401</v>
      </c>
      <c r="AB107">
        <v>0.35092323622306598</v>
      </c>
      <c r="AC107">
        <v>-6.7680976832912396</v>
      </c>
      <c r="AD107">
        <v>7.47005947447051</v>
      </c>
      <c r="AE107" s="40">
        <f t="shared" ref="AE107:AW107" si="22">AVERAGE(C96:C107,C80:C91,C76:C79,C74,C93:C94)</f>
        <v>7.0955382765323334</v>
      </c>
      <c r="AF107" s="40">
        <f t="shared" si="22"/>
        <v>3.2574714668190379</v>
      </c>
      <c r="AG107" s="40">
        <f t="shared" si="22"/>
        <v>766.994733485658</v>
      </c>
      <c r="AH107" s="40">
        <f t="shared" si="22"/>
        <v>223.45233060014382</v>
      </c>
      <c r="AI107" s="40">
        <f t="shared" si="22"/>
        <v>16.528098099474111</v>
      </c>
      <c r="AJ107" s="40">
        <f t="shared" si="22"/>
        <v>2.8703368231768338</v>
      </c>
      <c r="AK107" s="40">
        <f t="shared" si="22"/>
        <v>-2.0358041780114267</v>
      </c>
      <c r="AL107" s="40">
        <f t="shared" si="22"/>
        <v>4.2003221952797896</v>
      </c>
      <c r="AM107" s="40">
        <f t="shared" si="22"/>
        <v>7.1413712646086953</v>
      </c>
      <c r="AN107" s="40">
        <f t="shared" si="22"/>
        <v>3.1715950237519883</v>
      </c>
      <c r="AO107" s="40">
        <f t="shared" si="22"/>
        <v>772.26145504320959</v>
      </c>
      <c r="AP107" s="40">
        <f t="shared" si="22"/>
        <v>260.42601394120658</v>
      </c>
      <c r="AQ107" s="40">
        <f t="shared" si="22"/>
        <v>16.947122145255236</v>
      </c>
      <c r="AR107" s="40">
        <f t="shared" si="22"/>
        <v>2.7732204757396222</v>
      </c>
      <c r="AS107" s="40">
        <f t="shared" si="22"/>
        <v>-2.4360440251291404</v>
      </c>
      <c r="AT107" s="40">
        <f t="shared" si="22"/>
        <v>4.3678459937576122</v>
      </c>
      <c r="AU107" s="40">
        <f t="shared" si="22"/>
        <v>8.1089832874888312</v>
      </c>
      <c r="AV107" s="40">
        <f t="shared" si="22"/>
        <v>1.3514100999496992</v>
      </c>
      <c r="AW107" s="40">
        <f t="shared" si="22"/>
        <v>14.866291923378252</v>
      </c>
      <c r="AX107" s="40">
        <f t="shared" ref="AX107:BF107" si="23">AVERAGE(V96:V107,V80:V91,V76:V79,V74,V93:V94)</f>
        <v>869.679676781441</v>
      </c>
      <c r="AY107" s="40">
        <f t="shared" si="23"/>
        <v>438.54470386537469</v>
      </c>
      <c r="AZ107" s="40">
        <f t="shared" si="23"/>
        <v>1376.1780407279446</v>
      </c>
      <c r="BA107" s="40">
        <f t="shared" si="23"/>
        <v>17.234336297714957</v>
      </c>
      <c r="BB107" s="40">
        <f t="shared" si="23"/>
        <v>10.980861516303884</v>
      </c>
      <c r="BC107" s="40">
        <f t="shared" si="23"/>
        <v>23.488124997820709</v>
      </c>
      <c r="BD107" s="40">
        <f t="shared" si="23"/>
        <v>-0.6836280844806748</v>
      </c>
      <c r="BE107" s="40">
        <f t="shared" si="23"/>
        <v>-9.127756381424371</v>
      </c>
      <c r="BF107" s="40">
        <f t="shared" si="23"/>
        <v>7.7630518216966653</v>
      </c>
    </row>
    <row r="108" spans="1:58" x14ac:dyDescent="0.2">
      <c r="A108" t="s">
        <v>7</v>
      </c>
      <c r="B108" s="20">
        <v>23266</v>
      </c>
      <c r="C108">
        <v>6.7331391916197401</v>
      </c>
      <c r="D108">
        <v>3.3923073654826399</v>
      </c>
      <c r="E108">
        <v>789.51623668233105</v>
      </c>
      <c r="F108">
        <v>235.57968837747001</v>
      </c>
      <c r="G108">
        <v>16.009634853990999</v>
      </c>
      <c r="H108">
        <v>3.1222045657631901</v>
      </c>
      <c r="I108">
        <v>-1.94159616501688</v>
      </c>
      <c r="J108">
        <v>4.2105909826491601</v>
      </c>
      <c r="K108">
        <v>6.8886600231889696</v>
      </c>
      <c r="L108">
        <v>3.0473441710690299</v>
      </c>
      <c r="M108">
        <v>898.099055522036</v>
      </c>
      <c r="N108">
        <v>266.42086644253902</v>
      </c>
      <c r="O108">
        <v>16.1699446574668</v>
      </c>
      <c r="P108">
        <v>2.6925229128203201</v>
      </c>
      <c r="Q108">
        <v>-1.9863497086147199</v>
      </c>
      <c r="R108">
        <v>4.2037055312427798</v>
      </c>
      <c r="S108">
        <v>8.0186730964509501</v>
      </c>
      <c r="T108">
        <v>1.6540742536045701</v>
      </c>
      <c r="U108">
        <v>14.3796842827586</v>
      </c>
      <c r="V108">
        <v>909.55512641959297</v>
      </c>
      <c r="W108">
        <v>482.67479402450198</v>
      </c>
      <c r="X108">
        <v>1405.28983840367</v>
      </c>
      <c r="Y108">
        <v>16.862358541424399</v>
      </c>
      <c r="Z108">
        <v>10.625885991779301</v>
      </c>
      <c r="AA108">
        <v>23.094917053503998</v>
      </c>
      <c r="AB108">
        <v>-0.748728924620915</v>
      </c>
      <c r="AC108">
        <v>-8.4672357701410199</v>
      </c>
      <c r="AD108">
        <v>6.9728347878293198</v>
      </c>
      <c r="AE108" s="27">
        <f t="shared" ref="AE108:AW108" si="24">AVERAGE(C72:C108)</f>
        <v>7.0725144376352773</v>
      </c>
      <c r="AF108" s="27">
        <f t="shared" si="24"/>
        <v>3.2588393902993862</v>
      </c>
      <c r="AG108" s="27">
        <f t="shared" si="24"/>
        <v>772.55564058040909</v>
      </c>
      <c r="AH108" s="27">
        <f t="shared" si="24"/>
        <v>224.15674312112142</v>
      </c>
      <c r="AI108" s="27">
        <f t="shared" si="24"/>
        <v>16.481932110287925</v>
      </c>
      <c r="AJ108" s="27">
        <f t="shared" si="24"/>
        <v>2.8881061752521742</v>
      </c>
      <c r="AK108" s="27">
        <f t="shared" si="24"/>
        <v>-2.0326148512394857</v>
      </c>
      <c r="AL108" s="27">
        <f t="shared" si="24"/>
        <v>4.1935581625746785</v>
      </c>
      <c r="AM108" s="27">
        <f t="shared" si="24"/>
        <v>7.1613289974955681</v>
      </c>
      <c r="AN108" s="27">
        <f t="shared" si="24"/>
        <v>3.1665901806856689</v>
      </c>
      <c r="AO108" s="27">
        <f t="shared" si="24"/>
        <v>782.94888297356181</v>
      </c>
      <c r="AP108" s="27">
        <f t="shared" si="24"/>
        <v>261.09475623870139</v>
      </c>
      <c r="AQ108" s="27">
        <f t="shared" si="24"/>
        <v>16.929427920745574</v>
      </c>
      <c r="AR108" s="27">
        <f t="shared" si="24"/>
        <v>2.7700767066064005</v>
      </c>
      <c r="AS108" s="27">
        <f t="shared" si="24"/>
        <v>-2.3622020139038895</v>
      </c>
      <c r="AT108" s="27">
        <f t="shared" si="24"/>
        <v>4.3603438206705647</v>
      </c>
      <c r="AU108" s="27">
        <f t="shared" si="24"/>
        <v>8.1420682988215365</v>
      </c>
      <c r="AV108" s="27">
        <f t="shared" si="24"/>
        <v>1.4056909898548191</v>
      </c>
      <c r="AW108" s="27">
        <f t="shared" si="24"/>
        <v>14.878175909827384</v>
      </c>
      <c r="AX108" s="27">
        <f t="shared" ref="AX108:BF108" si="25">AVERAGE(V72:V108)</f>
        <v>874.00992269938786</v>
      </c>
      <c r="AY108" s="27">
        <f t="shared" si="25"/>
        <v>442.68595519735129</v>
      </c>
      <c r="AZ108" s="27">
        <f t="shared" si="25"/>
        <v>1380.2905914353203</v>
      </c>
      <c r="BA108" s="27">
        <f t="shared" si="25"/>
        <v>17.237044734971782</v>
      </c>
      <c r="BB108" s="27">
        <f t="shared" si="25"/>
        <v>10.98123540248039</v>
      </c>
      <c r="BC108" s="27">
        <f t="shared" si="25"/>
        <v>23.492779661182944</v>
      </c>
      <c r="BD108" s="27">
        <f t="shared" si="25"/>
        <v>-0.6585737902322204</v>
      </c>
      <c r="BE108" s="27">
        <f t="shared" si="25"/>
        <v>-9.0475340517597171</v>
      </c>
      <c r="BF108" s="27">
        <f t="shared" si="25"/>
        <v>7.7326784913381035</v>
      </c>
    </row>
    <row r="109" spans="1:58" x14ac:dyDescent="0.2">
      <c r="A109" t="s">
        <v>214</v>
      </c>
      <c r="B109" s="20">
        <v>19478</v>
      </c>
      <c r="C109">
        <v>5.88835815279214</v>
      </c>
      <c r="D109">
        <v>3.2337989420731201</v>
      </c>
      <c r="E109">
        <v>550.28555519608597</v>
      </c>
      <c r="F109">
        <v>203.51376441369999</v>
      </c>
      <c r="G109">
        <v>18.238562811191802</v>
      </c>
      <c r="H109">
        <v>2.5030750006318598</v>
      </c>
      <c r="I109">
        <v>-6.63105358565541</v>
      </c>
      <c r="J109">
        <v>4.8422967733176003</v>
      </c>
      <c r="K109">
        <v>5.4920340604807603</v>
      </c>
      <c r="L109">
        <v>3.09511227837731</v>
      </c>
      <c r="M109">
        <v>616.73668460731801</v>
      </c>
      <c r="N109">
        <v>250.42083268668699</v>
      </c>
      <c r="O109">
        <v>16.216065059476499</v>
      </c>
      <c r="P109">
        <v>2.6174168387079102</v>
      </c>
      <c r="Q109">
        <v>-5.3442468157456</v>
      </c>
      <c r="R109">
        <v>4.3983613220486504</v>
      </c>
      <c r="S109">
        <v>6.4854927826845099</v>
      </c>
      <c r="T109">
        <v>-1.6506719445992299</v>
      </c>
      <c r="U109">
        <v>14.617733318177599</v>
      </c>
      <c r="V109">
        <v>728.971620759144</v>
      </c>
      <c r="W109">
        <v>300.29858850135003</v>
      </c>
      <c r="X109">
        <v>1254.39853139142</v>
      </c>
      <c r="Y109">
        <v>16.102833215758402</v>
      </c>
      <c r="Z109">
        <v>9.8911585532183999</v>
      </c>
      <c r="AA109">
        <v>22.314393529223</v>
      </c>
      <c r="AB109">
        <v>-3.5938287852248001</v>
      </c>
      <c r="AC109">
        <v>-15.2254532687595</v>
      </c>
      <c r="AD109">
        <v>8.0495639250602498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">
      <c r="A110" t="s">
        <v>214</v>
      </c>
      <c r="B110" s="20">
        <v>20474</v>
      </c>
      <c r="C110">
        <v>3.9151127245500601</v>
      </c>
      <c r="D110">
        <v>2.9463740453423202</v>
      </c>
      <c r="E110">
        <v>555.18108720642203</v>
      </c>
      <c r="F110">
        <v>214.304247064858</v>
      </c>
      <c r="G110">
        <v>16.660833152203502</v>
      </c>
      <c r="H110">
        <v>2.5153777146317502</v>
      </c>
      <c r="I110">
        <v>-8.7979782319270594</v>
      </c>
      <c r="J110">
        <v>4.2424872193279999</v>
      </c>
      <c r="K110">
        <v>5.54447854978614</v>
      </c>
      <c r="L110">
        <v>3.0911177931689902</v>
      </c>
      <c r="M110">
        <v>628.99517285451498</v>
      </c>
      <c r="N110">
        <v>253.26608192224299</v>
      </c>
      <c r="O110">
        <v>16.229590403238198</v>
      </c>
      <c r="P110">
        <v>2.6350049244681402</v>
      </c>
      <c r="Q110">
        <v>-5.2670551241430896</v>
      </c>
      <c r="R110">
        <v>4.3742168847169696</v>
      </c>
      <c r="S110">
        <v>6.9660211443401598</v>
      </c>
      <c r="T110">
        <v>-0.57593311538428804</v>
      </c>
      <c r="U110">
        <v>14.5123946598196</v>
      </c>
      <c r="V110">
        <v>775.01507375485699</v>
      </c>
      <c r="W110">
        <v>329.42318618578997</v>
      </c>
      <c r="X110">
        <v>1314.87361873183</v>
      </c>
      <c r="Y110">
        <v>16.226159253874801</v>
      </c>
      <c r="Z110">
        <v>10.1089784425989</v>
      </c>
      <c r="AA110">
        <v>22.3428108680619</v>
      </c>
      <c r="AB110">
        <v>-2.3086394547085098</v>
      </c>
      <c r="AC110">
        <v>-12.940965616004499</v>
      </c>
      <c r="AD110">
        <v>8.3309969984508605</v>
      </c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">
      <c r="A111" t="s">
        <v>214</v>
      </c>
      <c r="B111" s="20">
        <v>21489</v>
      </c>
      <c r="C111">
        <v>4.7225542036191399</v>
      </c>
      <c r="D111">
        <v>3.0370203427330802</v>
      </c>
      <c r="E111">
        <v>568.42526547809905</v>
      </c>
      <c r="F111">
        <v>213.118188131772</v>
      </c>
      <c r="G111">
        <v>16.810499726498499</v>
      </c>
      <c r="H111">
        <v>2.5877564215558699</v>
      </c>
      <c r="I111">
        <v>-8.2329483840968507</v>
      </c>
      <c r="J111">
        <v>4.42188241594845</v>
      </c>
      <c r="K111">
        <v>5.0893067069995803</v>
      </c>
      <c r="L111">
        <v>3.1180518545234901</v>
      </c>
      <c r="M111">
        <v>641.70406075852998</v>
      </c>
      <c r="N111">
        <v>254.027277566696</v>
      </c>
      <c r="O111">
        <v>15.9928050226937</v>
      </c>
      <c r="P111">
        <v>2.6428069158104899</v>
      </c>
      <c r="Q111">
        <v>-5.9150767197297602</v>
      </c>
      <c r="R111">
        <v>4.4276143277410398</v>
      </c>
      <c r="S111">
        <v>6.0382494878183701</v>
      </c>
      <c r="T111">
        <v>-1.9077371023106799</v>
      </c>
      <c r="U111">
        <v>13.9917081548066</v>
      </c>
      <c r="V111">
        <v>761.28354417309902</v>
      </c>
      <c r="W111">
        <v>328.06379171898999</v>
      </c>
      <c r="X111">
        <v>1285.5008049166399</v>
      </c>
      <c r="Y111">
        <v>15.8078037310094</v>
      </c>
      <c r="Z111">
        <v>9.7621041989892703</v>
      </c>
      <c r="AA111">
        <v>21.855045754931702</v>
      </c>
      <c r="AB111">
        <v>-3.99175156580751</v>
      </c>
      <c r="AC111">
        <v>-15.4012330927434</v>
      </c>
      <c r="AD111">
        <v>7.4324078140479202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">
      <c r="A112" t="s">
        <v>214</v>
      </c>
      <c r="B112" s="20">
        <v>21974</v>
      </c>
      <c r="C112">
        <v>4.3806162423355497</v>
      </c>
      <c r="D112">
        <v>3.0428004393777499</v>
      </c>
      <c r="E112">
        <v>550.43284624224702</v>
      </c>
      <c r="F112">
        <v>209.735620788403</v>
      </c>
      <c r="G112">
        <v>16.588017880393402</v>
      </c>
      <c r="H112">
        <v>2.5692387267979102</v>
      </c>
      <c r="I112">
        <v>-8.9116401375791998</v>
      </c>
      <c r="J112">
        <v>4.5290582416578404</v>
      </c>
      <c r="K112">
        <v>4.78184260314874</v>
      </c>
      <c r="L112">
        <v>3.14227320881862</v>
      </c>
      <c r="M112">
        <v>647.64532613506299</v>
      </c>
      <c r="N112">
        <v>255.120418738853</v>
      </c>
      <c r="O112">
        <v>15.815221814021999</v>
      </c>
      <c r="P112">
        <v>2.6600867219338702</v>
      </c>
      <c r="Q112">
        <v>-6.3716825239694002</v>
      </c>
      <c r="R112">
        <v>4.4661722639504404</v>
      </c>
      <c r="S112">
        <v>5.6540756801019203</v>
      </c>
      <c r="T112">
        <v>-2.3087776406693998</v>
      </c>
      <c r="U112">
        <v>13.6086387074816</v>
      </c>
      <c r="V112">
        <v>771.28809624045596</v>
      </c>
      <c r="W112">
        <v>337.89236470434099</v>
      </c>
      <c r="X112">
        <v>1294.1624111102401</v>
      </c>
      <c r="Y112">
        <v>15.5209617933531</v>
      </c>
      <c r="Z112">
        <v>9.5702964467553997</v>
      </c>
      <c r="AA112">
        <v>21.482438332810901</v>
      </c>
      <c r="AB112">
        <v>-4.4515961540747799</v>
      </c>
      <c r="AC112">
        <v>-15.919586708783701</v>
      </c>
      <c r="AD112">
        <v>7.0299464181860198</v>
      </c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">
      <c r="A113" t="s">
        <v>214</v>
      </c>
      <c r="B113" s="20">
        <v>22385</v>
      </c>
      <c r="C113">
        <v>4.6328759077533901</v>
      </c>
      <c r="D113">
        <v>3.0355057132629901</v>
      </c>
      <c r="E113">
        <v>531.83599312493004</v>
      </c>
      <c r="F113">
        <v>211.849893813893</v>
      </c>
      <c r="G113">
        <v>17.2128770114068</v>
      </c>
      <c r="H113">
        <v>2.4913673470972899</v>
      </c>
      <c r="I113">
        <v>-9.33319960124917</v>
      </c>
      <c r="J113">
        <v>4.35764227623749</v>
      </c>
      <c r="K113">
        <v>4.7684078920326698</v>
      </c>
      <c r="L113">
        <v>3.13824884392564</v>
      </c>
      <c r="M113">
        <v>648.77660732748097</v>
      </c>
      <c r="N113">
        <v>256.993587870596</v>
      </c>
      <c r="O113">
        <v>15.8439528738243</v>
      </c>
      <c r="P113">
        <v>2.66850669807233</v>
      </c>
      <c r="Q113">
        <v>-6.4384428750831999</v>
      </c>
      <c r="R113">
        <v>4.4497898060349996</v>
      </c>
      <c r="S113">
        <v>5.7087048582866302</v>
      </c>
      <c r="T113">
        <v>-2.0816203929070598</v>
      </c>
      <c r="U113">
        <v>13.499017143481399</v>
      </c>
      <c r="V113">
        <v>778.30427914002598</v>
      </c>
      <c r="W113">
        <v>336.24658432338799</v>
      </c>
      <c r="X113">
        <v>1313.3517949485199</v>
      </c>
      <c r="Y113">
        <v>15.3905302066158</v>
      </c>
      <c r="Z113">
        <v>9.3136025288216402</v>
      </c>
      <c r="AA113">
        <v>21.4630995270875</v>
      </c>
      <c r="AB113">
        <v>-4.1985778551171</v>
      </c>
      <c r="AC113">
        <v>-15.213385260482299</v>
      </c>
      <c r="AD113">
        <v>6.8157015761222404</v>
      </c>
      <c r="AE113" s="40">
        <f t="shared" ref="AE113:AW113" si="26">AVERAGE(C109:C113)</f>
        <v>4.7079034462100555</v>
      </c>
      <c r="AF113" s="40">
        <f t="shared" si="26"/>
        <v>3.0590998965578526</v>
      </c>
      <c r="AG113" s="40">
        <f t="shared" si="26"/>
        <v>551.2321494495568</v>
      </c>
      <c r="AH113" s="40">
        <f t="shared" si="26"/>
        <v>210.50434284252523</v>
      </c>
      <c r="AI113" s="40">
        <f t="shared" si="26"/>
        <v>17.102158116338803</v>
      </c>
      <c r="AJ113" s="40">
        <f t="shared" si="26"/>
        <v>2.5333630421429358</v>
      </c>
      <c r="AK113" s="40">
        <f t="shared" si="26"/>
        <v>-8.3813639881015369</v>
      </c>
      <c r="AL113" s="40">
        <f t="shared" si="26"/>
        <v>4.478673385297876</v>
      </c>
      <c r="AM113" s="40">
        <f t="shared" si="26"/>
        <v>5.1352139624895781</v>
      </c>
      <c r="AN113" s="40">
        <f t="shared" si="26"/>
        <v>3.11696079576281</v>
      </c>
      <c r="AO113" s="40">
        <f t="shared" si="26"/>
        <v>636.77157033658136</v>
      </c>
      <c r="AP113" s="40">
        <f t="shared" si="26"/>
        <v>253.96563975701503</v>
      </c>
      <c r="AQ113" s="40">
        <f t="shared" si="26"/>
        <v>16.019527034650942</v>
      </c>
      <c r="AR113" s="40">
        <f t="shared" si="26"/>
        <v>2.6447644197985478</v>
      </c>
      <c r="AS113" s="40">
        <f t="shared" si="26"/>
        <v>-5.8673008117342107</v>
      </c>
      <c r="AT113" s="40">
        <f t="shared" si="26"/>
        <v>4.42323092089842</v>
      </c>
      <c r="AU113" s="40">
        <f t="shared" si="26"/>
        <v>6.1705087906463181</v>
      </c>
      <c r="AV113" s="40">
        <f t="shared" si="26"/>
        <v>-1.7049480391741312</v>
      </c>
      <c r="AW113" s="40">
        <f t="shared" si="26"/>
        <v>14.045898396753358</v>
      </c>
      <c r="AX113" s="40">
        <f t="shared" ref="AX113:BF113" si="27">AVERAGE(V109:V113)</f>
        <v>762.97252281351643</v>
      </c>
      <c r="AY113" s="40">
        <f t="shared" si="27"/>
        <v>326.38490308677171</v>
      </c>
      <c r="AZ113" s="40">
        <f t="shared" si="27"/>
        <v>1292.45743221973</v>
      </c>
      <c r="BA113" s="40">
        <f t="shared" si="27"/>
        <v>15.809657640122301</v>
      </c>
      <c r="BB113" s="40">
        <f t="shared" si="27"/>
        <v>9.7292280340767228</v>
      </c>
      <c r="BC113" s="40">
        <f t="shared" si="27"/>
        <v>21.891557602422999</v>
      </c>
      <c r="BD113" s="40">
        <f t="shared" si="27"/>
        <v>-3.7088787629865401</v>
      </c>
      <c r="BE113" s="40">
        <f t="shared" si="27"/>
        <v>-14.940124789354678</v>
      </c>
      <c r="BF113" s="40">
        <f t="shared" si="27"/>
        <v>7.5317233463734592</v>
      </c>
    </row>
    <row r="114" spans="1:58" x14ac:dyDescent="0.2">
      <c r="A114" t="s">
        <v>214</v>
      </c>
      <c r="B114" s="20">
        <v>23859</v>
      </c>
      <c r="C114">
        <v>4.7945540852032797</v>
      </c>
      <c r="D114">
        <v>3.06932828615435</v>
      </c>
      <c r="E114">
        <v>544.031127129335</v>
      </c>
      <c r="F114">
        <v>213.02851181365401</v>
      </c>
      <c r="G114">
        <v>17.126540970316199</v>
      </c>
      <c r="H114">
        <v>2.56708376695242</v>
      </c>
      <c r="I114">
        <v>-7.9311206133549401</v>
      </c>
      <c r="J114">
        <v>4.58486927090643</v>
      </c>
      <c r="K114">
        <v>4.7560490924897003</v>
      </c>
      <c r="L114">
        <v>3.15790585275355</v>
      </c>
      <c r="M114">
        <v>671.94779074524001</v>
      </c>
      <c r="N114">
        <v>257.799886305852</v>
      </c>
      <c r="O114">
        <v>15.729813120690901</v>
      </c>
      <c r="P114">
        <v>2.6786273592355698</v>
      </c>
      <c r="Q114">
        <v>-6.2952876842127896</v>
      </c>
      <c r="R114">
        <v>4.4802139684030404</v>
      </c>
      <c r="S114">
        <v>5.6879334660831997</v>
      </c>
      <c r="T114">
        <v>-1.8936834591396701</v>
      </c>
      <c r="U114">
        <v>13.276305500277401</v>
      </c>
      <c r="V114">
        <v>792.35267727831604</v>
      </c>
      <c r="W114">
        <v>341.41581601522398</v>
      </c>
      <c r="X114">
        <v>1338.6716027157299</v>
      </c>
      <c r="Y114">
        <v>15.1779590804534</v>
      </c>
      <c r="Z114">
        <v>9.0869131771259806</v>
      </c>
      <c r="AA114">
        <v>21.270526788696401</v>
      </c>
      <c r="AB114">
        <v>-3.9456595140629398</v>
      </c>
      <c r="AC114">
        <v>-14.558370516673699</v>
      </c>
      <c r="AD114">
        <v>6.66381078292972</v>
      </c>
      <c r="AE114" s="27">
        <f t="shared" ref="AE114:AW114" si="28">AVERAGE(C109:C114)</f>
        <v>4.722345219375593</v>
      </c>
      <c r="AF114" s="27">
        <f t="shared" si="28"/>
        <v>3.0608046281572689</v>
      </c>
      <c r="AG114" s="27">
        <f t="shared" si="28"/>
        <v>550.03197906285311</v>
      </c>
      <c r="AH114" s="27">
        <f t="shared" si="28"/>
        <v>210.92503767104668</v>
      </c>
      <c r="AI114" s="27">
        <f t="shared" si="28"/>
        <v>17.106221925335035</v>
      </c>
      <c r="AJ114" s="27">
        <f t="shared" si="28"/>
        <v>2.5389831629445165</v>
      </c>
      <c r="AK114" s="27">
        <f t="shared" si="28"/>
        <v>-8.3063234256437717</v>
      </c>
      <c r="AL114" s="27">
        <f t="shared" si="28"/>
        <v>4.4963726995659679</v>
      </c>
      <c r="AM114" s="27">
        <f t="shared" si="28"/>
        <v>5.0720198174895978</v>
      </c>
      <c r="AN114" s="27">
        <f t="shared" si="28"/>
        <v>3.1237849719279329</v>
      </c>
      <c r="AO114" s="27">
        <f t="shared" si="28"/>
        <v>642.63427373802449</v>
      </c>
      <c r="AP114" s="27">
        <f t="shared" si="28"/>
        <v>254.60468084848785</v>
      </c>
      <c r="AQ114" s="27">
        <f t="shared" si="28"/>
        <v>15.971241382324267</v>
      </c>
      <c r="AR114" s="27">
        <f t="shared" si="28"/>
        <v>2.6504082430380516</v>
      </c>
      <c r="AS114" s="27">
        <f t="shared" si="28"/>
        <v>-5.9386319571473072</v>
      </c>
      <c r="AT114" s="27">
        <f t="shared" si="28"/>
        <v>4.4327280954825232</v>
      </c>
      <c r="AU114" s="27">
        <f t="shared" si="28"/>
        <v>6.0900795698857983</v>
      </c>
      <c r="AV114" s="27">
        <f t="shared" si="28"/>
        <v>-1.736403942501721</v>
      </c>
      <c r="AW114" s="27">
        <f t="shared" si="28"/>
        <v>13.917632914007365</v>
      </c>
      <c r="AX114" s="27">
        <f t="shared" ref="AX114:BF114" si="29">AVERAGE(V109:V114)</f>
        <v>767.86921522431646</v>
      </c>
      <c r="AY114" s="27">
        <f t="shared" si="29"/>
        <v>328.89005524151378</v>
      </c>
      <c r="AZ114" s="27">
        <f t="shared" si="29"/>
        <v>1300.1597939690632</v>
      </c>
      <c r="BA114" s="27">
        <f t="shared" si="29"/>
        <v>15.704374546844152</v>
      </c>
      <c r="BB114" s="27">
        <f t="shared" si="29"/>
        <v>9.6221755579182648</v>
      </c>
      <c r="BC114" s="27">
        <f t="shared" si="29"/>
        <v>21.788052466801901</v>
      </c>
      <c r="BD114" s="27">
        <f t="shared" si="29"/>
        <v>-3.7483422214992732</v>
      </c>
      <c r="BE114" s="27">
        <f t="shared" si="29"/>
        <v>-14.876499077241183</v>
      </c>
      <c r="BF114" s="27">
        <f t="shared" si="29"/>
        <v>7.3870712524661704</v>
      </c>
    </row>
    <row r="115" spans="1:58" x14ac:dyDescent="0.2">
      <c r="A115" t="s">
        <v>213</v>
      </c>
      <c r="B115" s="20">
        <v>19102</v>
      </c>
      <c r="C115">
        <v>9.21983535224863</v>
      </c>
      <c r="D115">
        <v>3.01491276990419</v>
      </c>
      <c r="E115">
        <v>701.32293013296601</v>
      </c>
      <c r="F115">
        <v>223.23564092175201</v>
      </c>
      <c r="G115">
        <v>18.496887478223499</v>
      </c>
      <c r="H115">
        <v>2.5880192100320398</v>
      </c>
      <c r="I115">
        <v>-0.36287986257327598</v>
      </c>
      <c r="J115">
        <v>4.0851934912230599</v>
      </c>
      <c r="K115">
        <v>8.7721177875228893</v>
      </c>
      <c r="L115">
        <v>3.05329172479694</v>
      </c>
      <c r="M115">
        <v>655.933473130675</v>
      </c>
      <c r="N115">
        <v>254.88010950815001</v>
      </c>
      <c r="O115">
        <v>18.537004143354402</v>
      </c>
      <c r="P115">
        <v>2.6321356314539601</v>
      </c>
      <c r="Q115">
        <v>-0.79958610002175701</v>
      </c>
      <c r="R115">
        <v>4.2711464331379299</v>
      </c>
      <c r="S115">
        <v>10.217521453620501</v>
      </c>
      <c r="T115">
        <v>4.8612230044314098</v>
      </c>
      <c r="U115">
        <v>15.5704924495375</v>
      </c>
      <c r="V115">
        <v>786.68634483000199</v>
      </c>
      <c r="W115">
        <v>381.86037860817999</v>
      </c>
      <c r="X115">
        <v>1267.29814294879</v>
      </c>
      <c r="Y115">
        <v>18.997237086869202</v>
      </c>
      <c r="Z115">
        <v>14.1597389535929</v>
      </c>
      <c r="AA115">
        <v>23.8385433584194</v>
      </c>
      <c r="AB115">
        <v>2.2584657363187999</v>
      </c>
      <c r="AC115">
        <v>-4.2980997116142898</v>
      </c>
      <c r="AD115">
        <v>8.8169444631171991</v>
      </c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1:58" x14ac:dyDescent="0.2">
      <c r="A116" t="s">
        <v>213</v>
      </c>
      <c r="B116" s="20">
        <v>19374</v>
      </c>
      <c r="C116">
        <v>8.1603625460358096</v>
      </c>
      <c r="D116">
        <v>3.0865735721377101</v>
      </c>
      <c r="E116">
        <v>707.53823001715398</v>
      </c>
      <c r="F116">
        <v>236.39657797397501</v>
      </c>
      <c r="G116">
        <v>18.035447113698599</v>
      </c>
      <c r="H116">
        <v>2.74579474353623</v>
      </c>
      <c r="I116">
        <v>-0.88632805708936002</v>
      </c>
      <c r="J116">
        <v>4.1566849791010503</v>
      </c>
      <c r="K116">
        <v>8.6189422042743509</v>
      </c>
      <c r="L116">
        <v>3.0442789456231298</v>
      </c>
      <c r="M116">
        <v>625.63077116490001</v>
      </c>
      <c r="N116">
        <v>253.80764735557699</v>
      </c>
      <c r="O116">
        <v>18.497245156370798</v>
      </c>
      <c r="P116">
        <v>2.6345299614057298</v>
      </c>
      <c r="Q116">
        <v>-1.04412412140369</v>
      </c>
      <c r="R116">
        <v>4.2520051517754203</v>
      </c>
      <c r="S116">
        <v>10.244873735486999</v>
      </c>
      <c r="T116">
        <v>4.7775638641257601</v>
      </c>
      <c r="U116">
        <v>15.715046250353399</v>
      </c>
      <c r="V116">
        <v>776.75326939121396</v>
      </c>
      <c r="W116">
        <v>371.44878422177902</v>
      </c>
      <c r="X116">
        <v>1260.64423774281</v>
      </c>
      <c r="Y116">
        <v>19.056945448725902</v>
      </c>
      <c r="Z116">
        <v>14.1122548231414</v>
      </c>
      <c r="AA116">
        <v>24.0028149868157</v>
      </c>
      <c r="AB116">
        <v>2.2181862590771799</v>
      </c>
      <c r="AC116">
        <v>-4.3744726744622398</v>
      </c>
      <c r="AD116">
        <v>8.8142114457317007</v>
      </c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">
      <c r="A117" t="s">
        <v>213</v>
      </c>
      <c r="B117" s="20">
        <v>20183</v>
      </c>
      <c r="C117">
        <v>8.4359778463082904</v>
      </c>
      <c r="D117">
        <v>2.8264116620382</v>
      </c>
      <c r="E117">
        <v>865.171951919874</v>
      </c>
      <c r="F117">
        <v>268.80453778969002</v>
      </c>
      <c r="G117">
        <v>17.993041159566499</v>
      </c>
      <c r="H117">
        <v>2.4432614979345599</v>
      </c>
      <c r="I117">
        <v>-1.40510770408021</v>
      </c>
      <c r="J117">
        <v>4.1007034686451203</v>
      </c>
      <c r="K117">
        <v>8.4787557279185002</v>
      </c>
      <c r="L117">
        <v>2.9719690625468398</v>
      </c>
      <c r="M117">
        <v>615.53373509148503</v>
      </c>
      <c r="N117">
        <v>256.59984129985997</v>
      </c>
      <c r="O117">
        <v>18.538580275008002</v>
      </c>
      <c r="P117">
        <v>2.6033659806550702</v>
      </c>
      <c r="Q117">
        <v>-1.4290040750944299</v>
      </c>
      <c r="R117">
        <v>4.1389194824595901</v>
      </c>
      <c r="S117">
        <v>10.103019118316</v>
      </c>
      <c r="T117">
        <v>4.5721680339416899</v>
      </c>
      <c r="U117">
        <v>15.629489591719199</v>
      </c>
      <c r="V117">
        <v>783.310829049463</v>
      </c>
      <c r="W117">
        <v>377.82517667996501</v>
      </c>
      <c r="X117">
        <v>1266.68127937963</v>
      </c>
      <c r="Y117">
        <v>18.987857054581202</v>
      </c>
      <c r="Z117">
        <v>14.014384899759699</v>
      </c>
      <c r="AA117">
        <v>23.9642602369162</v>
      </c>
      <c r="AB117">
        <v>1.9889749292083101</v>
      </c>
      <c r="AC117">
        <v>-4.6705524201967696</v>
      </c>
      <c r="AD117">
        <v>8.6498562964118495</v>
      </c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">
      <c r="A118" t="s">
        <v>213</v>
      </c>
      <c r="B118" s="20">
        <v>20849</v>
      </c>
      <c r="C118">
        <v>7.7864057971832796</v>
      </c>
      <c r="D118">
        <v>2.7863477256397702</v>
      </c>
      <c r="E118">
        <v>850.89681623281103</v>
      </c>
      <c r="F118">
        <v>274.24678255977</v>
      </c>
      <c r="G118">
        <v>17.881525303439499</v>
      </c>
      <c r="H118">
        <v>2.3343033273639899</v>
      </c>
      <c r="I118">
        <v>-2.5440041096956998</v>
      </c>
      <c r="J118">
        <v>4.0436712229801204</v>
      </c>
      <c r="K118">
        <v>8.3776697097900605</v>
      </c>
      <c r="L118">
        <v>2.9599503144107699</v>
      </c>
      <c r="M118">
        <v>628.92104674294501</v>
      </c>
      <c r="N118">
        <v>260.81948777915397</v>
      </c>
      <c r="O118">
        <v>18.667124545470301</v>
      </c>
      <c r="P118">
        <v>2.6030841735917898</v>
      </c>
      <c r="Q118">
        <v>-1.8551571579325099</v>
      </c>
      <c r="R118">
        <v>4.1224877905664901</v>
      </c>
      <c r="S118">
        <v>9.8907939433374708</v>
      </c>
      <c r="T118">
        <v>4.1960026559303802</v>
      </c>
      <c r="U118">
        <v>15.5924829582837</v>
      </c>
      <c r="V118">
        <v>800.40547559664401</v>
      </c>
      <c r="W118">
        <v>387.92969358300201</v>
      </c>
      <c r="X118">
        <v>1290.88682806099</v>
      </c>
      <c r="Y118">
        <v>18.923247859579</v>
      </c>
      <c r="Z118">
        <v>13.976763613413199</v>
      </c>
      <c r="AA118">
        <v>23.869284205563702</v>
      </c>
      <c r="AB118">
        <v>1.7318830841534001</v>
      </c>
      <c r="AC118">
        <v>-5.1024416735351297</v>
      </c>
      <c r="AD118">
        <v>8.5656349714894393</v>
      </c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">
      <c r="A119" t="s">
        <v>213</v>
      </c>
      <c r="B119" s="20">
        <v>21849</v>
      </c>
      <c r="C119">
        <v>8.0150897389898006</v>
      </c>
      <c r="D119">
        <v>2.8168325293916099</v>
      </c>
      <c r="E119">
        <v>867.62099430339799</v>
      </c>
      <c r="F119">
        <v>276.964418832099</v>
      </c>
      <c r="G119">
        <v>17.9653758106172</v>
      </c>
      <c r="H119">
        <v>2.3670033398040702</v>
      </c>
      <c r="I119">
        <v>-2.1420406014820101</v>
      </c>
      <c r="J119">
        <v>4.1300459878148796</v>
      </c>
      <c r="K119">
        <v>8.1120263266831802</v>
      </c>
      <c r="L119">
        <v>2.9854064894624002</v>
      </c>
      <c r="M119">
        <v>631.70466116022305</v>
      </c>
      <c r="N119">
        <v>261.88986172927599</v>
      </c>
      <c r="O119">
        <v>18.561658652384899</v>
      </c>
      <c r="P119">
        <v>2.62353293686468</v>
      </c>
      <c r="Q119">
        <v>-2.3082623518246499</v>
      </c>
      <c r="R119">
        <v>4.15855735958844</v>
      </c>
      <c r="S119">
        <v>9.6353103740043906</v>
      </c>
      <c r="T119">
        <v>3.5009566387472302</v>
      </c>
      <c r="U119">
        <v>15.7719335417972</v>
      </c>
      <c r="V119">
        <v>800.36386188219205</v>
      </c>
      <c r="W119">
        <v>376.82453343258902</v>
      </c>
      <c r="X119">
        <v>1306.3146758155301</v>
      </c>
      <c r="Y119">
        <v>18.8249636743708</v>
      </c>
      <c r="Z119">
        <v>13.6727100264598</v>
      </c>
      <c r="AA119">
        <v>23.977972126091199</v>
      </c>
      <c r="AB119">
        <v>1.2788108636794999</v>
      </c>
      <c r="AC119">
        <v>-5.9472890779296899</v>
      </c>
      <c r="AD119">
        <v>8.5051359206768904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">
      <c r="A120" t="s">
        <v>213</v>
      </c>
      <c r="B120" s="20">
        <v>22948</v>
      </c>
      <c r="C120">
        <v>8.0071281138323602</v>
      </c>
      <c r="D120">
        <v>2.8106881971803501</v>
      </c>
      <c r="E120">
        <v>862.42324470973801</v>
      </c>
      <c r="F120">
        <v>277.20548008614401</v>
      </c>
      <c r="G120">
        <v>18.3531844227828</v>
      </c>
      <c r="H120">
        <v>2.3506319488355198</v>
      </c>
      <c r="I120">
        <v>-2.1176847381299302</v>
      </c>
      <c r="J120">
        <v>4.0293832492953001</v>
      </c>
      <c r="K120">
        <v>7.8882707294785801</v>
      </c>
      <c r="L120">
        <v>2.9387423916495501</v>
      </c>
      <c r="M120">
        <v>623.45397050709596</v>
      </c>
      <c r="N120">
        <v>261.927675173914</v>
      </c>
      <c r="O120">
        <v>18.3505876832015</v>
      </c>
      <c r="P120">
        <v>2.6055929184931301</v>
      </c>
      <c r="Q120">
        <v>-2.5201700643539402</v>
      </c>
      <c r="R120">
        <v>4.0786696758241101</v>
      </c>
      <c r="S120">
        <v>9.4182705777612394</v>
      </c>
      <c r="T120">
        <v>3.0041730733211001</v>
      </c>
      <c r="U120">
        <v>15.8226002454218</v>
      </c>
      <c r="V120">
        <v>794.49479002886903</v>
      </c>
      <c r="W120">
        <v>369.49033471881802</v>
      </c>
      <c r="X120">
        <v>1303.5956483570601</v>
      </c>
      <c r="Y120">
        <v>18.620449579555199</v>
      </c>
      <c r="Z120">
        <v>13.1170063859356</v>
      </c>
      <c r="AA120">
        <v>24.127271345303399</v>
      </c>
      <c r="AB120">
        <v>0.73630072236521904</v>
      </c>
      <c r="AC120">
        <v>-6.7493073982718297</v>
      </c>
      <c r="AD120">
        <v>8.2176747462738593</v>
      </c>
      <c r="AE120" s="40">
        <f t="shared" ref="AE120:AW120" si="30">AVERAGE(C115:C120)</f>
        <v>8.2707998990996945</v>
      </c>
      <c r="AF120" s="40">
        <f t="shared" si="30"/>
        <v>2.8902944093819714</v>
      </c>
      <c r="AG120" s="40">
        <f t="shared" si="30"/>
        <v>809.16236121932354</v>
      </c>
      <c r="AH120" s="40">
        <f t="shared" si="30"/>
        <v>259.47557302723834</v>
      </c>
      <c r="AI120" s="40">
        <f t="shared" si="30"/>
        <v>18.120910214721352</v>
      </c>
      <c r="AJ120" s="40">
        <f t="shared" si="30"/>
        <v>2.4715023445844015</v>
      </c>
      <c r="AK120" s="40">
        <f t="shared" si="30"/>
        <v>-1.5763408455084142</v>
      </c>
      <c r="AL120" s="40">
        <f t="shared" si="30"/>
        <v>4.0909470665099219</v>
      </c>
      <c r="AM120" s="40">
        <f t="shared" si="30"/>
        <v>8.3746304142779255</v>
      </c>
      <c r="AN120" s="40">
        <f t="shared" si="30"/>
        <v>2.9922731547482719</v>
      </c>
      <c r="AO120" s="40">
        <f t="shared" si="30"/>
        <v>630.19627629955403</v>
      </c>
      <c r="AP120" s="40">
        <f t="shared" si="30"/>
        <v>258.32077047432182</v>
      </c>
      <c r="AQ120" s="40">
        <f t="shared" si="30"/>
        <v>18.52536674263165</v>
      </c>
      <c r="AR120" s="40">
        <f t="shared" si="30"/>
        <v>2.6170402670773938</v>
      </c>
      <c r="AS120" s="40">
        <f t="shared" si="30"/>
        <v>-1.6593839784384958</v>
      </c>
      <c r="AT120" s="40">
        <f t="shared" si="30"/>
        <v>4.1702976488919967</v>
      </c>
      <c r="AU120" s="40">
        <f t="shared" si="30"/>
        <v>9.9182982004211002</v>
      </c>
      <c r="AV120" s="40">
        <f t="shared" si="30"/>
        <v>4.1520145450829284</v>
      </c>
      <c r="AW120" s="40">
        <f t="shared" si="30"/>
        <v>15.683674172852131</v>
      </c>
      <c r="AX120" s="40">
        <f t="shared" ref="AX120:BF120" si="31">AVERAGE(V115:V120)</f>
        <v>790.33576179639738</v>
      </c>
      <c r="AY120" s="40">
        <f t="shared" si="31"/>
        <v>377.56315020738884</v>
      </c>
      <c r="AZ120" s="40">
        <f t="shared" si="31"/>
        <v>1282.570135384135</v>
      </c>
      <c r="BA120" s="40">
        <f t="shared" si="31"/>
        <v>18.901783450613546</v>
      </c>
      <c r="BB120" s="40">
        <f t="shared" si="31"/>
        <v>13.842143117050432</v>
      </c>
      <c r="BC120" s="40">
        <f t="shared" si="31"/>
        <v>23.963357709851596</v>
      </c>
      <c r="BD120" s="40">
        <f t="shared" si="31"/>
        <v>1.7021035991337345</v>
      </c>
      <c r="BE120" s="40">
        <f t="shared" si="31"/>
        <v>-5.1903604926683249</v>
      </c>
      <c r="BF120" s="40">
        <f t="shared" si="31"/>
        <v>8.5949096406168231</v>
      </c>
    </row>
    <row r="121" spans="1:58" x14ac:dyDescent="0.2">
      <c r="A121" t="s">
        <v>213</v>
      </c>
      <c r="B121" s="20">
        <v>23940</v>
      </c>
      <c r="C121">
        <v>7.7342676560137598</v>
      </c>
      <c r="D121">
        <v>2.8674127002162502</v>
      </c>
      <c r="E121">
        <v>832.67684269928202</v>
      </c>
      <c r="F121">
        <v>277.352508260668</v>
      </c>
      <c r="G121">
        <v>18.072460047493301</v>
      </c>
      <c r="H121">
        <v>2.38591287412464</v>
      </c>
      <c r="I121">
        <v>-2.5048882485602402</v>
      </c>
      <c r="J121">
        <v>4.0136070458707298</v>
      </c>
      <c r="K121">
        <v>7.6442438366816603</v>
      </c>
      <c r="L121">
        <v>2.95770443666924</v>
      </c>
      <c r="M121">
        <v>611.31767439002601</v>
      </c>
      <c r="N121">
        <v>261.35982869351699</v>
      </c>
      <c r="O121">
        <v>18.2510552054813</v>
      </c>
      <c r="P121">
        <v>2.6149624051012599</v>
      </c>
      <c r="Q121">
        <v>-2.9337841136306602</v>
      </c>
      <c r="R121">
        <v>4.1130629979049198</v>
      </c>
      <c r="S121">
        <v>9.0401274859625005</v>
      </c>
      <c r="T121">
        <v>2.1388688396956099</v>
      </c>
      <c r="U121">
        <v>15.939395646580399</v>
      </c>
      <c r="V121">
        <v>785.32677769709903</v>
      </c>
      <c r="W121">
        <v>352.85312501649003</v>
      </c>
      <c r="X121">
        <v>1305.4878524271201</v>
      </c>
      <c r="Y121">
        <v>18.365383273879299</v>
      </c>
      <c r="Z121">
        <v>12.546573936559099</v>
      </c>
      <c r="AA121">
        <v>24.1825631570347</v>
      </c>
      <c r="AB121">
        <v>1.07777042802879E-3</v>
      </c>
      <c r="AC121">
        <v>-8.1452026186373701</v>
      </c>
      <c r="AD121">
        <v>8.1402367345197497</v>
      </c>
      <c r="AE121" s="27">
        <f t="shared" ref="AE121:AW121" si="32">AVERAGE(C115:C120)</f>
        <v>8.2707998990996945</v>
      </c>
      <c r="AF121" s="27">
        <f t="shared" si="32"/>
        <v>2.8902944093819714</v>
      </c>
      <c r="AG121" s="27">
        <f t="shared" si="32"/>
        <v>809.16236121932354</v>
      </c>
      <c r="AH121" s="27">
        <f t="shared" si="32"/>
        <v>259.47557302723834</v>
      </c>
      <c r="AI121" s="27">
        <f t="shared" si="32"/>
        <v>18.120910214721352</v>
      </c>
      <c r="AJ121" s="27">
        <f t="shared" si="32"/>
        <v>2.4715023445844015</v>
      </c>
      <c r="AK121" s="27">
        <f t="shared" si="32"/>
        <v>-1.5763408455084142</v>
      </c>
      <c r="AL121" s="27">
        <f t="shared" si="32"/>
        <v>4.0909470665099219</v>
      </c>
      <c r="AM121" s="27">
        <f t="shared" si="32"/>
        <v>8.3746304142779255</v>
      </c>
      <c r="AN121" s="27">
        <f t="shared" si="32"/>
        <v>2.9922731547482719</v>
      </c>
      <c r="AO121" s="27">
        <f t="shared" si="32"/>
        <v>630.19627629955403</v>
      </c>
      <c r="AP121" s="27">
        <f t="shared" si="32"/>
        <v>258.32077047432182</v>
      </c>
      <c r="AQ121" s="27">
        <f t="shared" si="32"/>
        <v>18.52536674263165</v>
      </c>
      <c r="AR121" s="27">
        <f t="shared" si="32"/>
        <v>2.6170402670773938</v>
      </c>
      <c r="AS121" s="27">
        <f t="shared" si="32"/>
        <v>-1.6593839784384958</v>
      </c>
      <c r="AT121" s="27">
        <f t="shared" si="32"/>
        <v>4.1702976488919967</v>
      </c>
      <c r="AU121" s="27">
        <f t="shared" si="32"/>
        <v>9.9182982004211002</v>
      </c>
      <c r="AV121" s="27">
        <f t="shared" si="32"/>
        <v>4.1520145450829284</v>
      </c>
      <c r="AW121" s="27">
        <f t="shared" si="32"/>
        <v>15.683674172852131</v>
      </c>
      <c r="AX121" s="27">
        <f t="shared" ref="AX121:BF121" si="33">AVERAGE(V115:V120)</f>
        <v>790.33576179639738</v>
      </c>
      <c r="AY121" s="27">
        <f t="shared" si="33"/>
        <v>377.56315020738884</v>
      </c>
      <c r="AZ121" s="27">
        <f t="shared" si="33"/>
        <v>1282.570135384135</v>
      </c>
      <c r="BA121" s="27">
        <f t="shared" si="33"/>
        <v>18.901783450613546</v>
      </c>
      <c r="BB121" s="27">
        <f t="shared" si="33"/>
        <v>13.842143117050432</v>
      </c>
      <c r="BC121" s="27">
        <f t="shared" si="33"/>
        <v>23.963357709851596</v>
      </c>
      <c r="BD121" s="27">
        <f t="shared" si="33"/>
        <v>1.7021035991337345</v>
      </c>
      <c r="BE121" s="27">
        <f t="shared" si="33"/>
        <v>-5.1903604926683249</v>
      </c>
      <c r="BF121" s="27">
        <f t="shared" si="33"/>
        <v>8.5949096406168231</v>
      </c>
    </row>
    <row r="122" spans="1:58" x14ac:dyDescent="0.2">
      <c r="A122" t="s">
        <v>8</v>
      </c>
      <c r="B122" s="20">
        <v>20456</v>
      </c>
      <c r="C122">
        <v>9.7143017084795495</v>
      </c>
      <c r="D122">
        <v>2.7509723520926901</v>
      </c>
      <c r="E122">
        <v>703.33182085244505</v>
      </c>
      <c r="F122">
        <v>212.86279101439999</v>
      </c>
      <c r="G122">
        <v>18.2494510018089</v>
      </c>
      <c r="H122">
        <v>2.5911567464361398</v>
      </c>
      <c r="I122">
        <v>1.6560942671321299</v>
      </c>
      <c r="J122">
        <v>3.42311037780344</v>
      </c>
      <c r="K122">
        <v>8.9249420927315608</v>
      </c>
      <c r="L122">
        <v>2.9870647068376601</v>
      </c>
      <c r="M122">
        <v>655.75684181845395</v>
      </c>
      <c r="N122">
        <v>262.14816758383802</v>
      </c>
      <c r="O122">
        <v>18.648338936740899</v>
      </c>
      <c r="P122">
        <v>2.6308556141955899</v>
      </c>
      <c r="Q122">
        <v>-0.45399032180359999</v>
      </c>
      <c r="R122">
        <v>4.1155666983823096</v>
      </c>
      <c r="S122">
        <v>9.0480965800435502</v>
      </c>
      <c r="T122">
        <v>3.2419982823328901</v>
      </c>
      <c r="U122">
        <v>14.852867427901799</v>
      </c>
      <c r="V122">
        <v>815.53532923725504</v>
      </c>
      <c r="W122">
        <v>447.66291326362398</v>
      </c>
      <c r="X122">
        <v>1241.8326617074299</v>
      </c>
      <c r="Y122">
        <v>17.668028479725599</v>
      </c>
      <c r="Z122">
        <v>12.3829377979329</v>
      </c>
      <c r="AA122">
        <v>22.9469052625562</v>
      </c>
      <c r="AB122">
        <v>-1.0207940348412201</v>
      </c>
      <c r="AC122">
        <v>-9.3695830156188595</v>
      </c>
      <c r="AD122">
        <v>7.3319824767043302</v>
      </c>
      <c r="AE122" s="40">
        <f t="shared" ref="AE122:AW122" si="34">C122</f>
        <v>9.7143017084795495</v>
      </c>
      <c r="AF122" s="40">
        <f t="shared" si="34"/>
        <v>2.7509723520926901</v>
      </c>
      <c r="AG122" s="40">
        <f t="shared" si="34"/>
        <v>703.33182085244505</v>
      </c>
      <c r="AH122" s="40">
        <f t="shared" si="34"/>
        <v>212.86279101439999</v>
      </c>
      <c r="AI122" s="40">
        <f t="shared" si="34"/>
        <v>18.2494510018089</v>
      </c>
      <c r="AJ122" s="40">
        <f t="shared" si="34"/>
        <v>2.5911567464361398</v>
      </c>
      <c r="AK122" s="40">
        <f t="shared" si="34"/>
        <v>1.6560942671321299</v>
      </c>
      <c r="AL122" s="40">
        <f t="shared" si="34"/>
        <v>3.42311037780344</v>
      </c>
      <c r="AM122" s="40">
        <f t="shared" si="34"/>
        <v>8.9249420927315608</v>
      </c>
      <c r="AN122" s="40">
        <f t="shared" si="34"/>
        <v>2.9870647068376601</v>
      </c>
      <c r="AO122" s="40">
        <f t="shared" si="34"/>
        <v>655.75684181845395</v>
      </c>
      <c r="AP122" s="40">
        <f t="shared" si="34"/>
        <v>262.14816758383802</v>
      </c>
      <c r="AQ122" s="40">
        <f t="shared" si="34"/>
        <v>18.648338936740899</v>
      </c>
      <c r="AR122" s="40">
        <f t="shared" si="34"/>
        <v>2.6308556141955899</v>
      </c>
      <c r="AS122" s="40">
        <f t="shared" si="34"/>
        <v>-0.45399032180359999</v>
      </c>
      <c r="AT122" s="40">
        <f t="shared" si="34"/>
        <v>4.1155666983823096</v>
      </c>
      <c r="AU122" s="40">
        <f t="shared" si="34"/>
        <v>9.0480965800435502</v>
      </c>
      <c r="AV122" s="40">
        <f t="shared" si="34"/>
        <v>3.2419982823328901</v>
      </c>
      <c r="AW122" s="40">
        <f t="shared" si="34"/>
        <v>14.852867427901799</v>
      </c>
      <c r="AX122" s="40">
        <f t="shared" ref="AX122:BF122" si="35">V122</f>
        <v>815.53532923725504</v>
      </c>
      <c r="AY122" s="40">
        <f t="shared" si="35"/>
        <v>447.66291326362398</v>
      </c>
      <c r="AZ122" s="40">
        <f t="shared" si="35"/>
        <v>1241.8326617074299</v>
      </c>
      <c r="BA122" s="40">
        <f t="shared" si="35"/>
        <v>17.668028479725599</v>
      </c>
      <c r="BB122" s="40">
        <f t="shared" si="35"/>
        <v>12.3829377979329</v>
      </c>
      <c r="BC122" s="40">
        <f t="shared" si="35"/>
        <v>22.9469052625562</v>
      </c>
      <c r="BD122" s="40">
        <f t="shared" si="35"/>
        <v>-1.0207940348412201</v>
      </c>
      <c r="BE122" s="40">
        <f t="shared" si="35"/>
        <v>-9.3695830156188595</v>
      </c>
      <c r="BF122" s="40">
        <f t="shared" si="35"/>
        <v>7.3319824767043302</v>
      </c>
    </row>
    <row r="123" spans="1:58" x14ac:dyDescent="0.2">
      <c r="A123" t="s">
        <v>9</v>
      </c>
      <c r="B123" s="20">
        <v>20649.7</v>
      </c>
      <c r="C123">
        <v>9.5744789093663094</v>
      </c>
      <c r="D123">
        <v>2.7804946053534998</v>
      </c>
      <c r="E123">
        <v>668.11769243285801</v>
      </c>
      <c r="F123">
        <v>211.41480684246301</v>
      </c>
      <c r="G123">
        <v>18.474146286325201</v>
      </c>
      <c r="H123">
        <v>2.44691293550739</v>
      </c>
      <c r="I123">
        <v>1.4933881259670301</v>
      </c>
      <c r="J123">
        <v>4.0160554895930103</v>
      </c>
      <c r="K123">
        <v>8.5717834748765505</v>
      </c>
      <c r="L123">
        <v>2.6535541524691499</v>
      </c>
      <c r="M123">
        <v>677.28343503672295</v>
      </c>
      <c r="N123">
        <v>254.657991147085</v>
      </c>
      <c r="O123">
        <v>17.981513466475601</v>
      </c>
      <c r="P123">
        <v>2.3850182815372198</v>
      </c>
      <c r="Q123">
        <v>-0.62167162137613197</v>
      </c>
      <c r="R123">
        <v>3.6535649174668099</v>
      </c>
      <c r="S123">
        <v>8.6995688355358407</v>
      </c>
      <c r="T123">
        <v>2.3795701311928701</v>
      </c>
      <c r="U123">
        <v>15.0153746414432</v>
      </c>
      <c r="V123">
        <v>781.56811889367998</v>
      </c>
      <c r="W123">
        <v>388.82177885645302</v>
      </c>
      <c r="X123">
        <v>1246.2940780369499</v>
      </c>
      <c r="Y123">
        <v>17.7313556403642</v>
      </c>
      <c r="Z123">
        <v>12.436921432515</v>
      </c>
      <c r="AA123">
        <v>23.030338697217299</v>
      </c>
      <c r="AB123">
        <v>-0.62096683666700203</v>
      </c>
      <c r="AC123">
        <v>-8.5754277813860007</v>
      </c>
      <c r="AD123">
        <v>7.3345179263204496</v>
      </c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1:58" x14ac:dyDescent="0.2">
      <c r="A124" t="s">
        <v>9</v>
      </c>
      <c r="B124" s="20">
        <v>22001.599999999999</v>
      </c>
      <c r="C124">
        <v>9.6427102656403196</v>
      </c>
      <c r="D124">
        <v>2.8907772777892999</v>
      </c>
      <c r="E124">
        <v>640.621550292763</v>
      </c>
      <c r="F124">
        <v>212.44320998578101</v>
      </c>
      <c r="G124">
        <v>17.995664492792901</v>
      </c>
      <c r="H124">
        <v>2.4577927773877599</v>
      </c>
      <c r="I124">
        <v>1.31130381439774</v>
      </c>
      <c r="J124">
        <v>3.70438110133404</v>
      </c>
      <c r="K124">
        <v>8.8782889535292409</v>
      </c>
      <c r="L124">
        <v>2.6445007633879301</v>
      </c>
      <c r="M124">
        <v>563.32316052865997</v>
      </c>
      <c r="N124">
        <v>242.92606799807001</v>
      </c>
      <c r="O124">
        <v>18.002542458891</v>
      </c>
      <c r="P124">
        <v>2.33354814349899</v>
      </c>
      <c r="Q124">
        <v>-0.16757870728136601</v>
      </c>
      <c r="R124">
        <v>3.67718716719867</v>
      </c>
      <c r="S124">
        <v>8.6405867744559703</v>
      </c>
      <c r="T124">
        <v>2.0332455620096401</v>
      </c>
      <c r="U124">
        <v>15.2491112599643</v>
      </c>
      <c r="V124">
        <v>697.23286587950497</v>
      </c>
      <c r="W124">
        <v>322.618515422813</v>
      </c>
      <c r="X124">
        <v>1141.76289982598</v>
      </c>
      <c r="Y124">
        <v>17.549638901635799</v>
      </c>
      <c r="Z124">
        <v>12.145842334080401</v>
      </c>
      <c r="AA124">
        <v>22.954966860364799</v>
      </c>
      <c r="AB124">
        <v>-0.496845393581345</v>
      </c>
      <c r="AC124">
        <v>-9.5955363113986003</v>
      </c>
      <c r="AD124">
        <v>8.6100623857756595</v>
      </c>
      <c r="AE124" s="40">
        <f t="shared" ref="AE124:AW124" si="36">AVERAGE(C123:C124)</f>
        <v>9.6085945875033154</v>
      </c>
      <c r="AF124" s="40">
        <f t="shared" si="36"/>
        <v>2.8356359415713999</v>
      </c>
      <c r="AG124" s="40">
        <f t="shared" si="36"/>
        <v>654.36962136281045</v>
      </c>
      <c r="AH124" s="40">
        <f t="shared" si="36"/>
        <v>211.92900841412199</v>
      </c>
      <c r="AI124" s="40">
        <f t="shared" si="36"/>
        <v>18.234905389559053</v>
      </c>
      <c r="AJ124" s="40">
        <f t="shared" si="36"/>
        <v>2.4523528564475749</v>
      </c>
      <c r="AK124" s="40">
        <f t="shared" si="36"/>
        <v>1.402345970182385</v>
      </c>
      <c r="AL124" s="40">
        <f t="shared" si="36"/>
        <v>3.8602182954635254</v>
      </c>
      <c r="AM124" s="40">
        <f t="shared" si="36"/>
        <v>8.7250362142028948</v>
      </c>
      <c r="AN124" s="40">
        <f t="shared" si="36"/>
        <v>2.6490274579285398</v>
      </c>
      <c r="AO124" s="40">
        <f t="shared" si="36"/>
        <v>620.30329778269152</v>
      </c>
      <c r="AP124" s="40">
        <f t="shared" si="36"/>
        <v>248.79202957257752</v>
      </c>
      <c r="AQ124" s="40">
        <f t="shared" si="36"/>
        <v>17.992027962683302</v>
      </c>
      <c r="AR124" s="40">
        <f t="shared" si="36"/>
        <v>2.3592832125181049</v>
      </c>
      <c r="AS124" s="40">
        <f t="shared" si="36"/>
        <v>-0.394625164328749</v>
      </c>
      <c r="AT124" s="40">
        <f t="shared" si="36"/>
        <v>3.6653760423327402</v>
      </c>
      <c r="AU124" s="40">
        <f t="shared" si="36"/>
        <v>8.6700778049959055</v>
      </c>
      <c r="AV124" s="40">
        <f t="shared" si="36"/>
        <v>2.2064078466012553</v>
      </c>
      <c r="AW124" s="40">
        <f t="shared" si="36"/>
        <v>15.13224295070375</v>
      </c>
      <c r="AX124" s="40">
        <f t="shared" ref="AX124:BF124" si="37">AVERAGE(V123:V124)</f>
        <v>739.40049238659253</v>
      </c>
      <c r="AY124" s="40">
        <f t="shared" si="37"/>
        <v>355.72014713963301</v>
      </c>
      <c r="AZ124" s="40">
        <f t="shared" si="37"/>
        <v>1194.0284889314648</v>
      </c>
      <c r="BA124" s="40">
        <f t="shared" si="37"/>
        <v>17.640497271000001</v>
      </c>
      <c r="BB124" s="40">
        <f t="shared" si="37"/>
        <v>12.291381883297699</v>
      </c>
      <c r="BC124" s="40">
        <f t="shared" si="37"/>
        <v>22.992652778791047</v>
      </c>
      <c r="BD124" s="40">
        <f t="shared" si="37"/>
        <v>-0.55890611512417354</v>
      </c>
      <c r="BE124" s="40">
        <f t="shared" si="37"/>
        <v>-9.0854820463923005</v>
      </c>
      <c r="BF124" s="40">
        <f t="shared" si="37"/>
        <v>7.9722901560480546</v>
      </c>
    </row>
    <row r="125" spans="1:58" x14ac:dyDescent="0.2">
      <c r="A125" t="s">
        <v>10</v>
      </c>
      <c r="B125" s="20">
        <v>19500</v>
      </c>
      <c r="C125">
        <v>7.23996230621563</v>
      </c>
      <c r="D125">
        <v>2.8827673405806902</v>
      </c>
      <c r="E125">
        <v>744.16507628106297</v>
      </c>
      <c r="F125">
        <v>233.295514372013</v>
      </c>
      <c r="G125">
        <v>16.797221717651102</v>
      </c>
      <c r="H125">
        <v>2.6067130245787902</v>
      </c>
      <c r="I125">
        <v>-2.5695682376001399</v>
      </c>
      <c r="J125">
        <v>4.0152475758274804</v>
      </c>
      <c r="K125">
        <v>7.1739200222018598</v>
      </c>
      <c r="L125">
        <v>3.0733565115202399</v>
      </c>
      <c r="M125">
        <v>698.43241672320005</v>
      </c>
      <c r="N125">
        <v>262.743359571128</v>
      </c>
      <c r="O125">
        <v>17.070325904292499</v>
      </c>
      <c r="P125">
        <v>2.6657210882609998</v>
      </c>
      <c r="Q125">
        <v>-2.5135399656894299</v>
      </c>
      <c r="R125">
        <v>4.3186342053545799</v>
      </c>
      <c r="S125">
        <v>8.9853071126470603</v>
      </c>
      <c r="T125">
        <v>3.5902460597938002</v>
      </c>
      <c r="U125">
        <v>14.3811883970639</v>
      </c>
      <c r="V125">
        <v>816.138336289942</v>
      </c>
      <c r="W125">
        <v>411.16018551305802</v>
      </c>
      <c r="X125">
        <v>1293.9959069424499</v>
      </c>
      <c r="Y125">
        <v>16.356340186365099</v>
      </c>
      <c r="Z125">
        <v>10.215434637624201</v>
      </c>
      <c r="AA125">
        <v>22.498676909742599</v>
      </c>
      <c r="AB125">
        <v>-2.9980189031207898</v>
      </c>
      <c r="AC125">
        <v>-12.406681488424599</v>
      </c>
      <c r="AD125">
        <v>6.4011390308573501</v>
      </c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1:58" x14ac:dyDescent="0.2">
      <c r="A126" t="s">
        <v>10</v>
      </c>
      <c r="B126" s="20">
        <v>19773</v>
      </c>
      <c r="C126">
        <v>7.6931518051813397</v>
      </c>
      <c r="D126">
        <v>2.8823814768050902</v>
      </c>
      <c r="E126">
        <v>735.28606639938005</v>
      </c>
      <c r="F126">
        <v>226.66179300516799</v>
      </c>
      <c r="G126">
        <v>17.401407623016599</v>
      </c>
      <c r="H126">
        <v>2.5677734563975099</v>
      </c>
      <c r="I126">
        <v>-2.3042024206319498</v>
      </c>
      <c r="J126">
        <v>4.1270402886195097</v>
      </c>
      <c r="K126">
        <v>7.5203630876668299</v>
      </c>
      <c r="L126">
        <v>3.0675471131452601</v>
      </c>
      <c r="M126">
        <v>709.56043680685502</v>
      </c>
      <c r="N126">
        <v>263.553542960919</v>
      </c>
      <c r="O126">
        <v>17.341405985864998</v>
      </c>
      <c r="P126">
        <v>2.6720390999291301</v>
      </c>
      <c r="Q126">
        <v>-2.04297960720768</v>
      </c>
      <c r="R126">
        <v>4.2938193173063803</v>
      </c>
      <c r="S126">
        <v>9.3482883431729107</v>
      </c>
      <c r="T126">
        <v>4.07248816618982</v>
      </c>
      <c r="U126">
        <v>14.62355344337</v>
      </c>
      <c r="V126">
        <v>822.99064274053205</v>
      </c>
      <c r="W126">
        <v>419.02177465161998</v>
      </c>
      <c r="X126">
        <v>1298.6240329807899</v>
      </c>
      <c r="Y126">
        <v>16.511636255793199</v>
      </c>
      <c r="Z126">
        <v>10.285181994374099</v>
      </c>
      <c r="AA126">
        <v>22.7368915652585</v>
      </c>
      <c r="AB126">
        <v>-2.69906899384068</v>
      </c>
      <c r="AC126">
        <v>-12.0767232567025</v>
      </c>
      <c r="AD126">
        <v>6.67596983962531</v>
      </c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1:58" x14ac:dyDescent="0.2">
      <c r="A127" t="s">
        <v>10</v>
      </c>
      <c r="B127" s="20">
        <v>20784</v>
      </c>
      <c r="C127">
        <v>7.6108017357875397</v>
      </c>
      <c r="D127">
        <v>3.0230759023317502</v>
      </c>
      <c r="E127">
        <v>732.64204332527299</v>
      </c>
      <c r="F127">
        <v>224.641600465865</v>
      </c>
      <c r="G127">
        <v>17.502189693538401</v>
      </c>
      <c r="H127">
        <v>2.5684138236182501</v>
      </c>
      <c r="I127">
        <v>-1.5974637256175801</v>
      </c>
      <c r="J127">
        <v>4.0491453008226896</v>
      </c>
      <c r="K127">
        <v>7.6696366348513898</v>
      </c>
      <c r="L127">
        <v>3.0735710205564399</v>
      </c>
      <c r="M127">
        <v>685.63057913484101</v>
      </c>
      <c r="N127">
        <v>263.14025795849602</v>
      </c>
      <c r="O127">
        <v>17.4976851863211</v>
      </c>
      <c r="P127">
        <v>2.6739945719393501</v>
      </c>
      <c r="Q127">
        <v>-1.9775952688689999</v>
      </c>
      <c r="R127">
        <v>4.3036821423228302</v>
      </c>
      <c r="S127">
        <v>9.4192849268247691</v>
      </c>
      <c r="T127">
        <v>4.0435177094745596</v>
      </c>
      <c r="U127">
        <v>14.7918629249394</v>
      </c>
      <c r="V127">
        <v>811.15617220489401</v>
      </c>
      <c r="W127">
        <v>405.29032083087299</v>
      </c>
      <c r="X127">
        <v>1290.61084451634</v>
      </c>
      <c r="Y127">
        <v>16.793234205883898</v>
      </c>
      <c r="Z127">
        <v>10.4844626426103</v>
      </c>
      <c r="AA127">
        <v>23.1084433303465</v>
      </c>
      <c r="AB127">
        <v>-2.5532353595317301</v>
      </c>
      <c r="AC127">
        <v>-11.936592564752701</v>
      </c>
      <c r="AD127">
        <v>6.8324572390659597</v>
      </c>
      <c r="AE127" s="40">
        <f t="shared" ref="AE127:AW127" si="38">AVERAGE(C125:C127)</f>
        <v>7.5146386157281695</v>
      </c>
      <c r="AF127" s="40">
        <f t="shared" si="38"/>
        <v>2.9294082399058432</v>
      </c>
      <c r="AG127" s="40">
        <f t="shared" si="38"/>
        <v>737.36439533523856</v>
      </c>
      <c r="AH127" s="40">
        <f t="shared" si="38"/>
        <v>228.19963594768197</v>
      </c>
      <c r="AI127" s="40">
        <f t="shared" si="38"/>
        <v>17.233606344735367</v>
      </c>
      <c r="AJ127" s="40">
        <f t="shared" si="38"/>
        <v>2.5809667681981838</v>
      </c>
      <c r="AK127" s="40">
        <f t="shared" si="38"/>
        <v>-2.1570781279498896</v>
      </c>
      <c r="AL127" s="40">
        <f t="shared" si="38"/>
        <v>4.0638110550898929</v>
      </c>
      <c r="AM127" s="40">
        <f t="shared" si="38"/>
        <v>7.4546399149066929</v>
      </c>
      <c r="AN127" s="40">
        <f t="shared" si="38"/>
        <v>3.0714915484073129</v>
      </c>
      <c r="AO127" s="40">
        <f t="shared" si="38"/>
        <v>697.87447755496532</v>
      </c>
      <c r="AP127" s="40">
        <f t="shared" si="38"/>
        <v>263.14572016351434</v>
      </c>
      <c r="AQ127" s="40">
        <f t="shared" si="38"/>
        <v>17.303139025492865</v>
      </c>
      <c r="AR127" s="40">
        <f t="shared" si="38"/>
        <v>2.6705849200431597</v>
      </c>
      <c r="AS127" s="40">
        <f t="shared" si="38"/>
        <v>-2.1780382805887033</v>
      </c>
      <c r="AT127" s="40">
        <f t="shared" si="38"/>
        <v>4.3053785549945971</v>
      </c>
      <c r="AU127" s="40">
        <f t="shared" si="38"/>
        <v>9.2509601275482467</v>
      </c>
      <c r="AV127" s="40">
        <f t="shared" si="38"/>
        <v>3.9020839784860599</v>
      </c>
      <c r="AW127" s="40">
        <f t="shared" si="38"/>
        <v>14.598868255124435</v>
      </c>
      <c r="AX127" s="40">
        <f t="shared" ref="AX127:BF127" si="39">AVERAGE(V125:V127)</f>
        <v>816.76171707845606</v>
      </c>
      <c r="AY127" s="40">
        <f t="shared" si="39"/>
        <v>411.82409366518368</v>
      </c>
      <c r="AZ127" s="40">
        <f t="shared" si="39"/>
        <v>1294.4102614798601</v>
      </c>
      <c r="BA127" s="40">
        <f t="shared" si="39"/>
        <v>16.553736882680731</v>
      </c>
      <c r="BB127" s="40">
        <f t="shared" si="39"/>
        <v>10.328359758202867</v>
      </c>
      <c r="BC127" s="40">
        <f t="shared" si="39"/>
        <v>22.781337268449203</v>
      </c>
      <c r="BD127" s="40">
        <f t="shared" si="39"/>
        <v>-2.7501077521644</v>
      </c>
      <c r="BE127" s="40">
        <f t="shared" si="39"/>
        <v>-12.139999103293269</v>
      </c>
      <c r="BF127" s="40">
        <f t="shared" si="39"/>
        <v>6.6365220365162072</v>
      </c>
    </row>
    <row r="128" spans="1:58" x14ac:dyDescent="0.2">
      <c r="A128" t="s">
        <v>11</v>
      </c>
      <c r="B128" s="20">
        <v>21484</v>
      </c>
      <c r="C128">
        <v>6.8551471648414797</v>
      </c>
      <c r="D128">
        <v>3.2758687171654799</v>
      </c>
      <c r="E128">
        <v>485.33998725894202</v>
      </c>
      <c r="F128">
        <v>224.03206401367899</v>
      </c>
      <c r="G128">
        <v>18.8962427782748</v>
      </c>
      <c r="H128">
        <v>2.5649774280862498</v>
      </c>
      <c r="I128">
        <v>-5.4701125301563298</v>
      </c>
      <c r="J128">
        <v>4.7430173151339501</v>
      </c>
      <c r="K128">
        <v>7.4528990209900199</v>
      </c>
      <c r="L128">
        <v>3.09718946245194</v>
      </c>
      <c r="M128">
        <v>413.384257389374</v>
      </c>
      <c r="N128">
        <v>244.17641345370399</v>
      </c>
      <c r="O128">
        <v>18.3413468277483</v>
      </c>
      <c r="P128">
        <v>2.7101399545150602</v>
      </c>
      <c r="Q128">
        <v>-3.7200003149849201</v>
      </c>
      <c r="R128">
        <v>4.2817487729396699</v>
      </c>
      <c r="S128">
        <v>8.2136320545668795</v>
      </c>
      <c r="T128">
        <v>-0.57538865503689196</v>
      </c>
      <c r="U128">
        <v>17.001596295787699</v>
      </c>
      <c r="V128">
        <v>682.676161143635</v>
      </c>
      <c r="W128">
        <v>261.10545597616101</v>
      </c>
      <c r="X128">
        <v>1210.71164072991</v>
      </c>
      <c r="Y128">
        <v>17.999714657788498</v>
      </c>
      <c r="Z128">
        <v>10.449228067785</v>
      </c>
      <c r="AA128">
        <v>25.5474901893521</v>
      </c>
      <c r="AB128">
        <v>-2.8688931111760301</v>
      </c>
      <c r="AC128">
        <v>-14.863703178776699</v>
      </c>
      <c r="AD128">
        <v>9.1432031323339995</v>
      </c>
    </row>
    <row r="129" spans="1:58" x14ac:dyDescent="0.2">
      <c r="A129" t="s">
        <v>11</v>
      </c>
      <c r="B129" s="20">
        <v>21927</v>
      </c>
      <c r="C129">
        <v>9.2107837269940305</v>
      </c>
      <c r="D129">
        <v>2.9792339325964501</v>
      </c>
      <c r="E129">
        <v>597.58818597165998</v>
      </c>
      <c r="F129">
        <v>220.33125935955701</v>
      </c>
      <c r="G129">
        <v>19.258801433229898</v>
      </c>
      <c r="H129">
        <v>2.6927626184464599</v>
      </c>
      <c r="I129">
        <v>-0.49491642377455097</v>
      </c>
      <c r="J129">
        <v>4.1939387139266397</v>
      </c>
      <c r="K129">
        <v>7.2430065832185502</v>
      </c>
      <c r="L129">
        <v>3.2780693315340299</v>
      </c>
      <c r="M129">
        <v>608.98855031693995</v>
      </c>
      <c r="N129">
        <v>245.52758031926501</v>
      </c>
      <c r="O129">
        <v>17.4201292645606</v>
      </c>
      <c r="P129">
        <v>2.87373924535328</v>
      </c>
      <c r="Q129">
        <v>-2.95831697668598</v>
      </c>
      <c r="R129">
        <v>4.4850112068031498</v>
      </c>
      <c r="S129">
        <v>8.3205566354202194</v>
      </c>
      <c r="T129">
        <v>-0.211674133773461</v>
      </c>
      <c r="U129">
        <v>16.8569946353131</v>
      </c>
      <c r="V129">
        <v>771.18306485169296</v>
      </c>
      <c r="W129">
        <v>301.556680409151</v>
      </c>
      <c r="X129">
        <v>1350.38547814041</v>
      </c>
      <c r="Y129">
        <v>16.084642030180401</v>
      </c>
      <c r="Z129">
        <v>8.3775797503217397</v>
      </c>
      <c r="AA129">
        <v>23.783746030174001</v>
      </c>
      <c r="AB129">
        <v>-2.82436116794953</v>
      </c>
      <c r="AC129">
        <v>-15.155116290658601</v>
      </c>
      <c r="AD129">
        <v>9.5192845652591807</v>
      </c>
      <c r="AE129" s="40">
        <f t="shared" ref="AE129:AW129" si="40">AVERAGE(C128:C129)</f>
        <v>8.0329654459177551</v>
      </c>
      <c r="AF129" s="40">
        <f t="shared" si="40"/>
        <v>3.1275513248809652</v>
      </c>
      <c r="AG129" s="40">
        <f t="shared" si="40"/>
        <v>541.46408661530097</v>
      </c>
      <c r="AH129" s="40">
        <f t="shared" si="40"/>
        <v>222.18166168661799</v>
      </c>
      <c r="AI129" s="40">
        <f t="shared" si="40"/>
        <v>19.077522105752351</v>
      </c>
      <c r="AJ129" s="40">
        <f t="shared" si="40"/>
        <v>2.6288700232663551</v>
      </c>
      <c r="AK129" s="40">
        <f t="shared" si="40"/>
        <v>-2.9825144769654406</v>
      </c>
      <c r="AL129" s="40">
        <f t="shared" si="40"/>
        <v>4.4684780145302945</v>
      </c>
      <c r="AM129" s="40">
        <f t="shared" si="40"/>
        <v>7.3479528021042846</v>
      </c>
      <c r="AN129" s="40">
        <f t="shared" si="40"/>
        <v>3.187629396992985</v>
      </c>
      <c r="AO129" s="40">
        <f t="shared" si="40"/>
        <v>511.186403853157</v>
      </c>
      <c r="AP129" s="40">
        <f t="shared" si="40"/>
        <v>244.8519968864845</v>
      </c>
      <c r="AQ129" s="40">
        <f t="shared" si="40"/>
        <v>17.880738046154448</v>
      </c>
      <c r="AR129" s="40">
        <f t="shared" si="40"/>
        <v>2.7919395999341701</v>
      </c>
      <c r="AS129" s="40">
        <f t="shared" si="40"/>
        <v>-3.3391586458354503</v>
      </c>
      <c r="AT129" s="40">
        <f t="shared" si="40"/>
        <v>4.3833799898714094</v>
      </c>
      <c r="AU129" s="40">
        <f t="shared" si="40"/>
        <v>8.2670943449935486</v>
      </c>
      <c r="AV129" s="40">
        <f t="shared" si="40"/>
        <v>-0.39353139440517648</v>
      </c>
      <c r="AW129" s="40">
        <f t="shared" si="40"/>
        <v>16.9292954655504</v>
      </c>
      <c r="AX129" s="40">
        <f t="shared" ref="AX129:BF129" si="41">AVERAGE(V128:V129)</f>
        <v>726.92961299766398</v>
      </c>
      <c r="AY129" s="40">
        <f t="shared" si="41"/>
        <v>281.33106819265601</v>
      </c>
      <c r="AZ129" s="40">
        <f t="shared" si="41"/>
        <v>1280.5485594351599</v>
      </c>
      <c r="BA129" s="40">
        <f t="shared" si="41"/>
        <v>17.04217834398445</v>
      </c>
      <c r="BB129" s="40">
        <f t="shared" si="41"/>
        <v>9.4134039090533701</v>
      </c>
      <c r="BC129" s="40">
        <f t="shared" si="41"/>
        <v>24.665618109763052</v>
      </c>
      <c r="BD129" s="40">
        <f t="shared" si="41"/>
        <v>-2.8466271395627798</v>
      </c>
      <c r="BE129" s="40">
        <f t="shared" si="41"/>
        <v>-15.00940973471765</v>
      </c>
      <c r="BF129" s="40">
        <f t="shared" si="41"/>
        <v>9.3312438487965892</v>
      </c>
    </row>
    <row r="130" spans="1:58" x14ac:dyDescent="0.2">
      <c r="A130" t="s">
        <v>12</v>
      </c>
      <c r="B130" s="20">
        <v>19973.900000000001</v>
      </c>
      <c r="C130">
        <v>8.0477651840825004</v>
      </c>
      <c r="D130">
        <v>3.2085922877048501</v>
      </c>
      <c r="E130">
        <v>529.68619705446304</v>
      </c>
      <c r="F130">
        <v>226.304765247197</v>
      </c>
      <c r="G130">
        <v>19.591843873388701</v>
      </c>
      <c r="H130">
        <v>2.7948401244760599</v>
      </c>
      <c r="I130">
        <v>-3.58817673256809</v>
      </c>
      <c r="J130">
        <v>4.1819614721374201</v>
      </c>
      <c r="K130">
        <v>8.1127288430521407</v>
      </c>
      <c r="L130">
        <v>3.2477671966466199</v>
      </c>
      <c r="M130">
        <v>538.64989750612199</v>
      </c>
      <c r="N130">
        <v>251.90158779350301</v>
      </c>
      <c r="O130">
        <v>18.680312874775701</v>
      </c>
      <c r="P130">
        <v>2.8447796854914298</v>
      </c>
      <c r="Q130">
        <v>-2.5127245834137799</v>
      </c>
      <c r="R130">
        <v>4.4689128004935998</v>
      </c>
      <c r="S130">
        <v>9.3728185561006701</v>
      </c>
      <c r="T130">
        <v>2.22521400181243</v>
      </c>
      <c r="U130">
        <v>16.525226542368699</v>
      </c>
      <c r="V130">
        <v>781.98306497382998</v>
      </c>
      <c r="W130">
        <v>330.371841508123</v>
      </c>
      <c r="X130">
        <v>1333.32981429642</v>
      </c>
      <c r="Y130">
        <v>18.749421274897699</v>
      </c>
      <c r="Z130">
        <v>12.139924739807601</v>
      </c>
      <c r="AA130">
        <v>25.3657483831829</v>
      </c>
      <c r="AB130">
        <v>0.11352029676631301</v>
      </c>
      <c r="AC130">
        <v>-8.9005374951134293</v>
      </c>
      <c r="AD130">
        <v>9.1373762648138896</v>
      </c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</row>
    <row r="131" spans="1:58" x14ac:dyDescent="0.2">
      <c r="A131" t="s">
        <v>12</v>
      </c>
      <c r="B131" s="20">
        <v>21699.200000000001</v>
      </c>
      <c r="C131">
        <v>8.0477651840825004</v>
      </c>
      <c r="D131">
        <v>3.2085922877048501</v>
      </c>
      <c r="E131">
        <v>529.68619705446304</v>
      </c>
      <c r="F131">
        <v>226.304765247197</v>
      </c>
      <c r="G131">
        <v>19.591843873388701</v>
      </c>
      <c r="H131">
        <v>2.7948401244760599</v>
      </c>
      <c r="I131">
        <v>-3.58817673256809</v>
      </c>
      <c r="J131">
        <v>4.1819614721374201</v>
      </c>
      <c r="K131">
        <v>8.1127288430521407</v>
      </c>
      <c r="L131">
        <v>3.2477671966466199</v>
      </c>
      <c r="M131">
        <v>538.64989750612199</v>
      </c>
      <c r="N131">
        <v>251.90158779350301</v>
      </c>
      <c r="O131">
        <v>18.680312874775701</v>
      </c>
      <c r="P131">
        <v>2.8447796854914298</v>
      </c>
      <c r="Q131">
        <v>-2.5127245834137799</v>
      </c>
      <c r="R131">
        <v>4.4689128004935998</v>
      </c>
      <c r="S131">
        <v>9.3728185561006701</v>
      </c>
      <c r="T131">
        <v>2.22521400181243</v>
      </c>
      <c r="U131">
        <v>16.525226542368699</v>
      </c>
      <c r="V131">
        <v>781.98306497382998</v>
      </c>
      <c r="W131">
        <v>330.371841508123</v>
      </c>
      <c r="X131">
        <v>1333.32981429642</v>
      </c>
      <c r="Y131">
        <v>18.749421274897699</v>
      </c>
      <c r="Z131">
        <v>12.139924739807601</v>
      </c>
      <c r="AA131">
        <v>25.3657483831829</v>
      </c>
      <c r="AB131">
        <v>0.11352029676631301</v>
      </c>
      <c r="AC131">
        <v>-8.9005374951134293</v>
      </c>
      <c r="AD131">
        <v>9.1373762648138896</v>
      </c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1:58" x14ac:dyDescent="0.2">
      <c r="A132" t="s">
        <v>12</v>
      </c>
      <c r="B132" s="20">
        <v>19762</v>
      </c>
      <c r="C132">
        <v>8.2128007116945305</v>
      </c>
      <c r="D132">
        <v>3.3018896383392899</v>
      </c>
      <c r="E132">
        <v>472.73357633168803</v>
      </c>
      <c r="F132">
        <v>204.25602794676001</v>
      </c>
      <c r="G132">
        <v>19.8775376812102</v>
      </c>
      <c r="H132">
        <v>3.0447391179679402</v>
      </c>
      <c r="I132">
        <v>-4.1203980933101096</v>
      </c>
      <c r="J132">
        <v>4.2905936503925899</v>
      </c>
      <c r="K132">
        <v>8.1859686629931296</v>
      </c>
      <c r="L132">
        <v>3.4332644646472601</v>
      </c>
      <c r="M132">
        <v>524.00819971114095</v>
      </c>
      <c r="N132">
        <v>248.070187873077</v>
      </c>
      <c r="O132">
        <v>18.662284863057099</v>
      </c>
      <c r="P132">
        <v>2.9618872281124</v>
      </c>
      <c r="Q132">
        <v>-2.26188813535998</v>
      </c>
      <c r="R132">
        <v>4.7362962822264603</v>
      </c>
      <c r="S132">
        <v>9.1146286889475903</v>
      </c>
      <c r="T132">
        <v>0.91678784824343496</v>
      </c>
      <c r="U132">
        <v>17.315442878101202</v>
      </c>
      <c r="V132">
        <v>782.99953195288901</v>
      </c>
      <c r="W132">
        <v>319.33546202352397</v>
      </c>
      <c r="X132">
        <v>1351.4094942409599</v>
      </c>
      <c r="Y132">
        <v>18.471708666739801</v>
      </c>
      <c r="Z132">
        <v>10.845160325801301</v>
      </c>
      <c r="AA132">
        <v>26.096777347475498</v>
      </c>
      <c r="AB132">
        <v>-0.60526762441134696</v>
      </c>
      <c r="AC132">
        <v>-10.9755770993985</v>
      </c>
      <c r="AD132">
        <v>9.7725519656759108</v>
      </c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1:58" x14ac:dyDescent="0.2">
      <c r="A133" t="s">
        <v>12</v>
      </c>
      <c r="B133" s="20">
        <v>19679</v>
      </c>
      <c r="C133">
        <v>8.2128007116945305</v>
      </c>
      <c r="D133">
        <v>3.3018896383392899</v>
      </c>
      <c r="E133">
        <v>472.73357633168803</v>
      </c>
      <c r="F133">
        <v>204.25602794676001</v>
      </c>
      <c r="G133">
        <v>19.8775376812102</v>
      </c>
      <c r="H133">
        <v>3.0447391179679402</v>
      </c>
      <c r="I133">
        <v>-4.1203980933101096</v>
      </c>
      <c r="J133">
        <v>4.2905936503925899</v>
      </c>
      <c r="K133">
        <v>8.1859686629931296</v>
      </c>
      <c r="L133">
        <v>3.4332644646472601</v>
      </c>
      <c r="M133">
        <v>524.00819971114095</v>
      </c>
      <c r="N133">
        <v>248.070187873077</v>
      </c>
      <c r="O133">
        <v>18.662284863057099</v>
      </c>
      <c r="P133">
        <v>2.9618872281124</v>
      </c>
      <c r="Q133">
        <v>-2.26188813535998</v>
      </c>
      <c r="R133">
        <v>4.7362962822264603</v>
      </c>
      <c r="S133">
        <v>9.1146286889475903</v>
      </c>
      <c r="T133">
        <v>0.91678784824343496</v>
      </c>
      <c r="U133">
        <v>17.315442878101202</v>
      </c>
      <c r="V133">
        <v>782.99953195288901</v>
      </c>
      <c r="W133">
        <v>319.33546202352397</v>
      </c>
      <c r="X133">
        <v>1351.4094942409599</v>
      </c>
      <c r="Y133">
        <v>18.471708666739801</v>
      </c>
      <c r="Z133">
        <v>10.845160325801301</v>
      </c>
      <c r="AA133">
        <v>26.096777347475498</v>
      </c>
      <c r="AB133">
        <v>-0.60526762441134696</v>
      </c>
      <c r="AC133">
        <v>-10.9755770993985</v>
      </c>
      <c r="AD133">
        <v>9.7725519656759108</v>
      </c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1:58" x14ac:dyDescent="0.2">
      <c r="A134" t="s">
        <v>12</v>
      </c>
      <c r="B134" s="20">
        <v>20142</v>
      </c>
      <c r="C134">
        <v>8.7808114102391208</v>
      </c>
      <c r="D134">
        <v>3.7734792034621201</v>
      </c>
      <c r="E134">
        <v>458.00295098342201</v>
      </c>
      <c r="F134">
        <v>206.13953157554201</v>
      </c>
      <c r="G134">
        <v>21.030695851889998</v>
      </c>
      <c r="H134">
        <v>3.3212478202100302</v>
      </c>
      <c r="I134">
        <v>-3.4724840696586301</v>
      </c>
      <c r="J134">
        <v>4.9957584890753104</v>
      </c>
      <c r="K134">
        <v>7.8833394420784497</v>
      </c>
      <c r="L134">
        <v>3.4938205949645198</v>
      </c>
      <c r="M134">
        <v>521.18250879697302</v>
      </c>
      <c r="N134">
        <v>249.962395370704</v>
      </c>
      <c r="O134">
        <v>18.703454650103399</v>
      </c>
      <c r="P134">
        <v>3.0168664282487798</v>
      </c>
      <c r="Q134">
        <v>-2.9276998928359399</v>
      </c>
      <c r="R134">
        <v>4.8209756157035599</v>
      </c>
      <c r="S134">
        <v>8.8795230025732508</v>
      </c>
      <c r="T134">
        <v>0.371981184722254</v>
      </c>
      <c r="U134">
        <v>17.395446660813398</v>
      </c>
      <c r="V134">
        <v>777.98631560317801</v>
      </c>
      <c r="W134">
        <v>305.35619335783099</v>
      </c>
      <c r="X134">
        <v>1363.08977406091</v>
      </c>
      <c r="Y134">
        <v>18.4784486975188</v>
      </c>
      <c r="Z134">
        <v>10.717865011374901</v>
      </c>
      <c r="AA134">
        <v>26.2497983176379</v>
      </c>
      <c r="AB134">
        <v>-1.4448813585967999</v>
      </c>
      <c r="AC134">
        <v>-12.5608296707316</v>
      </c>
      <c r="AD134">
        <v>9.6707914280867602</v>
      </c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1:58" x14ac:dyDescent="0.2">
      <c r="A135" t="s">
        <v>12</v>
      </c>
      <c r="B135" s="20">
        <v>20027</v>
      </c>
      <c r="C135">
        <v>8.7808114102391208</v>
      </c>
      <c r="D135">
        <v>3.7734792034621201</v>
      </c>
      <c r="E135">
        <v>458.00295098342201</v>
      </c>
      <c r="F135">
        <v>206.13953157554201</v>
      </c>
      <c r="G135">
        <v>21.030695851889998</v>
      </c>
      <c r="H135">
        <v>3.3212478202100302</v>
      </c>
      <c r="I135">
        <v>-3.4724840696586301</v>
      </c>
      <c r="J135">
        <v>4.9957584890753104</v>
      </c>
      <c r="K135">
        <v>7.8833394420784497</v>
      </c>
      <c r="L135">
        <v>3.4938205949645198</v>
      </c>
      <c r="M135">
        <v>521.18250879697302</v>
      </c>
      <c r="N135">
        <v>249.962395370704</v>
      </c>
      <c r="O135">
        <v>18.703454650103399</v>
      </c>
      <c r="P135">
        <v>3.0168664282487798</v>
      </c>
      <c r="Q135">
        <v>-2.9276998928359399</v>
      </c>
      <c r="R135">
        <v>4.8209756157035599</v>
      </c>
      <c r="S135">
        <v>8.8795230025732508</v>
      </c>
      <c r="T135">
        <v>0.371981184722254</v>
      </c>
      <c r="U135">
        <v>17.395446660813398</v>
      </c>
      <c r="V135">
        <v>777.98631560317801</v>
      </c>
      <c r="W135">
        <v>305.35619335783099</v>
      </c>
      <c r="X135">
        <v>1363.08977406091</v>
      </c>
      <c r="Y135">
        <v>18.4784486975188</v>
      </c>
      <c r="Z135">
        <v>10.717865011374901</v>
      </c>
      <c r="AA135">
        <v>26.2497983176379</v>
      </c>
      <c r="AB135">
        <v>-1.4448813585967999</v>
      </c>
      <c r="AC135">
        <v>-12.5608296707316</v>
      </c>
      <c r="AD135">
        <v>9.6707914280867602</v>
      </c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1:58" x14ac:dyDescent="0.2">
      <c r="A136" t="s">
        <v>12</v>
      </c>
      <c r="B136" s="20">
        <v>20303</v>
      </c>
      <c r="C136">
        <v>6.9373478046254196</v>
      </c>
      <c r="D136">
        <v>3.6273549970434602</v>
      </c>
      <c r="E136">
        <v>535.71268269971301</v>
      </c>
      <c r="F136">
        <v>228.97472171163199</v>
      </c>
      <c r="G136">
        <v>18.6919215322282</v>
      </c>
      <c r="H136">
        <v>3.2317993925692599</v>
      </c>
      <c r="I136">
        <v>-5.7510718285351601</v>
      </c>
      <c r="J136">
        <v>4.6841104522161601</v>
      </c>
      <c r="K136">
        <v>7.1893150556682803</v>
      </c>
      <c r="L136">
        <v>3.2870890512365798</v>
      </c>
      <c r="M136">
        <v>484.37661914606298</v>
      </c>
      <c r="N136">
        <v>254.74690568430299</v>
      </c>
      <c r="O136">
        <v>18.332776030495801</v>
      </c>
      <c r="P136">
        <v>2.8725426847654001</v>
      </c>
      <c r="Q136">
        <v>-4.0718271618845501</v>
      </c>
      <c r="R136">
        <v>4.53418806177209</v>
      </c>
      <c r="S136">
        <v>7.9487710764395798</v>
      </c>
      <c r="T136">
        <v>-0.95700520189858396</v>
      </c>
      <c r="U136">
        <v>16.858095350782399</v>
      </c>
      <c r="V136">
        <v>761.98366518605803</v>
      </c>
      <c r="W136">
        <v>315.93510237261</v>
      </c>
      <c r="X136">
        <v>1309.9211705968601</v>
      </c>
      <c r="Y136">
        <v>17.938768465229099</v>
      </c>
      <c r="Z136">
        <v>10.025939966528</v>
      </c>
      <c r="AA136">
        <v>25.856222025889299</v>
      </c>
      <c r="AB136">
        <v>-2.71469004541895</v>
      </c>
      <c r="AC136">
        <v>-14.099379044454199</v>
      </c>
      <c r="AD136">
        <v>8.6722051298885905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 spans="1:58" x14ac:dyDescent="0.2">
      <c r="A137" t="s">
        <v>12</v>
      </c>
      <c r="B137" s="20">
        <v>20241</v>
      </c>
      <c r="C137">
        <v>6.9373478046254196</v>
      </c>
      <c r="D137">
        <v>3.6273549970434602</v>
      </c>
      <c r="E137">
        <v>535.71268269971301</v>
      </c>
      <c r="F137">
        <v>228.97472171163199</v>
      </c>
      <c r="G137">
        <v>18.6919215322282</v>
      </c>
      <c r="H137">
        <v>3.2317993925692599</v>
      </c>
      <c r="I137">
        <v>-5.7510718285351601</v>
      </c>
      <c r="J137">
        <v>4.6841104522161601</v>
      </c>
      <c r="K137">
        <v>7.1893150556682803</v>
      </c>
      <c r="L137">
        <v>3.2870890512365798</v>
      </c>
      <c r="M137">
        <v>484.37661914606298</v>
      </c>
      <c r="N137">
        <v>254.74690568430299</v>
      </c>
      <c r="O137">
        <v>18.332776030495801</v>
      </c>
      <c r="P137">
        <v>2.8725426847654001</v>
      </c>
      <c r="Q137">
        <v>-4.0718271618845501</v>
      </c>
      <c r="R137">
        <v>4.53418806177209</v>
      </c>
      <c r="S137">
        <v>7.9487710764395798</v>
      </c>
      <c r="T137">
        <v>-0.95700520189858396</v>
      </c>
      <c r="U137">
        <v>16.858095350782399</v>
      </c>
      <c r="V137">
        <v>761.98366518605803</v>
      </c>
      <c r="W137">
        <v>315.93510237261</v>
      </c>
      <c r="X137">
        <v>1309.9211705968601</v>
      </c>
      <c r="Y137">
        <v>17.938768465229099</v>
      </c>
      <c r="Z137">
        <v>10.025939966528</v>
      </c>
      <c r="AA137">
        <v>25.856222025889299</v>
      </c>
      <c r="AB137">
        <v>-2.71469004541895</v>
      </c>
      <c r="AC137">
        <v>-14.099379044454199</v>
      </c>
      <c r="AD137">
        <v>8.6722051298885905</v>
      </c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 spans="1:58" x14ac:dyDescent="0.2">
      <c r="A138" t="s">
        <v>12</v>
      </c>
      <c r="B138" s="20">
        <v>20472</v>
      </c>
      <c r="C138">
        <v>7.3811404837099497</v>
      </c>
      <c r="D138">
        <v>3.2680826625086099</v>
      </c>
      <c r="E138">
        <v>547.87443197880805</v>
      </c>
      <c r="F138">
        <v>231.32067789966601</v>
      </c>
      <c r="G138">
        <v>19.4201709026297</v>
      </c>
      <c r="H138">
        <v>2.9369349173114401</v>
      </c>
      <c r="I138">
        <v>-5.0139740602920204</v>
      </c>
      <c r="J138">
        <v>4.4385216706274697</v>
      </c>
      <c r="K138">
        <v>7.46563864168753</v>
      </c>
      <c r="L138">
        <v>3.3475633557489202</v>
      </c>
      <c r="M138">
        <v>545.96605717212105</v>
      </c>
      <c r="N138">
        <v>255.55189945457201</v>
      </c>
      <c r="O138">
        <v>18.345016708267899</v>
      </c>
      <c r="P138">
        <v>2.9024128544103598</v>
      </c>
      <c r="Q138">
        <v>-3.4462231183977701</v>
      </c>
      <c r="R138">
        <v>4.6310998553003397</v>
      </c>
      <c r="S138">
        <v>8.4777595610695506</v>
      </c>
      <c r="T138">
        <v>0.51441292667288596</v>
      </c>
      <c r="U138">
        <v>16.441760863530199</v>
      </c>
      <c r="V138">
        <v>803.33320320006305</v>
      </c>
      <c r="W138">
        <v>341.643383991912</v>
      </c>
      <c r="X138">
        <v>1365.31548077292</v>
      </c>
      <c r="Y138">
        <v>18.0522132513006</v>
      </c>
      <c r="Z138">
        <v>10.763964736398099</v>
      </c>
      <c r="AA138">
        <v>25.347795750185401</v>
      </c>
      <c r="AB138">
        <v>-1.6391911128153001</v>
      </c>
      <c r="AC138">
        <v>-12.109179160445899</v>
      </c>
      <c r="AD138">
        <v>8.8328655857262</v>
      </c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 spans="1:58" x14ac:dyDescent="0.2">
      <c r="A139" t="s">
        <v>12</v>
      </c>
      <c r="B139" s="20">
        <v>20364</v>
      </c>
      <c r="C139">
        <v>7.3811404837099497</v>
      </c>
      <c r="D139">
        <v>3.2680826625086099</v>
      </c>
      <c r="E139">
        <v>547.87443197880805</v>
      </c>
      <c r="F139">
        <v>231.32067789966601</v>
      </c>
      <c r="G139">
        <v>19.4201709026297</v>
      </c>
      <c r="H139">
        <v>2.9369349173114401</v>
      </c>
      <c r="I139">
        <v>-5.0139740602920204</v>
      </c>
      <c r="J139">
        <v>4.4385216706274697</v>
      </c>
      <c r="K139">
        <v>7.46563864168753</v>
      </c>
      <c r="L139">
        <v>3.3475633557489202</v>
      </c>
      <c r="M139">
        <v>545.96605717212105</v>
      </c>
      <c r="N139">
        <v>255.55189945457201</v>
      </c>
      <c r="O139">
        <v>18.345016708267899</v>
      </c>
      <c r="P139">
        <v>2.9024128544103598</v>
      </c>
      <c r="Q139">
        <v>-3.4462231183977701</v>
      </c>
      <c r="R139">
        <v>4.6310998553003397</v>
      </c>
      <c r="S139">
        <v>8.4777595610695506</v>
      </c>
      <c r="T139">
        <v>0.51441292667288596</v>
      </c>
      <c r="U139">
        <v>16.441760863530199</v>
      </c>
      <c r="V139">
        <v>803.33320320006305</v>
      </c>
      <c r="W139">
        <v>341.643383991912</v>
      </c>
      <c r="X139">
        <v>1365.31548077292</v>
      </c>
      <c r="Y139">
        <v>18.0522132513006</v>
      </c>
      <c r="Z139">
        <v>10.763964736398099</v>
      </c>
      <c r="AA139">
        <v>25.347795750185401</v>
      </c>
      <c r="AB139">
        <v>-1.6391911128153001</v>
      </c>
      <c r="AC139">
        <v>-12.109179160445899</v>
      </c>
      <c r="AD139">
        <v>8.8328655857262</v>
      </c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 spans="1:58" x14ac:dyDescent="0.2">
      <c r="A140" t="s">
        <v>12</v>
      </c>
      <c r="B140" s="20">
        <v>20880</v>
      </c>
      <c r="C140">
        <v>5.6986665022379697</v>
      </c>
      <c r="D140">
        <v>3.5632621987119699</v>
      </c>
      <c r="E140">
        <v>568.36166724980103</v>
      </c>
      <c r="F140">
        <v>214.545049674213</v>
      </c>
      <c r="G140">
        <v>17.354888582584699</v>
      </c>
      <c r="H140">
        <v>3.15161507007589</v>
      </c>
      <c r="I140">
        <v>-5.9911047973024303</v>
      </c>
      <c r="J140">
        <v>4.9347966263539096</v>
      </c>
      <c r="K140">
        <v>6.9933000393837403</v>
      </c>
      <c r="L140">
        <v>3.5187057104314001</v>
      </c>
      <c r="M140">
        <v>611.144277778939</v>
      </c>
      <c r="N140">
        <v>257.07108537027602</v>
      </c>
      <c r="O140">
        <v>17.822159339475501</v>
      </c>
      <c r="P140">
        <v>3.01676790211005</v>
      </c>
      <c r="Q140">
        <v>-3.67755125723582</v>
      </c>
      <c r="R140">
        <v>4.8672409031602797</v>
      </c>
      <c r="S140">
        <v>8.2882643113351993</v>
      </c>
      <c r="T140">
        <v>-0.14127877116520501</v>
      </c>
      <c r="U140">
        <v>16.7137409098228</v>
      </c>
      <c r="V140">
        <v>825.32912861550699</v>
      </c>
      <c r="W140">
        <v>357.25352142268798</v>
      </c>
      <c r="X140">
        <v>1392.1231444252901</v>
      </c>
      <c r="Y140">
        <v>17.935436011588699</v>
      </c>
      <c r="Z140">
        <v>10.3157864101788</v>
      </c>
      <c r="AA140">
        <v>25.561372060026901</v>
      </c>
      <c r="AB140">
        <v>-2.0374149911784598</v>
      </c>
      <c r="AC140">
        <v>-13.1127021175491</v>
      </c>
      <c r="AD140">
        <v>9.0546436512476802</v>
      </c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 spans="1:58" x14ac:dyDescent="0.2">
      <c r="A141" t="s">
        <v>12</v>
      </c>
      <c r="B141" s="20">
        <v>20588</v>
      </c>
      <c r="C141">
        <v>5.6986665022379697</v>
      </c>
      <c r="D141">
        <v>3.5632621987119699</v>
      </c>
      <c r="E141">
        <v>568.36166724980103</v>
      </c>
      <c r="F141">
        <v>214.545049674213</v>
      </c>
      <c r="G141">
        <v>17.354888582584699</v>
      </c>
      <c r="H141">
        <v>3.15161507007589</v>
      </c>
      <c r="I141">
        <v>-5.9911047973024303</v>
      </c>
      <c r="J141">
        <v>4.9347966263539096</v>
      </c>
      <c r="K141">
        <v>6.9933000393837403</v>
      </c>
      <c r="L141">
        <v>3.5187057104314001</v>
      </c>
      <c r="M141">
        <v>611.144277778939</v>
      </c>
      <c r="N141">
        <v>257.07108537027602</v>
      </c>
      <c r="O141">
        <v>17.822159339475501</v>
      </c>
      <c r="P141">
        <v>3.01676790211005</v>
      </c>
      <c r="Q141">
        <v>-3.67755125723582</v>
      </c>
      <c r="R141">
        <v>4.8672409031602797</v>
      </c>
      <c r="S141">
        <v>8.2882643113351993</v>
      </c>
      <c r="T141">
        <v>-0.14127877116520501</v>
      </c>
      <c r="U141">
        <v>16.7137409098228</v>
      </c>
      <c r="V141">
        <v>825.32912861550699</v>
      </c>
      <c r="W141">
        <v>357.25352142268798</v>
      </c>
      <c r="X141">
        <v>1392.1231444252901</v>
      </c>
      <c r="Y141">
        <v>17.935436011588699</v>
      </c>
      <c r="Z141">
        <v>10.3157864101788</v>
      </c>
      <c r="AA141">
        <v>25.561372060026901</v>
      </c>
      <c r="AB141">
        <v>-2.0374149911784598</v>
      </c>
      <c r="AC141">
        <v>-13.1127021175491</v>
      </c>
      <c r="AD141">
        <v>9.0546436512476802</v>
      </c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x14ac:dyDescent="0.2">
      <c r="A142" t="s">
        <v>12</v>
      </c>
      <c r="B142" s="20">
        <v>21276</v>
      </c>
      <c r="C142">
        <v>8.0638725982375004</v>
      </c>
      <c r="D142">
        <v>3.2102409456847898</v>
      </c>
      <c r="E142">
        <v>583.09049296615399</v>
      </c>
      <c r="F142">
        <v>204.674131730563</v>
      </c>
      <c r="G142">
        <v>19.386915629729401</v>
      </c>
      <c r="H142">
        <v>2.6414553325438299</v>
      </c>
      <c r="I142">
        <v>-3.1219611376344201</v>
      </c>
      <c r="J142">
        <v>4.4567433849544003</v>
      </c>
      <c r="K142">
        <v>8.44091929426801</v>
      </c>
      <c r="L142">
        <v>3.5018260906713401</v>
      </c>
      <c r="M142">
        <v>638.94197007650098</v>
      </c>
      <c r="N142">
        <v>249.657503968909</v>
      </c>
      <c r="O142">
        <v>18.565719626525901</v>
      </c>
      <c r="P142">
        <v>2.96889403975822</v>
      </c>
      <c r="Q142">
        <v>-1.40549311975557</v>
      </c>
      <c r="R142">
        <v>4.8582333570290102</v>
      </c>
      <c r="S142">
        <v>8.9968115272800393</v>
      </c>
      <c r="T142">
        <v>0.75503839173824205</v>
      </c>
      <c r="U142">
        <v>17.239659261192099</v>
      </c>
      <c r="V142">
        <v>839.80406107159797</v>
      </c>
      <c r="W142">
        <v>355.11325405654998</v>
      </c>
      <c r="X142">
        <v>1426.5294938401701</v>
      </c>
      <c r="Y142">
        <v>18.189969898093299</v>
      </c>
      <c r="Z142">
        <v>10.8003168420313</v>
      </c>
      <c r="AA142">
        <v>25.5922854831366</v>
      </c>
      <c r="AB142">
        <v>-0.52070932564120398</v>
      </c>
      <c r="AC142">
        <v>-11.4308716513652</v>
      </c>
      <c r="AD142">
        <v>10.389780939702501</v>
      </c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x14ac:dyDescent="0.2">
      <c r="A143" t="s">
        <v>12</v>
      </c>
      <c r="B143" s="20">
        <v>21032</v>
      </c>
      <c r="C143">
        <v>8.0638725982375004</v>
      </c>
      <c r="D143">
        <v>3.2102409456847898</v>
      </c>
      <c r="E143">
        <v>583.09049296615399</v>
      </c>
      <c r="F143">
        <v>204.674131730563</v>
      </c>
      <c r="G143">
        <v>19.386915629729401</v>
      </c>
      <c r="H143">
        <v>2.6414553325438299</v>
      </c>
      <c r="I143">
        <v>-3.1219611376344201</v>
      </c>
      <c r="J143">
        <v>4.4567433849544003</v>
      </c>
      <c r="K143">
        <v>8.44091929426801</v>
      </c>
      <c r="L143">
        <v>3.5018260906713401</v>
      </c>
      <c r="M143">
        <v>638.94197007650098</v>
      </c>
      <c r="N143">
        <v>249.657503968909</v>
      </c>
      <c r="O143">
        <v>18.565719626525901</v>
      </c>
      <c r="P143">
        <v>2.96889403975822</v>
      </c>
      <c r="Q143">
        <v>-1.40549311975557</v>
      </c>
      <c r="R143">
        <v>4.8582333570290102</v>
      </c>
      <c r="S143">
        <v>8.9968115272800393</v>
      </c>
      <c r="T143">
        <v>0.75503839173824205</v>
      </c>
      <c r="U143">
        <v>17.239659261192099</v>
      </c>
      <c r="V143">
        <v>839.80406107159797</v>
      </c>
      <c r="W143">
        <v>355.11325405654998</v>
      </c>
      <c r="X143">
        <v>1426.5294938401701</v>
      </c>
      <c r="Y143">
        <v>18.189969898093299</v>
      </c>
      <c r="Z143">
        <v>10.8003168420313</v>
      </c>
      <c r="AA143">
        <v>25.5922854831366</v>
      </c>
      <c r="AB143">
        <v>-0.52070932564120398</v>
      </c>
      <c r="AC143">
        <v>-11.4308716513652</v>
      </c>
      <c r="AD143">
        <v>10.389780939702501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 x14ac:dyDescent="0.2">
      <c r="A144" t="s">
        <v>12</v>
      </c>
      <c r="B144" s="20">
        <v>21409</v>
      </c>
      <c r="C144">
        <v>5.7517358754319998</v>
      </c>
      <c r="D144">
        <v>3.5684936264973</v>
      </c>
      <c r="E144">
        <v>513.65252222208596</v>
      </c>
      <c r="F144">
        <v>230.18861209060799</v>
      </c>
      <c r="G144">
        <v>18.331362166329999</v>
      </c>
      <c r="H144">
        <v>2.8096949881498299</v>
      </c>
      <c r="I144">
        <v>-7.7183797343699698</v>
      </c>
      <c r="J144">
        <v>4.9747580718680302</v>
      </c>
      <c r="K144">
        <v>7.2008129142533299</v>
      </c>
      <c r="L144">
        <v>3.0561511784459499</v>
      </c>
      <c r="M144">
        <v>355.51295807354501</v>
      </c>
      <c r="N144">
        <v>253.624038952619</v>
      </c>
      <c r="O144">
        <v>18.652942648093301</v>
      </c>
      <c r="P144">
        <v>2.7142739058790801</v>
      </c>
      <c r="Q144">
        <v>-4.7610225326603199</v>
      </c>
      <c r="R144">
        <v>4.2286802530266003</v>
      </c>
      <c r="S144">
        <v>7.8592428266639001</v>
      </c>
      <c r="T144">
        <v>-4.2971415888865203E-2</v>
      </c>
      <c r="U144">
        <v>15.7610263806547</v>
      </c>
      <c r="V144">
        <v>715.30090077952798</v>
      </c>
      <c r="W144">
        <v>285.898116891185</v>
      </c>
      <c r="X144">
        <v>1246.8824651607399</v>
      </c>
      <c r="Y144">
        <v>17.933699433169998</v>
      </c>
      <c r="Z144">
        <v>10.8295050007033</v>
      </c>
      <c r="AA144">
        <v>25.037921074842799</v>
      </c>
      <c r="AB144">
        <v>-3.4813219111846401</v>
      </c>
      <c r="AC144">
        <v>-14.372018566122099</v>
      </c>
      <c r="AD144">
        <v>7.4246041253083499</v>
      </c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 spans="1:58" x14ac:dyDescent="0.2">
      <c r="A145" t="s">
        <v>12</v>
      </c>
      <c r="B145" s="20">
        <v>21314</v>
      </c>
      <c r="C145">
        <v>5.7517358754319998</v>
      </c>
      <c r="D145">
        <v>3.5684936264973</v>
      </c>
      <c r="E145">
        <v>513.65252222208596</v>
      </c>
      <c r="F145">
        <v>230.18861209060799</v>
      </c>
      <c r="G145">
        <v>18.331362166329999</v>
      </c>
      <c r="H145">
        <v>2.8096949881498299</v>
      </c>
      <c r="I145">
        <v>-7.7183797343699698</v>
      </c>
      <c r="J145">
        <v>4.9747580718680302</v>
      </c>
      <c r="K145">
        <v>7.2008129142533299</v>
      </c>
      <c r="L145">
        <v>3.0561511784459499</v>
      </c>
      <c r="M145">
        <v>355.51295807354501</v>
      </c>
      <c r="N145">
        <v>253.624038952619</v>
      </c>
      <c r="O145">
        <v>18.652942648093301</v>
      </c>
      <c r="P145">
        <v>2.7142739058790801</v>
      </c>
      <c r="Q145">
        <v>-4.7610225326603199</v>
      </c>
      <c r="R145">
        <v>4.2286802530266003</v>
      </c>
      <c r="S145">
        <v>7.8592428266639001</v>
      </c>
      <c r="T145">
        <v>-4.2971415888865203E-2</v>
      </c>
      <c r="U145">
        <v>15.7610263806547</v>
      </c>
      <c r="V145">
        <v>715.30090077952798</v>
      </c>
      <c r="W145">
        <v>285.898116891185</v>
      </c>
      <c r="X145">
        <v>1246.8824651607399</v>
      </c>
      <c r="Y145">
        <v>17.933699433169998</v>
      </c>
      <c r="Z145">
        <v>10.8295050007033</v>
      </c>
      <c r="AA145">
        <v>25.037921074842799</v>
      </c>
      <c r="AB145">
        <v>-3.4813219111846401</v>
      </c>
      <c r="AC145">
        <v>-14.372018566122099</v>
      </c>
      <c r="AD145">
        <v>7.4246041253083499</v>
      </c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 spans="1:58" x14ac:dyDescent="0.2">
      <c r="A146" t="s">
        <v>12</v>
      </c>
      <c r="B146" s="20">
        <v>21562</v>
      </c>
      <c r="C146">
        <v>7.5182488109479397</v>
      </c>
      <c r="D146">
        <v>4.6839063067851097</v>
      </c>
      <c r="E146">
        <v>347.94912855082902</v>
      </c>
      <c r="F146">
        <v>178.612066527645</v>
      </c>
      <c r="G146">
        <v>20.4800481490153</v>
      </c>
      <c r="H146">
        <v>3.6572432459407</v>
      </c>
      <c r="I146">
        <v>-6.3345381618239296</v>
      </c>
      <c r="J146">
        <v>7.0477559870548996</v>
      </c>
      <c r="K146">
        <v>8.1456452651437097</v>
      </c>
      <c r="L146">
        <v>3.66878518151508</v>
      </c>
      <c r="M146">
        <v>436.74739664735603</v>
      </c>
      <c r="N146">
        <v>233.63327247614299</v>
      </c>
      <c r="O146">
        <v>18.763920332228</v>
      </c>
      <c r="P146">
        <v>3.0817913757672799</v>
      </c>
      <c r="Q146">
        <v>-2.42976775832551</v>
      </c>
      <c r="R146">
        <v>5.1203815742566796</v>
      </c>
      <c r="S146">
        <v>9.2810925156863409</v>
      </c>
      <c r="T146">
        <v>0.36094785374751198</v>
      </c>
      <c r="U146">
        <v>18.2169897315108</v>
      </c>
      <c r="V146">
        <v>713.51043191696897</v>
      </c>
      <c r="W146">
        <v>238.291697385281</v>
      </c>
      <c r="X146">
        <v>1318.70957628062</v>
      </c>
      <c r="Y146">
        <v>18.700132578253399</v>
      </c>
      <c r="Z146">
        <v>10.768282784389999</v>
      </c>
      <c r="AA146">
        <v>26.6351094737797</v>
      </c>
      <c r="AB146">
        <v>-0.91903968567926797</v>
      </c>
      <c r="AC146">
        <v>-12.9964825284643</v>
      </c>
      <c r="AD146">
        <v>11.1609382423323</v>
      </c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 spans="1:58" x14ac:dyDescent="0.2">
      <c r="A147" t="s">
        <v>12</v>
      </c>
      <c r="B147" s="20">
        <v>21481</v>
      </c>
      <c r="C147">
        <v>7.5182488109479397</v>
      </c>
      <c r="D147">
        <v>4.6839063067851097</v>
      </c>
      <c r="E147">
        <v>347.94912855082902</v>
      </c>
      <c r="F147">
        <v>178.612066527645</v>
      </c>
      <c r="G147">
        <v>20.4800481490153</v>
      </c>
      <c r="H147">
        <v>3.6572432459407</v>
      </c>
      <c r="I147">
        <v>-6.3345381618239296</v>
      </c>
      <c r="J147">
        <v>7.0477559870548996</v>
      </c>
      <c r="K147">
        <v>8.1456452651437097</v>
      </c>
      <c r="L147">
        <v>3.66878518151508</v>
      </c>
      <c r="M147">
        <v>436.74739664735603</v>
      </c>
      <c r="N147">
        <v>233.63327247614299</v>
      </c>
      <c r="O147">
        <v>18.763920332228</v>
      </c>
      <c r="P147">
        <v>3.0817913757672799</v>
      </c>
      <c r="Q147">
        <v>-2.42976775832551</v>
      </c>
      <c r="R147">
        <v>5.1203815742566796</v>
      </c>
      <c r="S147">
        <v>9.2810925156863409</v>
      </c>
      <c r="T147">
        <v>0.36094785374751198</v>
      </c>
      <c r="U147">
        <v>18.2169897315108</v>
      </c>
      <c r="V147">
        <v>713.51043191696897</v>
      </c>
      <c r="W147">
        <v>238.291697385281</v>
      </c>
      <c r="X147">
        <v>1318.70957628062</v>
      </c>
      <c r="Y147">
        <v>18.700132578253399</v>
      </c>
      <c r="Z147">
        <v>10.768282784389999</v>
      </c>
      <c r="AA147">
        <v>26.6351094737797</v>
      </c>
      <c r="AB147">
        <v>-0.91903968567926797</v>
      </c>
      <c r="AC147">
        <v>-12.9964825284643</v>
      </c>
      <c r="AD147">
        <v>11.1609382423323</v>
      </c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 spans="1:58" x14ac:dyDescent="0.2">
      <c r="A148" t="s">
        <v>12</v>
      </c>
      <c r="B148" s="20">
        <v>21876</v>
      </c>
      <c r="C148">
        <v>7.0489760702775799</v>
      </c>
      <c r="D148">
        <v>3.74853017591307</v>
      </c>
      <c r="E148">
        <v>459.19903930518802</v>
      </c>
      <c r="F148">
        <v>195.54310148064599</v>
      </c>
      <c r="G148">
        <v>19.916828018750302</v>
      </c>
      <c r="H148">
        <v>3.08097788650405</v>
      </c>
      <c r="I148">
        <v>-6.3351415593369804</v>
      </c>
      <c r="J148">
        <v>5.2638480656184896</v>
      </c>
      <c r="K148">
        <v>7.1480656942256804</v>
      </c>
      <c r="L148">
        <v>3.3447874977662999</v>
      </c>
      <c r="M148">
        <v>414.43278762931698</v>
      </c>
      <c r="N148">
        <v>239.845795659202</v>
      </c>
      <c r="O148">
        <v>18.1524099300924</v>
      </c>
      <c r="P148">
        <v>2.86323078335688</v>
      </c>
      <c r="Q148">
        <v>-3.9614776886835701</v>
      </c>
      <c r="R148">
        <v>4.6609391130409801</v>
      </c>
      <c r="S148">
        <v>8.4175408586386595</v>
      </c>
      <c r="T148">
        <v>-0.55560960490302602</v>
      </c>
      <c r="U148">
        <v>17.390014966500999</v>
      </c>
      <c r="V148">
        <v>648.96730897243003</v>
      </c>
      <c r="W148">
        <v>220.16742608767299</v>
      </c>
      <c r="X148">
        <v>1201.68664019472</v>
      </c>
      <c r="Y148">
        <v>18.317870854325701</v>
      </c>
      <c r="Z148">
        <v>10.570460760989199</v>
      </c>
      <c r="AA148">
        <v>26.071651654641499</v>
      </c>
      <c r="AB148">
        <v>-2.5574387136415102</v>
      </c>
      <c r="AC148">
        <v>-14.787492162777101</v>
      </c>
      <c r="AD148">
        <v>9.6692996993861193</v>
      </c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 spans="1:58" x14ac:dyDescent="0.2">
      <c r="A149" t="s">
        <v>12</v>
      </c>
      <c r="B149" s="20">
        <v>21832</v>
      </c>
      <c r="C149">
        <v>7.0489760702775799</v>
      </c>
      <c r="D149">
        <v>3.74853017591307</v>
      </c>
      <c r="E149">
        <v>459.19903930518802</v>
      </c>
      <c r="F149">
        <v>195.54310148064599</v>
      </c>
      <c r="G149">
        <v>19.916828018750302</v>
      </c>
      <c r="H149">
        <v>3.08097788650405</v>
      </c>
      <c r="I149">
        <v>-6.3351415593369804</v>
      </c>
      <c r="J149">
        <v>5.2638480656184896</v>
      </c>
      <c r="K149">
        <v>7.1480656942256804</v>
      </c>
      <c r="L149">
        <v>3.3447874977662999</v>
      </c>
      <c r="M149">
        <v>414.43278762931698</v>
      </c>
      <c r="N149">
        <v>239.845795659202</v>
      </c>
      <c r="O149">
        <v>18.1524099300924</v>
      </c>
      <c r="P149">
        <v>2.86323078335688</v>
      </c>
      <c r="Q149">
        <v>-3.9614776886835701</v>
      </c>
      <c r="R149">
        <v>4.6609391130409801</v>
      </c>
      <c r="S149">
        <v>8.4175408586386595</v>
      </c>
      <c r="T149">
        <v>-0.55560960490302602</v>
      </c>
      <c r="U149">
        <v>17.390014966500999</v>
      </c>
      <c r="V149">
        <v>648.96730897243003</v>
      </c>
      <c r="W149">
        <v>220.16742608767299</v>
      </c>
      <c r="X149">
        <v>1201.68664019472</v>
      </c>
      <c r="Y149">
        <v>18.317870854325701</v>
      </c>
      <c r="Z149">
        <v>10.570460760989199</v>
      </c>
      <c r="AA149">
        <v>26.071651654641499</v>
      </c>
      <c r="AB149">
        <v>-2.5574387136415102</v>
      </c>
      <c r="AC149">
        <v>-14.787492162777101</v>
      </c>
      <c r="AD149">
        <v>9.6692996993861193</v>
      </c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 spans="1:58" x14ac:dyDescent="0.2">
      <c r="A150" t="s">
        <v>12</v>
      </c>
      <c r="B150" s="20">
        <v>22263</v>
      </c>
      <c r="C150">
        <v>9.4247746205115792</v>
      </c>
      <c r="D150">
        <v>3.1960132768685998</v>
      </c>
      <c r="E150">
        <v>452.48897897613199</v>
      </c>
      <c r="F150">
        <v>203.27657081253099</v>
      </c>
      <c r="G150">
        <v>20.7898911130277</v>
      </c>
      <c r="H150">
        <v>2.91666249237411</v>
      </c>
      <c r="I150">
        <v>-2.2909941952974102</v>
      </c>
      <c r="J150">
        <v>4.2142900943774499</v>
      </c>
      <c r="K150">
        <v>7.4556400089981398</v>
      </c>
      <c r="L150">
        <v>3.3777902281227998</v>
      </c>
      <c r="M150">
        <v>465.40092713594299</v>
      </c>
      <c r="N150">
        <v>248.722092360772</v>
      </c>
      <c r="O150">
        <v>18.471612423577302</v>
      </c>
      <c r="P150">
        <v>2.9038327704275102</v>
      </c>
      <c r="Q150">
        <v>-3.6507216887636198</v>
      </c>
      <c r="R150">
        <v>4.6878605119068402</v>
      </c>
      <c r="S150">
        <v>8.3733275741247706</v>
      </c>
      <c r="T150">
        <v>-0.49462119452089798</v>
      </c>
      <c r="U150">
        <v>17.244907890248001</v>
      </c>
      <c r="V150">
        <v>701.45606613682298</v>
      </c>
      <c r="W150">
        <v>259.24969020959003</v>
      </c>
      <c r="X150">
        <v>1260.9326989506801</v>
      </c>
      <c r="Y150">
        <v>18.241813795338398</v>
      </c>
      <c r="Z150">
        <v>10.357752035632799</v>
      </c>
      <c r="AA150">
        <v>26.126731302173599</v>
      </c>
      <c r="AB150">
        <v>-2.6955255272105401</v>
      </c>
      <c r="AC150">
        <v>-14.544674423288001</v>
      </c>
      <c r="AD150">
        <v>9.1581128751611605</v>
      </c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 spans="1:58" x14ac:dyDescent="0.2">
      <c r="A151" t="s">
        <v>12</v>
      </c>
      <c r="B151" s="20">
        <v>22306</v>
      </c>
      <c r="C151">
        <v>9.4247746205115792</v>
      </c>
      <c r="D151">
        <v>3.1960132768685998</v>
      </c>
      <c r="E151">
        <v>452.48897897613199</v>
      </c>
      <c r="F151">
        <v>203.27657081253099</v>
      </c>
      <c r="G151">
        <v>20.7898911130277</v>
      </c>
      <c r="H151">
        <v>2.91666249237411</v>
      </c>
      <c r="I151">
        <v>-2.2909941952974102</v>
      </c>
      <c r="J151">
        <v>4.2142900943774499</v>
      </c>
      <c r="K151">
        <v>7.4556400089981398</v>
      </c>
      <c r="L151">
        <v>3.3777902281227998</v>
      </c>
      <c r="M151">
        <v>465.40092713594299</v>
      </c>
      <c r="N151">
        <v>248.722092360772</v>
      </c>
      <c r="O151">
        <v>18.471612423577302</v>
      </c>
      <c r="P151">
        <v>2.9038327704275102</v>
      </c>
      <c r="Q151">
        <v>-3.6507216887636198</v>
      </c>
      <c r="R151">
        <v>4.6878605119068402</v>
      </c>
      <c r="S151">
        <v>8.3733275741247706</v>
      </c>
      <c r="T151">
        <v>-0.49462119452089798</v>
      </c>
      <c r="U151">
        <v>17.244907890248001</v>
      </c>
      <c r="V151">
        <v>701.45606613682298</v>
      </c>
      <c r="W151">
        <v>259.24969020959003</v>
      </c>
      <c r="X151">
        <v>1260.9326989506801</v>
      </c>
      <c r="Y151">
        <v>18.241813795338398</v>
      </c>
      <c r="Z151">
        <v>10.357752035632799</v>
      </c>
      <c r="AA151">
        <v>26.126731302173599</v>
      </c>
      <c r="AB151">
        <v>-2.6955255272105401</v>
      </c>
      <c r="AC151">
        <v>-14.544674423288001</v>
      </c>
      <c r="AD151">
        <v>9.1581128751611605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 spans="1:58" x14ac:dyDescent="0.2">
      <c r="A152" t="s">
        <v>12</v>
      </c>
      <c r="B152" s="20">
        <v>18669.810000000001</v>
      </c>
      <c r="C152">
        <v>9.4247746205115792</v>
      </c>
      <c r="D152">
        <v>3.1960132768685998</v>
      </c>
      <c r="E152">
        <v>452.48897897613199</v>
      </c>
      <c r="F152">
        <v>203.27657081253099</v>
      </c>
      <c r="G152">
        <v>20.7898911130277</v>
      </c>
      <c r="H152">
        <v>2.91666249237411</v>
      </c>
      <c r="I152">
        <v>-2.2909941952974102</v>
      </c>
      <c r="J152">
        <v>4.2142900943774499</v>
      </c>
      <c r="K152">
        <v>7.4556400089981398</v>
      </c>
      <c r="L152">
        <v>3.3777902281227998</v>
      </c>
      <c r="M152">
        <v>465.40092713594299</v>
      </c>
      <c r="N152">
        <v>248.722092360772</v>
      </c>
      <c r="O152">
        <v>18.471612423577302</v>
      </c>
      <c r="P152">
        <v>2.9038327704275102</v>
      </c>
      <c r="Q152">
        <v>-3.6507216887636198</v>
      </c>
      <c r="R152">
        <v>4.6878605119068402</v>
      </c>
      <c r="S152">
        <v>8.3733275741247706</v>
      </c>
      <c r="T152">
        <v>-0.49462119452089798</v>
      </c>
      <c r="U152">
        <v>17.244907890248001</v>
      </c>
      <c r="V152">
        <v>701.45606613682298</v>
      </c>
      <c r="W152">
        <v>259.24969020959003</v>
      </c>
      <c r="X152">
        <v>1260.9326989506801</v>
      </c>
      <c r="Y152">
        <v>18.241813795338398</v>
      </c>
      <c r="Z152">
        <v>10.357752035632799</v>
      </c>
      <c r="AA152">
        <v>26.126731302173599</v>
      </c>
      <c r="AB152">
        <v>-2.6955255272105401</v>
      </c>
      <c r="AC152">
        <v>-14.544674423288001</v>
      </c>
      <c r="AD152">
        <v>9.1581128751611605</v>
      </c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 spans="1:58" x14ac:dyDescent="0.2">
      <c r="A153" t="s">
        <v>12</v>
      </c>
      <c r="B153" s="20">
        <v>22298</v>
      </c>
      <c r="C153">
        <v>9.4247746205115792</v>
      </c>
      <c r="D153">
        <v>3.1960132768685998</v>
      </c>
      <c r="E153">
        <v>452.48897897613199</v>
      </c>
      <c r="F153">
        <v>203.27657081253099</v>
      </c>
      <c r="G153">
        <v>20.7898911130277</v>
      </c>
      <c r="H153">
        <v>2.91666249237411</v>
      </c>
      <c r="I153">
        <v>-2.2909941952974102</v>
      </c>
      <c r="J153">
        <v>4.2142900943774499</v>
      </c>
      <c r="K153">
        <v>7.4556400089981398</v>
      </c>
      <c r="L153">
        <v>3.3777902281227998</v>
      </c>
      <c r="M153">
        <v>465.40092713594299</v>
      </c>
      <c r="N153">
        <v>248.722092360772</v>
      </c>
      <c r="O153">
        <v>18.471612423577302</v>
      </c>
      <c r="P153">
        <v>2.9038327704275102</v>
      </c>
      <c r="Q153">
        <v>-3.6507216887636198</v>
      </c>
      <c r="R153">
        <v>4.6878605119068402</v>
      </c>
      <c r="S153">
        <v>8.3733275741247706</v>
      </c>
      <c r="T153">
        <v>-0.49462119452089798</v>
      </c>
      <c r="U153">
        <v>17.244907890248001</v>
      </c>
      <c r="V153">
        <v>701.45606613682298</v>
      </c>
      <c r="W153">
        <v>259.24969020959003</v>
      </c>
      <c r="X153">
        <v>1260.9326989506801</v>
      </c>
      <c r="Y153">
        <v>18.241813795338398</v>
      </c>
      <c r="Z153">
        <v>10.357752035632799</v>
      </c>
      <c r="AA153">
        <v>26.126731302173599</v>
      </c>
      <c r="AB153">
        <v>-2.6955255272105401</v>
      </c>
      <c r="AC153">
        <v>-14.544674423288001</v>
      </c>
      <c r="AD153">
        <v>9.1581128751611605</v>
      </c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 spans="1:58" x14ac:dyDescent="0.2">
      <c r="A154" t="s">
        <v>12</v>
      </c>
      <c r="B154" s="20">
        <v>22335</v>
      </c>
      <c r="C154">
        <v>6.6447759293222903</v>
      </c>
      <c r="D154">
        <v>3.1810664326704599</v>
      </c>
      <c r="E154">
        <v>615.42122201300594</v>
      </c>
      <c r="F154">
        <v>247.81674195476199</v>
      </c>
      <c r="G154">
        <v>17.795551801381201</v>
      </c>
      <c r="H154">
        <v>2.7015911421454599</v>
      </c>
      <c r="I154">
        <v>-4.6487475524961104</v>
      </c>
      <c r="J154">
        <v>4.4660105026565002</v>
      </c>
      <c r="K154">
        <v>7.2313166236277802</v>
      </c>
      <c r="L154">
        <v>3.2586759635366001</v>
      </c>
      <c r="M154">
        <v>637.767717171296</v>
      </c>
      <c r="N154">
        <v>259.74820643360999</v>
      </c>
      <c r="O154">
        <v>17.770405371897098</v>
      </c>
      <c r="P154">
        <v>2.83601743984502</v>
      </c>
      <c r="Q154">
        <v>-3.3604392852026002</v>
      </c>
      <c r="R154">
        <v>4.5026375603971296</v>
      </c>
      <c r="S154">
        <v>8.6060956410918692</v>
      </c>
      <c r="T154">
        <v>1.3653484950414401</v>
      </c>
      <c r="U154">
        <v>15.840287437493</v>
      </c>
      <c r="V154">
        <v>831.92952977025095</v>
      </c>
      <c r="W154">
        <v>380.62110341582502</v>
      </c>
      <c r="X154">
        <v>1371.88823186068</v>
      </c>
      <c r="Y154">
        <v>17.913346580602401</v>
      </c>
      <c r="Z154">
        <v>11.1475283010806</v>
      </c>
      <c r="AA154">
        <v>24.684855082626701</v>
      </c>
      <c r="AB154">
        <v>-0.93969342531619404</v>
      </c>
      <c r="AC154">
        <v>-10.2444243595007</v>
      </c>
      <c r="AD154">
        <v>8.3739339204933696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 spans="1:58" x14ac:dyDescent="0.2">
      <c r="A155" t="s">
        <v>12</v>
      </c>
      <c r="B155" s="20">
        <v>18672</v>
      </c>
      <c r="C155">
        <v>6.6447759293222903</v>
      </c>
      <c r="D155">
        <v>3.1810664326704599</v>
      </c>
      <c r="E155">
        <v>615.42122201300594</v>
      </c>
      <c r="F155">
        <v>247.81674195476199</v>
      </c>
      <c r="G155">
        <v>17.795551801381201</v>
      </c>
      <c r="H155">
        <v>2.7015911421454599</v>
      </c>
      <c r="I155">
        <v>-4.6487475524961104</v>
      </c>
      <c r="J155">
        <v>4.4660105026565002</v>
      </c>
      <c r="K155">
        <v>7.2313166236277802</v>
      </c>
      <c r="L155">
        <v>3.2586759635366001</v>
      </c>
      <c r="M155">
        <v>637.767717171296</v>
      </c>
      <c r="N155">
        <v>259.74820643360999</v>
      </c>
      <c r="O155">
        <v>17.770405371897098</v>
      </c>
      <c r="P155">
        <v>2.83601743984502</v>
      </c>
      <c r="Q155">
        <v>-3.3604392852026002</v>
      </c>
      <c r="R155">
        <v>4.5026375603971296</v>
      </c>
      <c r="S155">
        <v>8.6060956410918692</v>
      </c>
      <c r="T155">
        <v>1.3653484950414401</v>
      </c>
      <c r="U155">
        <v>15.840287437493</v>
      </c>
      <c r="V155">
        <v>831.92952977025095</v>
      </c>
      <c r="W155">
        <v>380.62110341582502</v>
      </c>
      <c r="X155">
        <v>1371.88823186068</v>
      </c>
      <c r="Y155">
        <v>17.913346580602401</v>
      </c>
      <c r="Z155">
        <v>11.1475283010806</v>
      </c>
      <c r="AA155">
        <v>24.684855082626701</v>
      </c>
      <c r="AB155">
        <v>-0.93969342531619404</v>
      </c>
      <c r="AC155">
        <v>-10.2444243595007</v>
      </c>
      <c r="AD155">
        <v>8.3739339204933696</v>
      </c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 spans="1:58" x14ac:dyDescent="0.2">
      <c r="A156" t="s">
        <v>12</v>
      </c>
      <c r="B156" s="20">
        <v>18945.59</v>
      </c>
      <c r="C156">
        <v>6.6447759293222903</v>
      </c>
      <c r="D156">
        <v>3.1810664326704599</v>
      </c>
      <c r="E156">
        <v>615.42122201300594</v>
      </c>
      <c r="F156">
        <v>247.81674195476199</v>
      </c>
      <c r="G156">
        <v>17.795551801381201</v>
      </c>
      <c r="H156">
        <v>2.7015911421454599</v>
      </c>
      <c r="I156">
        <v>-4.6487475524961104</v>
      </c>
      <c r="J156">
        <v>4.4660105026565002</v>
      </c>
      <c r="K156">
        <v>7.2313166236277802</v>
      </c>
      <c r="L156">
        <v>3.2586759635366001</v>
      </c>
      <c r="M156">
        <v>637.767717171296</v>
      </c>
      <c r="N156">
        <v>259.74820643360999</v>
      </c>
      <c r="O156">
        <v>17.770405371897098</v>
      </c>
      <c r="P156">
        <v>2.83601743984502</v>
      </c>
      <c r="Q156">
        <v>-3.3604392852026002</v>
      </c>
      <c r="R156">
        <v>4.5026375603971296</v>
      </c>
      <c r="S156">
        <v>8.6060956410918692</v>
      </c>
      <c r="T156">
        <v>1.3653484950414401</v>
      </c>
      <c r="U156">
        <v>15.840287437493</v>
      </c>
      <c r="V156">
        <v>831.92952977025095</v>
      </c>
      <c r="W156">
        <v>380.62110341582502</v>
      </c>
      <c r="X156">
        <v>1371.88823186068</v>
      </c>
      <c r="Y156">
        <v>17.913346580602401</v>
      </c>
      <c r="Z156">
        <v>11.1475283010806</v>
      </c>
      <c r="AA156">
        <v>24.684855082626701</v>
      </c>
      <c r="AB156">
        <v>-0.93969342531619404</v>
      </c>
      <c r="AC156">
        <v>-10.2444243595007</v>
      </c>
      <c r="AD156">
        <v>8.3739339204933696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 spans="1:58" x14ac:dyDescent="0.2">
      <c r="A157" t="s">
        <v>12</v>
      </c>
      <c r="B157" s="20">
        <v>22373</v>
      </c>
      <c r="C157">
        <v>6.6447759293222903</v>
      </c>
      <c r="D157">
        <v>3.1810664326704599</v>
      </c>
      <c r="E157">
        <v>615.42122201300594</v>
      </c>
      <c r="F157">
        <v>247.81674195476199</v>
      </c>
      <c r="G157">
        <v>17.795551801381201</v>
      </c>
      <c r="H157">
        <v>2.7015911421454599</v>
      </c>
      <c r="I157">
        <v>-4.6487475524961104</v>
      </c>
      <c r="J157">
        <v>4.4660105026565002</v>
      </c>
      <c r="K157">
        <v>7.2313166236277802</v>
      </c>
      <c r="L157">
        <v>3.2586759635366001</v>
      </c>
      <c r="M157">
        <v>637.767717171296</v>
      </c>
      <c r="N157">
        <v>259.74820643360999</v>
      </c>
      <c r="O157">
        <v>17.770405371897098</v>
      </c>
      <c r="P157">
        <v>2.83601743984502</v>
      </c>
      <c r="Q157">
        <v>-3.3604392852026002</v>
      </c>
      <c r="R157">
        <v>4.5026375603971296</v>
      </c>
      <c r="S157">
        <v>8.6060956410918692</v>
      </c>
      <c r="T157">
        <v>1.3653484950414401</v>
      </c>
      <c r="U157">
        <v>15.840287437493</v>
      </c>
      <c r="V157">
        <v>831.92952977025095</v>
      </c>
      <c r="W157">
        <v>380.62110341582502</v>
      </c>
      <c r="X157">
        <v>1371.88823186068</v>
      </c>
      <c r="Y157">
        <v>17.913346580602401</v>
      </c>
      <c r="Z157">
        <v>11.1475283010806</v>
      </c>
      <c r="AA157">
        <v>24.684855082626701</v>
      </c>
      <c r="AB157">
        <v>-0.93969342531619404</v>
      </c>
      <c r="AC157">
        <v>-10.2444243595007</v>
      </c>
      <c r="AD157">
        <v>8.3739339204933696</v>
      </c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 spans="1:58" x14ac:dyDescent="0.2">
      <c r="A158" t="s">
        <v>12</v>
      </c>
      <c r="B158" s="20">
        <v>22436</v>
      </c>
      <c r="C158">
        <v>4.0325455702182902</v>
      </c>
      <c r="D158">
        <v>3.3100027602945499</v>
      </c>
      <c r="E158">
        <v>650.04152338455697</v>
      </c>
      <c r="F158">
        <v>224.275782111133</v>
      </c>
      <c r="G158">
        <v>16.847191571927201</v>
      </c>
      <c r="H158">
        <v>2.41860025790684</v>
      </c>
      <c r="I158">
        <v>-8.9973484537858894</v>
      </c>
      <c r="J158">
        <v>5.2166232081739699</v>
      </c>
      <c r="K158">
        <v>5.0714845811221796</v>
      </c>
      <c r="L158">
        <v>3.0911542147715898</v>
      </c>
      <c r="M158">
        <v>673.492831452259</v>
      </c>
      <c r="N158">
        <v>269.22190391865399</v>
      </c>
      <c r="O158">
        <v>16.516943180863699</v>
      </c>
      <c r="P158">
        <v>2.7293345532634499</v>
      </c>
      <c r="Q158">
        <v>-6.28427010571846</v>
      </c>
      <c r="R158">
        <v>4.2898105280402401</v>
      </c>
      <c r="S158">
        <v>6.9919914000990202</v>
      </c>
      <c r="T158">
        <v>-1.01043527882018</v>
      </c>
      <c r="U158">
        <v>15.0004389678928</v>
      </c>
      <c r="V158">
        <v>834.63880989998302</v>
      </c>
      <c r="W158">
        <v>368.59775342888798</v>
      </c>
      <c r="X158">
        <v>1397.1009248396799</v>
      </c>
      <c r="Y158">
        <v>16.700585399790299</v>
      </c>
      <c r="Z158">
        <v>9.3912406820899204</v>
      </c>
      <c r="AA158">
        <v>24.005726853666602</v>
      </c>
      <c r="AB158">
        <v>-2.70793780677025</v>
      </c>
      <c r="AC158">
        <v>-13.0101269116878</v>
      </c>
      <c r="AD158">
        <v>7.5943962110033603</v>
      </c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 spans="1:58" x14ac:dyDescent="0.2">
      <c r="A159" t="s">
        <v>12</v>
      </c>
      <c r="B159" s="20">
        <v>18947</v>
      </c>
      <c r="C159">
        <v>4.0325455702182902</v>
      </c>
      <c r="D159">
        <v>3.3100027602945499</v>
      </c>
      <c r="E159">
        <v>650.04152338455697</v>
      </c>
      <c r="F159">
        <v>224.275782111133</v>
      </c>
      <c r="G159">
        <v>16.847191571927201</v>
      </c>
      <c r="H159">
        <v>2.41860025790684</v>
      </c>
      <c r="I159">
        <v>-8.9973484537858894</v>
      </c>
      <c r="J159">
        <v>5.2166232081739699</v>
      </c>
      <c r="K159">
        <v>5.0714845811221796</v>
      </c>
      <c r="L159">
        <v>3.0911542147715898</v>
      </c>
      <c r="M159">
        <v>673.492831452259</v>
      </c>
      <c r="N159">
        <v>269.22190391865399</v>
      </c>
      <c r="O159">
        <v>16.516943180863699</v>
      </c>
      <c r="P159">
        <v>2.7293345532634499</v>
      </c>
      <c r="Q159">
        <v>-6.28427010571846</v>
      </c>
      <c r="R159">
        <v>4.2898105280402401</v>
      </c>
      <c r="S159">
        <v>6.9919914000990202</v>
      </c>
      <c r="T159">
        <v>-1.01043527882018</v>
      </c>
      <c r="U159">
        <v>15.0004389678928</v>
      </c>
      <c r="V159">
        <v>834.63880989998302</v>
      </c>
      <c r="W159">
        <v>368.59775342888798</v>
      </c>
      <c r="X159">
        <v>1397.1009248396799</v>
      </c>
      <c r="Y159">
        <v>16.700585399790299</v>
      </c>
      <c r="Z159">
        <v>9.3912406820899204</v>
      </c>
      <c r="AA159">
        <v>24.005726853666602</v>
      </c>
      <c r="AB159">
        <v>-2.70793780677025</v>
      </c>
      <c r="AC159">
        <v>-13.0101269116878</v>
      </c>
      <c r="AD159">
        <v>7.5943962110033603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 spans="1:58" x14ac:dyDescent="0.2">
      <c r="A160" t="s">
        <v>12</v>
      </c>
      <c r="B160" s="20">
        <v>19252.02</v>
      </c>
      <c r="C160">
        <v>4.0325455702182902</v>
      </c>
      <c r="D160">
        <v>3.3100027602945499</v>
      </c>
      <c r="E160">
        <v>650.04152338455697</v>
      </c>
      <c r="F160">
        <v>224.275782111133</v>
      </c>
      <c r="G160">
        <v>16.847191571927201</v>
      </c>
      <c r="H160">
        <v>2.41860025790684</v>
      </c>
      <c r="I160">
        <v>-8.9973484537858894</v>
      </c>
      <c r="J160">
        <v>5.2166232081739699</v>
      </c>
      <c r="K160">
        <v>5.0714845811221796</v>
      </c>
      <c r="L160">
        <v>3.0911542147715898</v>
      </c>
      <c r="M160">
        <v>673.492831452259</v>
      </c>
      <c r="N160">
        <v>269.22190391865399</v>
      </c>
      <c r="O160">
        <v>16.516943180863699</v>
      </c>
      <c r="P160">
        <v>2.7293345532634499</v>
      </c>
      <c r="Q160">
        <v>-6.28427010571846</v>
      </c>
      <c r="R160">
        <v>4.2898105280402401</v>
      </c>
      <c r="S160">
        <v>6.9919914000990202</v>
      </c>
      <c r="T160">
        <v>-1.01043527882018</v>
      </c>
      <c r="U160">
        <v>15.0004389678928</v>
      </c>
      <c r="V160">
        <v>834.63880989998302</v>
      </c>
      <c r="W160">
        <v>368.59775342888798</v>
      </c>
      <c r="X160">
        <v>1397.1009248396799</v>
      </c>
      <c r="Y160">
        <v>16.700585399790299</v>
      </c>
      <c r="Z160">
        <v>9.3912406820899204</v>
      </c>
      <c r="AA160">
        <v>24.005726853666602</v>
      </c>
      <c r="AB160">
        <v>-2.70793780677025</v>
      </c>
      <c r="AC160">
        <v>-13.0101269116878</v>
      </c>
      <c r="AD160">
        <v>7.5943962110033603</v>
      </c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 spans="1:58" x14ac:dyDescent="0.2">
      <c r="A161" t="s">
        <v>12</v>
      </c>
      <c r="B161" s="20">
        <v>22543</v>
      </c>
      <c r="C161">
        <v>4.0325455702182902</v>
      </c>
      <c r="D161">
        <v>3.3100027602945499</v>
      </c>
      <c r="E161">
        <v>650.04152338455697</v>
      </c>
      <c r="F161">
        <v>224.275782111133</v>
      </c>
      <c r="G161">
        <v>16.847191571927201</v>
      </c>
      <c r="H161">
        <v>2.41860025790684</v>
      </c>
      <c r="I161">
        <v>-8.9973484537858894</v>
      </c>
      <c r="J161">
        <v>5.2166232081739699</v>
      </c>
      <c r="K161">
        <v>5.0714845811221796</v>
      </c>
      <c r="L161">
        <v>3.0911542147715898</v>
      </c>
      <c r="M161">
        <v>673.492831452259</v>
      </c>
      <c r="N161">
        <v>269.22190391865399</v>
      </c>
      <c r="O161">
        <v>16.516943180863699</v>
      </c>
      <c r="P161">
        <v>2.7293345532634499</v>
      </c>
      <c r="Q161">
        <v>-6.28427010571846</v>
      </c>
      <c r="R161">
        <v>4.2898105280402401</v>
      </c>
      <c r="S161">
        <v>6.9919914000990202</v>
      </c>
      <c r="T161">
        <v>-1.01043527882018</v>
      </c>
      <c r="U161">
        <v>15.0004389678928</v>
      </c>
      <c r="V161">
        <v>834.63880989998302</v>
      </c>
      <c r="W161">
        <v>368.59775342888798</v>
      </c>
      <c r="X161">
        <v>1397.1009248396799</v>
      </c>
      <c r="Y161">
        <v>16.700585399790299</v>
      </c>
      <c r="Z161">
        <v>9.3912406820899204</v>
      </c>
      <c r="AA161">
        <v>24.005726853666602</v>
      </c>
      <c r="AB161">
        <v>-2.70793780677025</v>
      </c>
      <c r="AC161">
        <v>-13.0101269116878</v>
      </c>
      <c r="AD161">
        <v>7.5943962110033603</v>
      </c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 spans="1:58" x14ac:dyDescent="0.2">
      <c r="A162" t="s">
        <v>12</v>
      </c>
      <c r="B162" s="20">
        <v>22991</v>
      </c>
      <c r="C162">
        <v>4.6005099132686098</v>
      </c>
      <c r="D162">
        <v>3.43045167924515</v>
      </c>
      <c r="E162">
        <v>611.22018437074098</v>
      </c>
      <c r="F162">
        <v>230.48691973421299</v>
      </c>
      <c r="G162">
        <v>17.196254185528201</v>
      </c>
      <c r="H162">
        <v>2.6550210604984099</v>
      </c>
      <c r="I162">
        <v>-8.2344748785855408</v>
      </c>
      <c r="J162">
        <v>5.2337977643254003</v>
      </c>
      <c r="K162">
        <v>7.0236632109923898</v>
      </c>
      <c r="L162">
        <v>3.1935944789805801</v>
      </c>
      <c r="M162">
        <v>677.16369682516699</v>
      </c>
      <c r="N162">
        <v>268.156800587568</v>
      </c>
      <c r="O162">
        <v>17.761822654144002</v>
      </c>
      <c r="P162">
        <v>2.8191057002364799</v>
      </c>
      <c r="Q162">
        <v>-3.6765318126811501</v>
      </c>
      <c r="R162">
        <v>4.3896839452207397</v>
      </c>
      <c r="S162">
        <v>8.2052388256141704</v>
      </c>
      <c r="T162">
        <v>1.06955867221706</v>
      </c>
      <c r="U162">
        <v>15.3341102875446</v>
      </c>
      <c r="V162">
        <v>862.37175612195904</v>
      </c>
      <c r="W162">
        <v>400.78455991849199</v>
      </c>
      <c r="X162">
        <v>1411.8405583771801</v>
      </c>
      <c r="Y162">
        <v>17.622680225948599</v>
      </c>
      <c r="Z162">
        <v>11.0974086965831</v>
      </c>
      <c r="AA162">
        <v>24.1451326742608</v>
      </c>
      <c r="AB162">
        <v>-1.40226649452876</v>
      </c>
      <c r="AC162">
        <v>-10.323619667168099</v>
      </c>
      <c r="AD162">
        <v>7.5190040253756898</v>
      </c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 spans="1:58" x14ac:dyDescent="0.2">
      <c r="A163" t="s">
        <v>12</v>
      </c>
      <c r="B163" s="20">
        <v>19252</v>
      </c>
      <c r="C163">
        <v>4.6005099132686098</v>
      </c>
      <c r="D163">
        <v>3.43045167924515</v>
      </c>
      <c r="E163">
        <v>611.22018437074098</v>
      </c>
      <c r="F163">
        <v>230.48691973421299</v>
      </c>
      <c r="G163">
        <v>17.196254185528201</v>
      </c>
      <c r="H163">
        <v>2.6550210604984099</v>
      </c>
      <c r="I163">
        <v>-8.2344748785855408</v>
      </c>
      <c r="J163">
        <v>5.2337977643254003</v>
      </c>
      <c r="K163">
        <v>7.0236632109923898</v>
      </c>
      <c r="L163">
        <v>3.1935944789805801</v>
      </c>
      <c r="M163">
        <v>677.16369682516699</v>
      </c>
      <c r="N163">
        <v>268.156800587568</v>
      </c>
      <c r="O163">
        <v>17.761822654144002</v>
      </c>
      <c r="P163">
        <v>2.8191057002364799</v>
      </c>
      <c r="Q163">
        <v>-3.6765318126811501</v>
      </c>
      <c r="R163">
        <v>4.3896839452207397</v>
      </c>
      <c r="S163">
        <v>8.2052388256141704</v>
      </c>
      <c r="T163">
        <v>1.06955867221706</v>
      </c>
      <c r="U163">
        <v>15.3341102875446</v>
      </c>
      <c r="V163">
        <v>862.37175612195904</v>
      </c>
      <c r="W163">
        <v>400.78455991849199</v>
      </c>
      <c r="X163">
        <v>1411.8405583771801</v>
      </c>
      <c r="Y163">
        <v>17.622680225948599</v>
      </c>
      <c r="Z163">
        <v>11.0974086965831</v>
      </c>
      <c r="AA163">
        <v>24.1451326742608</v>
      </c>
      <c r="AB163">
        <v>-1.40226649452876</v>
      </c>
      <c r="AC163">
        <v>-10.323619667168099</v>
      </c>
      <c r="AD163">
        <v>7.5190040253756898</v>
      </c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 spans="1:58" x14ac:dyDescent="0.2">
      <c r="A164" t="s">
        <v>12</v>
      </c>
      <c r="B164" s="20">
        <v>19711.66</v>
      </c>
      <c r="C164">
        <v>4.6005099132686098</v>
      </c>
      <c r="D164">
        <v>3.43045167924515</v>
      </c>
      <c r="E164">
        <v>611.22018437074098</v>
      </c>
      <c r="F164">
        <v>230.48691973421299</v>
      </c>
      <c r="G164">
        <v>17.196254185528201</v>
      </c>
      <c r="H164">
        <v>2.6550210604984099</v>
      </c>
      <c r="I164">
        <v>-8.2344748785855408</v>
      </c>
      <c r="J164">
        <v>5.2337977643254003</v>
      </c>
      <c r="K164">
        <v>7.0236632109923898</v>
      </c>
      <c r="L164">
        <v>3.1935944789805801</v>
      </c>
      <c r="M164">
        <v>677.16369682516699</v>
      </c>
      <c r="N164">
        <v>268.156800587568</v>
      </c>
      <c r="O164">
        <v>17.761822654144002</v>
      </c>
      <c r="P164">
        <v>2.8191057002364799</v>
      </c>
      <c r="Q164">
        <v>-3.6765318126811501</v>
      </c>
      <c r="R164">
        <v>4.3896839452207397</v>
      </c>
      <c r="S164">
        <v>8.2052388256141704</v>
      </c>
      <c r="T164">
        <v>1.06955867221706</v>
      </c>
      <c r="U164">
        <v>15.3341102875446</v>
      </c>
      <c r="V164">
        <v>862.37175612195904</v>
      </c>
      <c r="W164">
        <v>400.78455991849199</v>
      </c>
      <c r="X164">
        <v>1411.8405583771801</v>
      </c>
      <c r="Y164">
        <v>17.622680225948599</v>
      </c>
      <c r="Z164">
        <v>11.0974086965831</v>
      </c>
      <c r="AA164">
        <v>24.1451326742608</v>
      </c>
      <c r="AB164">
        <v>-1.40226649452876</v>
      </c>
      <c r="AC164">
        <v>-10.323619667168099</v>
      </c>
      <c r="AD164">
        <v>7.5190040253756898</v>
      </c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 spans="1:58" x14ac:dyDescent="0.2">
      <c r="A165" t="s">
        <v>12</v>
      </c>
      <c r="B165" s="20">
        <v>23300</v>
      </c>
      <c r="C165">
        <v>4.6005099132686098</v>
      </c>
      <c r="D165">
        <v>3.43045167924515</v>
      </c>
      <c r="E165">
        <v>611.22018437074098</v>
      </c>
      <c r="F165">
        <v>230.48691973421299</v>
      </c>
      <c r="G165">
        <v>17.196254185528201</v>
      </c>
      <c r="H165">
        <v>2.6550210604984099</v>
      </c>
      <c r="I165">
        <v>-8.2344748785855408</v>
      </c>
      <c r="J165">
        <v>5.2337977643254003</v>
      </c>
      <c r="K165">
        <v>7.0236632109923898</v>
      </c>
      <c r="L165">
        <v>3.1935944789805801</v>
      </c>
      <c r="M165">
        <v>677.16369682516699</v>
      </c>
      <c r="N165">
        <v>268.156800587568</v>
      </c>
      <c r="O165">
        <v>17.761822654144002</v>
      </c>
      <c r="P165">
        <v>2.8191057002364799</v>
      </c>
      <c r="Q165">
        <v>-3.6765318126811501</v>
      </c>
      <c r="R165">
        <v>4.3896839452207397</v>
      </c>
      <c r="S165">
        <v>8.2052388256141704</v>
      </c>
      <c r="T165">
        <v>1.06955867221706</v>
      </c>
      <c r="U165">
        <v>15.3341102875446</v>
      </c>
      <c r="V165">
        <v>862.37175612195904</v>
      </c>
      <c r="W165">
        <v>400.78455991849199</v>
      </c>
      <c r="X165">
        <v>1411.8405583771801</v>
      </c>
      <c r="Y165">
        <v>17.622680225948599</v>
      </c>
      <c r="Z165">
        <v>11.0974086965831</v>
      </c>
      <c r="AA165">
        <v>24.1451326742608</v>
      </c>
      <c r="AB165">
        <v>-1.40226649452876</v>
      </c>
      <c r="AC165">
        <v>-10.323619667168099</v>
      </c>
      <c r="AD165">
        <v>7.5190040253756898</v>
      </c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 spans="1:58" x14ac:dyDescent="0.2">
      <c r="A166" t="s">
        <v>12</v>
      </c>
      <c r="B166" s="20">
        <v>23565</v>
      </c>
      <c r="C166">
        <v>5.4329707482274996</v>
      </c>
      <c r="D166">
        <v>3.1832475040089201</v>
      </c>
      <c r="E166">
        <v>613.79751396616496</v>
      </c>
      <c r="F166">
        <v>223.65559630256399</v>
      </c>
      <c r="G166">
        <v>16.9154726121081</v>
      </c>
      <c r="H166">
        <v>2.4367181574388099</v>
      </c>
      <c r="I166">
        <v>-7.1956302791153801</v>
      </c>
      <c r="J166">
        <v>4.8689822368551896</v>
      </c>
      <c r="K166">
        <v>6.5198548417875299</v>
      </c>
      <c r="L166">
        <v>3.0389565349044201</v>
      </c>
      <c r="M166">
        <v>575.33081451406395</v>
      </c>
      <c r="N166">
        <v>263.24893483545202</v>
      </c>
      <c r="O166">
        <v>17.796967027858798</v>
      </c>
      <c r="P166">
        <v>2.6878285772694799</v>
      </c>
      <c r="Q166">
        <v>-4.7966319939762903</v>
      </c>
      <c r="R166">
        <v>4.2211625960461499</v>
      </c>
      <c r="S166">
        <v>7.47831761849244</v>
      </c>
      <c r="T166">
        <v>-0.387343811560522</v>
      </c>
      <c r="U166">
        <v>15.3429037452924</v>
      </c>
      <c r="V166">
        <v>797.09064824909797</v>
      </c>
      <c r="W166">
        <v>339.49323185796499</v>
      </c>
      <c r="X166">
        <v>1351.67510358647</v>
      </c>
      <c r="Y166">
        <v>17.298008533549002</v>
      </c>
      <c r="Z166">
        <v>10.256019973774601</v>
      </c>
      <c r="AA166">
        <v>24.341359293712799</v>
      </c>
      <c r="AB166">
        <v>-2.6694210337515898</v>
      </c>
      <c r="AC166">
        <v>-13.188311328514001</v>
      </c>
      <c r="AD166">
        <v>7.8582189107933003</v>
      </c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 spans="1:58" x14ac:dyDescent="0.2">
      <c r="A167" t="s">
        <v>12</v>
      </c>
      <c r="B167" s="20">
        <v>19710</v>
      </c>
      <c r="C167">
        <v>5.4329707482274996</v>
      </c>
      <c r="D167">
        <v>3.1832475040089201</v>
      </c>
      <c r="E167">
        <v>613.79751396616496</v>
      </c>
      <c r="F167">
        <v>223.65559630256399</v>
      </c>
      <c r="G167">
        <v>16.9154726121081</v>
      </c>
      <c r="H167">
        <v>2.4367181574388099</v>
      </c>
      <c r="I167">
        <v>-7.1956302791153801</v>
      </c>
      <c r="J167">
        <v>4.8689822368551896</v>
      </c>
      <c r="K167">
        <v>6.5198548417875299</v>
      </c>
      <c r="L167">
        <v>3.0389565349044201</v>
      </c>
      <c r="M167">
        <v>575.33081451406395</v>
      </c>
      <c r="N167">
        <v>263.24893483545202</v>
      </c>
      <c r="O167">
        <v>17.796967027858798</v>
      </c>
      <c r="P167">
        <v>2.6878285772694799</v>
      </c>
      <c r="Q167">
        <v>-4.7966319939762903</v>
      </c>
      <c r="R167">
        <v>4.2211625960461499</v>
      </c>
      <c r="S167">
        <v>7.47831761849244</v>
      </c>
      <c r="T167">
        <v>-0.387343811560522</v>
      </c>
      <c r="U167">
        <v>15.3429037452924</v>
      </c>
      <c r="V167">
        <v>797.09064824909797</v>
      </c>
      <c r="W167">
        <v>339.49323185796499</v>
      </c>
      <c r="X167">
        <v>1351.67510358647</v>
      </c>
      <c r="Y167">
        <v>17.298008533549002</v>
      </c>
      <c r="Z167">
        <v>10.256019973774601</v>
      </c>
      <c r="AA167">
        <v>24.341359293712799</v>
      </c>
      <c r="AB167">
        <v>-2.6694210337515898</v>
      </c>
      <c r="AC167">
        <v>-13.188311328514001</v>
      </c>
      <c r="AD167">
        <v>7.8582189107933003</v>
      </c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 spans="1:58" x14ac:dyDescent="0.2">
      <c r="A168" t="s">
        <v>12</v>
      </c>
      <c r="B168" s="20">
        <v>19898.509999999998</v>
      </c>
      <c r="C168">
        <v>5.4329707482274996</v>
      </c>
      <c r="D168">
        <v>3.1832475040089201</v>
      </c>
      <c r="E168">
        <v>613.79751396616496</v>
      </c>
      <c r="F168">
        <v>223.65559630256399</v>
      </c>
      <c r="G168">
        <v>16.9154726121081</v>
      </c>
      <c r="H168">
        <v>2.4367181574388099</v>
      </c>
      <c r="I168">
        <v>-7.1956302791153801</v>
      </c>
      <c r="J168">
        <v>4.8689822368551896</v>
      </c>
      <c r="K168">
        <v>6.5198548417875299</v>
      </c>
      <c r="L168">
        <v>3.0389565349044201</v>
      </c>
      <c r="M168">
        <v>575.33081451406395</v>
      </c>
      <c r="N168">
        <v>263.24893483545202</v>
      </c>
      <c r="O168">
        <v>17.796967027858798</v>
      </c>
      <c r="P168">
        <v>2.6878285772694799</v>
      </c>
      <c r="Q168">
        <v>-4.7966319939762903</v>
      </c>
      <c r="R168">
        <v>4.2211625960461499</v>
      </c>
      <c r="S168">
        <v>7.47831761849244</v>
      </c>
      <c r="T168">
        <v>-0.387343811560522</v>
      </c>
      <c r="U168">
        <v>15.3429037452924</v>
      </c>
      <c r="V168">
        <v>797.09064824909797</v>
      </c>
      <c r="W168">
        <v>339.49323185796499</v>
      </c>
      <c r="X168">
        <v>1351.67510358647</v>
      </c>
      <c r="Y168">
        <v>17.298008533549002</v>
      </c>
      <c r="Z168">
        <v>10.256019973774601</v>
      </c>
      <c r="AA168">
        <v>24.341359293712799</v>
      </c>
      <c r="AB168">
        <v>-2.6694210337515898</v>
      </c>
      <c r="AC168">
        <v>-13.188311328514001</v>
      </c>
      <c r="AD168">
        <v>7.8582189107933003</v>
      </c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 spans="1:58" x14ac:dyDescent="0.2">
      <c r="A169" t="s">
        <v>12</v>
      </c>
      <c r="B169" s="20">
        <v>23447</v>
      </c>
      <c r="C169">
        <v>5.4329707482274996</v>
      </c>
      <c r="D169">
        <v>3.1832475040089201</v>
      </c>
      <c r="E169">
        <v>613.79751396616496</v>
      </c>
      <c r="F169">
        <v>223.65559630256399</v>
      </c>
      <c r="G169">
        <v>16.9154726121081</v>
      </c>
      <c r="H169">
        <v>2.4367181574388099</v>
      </c>
      <c r="I169">
        <v>-7.1956302791153801</v>
      </c>
      <c r="J169">
        <v>4.8689822368551896</v>
      </c>
      <c r="K169">
        <v>6.5198548417875299</v>
      </c>
      <c r="L169">
        <v>3.0389565349044201</v>
      </c>
      <c r="M169">
        <v>575.33081451406395</v>
      </c>
      <c r="N169">
        <v>263.24893483545202</v>
      </c>
      <c r="O169">
        <v>17.796967027858798</v>
      </c>
      <c r="P169">
        <v>2.6878285772694799</v>
      </c>
      <c r="Q169">
        <v>-4.7966319939762903</v>
      </c>
      <c r="R169">
        <v>4.2211625960461499</v>
      </c>
      <c r="S169">
        <v>7.47831761849244</v>
      </c>
      <c r="T169">
        <v>-0.387343811560522</v>
      </c>
      <c r="U169">
        <v>15.3429037452924</v>
      </c>
      <c r="V169">
        <v>797.09064824909797</v>
      </c>
      <c r="W169">
        <v>339.49323185796499</v>
      </c>
      <c r="X169">
        <v>1351.67510358647</v>
      </c>
      <c r="Y169">
        <v>17.298008533549002</v>
      </c>
      <c r="Z169">
        <v>10.256019973774601</v>
      </c>
      <c r="AA169">
        <v>24.341359293712799</v>
      </c>
      <c r="AB169">
        <v>-2.6694210337515898</v>
      </c>
      <c r="AC169">
        <v>-13.188311328514001</v>
      </c>
      <c r="AD169">
        <v>7.8582189107933003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 spans="1:58" x14ac:dyDescent="0.2">
      <c r="A170" t="s">
        <v>12</v>
      </c>
      <c r="B170" s="20">
        <v>23769</v>
      </c>
      <c r="C170">
        <v>4.9485182797631397</v>
      </c>
      <c r="D170">
        <v>3.2470947580476901</v>
      </c>
      <c r="E170">
        <v>611.15403201869503</v>
      </c>
      <c r="F170">
        <v>225.79721391611</v>
      </c>
      <c r="G170">
        <v>17.099488134881799</v>
      </c>
      <c r="H170">
        <v>2.5124468580307</v>
      </c>
      <c r="I170">
        <v>-7.7164987823146998</v>
      </c>
      <c r="J170">
        <v>4.8827103788016997</v>
      </c>
      <c r="K170">
        <v>6.2733470636657698</v>
      </c>
      <c r="L170">
        <v>3.07875325480566</v>
      </c>
      <c r="M170">
        <v>568.19396535092699</v>
      </c>
      <c r="N170">
        <v>265.47503781555901</v>
      </c>
      <c r="O170">
        <v>17.7834237167514</v>
      </c>
      <c r="P170">
        <v>2.72255677666034</v>
      </c>
      <c r="Q170">
        <v>-5.3118176674592901</v>
      </c>
      <c r="R170">
        <v>4.2734788375361603</v>
      </c>
      <c r="S170">
        <v>7.1951528970958396</v>
      </c>
      <c r="T170">
        <v>-1.1892588587419799</v>
      </c>
      <c r="U170">
        <v>15.582186262713799</v>
      </c>
      <c r="V170">
        <v>796.666197132658</v>
      </c>
      <c r="W170">
        <v>339.50785683843299</v>
      </c>
      <c r="X170">
        <v>1349.8525905957199</v>
      </c>
      <c r="Y170">
        <v>17.249756463663999</v>
      </c>
      <c r="Z170">
        <v>9.8525733909210995</v>
      </c>
      <c r="AA170">
        <v>24.642471282657802</v>
      </c>
      <c r="AB170">
        <v>-3.1184750776343102</v>
      </c>
      <c r="AC170">
        <v>-14.1024658818398</v>
      </c>
      <c r="AD170">
        <v>7.8791049267900402</v>
      </c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 spans="1:58" x14ac:dyDescent="0.2">
      <c r="A171" t="s">
        <v>12</v>
      </c>
      <c r="B171" s="20">
        <v>19893</v>
      </c>
      <c r="C171">
        <v>4.9485182797631397</v>
      </c>
      <c r="D171">
        <v>3.2470947580476901</v>
      </c>
      <c r="E171">
        <v>611.15403201869503</v>
      </c>
      <c r="F171">
        <v>225.79721391611</v>
      </c>
      <c r="G171">
        <v>17.099488134881799</v>
      </c>
      <c r="H171">
        <v>2.5124468580307</v>
      </c>
      <c r="I171">
        <v>-7.7164987823146998</v>
      </c>
      <c r="J171">
        <v>4.8827103788016997</v>
      </c>
      <c r="K171">
        <v>6.2733470636657698</v>
      </c>
      <c r="L171">
        <v>3.07875325480566</v>
      </c>
      <c r="M171">
        <v>568.19396535092699</v>
      </c>
      <c r="N171">
        <v>265.47503781555901</v>
      </c>
      <c r="O171">
        <v>17.7834237167514</v>
      </c>
      <c r="P171">
        <v>2.72255677666034</v>
      </c>
      <c r="Q171">
        <v>-5.3118176674592901</v>
      </c>
      <c r="R171">
        <v>4.2734788375361603</v>
      </c>
      <c r="S171">
        <v>7.1951528970958396</v>
      </c>
      <c r="T171">
        <v>-1.1892588587419799</v>
      </c>
      <c r="U171">
        <v>15.582186262713799</v>
      </c>
      <c r="V171">
        <v>796.666197132658</v>
      </c>
      <c r="W171">
        <v>339.50785683843299</v>
      </c>
      <c r="X171">
        <v>1349.8525905957199</v>
      </c>
      <c r="Y171">
        <v>17.249756463663999</v>
      </c>
      <c r="Z171">
        <v>9.8525733909210995</v>
      </c>
      <c r="AA171">
        <v>24.642471282657802</v>
      </c>
      <c r="AB171">
        <v>-3.1184750776343102</v>
      </c>
      <c r="AC171">
        <v>-14.1024658818398</v>
      </c>
      <c r="AD171">
        <v>7.8791049267900402</v>
      </c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 spans="1:58" x14ac:dyDescent="0.2">
      <c r="A172" t="s">
        <v>12</v>
      </c>
      <c r="B172" s="20">
        <v>20264.82</v>
      </c>
      <c r="C172">
        <v>4.9485182797631397</v>
      </c>
      <c r="D172">
        <v>3.2470947580476901</v>
      </c>
      <c r="E172">
        <v>611.15403201869503</v>
      </c>
      <c r="F172">
        <v>225.79721391611</v>
      </c>
      <c r="G172">
        <v>17.099488134881799</v>
      </c>
      <c r="H172">
        <v>2.5124468580307</v>
      </c>
      <c r="I172">
        <v>-7.7164987823146998</v>
      </c>
      <c r="J172">
        <v>4.8827103788016997</v>
      </c>
      <c r="K172">
        <v>6.2733470636657698</v>
      </c>
      <c r="L172">
        <v>3.07875325480566</v>
      </c>
      <c r="M172">
        <v>568.19396535092699</v>
      </c>
      <c r="N172">
        <v>265.47503781555901</v>
      </c>
      <c r="O172">
        <v>17.7834237167514</v>
      </c>
      <c r="P172">
        <v>2.72255677666034</v>
      </c>
      <c r="Q172">
        <v>-5.3118176674592901</v>
      </c>
      <c r="R172">
        <v>4.2734788375361603</v>
      </c>
      <c r="S172">
        <v>7.1951528970958396</v>
      </c>
      <c r="T172">
        <v>-1.1892588587419799</v>
      </c>
      <c r="U172">
        <v>15.582186262713799</v>
      </c>
      <c r="V172">
        <v>796.666197132658</v>
      </c>
      <c r="W172">
        <v>339.50785683843299</v>
      </c>
      <c r="X172">
        <v>1349.8525905957199</v>
      </c>
      <c r="Y172">
        <v>17.249756463663999</v>
      </c>
      <c r="Z172">
        <v>9.8525733909210995</v>
      </c>
      <c r="AA172">
        <v>24.642471282657802</v>
      </c>
      <c r="AB172">
        <v>-3.1184750776343102</v>
      </c>
      <c r="AC172">
        <v>-14.1024658818398</v>
      </c>
      <c r="AD172">
        <v>7.8791049267900402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 spans="1:58" x14ac:dyDescent="0.2">
      <c r="A173" t="s">
        <v>12</v>
      </c>
      <c r="B173" s="20">
        <v>23748</v>
      </c>
      <c r="C173">
        <v>4.9485182797631397</v>
      </c>
      <c r="D173">
        <v>3.2470947580476901</v>
      </c>
      <c r="E173">
        <v>611.15403201869503</v>
      </c>
      <c r="F173">
        <v>225.79721391611</v>
      </c>
      <c r="G173">
        <v>17.099488134881799</v>
      </c>
      <c r="H173">
        <v>2.5124468580307</v>
      </c>
      <c r="I173">
        <v>-7.7164987823146998</v>
      </c>
      <c r="J173">
        <v>4.8827103788016997</v>
      </c>
      <c r="K173">
        <v>6.2733470636657698</v>
      </c>
      <c r="L173">
        <v>3.07875325480566</v>
      </c>
      <c r="M173">
        <v>568.19396535092699</v>
      </c>
      <c r="N173">
        <v>265.47503781555901</v>
      </c>
      <c r="O173">
        <v>17.7834237167514</v>
      </c>
      <c r="P173">
        <v>2.72255677666034</v>
      </c>
      <c r="Q173">
        <v>-5.3118176674592901</v>
      </c>
      <c r="R173">
        <v>4.2734788375361603</v>
      </c>
      <c r="S173">
        <v>7.1951528970958396</v>
      </c>
      <c r="T173">
        <v>-1.1892588587419799</v>
      </c>
      <c r="U173">
        <v>15.582186262713799</v>
      </c>
      <c r="V173">
        <v>796.666197132658</v>
      </c>
      <c r="W173">
        <v>339.50785683843299</v>
      </c>
      <c r="X173">
        <v>1349.8525905957199</v>
      </c>
      <c r="Y173">
        <v>17.249756463663999</v>
      </c>
      <c r="Z173">
        <v>9.8525733909210995</v>
      </c>
      <c r="AA173">
        <v>24.642471282657802</v>
      </c>
      <c r="AB173">
        <v>-3.1184750776343102</v>
      </c>
      <c r="AC173">
        <v>-14.1024658818398</v>
      </c>
      <c r="AD173">
        <v>7.8791049267900402</v>
      </c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 spans="1:58" x14ac:dyDescent="0.2">
      <c r="A174" t="s">
        <v>12</v>
      </c>
      <c r="B174" s="20">
        <v>24257</v>
      </c>
      <c r="C174">
        <v>5.3115642380882404</v>
      </c>
      <c r="D174">
        <v>3.00996798875487</v>
      </c>
      <c r="E174">
        <v>615.730535070016</v>
      </c>
      <c r="F174">
        <v>219.69528644539199</v>
      </c>
      <c r="G174">
        <v>17.2982695603629</v>
      </c>
      <c r="H174">
        <v>2.3931281702846401</v>
      </c>
      <c r="I174">
        <v>-7.0248984241284198</v>
      </c>
      <c r="J174">
        <v>4.4976089045088603</v>
      </c>
      <c r="K174">
        <v>6.4163178118442801</v>
      </c>
      <c r="L174">
        <v>3.09436723618788</v>
      </c>
      <c r="M174">
        <v>604.007446767695</v>
      </c>
      <c r="N174">
        <v>257.31122898809099</v>
      </c>
      <c r="O174">
        <v>17.262957940972299</v>
      </c>
      <c r="P174">
        <v>2.6937915687781402</v>
      </c>
      <c r="Q174">
        <v>-4.4173121484138598</v>
      </c>
      <c r="R174">
        <v>4.3313569362692297</v>
      </c>
      <c r="S174">
        <v>7.5303510568379002</v>
      </c>
      <c r="T174">
        <v>0.39564610582404502</v>
      </c>
      <c r="U174">
        <v>14.6707035353322</v>
      </c>
      <c r="V174">
        <v>811.80859766679202</v>
      </c>
      <c r="W174">
        <v>365.92274758813102</v>
      </c>
      <c r="X174">
        <v>1348.9888064751799</v>
      </c>
      <c r="Y174">
        <v>17.0471227691996</v>
      </c>
      <c r="Z174">
        <v>10.719336568656701</v>
      </c>
      <c r="AA174">
        <v>23.3855282381456</v>
      </c>
      <c r="AB174">
        <v>-1.74810724383033</v>
      </c>
      <c r="AC174">
        <v>-11.3283978973676</v>
      </c>
      <c r="AD174">
        <v>7.83229826505855</v>
      </c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 spans="1:58" x14ac:dyDescent="0.2">
      <c r="A175" t="s">
        <v>12</v>
      </c>
      <c r="B175" s="20">
        <v>20311</v>
      </c>
      <c r="C175">
        <v>5.3115642380882404</v>
      </c>
      <c r="D175">
        <v>3.00996798875487</v>
      </c>
      <c r="E175">
        <v>615.730535070016</v>
      </c>
      <c r="F175">
        <v>219.69528644539199</v>
      </c>
      <c r="G175">
        <v>17.2982695603629</v>
      </c>
      <c r="H175">
        <v>2.3931281702846401</v>
      </c>
      <c r="I175">
        <v>-7.0248984241284198</v>
      </c>
      <c r="J175">
        <v>4.4976089045088603</v>
      </c>
      <c r="K175">
        <v>6.4163178118442801</v>
      </c>
      <c r="L175">
        <v>3.09436723618788</v>
      </c>
      <c r="M175">
        <v>604.007446767695</v>
      </c>
      <c r="N175">
        <v>257.31122898809099</v>
      </c>
      <c r="O175">
        <v>17.262957940972299</v>
      </c>
      <c r="P175">
        <v>2.6937915687781402</v>
      </c>
      <c r="Q175">
        <v>-4.4173121484138598</v>
      </c>
      <c r="R175">
        <v>4.3313569362692297</v>
      </c>
      <c r="S175">
        <v>7.5303510568379002</v>
      </c>
      <c r="T175">
        <v>0.39564610582404502</v>
      </c>
      <c r="U175">
        <v>14.6707035353322</v>
      </c>
      <c r="V175">
        <v>811.80859766679202</v>
      </c>
      <c r="W175">
        <v>365.92274758813102</v>
      </c>
      <c r="X175">
        <v>1348.9888064751799</v>
      </c>
      <c r="Y175">
        <v>17.0471227691996</v>
      </c>
      <c r="Z175">
        <v>10.719336568656701</v>
      </c>
      <c r="AA175">
        <v>23.3855282381456</v>
      </c>
      <c r="AB175">
        <v>-1.74810724383033</v>
      </c>
      <c r="AC175">
        <v>-11.3283978973676</v>
      </c>
      <c r="AD175">
        <v>7.83229826505855</v>
      </c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 spans="1:58" x14ac:dyDescent="0.2">
      <c r="A176" t="s">
        <v>12</v>
      </c>
      <c r="B176" s="20">
        <v>20631.13</v>
      </c>
      <c r="C176">
        <v>5.3115642380882404</v>
      </c>
      <c r="D176">
        <v>3.00996798875487</v>
      </c>
      <c r="E176">
        <v>615.730535070016</v>
      </c>
      <c r="F176">
        <v>219.69528644539199</v>
      </c>
      <c r="G176">
        <v>17.2982695603629</v>
      </c>
      <c r="H176">
        <v>2.3931281702846401</v>
      </c>
      <c r="I176">
        <v>-7.0248984241284198</v>
      </c>
      <c r="J176">
        <v>4.4976089045088603</v>
      </c>
      <c r="K176">
        <v>6.4163178118442801</v>
      </c>
      <c r="L176">
        <v>3.09436723618788</v>
      </c>
      <c r="M176">
        <v>604.007446767695</v>
      </c>
      <c r="N176">
        <v>257.31122898809099</v>
      </c>
      <c r="O176">
        <v>17.262957940972299</v>
      </c>
      <c r="P176">
        <v>2.6937915687781402</v>
      </c>
      <c r="Q176">
        <v>-4.4173121484138598</v>
      </c>
      <c r="R176">
        <v>4.3313569362692297</v>
      </c>
      <c r="S176">
        <v>7.5303510568379002</v>
      </c>
      <c r="T176">
        <v>0.39564610582404502</v>
      </c>
      <c r="U176">
        <v>14.6707035353322</v>
      </c>
      <c r="V176">
        <v>811.80859766679202</v>
      </c>
      <c r="W176">
        <v>365.92274758813102</v>
      </c>
      <c r="X176">
        <v>1348.9888064751799</v>
      </c>
      <c r="Y176">
        <v>17.0471227691996</v>
      </c>
      <c r="Z176">
        <v>10.719336568656701</v>
      </c>
      <c r="AA176">
        <v>23.3855282381456</v>
      </c>
      <c r="AB176">
        <v>-1.74810724383033</v>
      </c>
      <c r="AC176">
        <v>-11.3283978973676</v>
      </c>
      <c r="AD176">
        <v>7.83229826505855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 spans="1:58" x14ac:dyDescent="0.2">
      <c r="A177" t="s">
        <v>12</v>
      </c>
      <c r="B177" s="20">
        <v>24082</v>
      </c>
      <c r="C177">
        <v>5.3900856706978599</v>
      </c>
      <c r="D177">
        <v>3.3536647292189499</v>
      </c>
      <c r="E177">
        <v>554.92968840137405</v>
      </c>
      <c r="F177">
        <v>226.888136455639</v>
      </c>
      <c r="G177">
        <v>17.881520838481599</v>
      </c>
      <c r="H177">
        <v>2.7125878289953</v>
      </c>
      <c r="I177">
        <v>-7.3458054379354198</v>
      </c>
      <c r="J177">
        <v>4.9307470116783403</v>
      </c>
      <c r="K177">
        <v>6.6093295649585704</v>
      </c>
      <c r="L177">
        <v>3.2554904937237499</v>
      </c>
      <c r="M177">
        <v>532.05968149281796</v>
      </c>
      <c r="N177">
        <v>258.28699472177902</v>
      </c>
      <c r="O177">
        <v>17.951958743078698</v>
      </c>
      <c r="P177">
        <v>2.8328546306170601</v>
      </c>
      <c r="Q177">
        <v>-4.8062034521834498</v>
      </c>
      <c r="R177">
        <v>4.5167222183005897</v>
      </c>
      <c r="S177">
        <v>7.8896174153157501</v>
      </c>
      <c r="T177">
        <v>-0.784637521269821</v>
      </c>
      <c r="U177">
        <v>16.560639838126502</v>
      </c>
      <c r="V177">
        <v>768.76015150962098</v>
      </c>
      <c r="W177">
        <v>306.31130713362199</v>
      </c>
      <c r="X177">
        <v>1340.4253723898801</v>
      </c>
      <c r="Y177">
        <v>17.751312445216598</v>
      </c>
      <c r="Z177">
        <v>10.022076932106399</v>
      </c>
      <c r="AA177">
        <v>25.4926702433557</v>
      </c>
      <c r="AB177">
        <v>-2.35653637798569</v>
      </c>
      <c r="AC177">
        <v>-13.454700546805199</v>
      </c>
      <c r="AD177">
        <v>8.7325265559193301</v>
      </c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 spans="1:58" x14ac:dyDescent="0.2">
      <c r="A178" t="s">
        <v>12</v>
      </c>
      <c r="B178" s="20">
        <v>20724</v>
      </c>
      <c r="C178">
        <v>5.3900856706978599</v>
      </c>
      <c r="D178">
        <v>3.3536647292189499</v>
      </c>
      <c r="E178">
        <v>554.92968840137405</v>
      </c>
      <c r="F178">
        <v>226.888136455639</v>
      </c>
      <c r="G178">
        <v>17.881520838481599</v>
      </c>
      <c r="H178">
        <v>2.7125878289953</v>
      </c>
      <c r="I178">
        <v>-7.3458054379354198</v>
      </c>
      <c r="J178">
        <v>4.9307470116783403</v>
      </c>
      <c r="K178">
        <v>6.6093295649585704</v>
      </c>
      <c r="L178">
        <v>3.2554904937237499</v>
      </c>
      <c r="M178">
        <v>532.05968149281796</v>
      </c>
      <c r="N178">
        <v>258.28699472177902</v>
      </c>
      <c r="O178">
        <v>17.951958743078698</v>
      </c>
      <c r="P178">
        <v>2.8328546306170601</v>
      </c>
      <c r="Q178">
        <v>-4.8062034521834498</v>
      </c>
      <c r="R178">
        <v>4.5167222183005897</v>
      </c>
      <c r="S178">
        <v>7.8896174153157501</v>
      </c>
      <c r="T178">
        <v>-0.784637521269821</v>
      </c>
      <c r="U178">
        <v>16.560639838126502</v>
      </c>
      <c r="V178">
        <v>768.76015150962098</v>
      </c>
      <c r="W178">
        <v>306.31130713362199</v>
      </c>
      <c r="X178">
        <v>1340.4253723898801</v>
      </c>
      <c r="Y178">
        <v>17.751312445216598</v>
      </c>
      <c r="Z178">
        <v>10.022076932106399</v>
      </c>
      <c r="AA178">
        <v>25.4926702433557</v>
      </c>
      <c r="AB178">
        <v>-2.35653637798569</v>
      </c>
      <c r="AC178">
        <v>-13.454700546805199</v>
      </c>
      <c r="AD178">
        <v>8.7325265559193301</v>
      </c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 spans="1:58" x14ac:dyDescent="0.2">
      <c r="A179" t="s">
        <v>12</v>
      </c>
      <c r="B179" s="20">
        <v>20960.82</v>
      </c>
      <c r="C179">
        <v>5.3900856706978599</v>
      </c>
      <c r="D179">
        <v>3.3536647292189499</v>
      </c>
      <c r="E179">
        <v>554.92968840137405</v>
      </c>
      <c r="F179">
        <v>226.888136455639</v>
      </c>
      <c r="G179">
        <v>17.881520838481599</v>
      </c>
      <c r="H179">
        <v>2.7125878289953</v>
      </c>
      <c r="I179">
        <v>-7.3458054379354198</v>
      </c>
      <c r="J179">
        <v>4.9307470116783403</v>
      </c>
      <c r="K179">
        <v>6.6093295649585704</v>
      </c>
      <c r="L179">
        <v>3.2554904937237499</v>
      </c>
      <c r="M179">
        <v>532.05968149281796</v>
      </c>
      <c r="N179">
        <v>258.28699472177902</v>
      </c>
      <c r="O179">
        <v>17.951958743078698</v>
      </c>
      <c r="P179">
        <v>2.8328546306170601</v>
      </c>
      <c r="Q179">
        <v>-4.8062034521834498</v>
      </c>
      <c r="R179">
        <v>4.5167222183005897</v>
      </c>
      <c r="S179">
        <v>7.8896174153157501</v>
      </c>
      <c r="T179">
        <v>-0.784637521269821</v>
      </c>
      <c r="U179">
        <v>16.560639838126502</v>
      </c>
      <c r="V179">
        <v>768.76015150962098</v>
      </c>
      <c r="W179">
        <v>306.31130713362199</v>
      </c>
      <c r="X179">
        <v>1340.4253723898801</v>
      </c>
      <c r="Y179">
        <v>17.751312445216598</v>
      </c>
      <c r="Z179">
        <v>10.022076932106399</v>
      </c>
      <c r="AA179">
        <v>25.4926702433557</v>
      </c>
      <c r="AB179">
        <v>-2.35653637798569</v>
      </c>
      <c r="AC179">
        <v>-13.454700546805199</v>
      </c>
      <c r="AD179">
        <v>8.7325265559193301</v>
      </c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 spans="1:58" x14ac:dyDescent="0.2">
      <c r="A180" t="s">
        <v>12</v>
      </c>
      <c r="B180" s="20">
        <v>24409</v>
      </c>
      <c r="C180">
        <v>5.7032311609616997</v>
      </c>
      <c r="D180">
        <v>3.2619199882885899</v>
      </c>
      <c r="E180">
        <v>558.11273254415903</v>
      </c>
      <c r="F180">
        <v>227.00039486493699</v>
      </c>
      <c r="G180">
        <v>17.592153884391301</v>
      </c>
      <c r="H180">
        <v>2.6260885511496199</v>
      </c>
      <c r="I180">
        <v>-6.9169587592608703</v>
      </c>
      <c r="J180">
        <v>5.1165864302488897</v>
      </c>
      <c r="K180">
        <v>7.1863224504860002</v>
      </c>
      <c r="L180">
        <v>3.2232707897305599</v>
      </c>
      <c r="M180">
        <v>586.03293977043495</v>
      </c>
      <c r="N180">
        <v>258.59639505602098</v>
      </c>
      <c r="O180">
        <v>18.142528877002601</v>
      </c>
      <c r="P180">
        <v>2.8141693351417199</v>
      </c>
      <c r="Q180">
        <v>-3.7689537381855001</v>
      </c>
      <c r="R180">
        <v>4.4680975821618398</v>
      </c>
      <c r="S180">
        <v>8.5914391979076292</v>
      </c>
      <c r="T180">
        <v>0.77040886204457504</v>
      </c>
      <c r="U180">
        <v>16.422261537171799</v>
      </c>
      <c r="V180">
        <v>808.13851490082402</v>
      </c>
      <c r="W180">
        <v>336.49342332719198</v>
      </c>
      <c r="X180">
        <v>1386.1724689443399</v>
      </c>
      <c r="Y180">
        <v>17.945225892366999</v>
      </c>
      <c r="Z180">
        <v>10.6610658199178</v>
      </c>
      <c r="AA180">
        <v>25.230077196691202</v>
      </c>
      <c r="AB180">
        <v>-1.0180974786400301</v>
      </c>
      <c r="AC180">
        <v>-11.0932598226309</v>
      </c>
      <c r="AD180">
        <v>9.0656420410144403</v>
      </c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 spans="1:58" x14ac:dyDescent="0.2">
      <c r="A181" t="s">
        <v>12</v>
      </c>
      <c r="B181" s="20">
        <v>21095</v>
      </c>
      <c r="C181">
        <v>5.7032311609616997</v>
      </c>
      <c r="D181">
        <v>3.2619199882885899</v>
      </c>
      <c r="E181">
        <v>558.11273254415903</v>
      </c>
      <c r="F181">
        <v>227.00039486493699</v>
      </c>
      <c r="G181">
        <v>17.592153884391301</v>
      </c>
      <c r="H181">
        <v>2.6260885511496199</v>
      </c>
      <c r="I181">
        <v>-6.9169587592608703</v>
      </c>
      <c r="J181">
        <v>5.1165864302488897</v>
      </c>
      <c r="K181">
        <v>7.1863224504860002</v>
      </c>
      <c r="L181">
        <v>3.2232707897305599</v>
      </c>
      <c r="M181">
        <v>586.03293977043495</v>
      </c>
      <c r="N181">
        <v>258.59639505602098</v>
      </c>
      <c r="O181">
        <v>18.142528877002601</v>
      </c>
      <c r="P181">
        <v>2.8141693351417199</v>
      </c>
      <c r="Q181">
        <v>-3.7689537381855001</v>
      </c>
      <c r="R181">
        <v>4.4680975821618398</v>
      </c>
      <c r="S181">
        <v>8.5914391979076292</v>
      </c>
      <c r="T181">
        <v>0.77040886204457504</v>
      </c>
      <c r="U181">
        <v>16.422261537171799</v>
      </c>
      <c r="V181">
        <v>808.13851490082402</v>
      </c>
      <c r="W181">
        <v>336.49342332719198</v>
      </c>
      <c r="X181">
        <v>1386.1724689443399</v>
      </c>
      <c r="Y181">
        <v>17.945225892366999</v>
      </c>
      <c r="Z181">
        <v>10.6610658199178</v>
      </c>
      <c r="AA181">
        <v>25.230077196691202</v>
      </c>
      <c r="AB181">
        <v>-1.0180974786400301</v>
      </c>
      <c r="AC181">
        <v>-11.0932598226309</v>
      </c>
      <c r="AD181">
        <v>9.0656420410144403</v>
      </c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 spans="1:58" x14ac:dyDescent="0.2">
      <c r="A182" t="s">
        <v>12</v>
      </c>
      <c r="B182" s="20">
        <v>21327.13</v>
      </c>
      <c r="C182">
        <v>7.8149416719443696</v>
      </c>
      <c r="D182">
        <v>3.2342703812149298</v>
      </c>
      <c r="E182">
        <v>727.49705063545298</v>
      </c>
      <c r="F182">
        <v>225.51613772531499</v>
      </c>
      <c r="G182">
        <v>17.802821660746201</v>
      </c>
      <c r="H182">
        <v>2.48694062070894</v>
      </c>
      <c r="I182">
        <v>-2.1936340444578</v>
      </c>
      <c r="J182">
        <v>4.64701405168055</v>
      </c>
      <c r="K182">
        <v>6.9386980335480901</v>
      </c>
      <c r="L182">
        <v>2.9376212897677898</v>
      </c>
      <c r="M182">
        <v>631.04145469928096</v>
      </c>
      <c r="N182">
        <v>267.51438282729902</v>
      </c>
      <c r="O182">
        <v>17.768617058740201</v>
      </c>
      <c r="P182">
        <v>2.6171266065628802</v>
      </c>
      <c r="Q182">
        <v>-3.6914263846490298</v>
      </c>
      <c r="R182">
        <v>4.0781138303632503</v>
      </c>
      <c r="S182">
        <v>8.2252278350550192</v>
      </c>
      <c r="T182">
        <v>1.1319473897149499</v>
      </c>
      <c r="U182">
        <v>15.31624925439</v>
      </c>
      <c r="V182">
        <v>828.57846810741205</v>
      </c>
      <c r="W182">
        <v>381.74675520223599</v>
      </c>
      <c r="X182">
        <v>1361.1096309289601</v>
      </c>
      <c r="Y182">
        <v>17.5699585408993</v>
      </c>
      <c r="Z182">
        <v>10.882178201243301</v>
      </c>
      <c r="AA182">
        <v>24.252375304867201</v>
      </c>
      <c r="AB182">
        <v>-1.00045765274807</v>
      </c>
      <c r="AC182">
        <v>-10.060068053749101</v>
      </c>
      <c r="AD182">
        <v>8.0678215686062096</v>
      </c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 spans="1:58" x14ac:dyDescent="0.2">
      <c r="A183" t="s">
        <v>12</v>
      </c>
      <c r="B183" s="20">
        <v>21508</v>
      </c>
      <c r="C183">
        <v>7.8149416719443696</v>
      </c>
      <c r="D183">
        <v>3.2342703812149298</v>
      </c>
      <c r="E183">
        <v>727.49705063545298</v>
      </c>
      <c r="F183">
        <v>225.51613772531499</v>
      </c>
      <c r="G183">
        <v>17.802821660746201</v>
      </c>
      <c r="H183">
        <v>2.48694062070894</v>
      </c>
      <c r="I183">
        <v>-2.1936340444578</v>
      </c>
      <c r="J183">
        <v>4.64701405168055</v>
      </c>
      <c r="K183">
        <v>6.9386980335480901</v>
      </c>
      <c r="L183">
        <v>2.9376212897677898</v>
      </c>
      <c r="M183">
        <v>631.04145469928096</v>
      </c>
      <c r="N183">
        <v>267.51438282729902</v>
      </c>
      <c r="O183">
        <v>17.768617058740201</v>
      </c>
      <c r="P183">
        <v>2.6171266065628802</v>
      </c>
      <c r="Q183">
        <v>-3.6914263846490298</v>
      </c>
      <c r="R183">
        <v>4.0781138303632503</v>
      </c>
      <c r="S183">
        <v>8.2252278350550192</v>
      </c>
      <c r="T183">
        <v>1.1319473897149499</v>
      </c>
      <c r="U183">
        <v>15.31624925439</v>
      </c>
      <c r="V183">
        <v>828.57846810741205</v>
      </c>
      <c r="W183">
        <v>381.74675520223599</v>
      </c>
      <c r="X183">
        <v>1361.1096309289601</v>
      </c>
      <c r="Y183">
        <v>17.5699585408993</v>
      </c>
      <c r="Z183">
        <v>10.882178201243301</v>
      </c>
      <c r="AA183">
        <v>24.252375304867201</v>
      </c>
      <c r="AB183">
        <v>-1.00045765274807</v>
      </c>
      <c r="AC183">
        <v>-10.060068053749101</v>
      </c>
      <c r="AD183">
        <v>8.0678215686062096</v>
      </c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 spans="1:58" x14ac:dyDescent="0.2">
      <c r="A184" t="s">
        <v>12</v>
      </c>
      <c r="B184" s="20">
        <v>21693.439999999999</v>
      </c>
      <c r="C184">
        <v>6.3878605387731797</v>
      </c>
      <c r="D184">
        <v>3.1174491366710302</v>
      </c>
      <c r="E184">
        <v>659.39081927286895</v>
      </c>
      <c r="F184">
        <v>237.48977114548001</v>
      </c>
      <c r="G184">
        <v>17.4959735082621</v>
      </c>
      <c r="H184">
        <v>2.4207934213175299</v>
      </c>
      <c r="I184">
        <v>-5.4520204557672303</v>
      </c>
      <c r="J184">
        <v>4.8325405398594397</v>
      </c>
      <c r="K184">
        <v>7.0175428379113303</v>
      </c>
      <c r="L184">
        <v>3.0515874268087102</v>
      </c>
      <c r="M184">
        <v>642.135861519684</v>
      </c>
      <c r="N184">
        <v>260.128629990685</v>
      </c>
      <c r="O184">
        <v>17.5578447762644</v>
      </c>
      <c r="P184">
        <v>2.68074605501798</v>
      </c>
      <c r="Q184">
        <v>-3.40219211571626</v>
      </c>
      <c r="R184">
        <v>4.2396882209739797</v>
      </c>
      <c r="S184">
        <v>8.7016671711977391</v>
      </c>
      <c r="T184">
        <v>2.0942757676706099</v>
      </c>
      <c r="U184">
        <v>15.3069920487009</v>
      </c>
      <c r="V184">
        <v>811.28452302949597</v>
      </c>
      <c r="W184">
        <v>380.28737348070598</v>
      </c>
      <c r="X184">
        <v>1327.79228897795</v>
      </c>
      <c r="Y184">
        <v>17.969442710622801</v>
      </c>
      <c r="Z184">
        <v>11.846714389278601</v>
      </c>
      <c r="AA184">
        <v>24.088027597813898</v>
      </c>
      <c r="AB184">
        <v>-0.19388791553926499</v>
      </c>
      <c r="AC184">
        <v>-8.5347252898462305</v>
      </c>
      <c r="AD184">
        <v>8.1446797543587799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 spans="1:58" x14ac:dyDescent="0.2">
      <c r="A185" t="s">
        <v>12</v>
      </c>
      <c r="B185" s="20">
        <v>21920</v>
      </c>
      <c r="C185">
        <v>6.3878605387731797</v>
      </c>
      <c r="D185">
        <v>3.1174491366710302</v>
      </c>
      <c r="E185">
        <v>659.39081927286895</v>
      </c>
      <c r="F185">
        <v>237.48977114548001</v>
      </c>
      <c r="G185">
        <v>17.4959735082621</v>
      </c>
      <c r="H185">
        <v>2.4207934213175299</v>
      </c>
      <c r="I185">
        <v>-5.4520204557672303</v>
      </c>
      <c r="J185">
        <v>4.8325405398594397</v>
      </c>
      <c r="K185">
        <v>7.0175428379113303</v>
      </c>
      <c r="L185">
        <v>3.0515874268087102</v>
      </c>
      <c r="M185">
        <v>642.135861519684</v>
      </c>
      <c r="N185">
        <v>260.128629990685</v>
      </c>
      <c r="O185">
        <v>17.5578447762644</v>
      </c>
      <c r="P185">
        <v>2.68074605501798</v>
      </c>
      <c r="Q185">
        <v>-3.40219211571626</v>
      </c>
      <c r="R185">
        <v>4.2396882209739797</v>
      </c>
      <c r="S185">
        <v>8.7016671711977391</v>
      </c>
      <c r="T185">
        <v>2.0942757676706099</v>
      </c>
      <c r="U185">
        <v>15.3069920487009</v>
      </c>
      <c r="V185">
        <v>811.28452302949597</v>
      </c>
      <c r="W185">
        <v>380.28737348070598</v>
      </c>
      <c r="X185">
        <v>1327.79228897795</v>
      </c>
      <c r="Y185">
        <v>17.969442710622801</v>
      </c>
      <c r="Z185">
        <v>11.846714389278601</v>
      </c>
      <c r="AA185">
        <v>24.088027597813898</v>
      </c>
      <c r="AB185">
        <v>-0.19388791553926499</v>
      </c>
      <c r="AC185">
        <v>-8.5347252898462305</v>
      </c>
      <c r="AD185">
        <v>8.1446797543587799</v>
      </c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 spans="1:58" x14ac:dyDescent="0.2">
      <c r="A186" t="s">
        <v>12</v>
      </c>
      <c r="B186" s="20">
        <v>22059.75</v>
      </c>
      <c r="C186">
        <v>4.9809099438509703</v>
      </c>
      <c r="D186">
        <v>3.0134454076620401</v>
      </c>
      <c r="E186">
        <v>565.78566061744402</v>
      </c>
      <c r="F186">
        <v>228.037665315504</v>
      </c>
      <c r="G186">
        <v>16.696664536455</v>
      </c>
      <c r="H186">
        <v>2.6112495984417698</v>
      </c>
      <c r="I186">
        <v>-7.5998775325485797</v>
      </c>
      <c r="J186">
        <v>4.5738899257682304</v>
      </c>
      <c r="K186">
        <v>6.2812160176545602</v>
      </c>
      <c r="L186">
        <v>3.1633288554911601</v>
      </c>
      <c r="M186">
        <v>567.16876799661702</v>
      </c>
      <c r="N186">
        <v>256.45802023115903</v>
      </c>
      <c r="O186">
        <v>17.3859361832811</v>
      </c>
      <c r="P186">
        <v>2.7510396847640499</v>
      </c>
      <c r="Q186">
        <v>-4.9401068589402204</v>
      </c>
      <c r="R186">
        <v>4.4093078102941403</v>
      </c>
      <c r="S186">
        <v>7.4111582592646599</v>
      </c>
      <c r="T186">
        <v>-0.48547574360710899</v>
      </c>
      <c r="U186">
        <v>15.3096907549123</v>
      </c>
      <c r="V186">
        <v>782.25522444138005</v>
      </c>
      <c r="W186">
        <v>331.86946062763502</v>
      </c>
      <c r="X186">
        <v>1330.94302405442</v>
      </c>
      <c r="Y186">
        <v>17.121588971849601</v>
      </c>
      <c r="Z186">
        <v>10.179636540964699</v>
      </c>
      <c r="AA186">
        <v>24.068854649896501</v>
      </c>
      <c r="AB186">
        <v>-2.80568758570094</v>
      </c>
      <c r="AC186">
        <v>-13.4016638430705</v>
      </c>
      <c r="AD186">
        <v>7.7997367505808297</v>
      </c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 spans="1:58" x14ac:dyDescent="0.2">
      <c r="A187" t="s">
        <v>12</v>
      </c>
      <c r="B187" s="20">
        <v>22333</v>
      </c>
      <c r="C187">
        <v>4.9809099438509703</v>
      </c>
      <c r="D187">
        <v>3.0134454076620401</v>
      </c>
      <c r="E187">
        <v>565.78566061744402</v>
      </c>
      <c r="F187">
        <v>228.037665315504</v>
      </c>
      <c r="G187">
        <v>16.696664536455</v>
      </c>
      <c r="H187">
        <v>2.6112495984417698</v>
      </c>
      <c r="I187">
        <v>-7.5998775325485797</v>
      </c>
      <c r="J187">
        <v>4.5738899257682304</v>
      </c>
      <c r="K187">
        <v>6.2812160176545602</v>
      </c>
      <c r="L187">
        <v>3.1633288554911601</v>
      </c>
      <c r="M187">
        <v>567.16876799661702</v>
      </c>
      <c r="N187">
        <v>256.45802023115903</v>
      </c>
      <c r="O187">
        <v>17.3859361832811</v>
      </c>
      <c r="P187">
        <v>2.7510396847640499</v>
      </c>
      <c r="Q187">
        <v>-4.9401068589402204</v>
      </c>
      <c r="R187">
        <v>4.4093078102941403</v>
      </c>
      <c r="S187">
        <v>7.4111582592646599</v>
      </c>
      <c r="T187">
        <v>-0.48547574360710899</v>
      </c>
      <c r="U187">
        <v>15.3096907549123</v>
      </c>
      <c r="V187">
        <v>782.25522444138005</v>
      </c>
      <c r="W187">
        <v>331.86946062763502</v>
      </c>
      <c r="X187">
        <v>1330.94302405442</v>
      </c>
      <c r="Y187">
        <v>17.121588971849601</v>
      </c>
      <c r="Z187">
        <v>10.179636540964699</v>
      </c>
      <c r="AA187">
        <v>24.068854649896501</v>
      </c>
      <c r="AB187">
        <v>-2.80568758570094</v>
      </c>
      <c r="AC187">
        <v>-13.4016638430705</v>
      </c>
      <c r="AD187">
        <v>7.7997367505808297</v>
      </c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 spans="1:58" x14ac:dyDescent="0.2">
      <c r="A188" t="s">
        <v>12</v>
      </c>
      <c r="B188" s="20">
        <v>22462.69</v>
      </c>
      <c r="C188">
        <v>5.4976492246336299</v>
      </c>
      <c r="D188">
        <v>4.1832258355530696</v>
      </c>
      <c r="E188">
        <v>516.38098523479403</v>
      </c>
      <c r="F188">
        <v>212.30399354519301</v>
      </c>
      <c r="G188">
        <v>18.236535515164402</v>
      </c>
      <c r="H188">
        <v>3.10774673335434</v>
      </c>
      <c r="I188">
        <v>-8.3515138470290697</v>
      </c>
      <c r="J188">
        <v>6.3403559550567401</v>
      </c>
      <c r="K188">
        <v>6.9746933037053402</v>
      </c>
      <c r="L188">
        <v>3.3922496954370498</v>
      </c>
      <c r="M188">
        <v>472.00920646355701</v>
      </c>
      <c r="N188">
        <v>253.931797198895</v>
      </c>
      <c r="O188">
        <v>18.392200306174399</v>
      </c>
      <c r="P188">
        <v>2.94050193288634</v>
      </c>
      <c r="Q188">
        <v>-4.59365668385579</v>
      </c>
      <c r="R188">
        <v>4.7021970646776401</v>
      </c>
      <c r="S188">
        <v>8.3960818534049597</v>
      </c>
      <c r="T188">
        <v>-0.26242009284790402</v>
      </c>
      <c r="U188">
        <v>17.0569532877008</v>
      </c>
      <c r="V188">
        <v>741.49949309363205</v>
      </c>
      <c r="W188">
        <v>281.47832538421301</v>
      </c>
      <c r="X188">
        <v>1319.5365028732101</v>
      </c>
      <c r="Y188">
        <v>18.338756503932501</v>
      </c>
      <c r="Z188">
        <v>10.503499377939001</v>
      </c>
      <c r="AA188">
        <v>26.165066127603399</v>
      </c>
      <c r="AB188">
        <v>-2.11516974821562</v>
      </c>
      <c r="AC188">
        <v>-13.471826837395501</v>
      </c>
      <c r="AD188">
        <v>9.2365997636154606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 spans="1:58" x14ac:dyDescent="0.2">
      <c r="A189" t="s">
        <v>12</v>
      </c>
      <c r="B189" s="20">
        <v>22787</v>
      </c>
      <c r="C189">
        <v>5.4976492246336299</v>
      </c>
      <c r="D189">
        <v>4.1832258355530696</v>
      </c>
      <c r="E189">
        <v>516.38098523479403</v>
      </c>
      <c r="F189">
        <v>212.30399354519301</v>
      </c>
      <c r="G189">
        <v>18.236535515164402</v>
      </c>
      <c r="H189">
        <v>3.10774673335434</v>
      </c>
      <c r="I189">
        <v>-8.3515138470290697</v>
      </c>
      <c r="J189">
        <v>6.3403559550567401</v>
      </c>
      <c r="K189">
        <v>6.9746933037053402</v>
      </c>
      <c r="L189">
        <v>3.3922496954370498</v>
      </c>
      <c r="M189">
        <v>472.00920646355701</v>
      </c>
      <c r="N189">
        <v>253.931797198895</v>
      </c>
      <c r="O189">
        <v>18.392200306174399</v>
      </c>
      <c r="P189">
        <v>2.94050193288634</v>
      </c>
      <c r="Q189">
        <v>-4.59365668385579</v>
      </c>
      <c r="R189">
        <v>4.7021970646776401</v>
      </c>
      <c r="S189">
        <v>8.3960818534049597</v>
      </c>
      <c r="T189">
        <v>-0.26242009284790402</v>
      </c>
      <c r="U189">
        <v>17.0569532877008</v>
      </c>
      <c r="V189">
        <v>741.49949309363205</v>
      </c>
      <c r="W189">
        <v>281.47832538421301</v>
      </c>
      <c r="X189">
        <v>1319.5365028732101</v>
      </c>
      <c r="Y189">
        <v>18.338756503932501</v>
      </c>
      <c r="Z189">
        <v>10.503499377939001</v>
      </c>
      <c r="AA189">
        <v>26.165066127603399</v>
      </c>
      <c r="AB189">
        <v>-2.11516974821562</v>
      </c>
      <c r="AC189">
        <v>-13.471826837395501</v>
      </c>
      <c r="AD189">
        <v>9.2365997636154606</v>
      </c>
      <c r="AE189" s="40">
        <f t="shared" ref="AE189:AW189" si="42">AVERAGE(C130:C151,C153:C156,C157,C158,C160,C161:C162,C163:C164,C167:C168,C171:C172,C175,C176,C178:C179,C181:C190)</f>
        <v>6.5197172371634302</v>
      </c>
      <c r="AF189" s="40">
        <f t="shared" si="42"/>
        <v>3.4041461708167251</v>
      </c>
      <c r="AG189" s="40">
        <f t="shared" si="42"/>
        <v>558.3255991464514</v>
      </c>
      <c r="AH189" s="40">
        <f t="shared" si="42"/>
        <v>220.5661932404762</v>
      </c>
      <c r="AI189" s="40">
        <f t="shared" si="42"/>
        <v>18.421005784936487</v>
      </c>
      <c r="AJ189" s="40">
        <f t="shared" si="42"/>
        <v>2.8047364223655622</v>
      </c>
      <c r="AK189" s="40">
        <f t="shared" si="42"/>
        <v>-5.8304729781796363</v>
      </c>
      <c r="AL189" s="40">
        <f t="shared" si="42"/>
        <v>4.8807545302054631</v>
      </c>
      <c r="AM189" s="40">
        <f t="shared" si="42"/>
        <v>7.0912618187140826</v>
      </c>
      <c r="AN189" s="40">
        <f t="shared" si="42"/>
        <v>3.2614648559272141</v>
      </c>
      <c r="AO189" s="40">
        <f t="shared" si="42"/>
        <v>557.94387923552438</v>
      </c>
      <c r="AP189" s="40">
        <f t="shared" si="42"/>
        <v>256.06605655517058</v>
      </c>
      <c r="AQ189" s="40">
        <f t="shared" si="42"/>
        <v>18.010501720698247</v>
      </c>
      <c r="AR189" s="40">
        <f t="shared" si="42"/>
        <v>2.8373108699157163</v>
      </c>
      <c r="AS189" s="40">
        <f t="shared" si="42"/>
        <v>-3.8488338538232925</v>
      </c>
      <c r="AT189" s="40">
        <f t="shared" si="42"/>
        <v>4.5191742376023898</v>
      </c>
      <c r="AU189" s="40">
        <f t="shared" si="42"/>
        <v>8.2517926479018371</v>
      </c>
      <c r="AV189" s="40">
        <f t="shared" si="42"/>
        <v>0.25636283712406671</v>
      </c>
      <c r="AW189" s="40">
        <f t="shared" si="42"/>
        <v>16.248292892811008</v>
      </c>
      <c r="AX189" s="40">
        <f t="shared" ref="AX189:BF189" si="43">AVERAGE(V130:V151,V153:V156,V157,V158,V160,V161:V162,V163:V164,V167:V168,V171:V172,V175,V176,V178:V179,V181:V190)</f>
        <v>785.95213398973567</v>
      </c>
      <c r="AY189" s="40">
        <f t="shared" si="43"/>
        <v>330.66333338000948</v>
      </c>
      <c r="AZ189" s="40">
        <f t="shared" si="43"/>
        <v>1342.7654295252555</v>
      </c>
      <c r="BA189" s="40">
        <f t="shared" si="43"/>
        <v>17.866405267148217</v>
      </c>
      <c r="BB189" s="40">
        <f t="shared" si="43"/>
        <v>10.634176979154633</v>
      </c>
      <c r="BC189" s="40">
        <f t="shared" si="43"/>
        <v>25.10117929129758</v>
      </c>
      <c r="BD189" s="40">
        <f t="shared" si="43"/>
        <v>-1.7746744797906038</v>
      </c>
      <c r="BE189" s="40">
        <f t="shared" si="43"/>
        <v>-12.22760966500225</v>
      </c>
      <c r="BF189" s="40">
        <f t="shared" si="43"/>
        <v>8.6822389918781973</v>
      </c>
    </row>
    <row r="190" spans="1:58" x14ac:dyDescent="0.2">
      <c r="A190" t="s">
        <v>12</v>
      </c>
      <c r="B190" s="20">
        <v>22829.01</v>
      </c>
      <c r="C190">
        <v>7.6380223701617496</v>
      </c>
      <c r="D190">
        <v>3.2234702758934501</v>
      </c>
      <c r="E190">
        <v>551.69792656062305</v>
      </c>
      <c r="F190">
        <v>216.60570113533799</v>
      </c>
      <c r="G190">
        <v>19.1790058219581</v>
      </c>
      <c r="H190">
        <v>2.9339344199320498</v>
      </c>
      <c r="I190">
        <v>-4.6195023786529701</v>
      </c>
      <c r="J190">
        <v>4.2583256499577997</v>
      </c>
      <c r="K190">
        <v>7.2969337504240404</v>
      </c>
      <c r="L190">
        <v>3.26488602438529</v>
      </c>
      <c r="M190">
        <v>544.04192363057905</v>
      </c>
      <c r="N190">
        <v>250.63787449780301</v>
      </c>
      <c r="O190">
        <v>17.898497102792401</v>
      </c>
      <c r="P190">
        <v>2.8480107584851</v>
      </c>
      <c r="Q190">
        <v>-3.4151997370084102</v>
      </c>
      <c r="R190">
        <v>4.4992226775264603</v>
      </c>
      <c r="S190">
        <v>8.1858758184065099</v>
      </c>
      <c r="T190">
        <v>0.22869435796242801</v>
      </c>
      <c r="U190">
        <v>16.1337102642694</v>
      </c>
      <c r="V190">
        <v>774.02047201410301</v>
      </c>
      <c r="W190">
        <v>326.99004029845099</v>
      </c>
      <c r="X190">
        <v>1319.04821539556</v>
      </c>
      <c r="Y190">
        <v>17.665586006449601</v>
      </c>
      <c r="Z190">
        <v>10.4741587635549</v>
      </c>
      <c r="AA190">
        <v>24.8558052209723</v>
      </c>
      <c r="AB190">
        <v>-1.6859835894733799</v>
      </c>
      <c r="AC190">
        <v>-12.127414298030301</v>
      </c>
      <c r="AD190">
        <v>8.7461844723978306</v>
      </c>
      <c r="AE190" s="27">
        <f t="shared" ref="AE190:AW190" si="44">AVERAGE(C130:C190)</f>
        <v>6.3562503004108635</v>
      </c>
      <c r="AF190" s="27">
        <f t="shared" si="44"/>
        <v>3.3776091747284749</v>
      </c>
      <c r="AG190" s="27">
        <f t="shared" si="44"/>
        <v>563.39397198665097</v>
      </c>
      <c r="AH190" s="27">
        <f t="shared" si="44"/>
        <v>220.97384534631937</v>
      </c>
      <c r="AI190" s="27">
        <f t="shared" si="44"/>
        <v>18.280434388187864</v>
      </c>
      <c r="AJ190" s="27">
        <f t="shared" si="44"/>
        <v>2.7649504251277324</v>
      </c>
      <c r="AK190" s="27">
        <f t="shared" si="44"/>
        <v>-6.0326042649018889</v>
      </c>
      <c r="AL190" s="27">
        <f t="shared" si="44"/>
        <v>4.8792052407394326</v>
      </c>
      <c r="AM190" s="27">
        <f t="shared" si="44"/>
        <v>7.0000576097332194</v>
      </c>
      <c r="AN190" s="27">
        <f t="shared" si="44"/>
        <v>3.2427179454627093</v>
      </c>
      <c r="AO190" s="27">
        <f t="shared" si="44"/>
        <v>561.97286760960719</v>
      </c>
      <c r="AP190" s="27">
        <f t="shared" si="44"/>
        <v>257.00184008604282</v>
      </c>
      <c r="AQ190" s="27">
        <f t="shared" si="44"/>
        <v>17.964003164991308</v>
      </c>
      <c r="AR190" s="27">
        <f t="shared" si="44"/>
        <v>2.8248641579020579</v>
      </c>
      <c r="AS190" s="27">
        <f t="shared" si="44"/>
        <v>-3.9854330953082804</v>
      </c>
      <c r="AT190" s="27">
        <f t="shared" si="44"/>
        <v>4.4942737820784604</v>
      </c>
      <c r="AU190" s="27">
        <f t="shared" si="44"/>
        <v>8.1601693695749091</v>
      </c>
      <c r="AV190" s="27">
        <f t="shared" si="44"/>
        <v>0.16175768849503575</v>
      </c>
      <c r="AW190" s="27">
        <f t="shared" si="44"/>
        <v>16.159773436158847</v>
      </c>
      <c r="AX190" s="27">
        <f t="shared" ref="AX190:BF190" si="45">AVERAGE(V130:V190)</f>
        <v>787.84010525370559</v>
      </c>
      <c r="AY190" s="27">
        <f t="shared" si="45"/>
        <v>332.11789608818367</v>
      </c>
      <c r="AZ190" s="27">
        <f t="shared" si="45"/>
        <v>1344.7467725267104</v>
      </c>
      <c r="BA190" s="27">
        <f t="shared" si="45"/>
        <v>17.796572772899104</v>
      </c>
      <c r="BB190" s="27">
        <f t="shared" si="45"/>
        <v>10.570640875430565</v>
      </c>
      <c r="BC190" s="27">
        <f t="shared" si="45"/>
        <v>25.024814287167391</v>
      </c>
      <c r="BD190" s="27">
        <f t="shared" si="45"/>
        <v>-1.8690600265747248</v>
      </c>
      <c r="BE190" s="27">
        <f t="shared" si="45"/>
        <v>-12.326957813192946</v>
      </c>
      <c r="BF190" s="27">
        <f t="shared" si="45"/>
        <v>8.5929642005653655</v>
      </c>
    </row>
    <row r="191" spans="1:58" x14ac:dyDescent="0.2">
      <c r="A191" t="s">
        <v>13</v>
      </c>
      <c r="B191" s="20">
        <v>23200</v>
      </c>
      <c r="C191">
        <v>6.0466046492405301</v>
      </c>
      <c r="D191">
        <v>3.2201571741748198</v>
      </c>
      <c r="E191">
        <v>639.97195214160604</v>
      </c>
      <c r="F191">
        <v>245.413169602849</v>
      </c>
      <c r="G191">
        <v>18.008274786639301</v>
      </c>
      <c r="H191">
        <v>2.7727215342738201</v>
      </c>
      <c r="I191">
        <v>-5.1691664026480399</v>
      </c>
      <c r="J191">
        <v>4.4527306044328103</v>
      </c>
      <c r="K191">
        <v>4.9357675698972203</v>
      </c>
      <c r="L191">
        <v>3.3462145097413698</v>
      </c>
      <c r="M191">
        <v>601.08954286161099</v>
      </c>
      <c r="N191">
        <v>251.74513163027501</v>
      </c>
      <c r="O191">
        <v>16.312873555667601</v>
      </c>
      <c r="P191">
        <v>2.8231849522388499</v>
      </c>
      <c r="Q191">
        <v>-6.38180191743223</v>
      </c>
      <c r="R191">
        <v>4.7013874039510002</v>
      </c>
      <c r="S191">
        <v>5.8434724579336104</v>
      </c>
      <c r="T191">
        <v>-3.1366653925621999</v>
      </c>
      <c r="U191">
        <v>14.8165783288737</v>
      </c>
      <c r="V191">
        <v>783.86995825545603</v>
      </c>
      <c r="W191">
        <v>320.04368964018801</v>
      </c>
      <c r="X191">
        <v>1353.52187658205</v>
      </c>
      <c r="Y191">
        <v>15.973348714118099</v>
      </c>
      <c r="Z191">
        <v>9.03878989054936</v>
      </c>
      <c r="AA191">
        <v>22.908316856317601</v>
      </c>
      <c r="AB191">
        <v>-3.80601030942137</v>
      </c>
      <c r="AC191">
        <v>-15.855824021965899</v>
      </c>
      <c r="AD191">
        <v>8.2542109260767802</v>
      </c>
    </row>
    <row r="192" spans="1:58" x14ac:dyDescent="0.2">
      <c r="A192" t="s">
        <v>13</v>
      </c>
      <c r="B192" s="20">
        <v>23195.32</v>
      </c>
      <c r="C192">
        <v>5.1131960765094</v>
      </c>
      <c r="D192">
        <v>3.07364799453185</v>
      </c>
      <c r="E192">
        <v>656.44771990400602</v>
      </c>
      <c r="F192">
        <v>247.70945518407001</v>
      </c>
      <c r="G192">
        <v>17.297558693595299</v>
      </c>
      <c r="H192">
        <v>2.6050662657357702</v>
      </c>
      <c r="I192">
        <v>-6.5408216844068701</v>
      </c>
      <c r="J192">
        <v>4.50889714861305</v>
      </c>
      <c r="K192">
        <v>4.3869453912491698</v>
      </c>
      <c r="L192">
        <v>3.3341117024851599</v>
      </c>
      <c r="M192">
        <v>641.17753292709995</v>
      </c>
      <c r="N192">
        <v>254.31057550496999</v>
      </c>
      <c r="O192">
        <v>15.7734077345562</v>
      </c>
      <c r="P192">
        <v>2.8100272817585599</v>
      </c>
      <c r="Q192">
        <v>-6.8980522582552597</v>
      </c>
      <c r="R192">
        <v>4.6974679439002598</v>
      </c>
      <c r="S192">
        <v>5.4304897732674098</v>
      </c>
      <c r="T192">
        <v>-3.05990948715263</v>
      </c>
      <c r="U192">
        <v>13.926288595043401</v>
      </c>
      <c r="V192">
        <v>814.29285571768401</v>
      </c>
      <c r="W192">
        <v>349.66371768687202</v>
      </c>
      <c r="X192">
        <v>1379.24957412701</v>
      </c>
      <c r="Y192">
        <v>15.1989455336226</v>
      </c>
      <c r="Z192">
        <v>8.7161170815212596</v>
      </c>
      <c r="AA192">
        <v>21.6854402582304</v>
      </c>
      <c r="AB192">
        <v>-4.1330239072582096</v>
      </c>
      <c r="AC192">
        <v>-15.819246267871</v>
      </c>
      <c r="AD192">
        <v>7.5614626896895496</v>
      </c>
    </row>
    <row r="193" spans="1:58" x14ac:dyDescent="0.2">
      <c r="A193" t="s">
        <v>13</v>
      </c>
      <c r="B193" s="20">
        <v>20914</v>
      </c>
      <c r="C193">
        <v>4.2977885098590001</v>
      </c>
      <c r="D193">
        <v>3.0996687558084401</v>
      </c>
      <c r="E193">
        <v>647.76095974573195</v>
      </c>
      <c r="F193">
        <v>242.311116089634</v>
      </c>
      <c r="G193">
        <v>16.531412334369399</v>
      </c>
      <c r="H193">
        <v>2.6176613917561999</v>
      </c>
      <c r="I193">
        <v>-8.4135370935561298</v>
      </c>
      <c r="J193">
        <v>4.7685408815979899</v>
      </c>
      <c r="K193">
        <v>4.0377654116780803</v>
      </c>
      <c r="L193">
        <v>3.3158540492151798</v>
      </c>
      <c r="M193">
        <v>642.13608010786697</v>
      </c>
      <c r="N193">
        <v>253.61229875829801</v>
      </c>
      <c r="O193">
        <v>15.475018070090099</v>
      </c>
      <c r="P193">
        <v>2.8066813241062398</v>
      </c>
      <c r="Q193">
        <v>-7.28784512537647</v>
      </c>
      <c r="R193">
        <v>4.6758938747325303</v>
      </c>
      <c r="S193">
        <v>5.5623483757670096</v>
      </c>
      <c r="T193">
        <v>-2.6718123460999101</v>
      </c>
      <c r="U193">
        <v>13.800698924744101</v>
      </c>
      <c r="V193">
        <v>800.50917186999402</v>
      </c>
      <c r="W193">
        <v>337.85009212937001</v>
      </c>
      <c r="X193">
        <v>1367.46918162161</v>
      </c>
      <c r="Y193">
        <v>15.299172271090599</v>
      </c>
      <c r="Z193">
        <v>8.9993528453971194</v>
      </c>
      <c r="AA193">
        <v>21.5899016552241</v>
      </c>
      <c r="AB193">
        <v>-4.3047389964419596</v>
      </c>
      <c r="AC193">
        <v>-15.516714805446799</v>
      </c>
      <c r="AD193">
        <v>6.9067325291759003</v>
      </c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</row>
    <row r="194" spans="1:58" x14ac:dyDescent="0.2">
      <c r="A194" t="s">
        <v>13</v>
      </c>
      <c r="B194" s="20">
        <v>21374</v>
      </c>
      <c r="C194">
        <v>3.3656430849641201</v>
      </c>
      <c r="D194">
        <v>3.3399318700932801</v>
      </c>
      <c r="E194">
        <v>659.57457132074705</v>
      </c>
      <c r="F194">
        <v>238.97717866932001</v>
      </c>
      <c r="G194">
        <v>16.104580725529701</v>
      </c>
      <c r="H194">
        <v>2.5870715499035901</v>
      </c>
      <c r="I194">
        <v>-9.29514945535694</v>
      </c>
      <c r="J194">
        <v>5.2236559149300401</v>
      </c>
      <c r="K194">
        <v>3.72379237918592</v>
      </c>
      <c r="L194">
        <v>3.3724036213100499</v>
      </c>
      <c r="M194">
        <v>679.96520238644803</v>
      </c>
      <c r="N194">
        <v>255.600812211858</v>
      </c>
      <c r="O194">
        <v>15.091656480790601</v>
      </c>
      <c r="P194">
        <v>2.8274088777015498</v>
      </c>
      <c r="Q194">
        <v>-7.47180687756582</v>
      </c>
      <c r="R194">
        <v>4.7676623712979103</v>
      </c>
      <c r="S194">
        <v>5.1603566282155402</v>
      </c>
      <c r="T194">
        <v>-2.7690287513736598</v>
      </c>
      <c r="U194">
        <v>13.0944315962712</v>
      </c>
      <c r="V194">
        <v>837.68974035843303</v>
      </c>
      <c r="W194">
        <v>369.66669371776902</v>
      </c>
      <c r="X194">
        <v>1404.1437730293101</v>
      </c>
      <c r="Y194">
        <v>14.5498225720976</v>
      </c>
      <c r="Z194">
        <v>8.6139455558843494</v>
      </c>
      <c r="AA194">
        <v>20.483892784211498</v>
      </c>
      <c r="AB194">
        <v>-4.3238191241668904</v>
      </c>
      <c r="AC194">
        <v>-15.4585887937214</v>
      </c>
      <c r="AD194">
        <v>6.8170408539788001</v>
      </c>
      <c r="AE194" s="40">
        <f t="shared" ref="AE194:AW194" si="46">AVERAGE(C193:C195)</f>
        <v>4.3668073439523596</v>
      </c>
      <c r="AF194" s="40">
        <f t="shared" si="46"/>
        <v>3.184276155063777</v>
      </c>
      <c r="AG194" s="40">
        <f t="shared" si="46"/>
        <v>626.54097014580839</v>
      </c>
      <c r="AH194" s="40">
        <f t="shared" si="46"/>
        <v>239.05820432640965</v>
      </c>
      <c r="AI194" s="40">
        <f t="shared" si="46"/>
        <v>16.578809590502633</v>
      </c>
      <c r="AJ194" s="40">
        <f t="shared" si="46"/>
        <v>2.5652323372105901</v>
      </c>
      <c r="AK194" s="40">
        <f t="shared" si="46"/>
        <v>-7.8144618179703009</v>
      </c>
      <c r="AL194" s="40">
        <f t="shared" si="46"/>
        <v>4.8680660476842634</v>
      </c>
      <c r="AM194" s="40">
        <f t="shared" si="46"/>
        <v>4.0341979076387702</v>
      </c>
      <c r="AN194" s="40">
        <f t="shared" si="46"/>
        <v>3.3545344275408602</v>
      </c>
      <c r="AO194" s="40">
        <f t="shared" si="46"/>
        <v>653.45295492656567</v>
      </c>
      <c r="AP194" s="40">
        <f t="shared" si="46"/>
        <v>253.12621904265902</v>
      </c>
      <c r="AQ194" s="40">
        <f t="shared" si="46"/>
        <v>15.392634894507033</v>
      </c>
      <c r="AR194" s="40">
        <f t="shared" si="46"/>
        <v>2.8195709365869299</v>
      </c>
      <c r="AS194" s="40">
        <f t="shared" si="46"/>
        <v>-7.1816697068952697</v>
      </c>
      <c r="AT194" s="40">
        <f t="shared" si="46"/>
        <v>4.7370340104091362</v>
      </c>
      <c r="AU194" s="40">
        <f t="shared" si="46"/>
        <v>5.3996965041413363</v>
      </c>
      <c r="AV194" s="40">
        <f t="shared" si="46"/>
        <v>-2.9200156488286235</v>
      </c>
      <c r="AW194" s="40">
        <f t="shared" si="46"/>
        <v>13.722620825634232</v>
      </c>
      <c r="AX194" s="40">
        <f t="shared" ref="AX194:BF194" si="47">AVERAGE(V193:V195)</f>
        <v>809.16921912677344</v>
      </c>
      <c r="AY194" s="40">
        <f t="shared" si="47"/>
        <v>343.83839693976773</v>
      </c>
      <c r="AZ194" s="40">
        <f t="shared" si="47"/>
        <v>1377.5125726022634</v>
      </c>
      <c r="BA194" s="40">
        <f t="shared" si="47"/>
        <v>15.053204855928934</v>
      </c>
      <c r="BB194" s="40">
        <f t="shared" si="47"/>
        <v>8.7986551890826163</v>
      </c>
      <c r="BC194" s="40">
        <f t="shared" si="47"/>
        <v>21.303460721935267</v>
      </c>
      <c r="BD194" s="40">
        <f t="shared" si="47"/>
        <v>-4.2076804200585274</v>
      </c>
      <c r="BE194" s="40">
        <f t="shared" si="47"/>
        <v>-15.557945944028233</v>
      </c>
      <c r="BF194" s="40">
        <f t="shared" si="47"/>
        <v>7.1455249697681005</v>
      </c>
    </row>
    <row r="195" spans="1:58" x14ac:dyDescent="0.2">
      <c r="A195" t="s">
        <v>13</v>
      </c>
      <c r="B195" s="20">
        <v>21934</v>
      </c>
      <c r="C195">
        <v>5.4369904370339599</v>
      </c>
      <c r="D195">
        <v>3.11322783928961</v>
      </c>
      <c r="E195">
        <v>572.28737937094604</v>
      </c>
      <c r="F195">
        <v>235.886318220275</v>
      </c>
      <c r="G195">
        <v>17.100435711608799</v>
      </c>
      <c r="H195">
        <v>2.4909640699719802</v>
      </c>
      <c r="I195">
        <v>-5.7346989049978303</v>
      </c>
      <c r="J195">
        <v>4.6120013465247602</v>
      </c>
      <c r="K195">
        <v>4.3410359320523098</v>
      </c>
      <c r="L195">
        <v>3.37534561209735</v>
      </c>
      <c r="M195">
        <v>638.257582285382</v>
      </c>
      <c r="N195">
        <v>250.16554615782101</v>
      </c>
      <c r="O195">
        <v>15.611230132640401</v>
      </c>
      <c r="P195">
        <v>2.8246226079530001</v>
      </c>
      <c r="Q195">
        <v>-6.7853571177435201</v>
      </c>
      <c r="R195">
        <v>4.7675457851969698</v>
      </c>
      <c r="S195">
        <v>5.47638450844146</v>
      </c>
      <c r="T195">
        <v>-3.3192058490123002</v>
      </c>
      <c r="U195">
        <v>14.2727319558874</v>
      </c>
      <c r="V195">
        <v>789.30874515189305</v>
      </c>
      <c r="W195">
        <v>323.998404972164</v>
      </c>
      <c r="X195">
        <v>1360.9247631558701</v>
      </c>
      <c r="Y195">
        <v>15.310619724598601</v>
      </c>
      <c r="Z195">
        <v>8.7826671659663802</v>
      </c>
      <c r="AA195">
        <v>21.836587726370201</v>
      </c>
      <c r="AB195">
        <v>-3.99448313956673</v>
      </c>
      <c r="AC195">
        <v>-15.698534232916501</v>
      </c>
      <c r="AD195">
        <v>7.7128015261496001</v>
      </c>
      <c r="AE195" s="27">
        <f t="shared" ref="AE195:AW195" si="48">AVERAGE(C191:C195)</f>
        <v>4.8520445515214021</v>
      </c>
      <c r="AF195" s="27">
        <f t="shared" si="48"/>
        <v>3.1693267267796004</v>
      </c>
      <c r="AG195" s="27">
        <f t="shared" si="48"/>
        <v>635.20851649660744</v>
      </c>
      <c r="AH195" s="27">
        <f t="shared" si="48"/>
        <v>242.05944755322957</v>
      </c>
      <c r="AI195" s="27">
        <f t="shared" si="48"/>
        <v>17.008452450348496</v>
      </c>
      <c r="AJ195" s="27">
        <f t="shared" si="48"/>
        <v>2.6146969623282721</v>
      </c>
      <c r="AK195" s="27">
        <f t="shared" si="48"/>
        <v>-7.0306747081931622</v>
      </c>
      <c r="AL195" s="27">
        <f t="shared" si="48"/>
        <v>4.7131651792197298</v>
      </c>
      <c r="AM195" s="27">
        <f t="shared" si="48"/>
        <v>4.2850613368125403</v>
      </c>
      <c r="AN195" s="27">
        <f t="shared" si="48"/>
        <v>3.3487858989698225</v>
      </c>
      <c r="AO195" s="27">
        <f t="shared" si="48"/>
        <v>640.52518811368157</v>
      </c>
      <c r="AP195" s="27">
        <f t="shared" si="48"/>
        <v>253.0868728526444</v>
      </c>
      <c r="AQ195" s="27">
        <f t="shared" si="48"/>
        <v>15.652837194748979</v>
      </c>
      <c r="AR195" s="27">
        <f t="shared" si="48"/>
        <v>2.8183850087516396</v>
      </c>
      <c r="AS195" s="27">
        <f t="shared" si="48"/>
        <v>-6.9649726592746601</v>
      </c>
      <c r="AT195" s="27">
        <f t="shared" si="48"/>
        <v>4.7219914758157335</v>
      </c>
      <c r="AU195" s="27">
        <f t="shared" si="48"/>
        <v>5.494610348725006</v>
      </c>
      <c r="AV195" s="27">
        <f t="shared" si="48"/>
        <v>-2.99132436524014</v>
      </c>
      <c r="AW195" s="27">
        <f t="shared" si="48"/>
        <v>13.98214588016396</v>
      </c>
      <c r="AX195" s="27">
        <f t="shared" ref="AX195:BF195" si="49">AVERAGE(V191:V195)</f>
        <v>805.13409427069212</v>
      </c>
      <c r="AY195" s="27">
        <f t="shared" si="49"/>
        <v>340.24451962927265</v>
      </c>
      <c r="AZ195" s="27">
        <f t="shared" si="49"/>
        <v>1373.0618337031699</v>
      </c>
      <c r="BA195" s="27">
        <f t="shared" si="49"/>
        <v>15.2663817631055</v>
      </c>
      <c r="BB195" s="27">
        <f t="shared" si="49"/>
        <v>8.8301745078636937</v>
      </c>
      <c r="BC195" s="27">
        <f t="shared" si="49"/>
        <v>21.700827856070759</v>
      </c>
      <c r="BD195" s="27">
        <f t="shared" si="49"/>
        <v>-4.1124150953710323</v>
      </c>
      <c r="BE195" s="27">
        <f t="shared" si="49"/>
        <v>-15.669781624384319</v>
      </c>
      <c r="BF195" s="27">
        <f t="shared" si="49"/>
        <v>7.4504497050141252</v>
      </c>
    </row>
    <row r="196" spans="1:58" x14ac:dyDescent="0.2">
      <c r="A196" t="s">
        <v>14</v>
      </c>
      <c r="B196" s="20">
        <v>22858</v>
      </c>
      <c r="C196">
        <v>7.9875962285172504</v>
      </c>
      <c r="D196">
        <v>3.3992381851213498</v>
      </c>
      <c r="E196">
        <v>693.06516144929003</v>
      </c>
      <c r="F196">
        <v>218.245868644388</v>
      </c>
      <c r="G196">
        <v>17.903620568512501</v>
      </c>
      <c r="H196">
        <v>2.7074995213008801</v>
      </c>
      <c r="I196">
        <v>-1.9172036300828601</v>
      </c>
      <c r="J196">
        <v>4.7396774567711804</v>
      </c>
      <c r="K196">
        <v>7.1310446625069002</v>
      </c>
      <c r="L196">
        <v>3.1475238350711199</v>
      </c>
      <c r="M196">
        <v>648.93872226423298</v>
      </c>
      <c r="N196">
        <v>259.95351236726998</v>
      </c>
      <c r="O196">
        <v>17.764026007386601</v>
      </c>
      <c r="P196">
        <v>2.7279938339749501</v>
      </c>
      <c r="Q196">
        <v>-3.3602166986898601</v>
      </c>
      <c r="R196">
        <v>4.3866449054999102</v>
      </c>
      <c r="S196">
        <v>8.3194571795944601</v>
      </c>
      <c r="T196">
        <v>0.78299375147719197</v>
      </c>
      <c r="U196">
        <v>15.8580043280987</v>
      </c>
      <c r="V196">
        <v>809.62923238547205</v>
      </c>
      <c r="W196">
        <v>361.06310553579402</v>
      </c>
      <c r="X196">
        <v>1349.91854471119</v>
      </c>
      <c r="Y196">
        <v>17.753589350059801</v>
      </c>
      <c r="Z196">
        <v>11.172069401838</v>
      </c>
      <c r="AA196">
        <v>24.3352558675433</v>
      </c>
      <c r="AB196">
        <v>-1.32515476001526</v>
      </c>
      <c r="AC196">
        <v>-11.039655373283701</v>
      </c>
      <c r="AD196">
        <v>8.3935019273861506</v>
      </c>
    </row>
    <row r="197" spans="1:58" x14ac:dyDescent="0.2">
      <c r="A197" t="s">
        <v>14</v>
      </c>
      <c r="B197" s="20">
        <v>23950</v>
      </c>
      <c r="C197">
        <v>6.2975990037330902</v>
      </c>
      <c r="D197">
        <v>3.4656551254391599</v>
      </c>
      <c r="E197">
        <v>644.20930436628498</v>
      </c>
      <c r="F197">
        <v>235.214340375229</v>
      </c>
      <c r="G197">
        <v>17.920771296703201</v>
      </c>
      <c r="H197">
        <v>2.6728287897932899</v>
      </c>
      <c r="I197">
        <v>-5.4446587975057001</v>
      </c>
      <c r="J197">
        <v>5.2152642767702897</v>
      </c>
      <c r="K197">
        <v>6.3167005520637698</v>
      </c>
      <c r="L197">
        <v>3.1507011951800501</v>
      </c>
      <c r="M197">
        <v>572.32919701848903</v>
      </c>
      <c r="N197">
        <v>262.49766461596897</v>
      </c>
      <c r="O197">
        <v>17.4256164238469</v>
      </c>
      <c r="P197">
        <v>2.75101221952518</v>
      </c>
      <c r="Q197">
        <v>-4.9690271150124499</v>
      </c>
      <c r="R197">
        <v>4.3848319137395704</v>
      </c>
      <c r="S197">
        <v>6.8337192531137596</v>
      </c>
      <c r="T197">
        <v>-1.2115727887536001</v>
      </c>
      <c r="U197">
        <v>14.8823713412737</v>
      </c>
      <c r="V197">
        <v>765.84399106708395</v>
      </c>
      <c r="W197">
        <v>347.42124632317501</v>
      </c>
      <c r="X197">
        <v>1267.16515873501</v>
      </c>
      <c r="Y197">
        <v>17.051159217999501</v>
      </c>
      <c r="Z197">
        <v>10.3804658446132</v>
      </c>
      <c r="AA197">
        <v>23.725288095607201</v>
      </c>
      <c r="AB197">
        <v>-3.84572672152989</v>
      </c>
      <c r="AC197">
        <v>-14.958684828473499</v>
      </c>
      <c r="AD197">
        <v>7.2651274638105798</v>
      </c>
    </row>
    <row r="198" spans="1:58" x14ac:dyDescent="0.2">
      <c r="A198" t="s">
        <v>14</v>
      </c>
      <c r="B198" s="20">
        <v>19056.900399999991</v>
      </c>
      <c r="C198">
        <v>5.6772711891799297</v>
      </c>
      <c r="D198">
        <v>3.3427540579161601</v>
      </c>
      <c r="E198">
        <v>655.54092925777297</v>
      </c>
      <c r="F198">
        <v>230.51472840499599</v>
      </c>
      <c r="G198">
        <v>17.8897273649367</v>
      </c>
      <c r="H198">
        <v>2.6129230550858198</v>
      </c>
      <c r="I198">
        <v>-7.2216193916250404</v>
      </c>
      <c r="J198">
        <v>5.0488630043751899</v>
      </c>
      <c r="K198">
        <v>6.4743740994922696</v>
      </c>
      <c r="L198">
        <v>3.0779047205225698</v>
      </c>
      <c r="M198">
        <v>606.89188998626298</v>
      </c>
      <c r="N198">
        <v>261.87453150604603</v>
      </c>
      <c r="O198">
        <v>17.565273790118599</v>
      </c>
      <c r="P198">
        <v>2.6993729973120701</v>
      </c>
      <c r="Q198">
        <v>-4.6282074242480498</v>
      </c>
      <c r="R198">
        <v>4.2722034668694304</v>
      </c>
      <c r="S198">
        <v>7.0818043615467898</v>
      </c>
      <c r="T198">
        <v>-1.5305944408164101</v>
      </c>
      <c r="U198">
        <v>15.6939137879135</v>
      </c>
      <c r="V198">
        <v>807.03564627691003</v>
      </c>
      <c r="W198">
        <v>355.42032462720499</v>
      </c>
      <c r="X198">
        <v>1350.9472111106099</v>
      </c>
      <c r="Y198">
        <v>17.106075072054601</v>
      </c>
      <c r="Z198">
        <v>9.8487042732117605</v>
      </c>
      <c r="AA198">
        <v>24.361477741647601</v>
      </c>
      <c r="AB198">
        <v>-3.4940503949394102</v>
      </c>
      <c r="AC198">
        <v>-14.842273201979101</v>
      </c>
      <c r="AD198">
        <v>7.8664108356806697</v>
      </c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</row>
    <row r="199" spans="1:58" x14ac:dyDescent="0.2">
      <c r="A199" t="s">
        <v>14</v>
      </c>
      <c r="B199" s="20">
        <v>19508.599600000012</v>
      </c>
      <c r="C199">
        <v>6.4588504180108002</v>
      </c>
      <c r="D199">
        <v>3.2120729234627401</v>
      </c>
      <c r="E199">
        <v>620.51594779774302</v>
      </c>
      <c r="F199">
        <v>233.36136377293801</v>
      </c>
      <c r="G199">
        <v>17.494451189523499</v>
      </c>
      <c r="H199">
        <v>2.6070026208368602</v>
      </c>
      <c r="I199">
        <v>-5.1764087312226001</v>
      </c>
      <c r="J199">
        <v>4.7620909615727003</v>
      </c>
      <c r="K199">
        <v>6.9143214529584904</v>
      </c>
      <c r="L199">
        <v>3.0490911994094501</v>
      </c>
      <c r="M199">
        <v>557.93872385423197</v>
      </c>
      <c r="N199">
        <v>263.12303932987101</v>
      </c>
      <c r="O199">
        <v>17.816581437379199</v>
      </c>
      <c r="P199">
        <v>2.6951023899795499</v>
      </c>
      <c r="Q199">
        <v>-4.2137923386038398</v>
      </c>
      <c r="R199">
        <v>4.2421415161676901</v>
      </c>
      <c r="S199">
        <v>7.5773553382888297</v>
      </c>
      <c r="T199">
        <v>0.38097451315521003</v>
      </c>
      <c r="U199">
        <v>14.778021689682699</v>
      </c>
      <c r="V199">
        <v>766.71594454111005</v>
      </c>
      <c r="W199">
        <v>357.97723166422003</v>
      </c>
      <c r="X199">
        <v>1252.4771490077001</v>
      </c>
      <c r="Y199">
        <v>17.3609274970078</v>
      </c>
      <c r="Z199">
        <v>11.1256269545534</v>
      </c>
      <c r="AA199">
        <v>23.596291295963798</v>
      </c>
      <c r="AB199">
        <v>-2.1138699999077701</v>
      </c>
      <c r="AC199">
        <v>-11.7860633589034</v>
      </c>
      <c r="AD199">
        <v>7.5670359034267403</v>
      </c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</row>
    <row r="200" spans="1:58" x14ac:dyDescent="0.2">
      <c r="A200" t="s">
        <v>14</v>
      </c>
      <c r="B200" s="20">
        <v>19960.300800000008</v>
      </c>
      <c r="C200">
        <v>7.7862140936828403</v>
      </c>
      <c r="D200">
        <v>3.33578999895999</v>
      </c>
      <c r="E200">
        <v>666.23916860516795</v>
      </c>
      <c r="F200">
        <v>221.42491347945301</v>
      </c>
      <c r="G200">
        <v>18.476580980686698</v>
      </c>
      <c r="H200">
        <v>2.6637119473838702</v>
      </c>
      <c r="I200">
        <v>-2.2410176350273998</v>
      </c>
      <c r="J200">
        <v>4.6558589447176004</v>
      </c>
      <c r="K200">
        <v>7.6637932926103902</v>
      </c>
      <c r="L200">
        <v>3.2773499230615699</v>
      </c>
      <c r="M200">
        <v>687.89452385382299</v>
      </c>
      <c r="N200">
        <v>261.68272563597299</v>
      </c>
      <c r="O200">
        <v>18.122332116919701</v>
      </c>
      <c r="P200">
        <v>2.8387114155936599</v>
      </c>
      <c r="Q200">
        <v>-2.6157723848538099</v>
      </c>
      <c r="R200">
        <v>4.5446777404752803</v>
      </c>
      <c r="S200">
        <v>8.6883319049178507</v>
      </c>
      <c r="T200">
        <v>1.14370752004911</v>
      </c>
      <c r="U200">
        <v>16.2271956997408</v>
      </c>
      <c r="V200">
        <v>847.22016757430094</v>
      </c>
      <c r="W200">
        <v>376.91941436410201</v>
      </c>
      <c r="X200">
        <v>1414.6445843926999</v>
      </c>
      <c r="Y200">
        <v>17.999894058460999</v>
      </c>
      <c r="Z200">
        <v>11.1737372933987</v>
      </c>
      <c r="AA200">
        <v>24.823987097356898</v>
      </c>
      <c r="AB200">
        <v>-0.82378832937266699</v>
      </c>
      <c r="AC200">
        <v>-10.5009472674134</v>
      </c>
      <c r="AD200">
        <v>8.8527364679098994</v>
      </c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 spans="1:58" x14ac:dyDescent="0.2">
      <c r="A201" t="s">
        <v>14</v>
      </c>
      <c r="B201" s="20">
        <v>20412.099600000009</v>
      </c>
      <c r="C201">
        <v>5.5034358402128403</v>
      </c>
      <c r="D201">
        <v>3.3599536018695502</v>
      </c>
      <c r="E201">
        <v>634.81900768053197</v>
      </c>
      <c r="F201">
        <v>235.22192772877199</v>
      </c>
      <c r="G201">
        <v>17.361152755509799</v>
      </c>
      <c r="H201">
        <v>2.52558518843166</v>
      </c>
      <c r="I201">
        <v>-6.4648265857930802</v>
      </c>
      <c r="J201">
        <v>5.1202806177278903</v>
      </c>
      <c r="K201">
        <v>6.9636798317586699</v>
      </c>
      <c r="L201">
        <v>3.10182971922994</v>
      </c>
      <c r="M201">
        <v>569.50560005400996</v>
      </c>
      <c r="N201">
        <v>259.366464397252</v>
      </c>
      <c r="O201">
        <v>17.8180890013466</v>
      </c>
      <c r="P201">
        <v>2.7219914615688299</v>
      </c>
      <c r="Q201">
        <v>-3.9206697492298401</v>
      </c>
      <c r="R201">
        <v>4.2768922746715896</v>
      </c>
      <c r="S201">
        <v>7.6137145587502202</v>
      </c>
      <c r="T201">
        <v>-0.515966396392605</v>
      </c>
      <c r="U201">
        <v>15.7483901014262</v>
      </c>
      <c r="V201">
        <v>797.77257292461195</v>
      </c>
      <c r="W201">
        <v>365.12575935046402</v>
      </c>
      <c r="X201">
        <v>1315.9327313710401</v>
      </c>
      <c r="Y201">
        <v>17.398949902050902</v>
      </c>
      <c r="Z201">
        <v>10.422644769672299</v>
      </c>
      <c r="AA201">
        <v>24.380988803157098</v>
      </c>
      <c r="AB201">
        <v>-3.1259974688292802</v>
      </c>
      <c r="AC201">
        <v>-13.820703656089499</v>
      </c>
      <c r="AD201">
        <v>7.5864713488136104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 spans="1:58" x14ac:dyDescent="0.2">
      <c r="A202" t="s">
        <v>14</v>
      </c>
      <c r="B202" s="20">
        <v>20688.900399999988</v>
      </c>
      <c r="C202">
        <v>7.80797247550188</v>
      </c>
      <c r="D202">
        <v>3.2294267542875699</v>
      </c>
      <c r="E202">
        <v>643.29688585598205</v>
      </c>
      <c r="F202">
        <v>221.484930609656</v>
      </c>
      <c r="G202">
        <v>18.062847448846</v>
      </c>
      <c r="H202">
        <v>2.6186677420175801</v>
      </c>
      <c r="I202">
        <v>-2.0063211339281501</v>
      </c>
      <c r="J202">
        <v>4.6663592143270298</v>
      </c>
      <c r="K202">
        <v>7.6849022306875598</v>
      </c>
      <c r="L202">
        <v>3.2529769189917301</v>
      </c>
      <c r="M202">
        <v>639.43600675534901</v>
      </c>
      <c r="N202">
        <v>258.11648871729199</v>
      </c>
      <c r="O202">
        <v>18.170121620031001</v>
      </c>
      <c r="P202">
        <v>2.8173151143289998</v>
      </c>
      <c r="Q202">
        <v>-2.6085286126488301</v>
      </c>
      <c r="R202">
        <v>4.5054012602615696</v>
      </c>
      <c r="S202">
        <v>8.9772045080224707</v>
      </c>
      <c r="T202">
        <v>1.7817050684745299</v>
      </c>
      <c r="U202">
        <v>16.181183636511602</v>
      </c>
      <c r="V202">
        <v>820.16870256229402</v>
      </c>
      <c r="W202">
        <v>365.43690955869499</v>
      </c>
      <c r="X202">
        <v>1369.11898141797</v>
      </c>
      <c r="Y202">
        <v>17.814719589726302</v>
      </c>
      <c r="Z202">
        <v>10.899763434786699</v>
      </c>
      <c r="AA202">
        <v>24.7216182170473</v>
      </c>
      <c r="AB202">
        <v>-1.40218009607493</v>
      </c>
      <c r="AC202">
        <v>-11.4930179757249</v>
      </c>
      <c r="AD202">
        <v>8.6901867202183301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 spans="1:58" x14ac:dyDescent="0.2">
      <c r="A203" t="s">
        <v>14</v>
      </c>
      <c r="B203" s="20">
        <v>20907.400399999991</v>
      </c>
      <c r="C203">
        <v>7.6701825209253398</v>
      </c>
      <c r="D203">
        <v>3.5387804961963898</v>
      </c>
      <c r="E203">
        <v>687.44408897984397</v>
      </c>
      <c r="F203">
        <v>231.13745780352201</v>
      </c>
      <c r="G203">
        <v>17.502776984636402</v>
      </c>
      <c r="H203">
        <v>2.8171587836297798</v>
      </c>
      <c r="I203">
        <v>-1.9118266488046201</v>
      </c>
      <c r="J203">
        <v>4.9943695837743602</v>
      </c>
      <c r="K203">
        <v>7.4897613364131397</v>
      </c>
      <c r="L203">
        <v>3.1191874620961499</v>
      </c>
      <c r="M203">
        <v>608.44654359095603</v>
      </c>
      <c r="N203">
        <v>265.85834464165998</v>
      </c>
      <c r="O203">
        <v>18.202521082917599</v>
      </c>
      <c r="P203">
        <v>2.7364213207746801</v>
      </c>
      <c r="Q203">
        <v>-3.23590041313687</v>
      </c>
      <c r="R203">
        <v>4.3262724477108403</v>
      </c>
      <c r="S203">
        <v>8.2230364898407693</v>
      </c>
      <c r="T203">
        <v>0.50592704791055199</v>
      </c>
      <c r="U203">
        <v>15.9464890812996</v>
      </c>
      <c r="V203">
        <v>805.37809393878501</v>
      </c>
      <c r="W203">
        <v>384.754753458084</v>
      </c>
      <c r="X203">
        <v>1303.1359821650301</v>
      </c>
      <c r="Y203">
        <v>17.7846765682641</v>
      </c>
      <c r="Z203">
        <v>11.123150859867501</v>
      </c>
      <c r="AA203">
        <v>24.4462085489833</v>
      </c>
      <c r="AB203">
        <v>-1.7180373403159801</v>
      </c>
      <c r="AC203">
        <v>-11.4674929175142</v>
      </c>
      <c r="AD203">
        <v>8.0340968901310799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 spans="1:58" x14ac:dyDescent="0.2">
      <c r="A204" t="s">
        <v>14</v>
      </c>
      <c r="B204" s="20">
        <v>21125.900399999991</v>
      </c>
      <c r="C204">
        <v>8.5262339596284793</v>
      </c>
      <c r="D204">
        <v>3.6009223213502199</v>
      </c>
      <c r="E204">
        <v>683.322947756536</v>
      </c>
      <c r="F204">
        <v>219.54245178018701</v>
      </c>
      <c r="G204">
        <v>17.9790319883802</v>
      </c>
      <c r="H204">
        <v>2.84365220412062</v>
      </c>
      <c r="I204">
        <v>-0.76539236647380104</v>
      </c>
      <c r="J204">
        <v>5.0212192944597103</v>
      </c>
      <c r="K204">
        <v>7.14871973427862</v>
      </c>
      <c r="L204">
        <v>3.1830266002393901</v>
      </c>
      <c r="M204">
        <v>588.82146576900504</v>
      </c>
      <c r="N204">
        <v>256.56307289811599</v>
      </c>
      <c r="O204">
        <v>17.862857813970798</v>
      </c>
      <c r="P204">
        <v>2.75795318285763</v>
      </c>
      <c r="Q204">
        <v>-3.50547563397439</v>
      </c>
      <c r="R204">
        <v>4.4130459541812597</v>
      </c>
      <c r="S204">
        <v>8.2046201162634205</v>
      </c>
      <c r="T204">
        <v>0.22388393910713</v>
      </c>
      <c r="U204">
        <v>16.181469163212899</v>
      </c>
      <c r="V204">
        <v>788.71781218365504</v>
      </c>
      <c r="W204">
        <v>344.40552170459898</v>
      </c>
      <c r="X204">
        <v>1326.43457709003</v>
      </c>
      <c r="Y204">
        <v>17.8136737834173</v>
      </c>
      <c r="Z204">
        <v>10.902393335051899</v>
      </c>
      <c r="AA204">
        <v>24.732829569072301</v>
      </c>
      <c r="AB204">
        <v>-1.5972018634210501</v>
      </c>
      <c r="AC204">
        <v>-11.723888023915</v>
      </c>
      <c r="AD204">
        <v>8.5337599092534706</v>
      </c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 spans="1:58" x14ac:dyDescent="0.2">
      <c r="A205" t="s">
        <v>14</v>
      </c>
      <c r="B205" s="20">
        <v>21344.400399999991</v>
      </c>
      <c r="C205">
        <v>7.2732776657579299</v>
      </c>
      <c r="D205">
        <v>3.1385054806863102</v>
      </c>
      <c r="E205">
        <v>606.55246155236</v>
      </c>
      <c r="F205">
        <v>220.298193593062</v>
      </c>
      <c r="G205">
        <v>18.1478217360571</v>
      </c>
      <c r="H205">
        <v>2.57974761049039</v>
      </c>
      <c r="I205">
        <v>-3.4618739838245101</v>
      </c>
      <c r="J205">
        <v>4.3443059313752102</v>
      </c>
      <c r="K205">
        <v>7.3575812560663101</v>
      </c>
      <c r="L205">
        <v>3.0318194053242</v>
      </c>
      <c r="M205">
        <v>559.17866212578394</v>
      </c>
      <c r="N205">
        <v>251.21104860854899</v>
      </c>
      <c r="O205">
        <v>17.880495949193602</v>
      </c>
      <c r="P205">
        <v>2.64891373884543</v>
      </c>
      <c r="Q205">
        <v>-3.2043264018428199</v>
      </c>
      <c r="R205">
        <v>4.2033175198527104</v>
      </c>
      <c r="S205">
        <v>8.1542128532937905</v>
      </c>
      <c r="T205">
        <v>0.48249357131015502</v>
      </c>
      <c r="U205">
        <v>15.8281228145692</v>
      </c>
      <c r="V205">
        <v>762.10726785820805</v>
      </c>
      <c r="W205">
        <v>328.50860530408698</v>
      </c>
      <c r="X205">
        <v>1288.5035536395901</v>
      </c>
      <c r="Y205">
        <v>17.602816141277302</v>
      </c>
      <c r="Z205">
        <v>11.0562742472809</v>
      </c>
      <c r="AA205">
        <v>24.156746673889302</v>
      </c>
      <c r="AB205">
        <v>-1.9971638620035399</v>
      </c>
      <c r="AC205">
        <v>-12.3254191615338</v>
      </c>
      <c r="AD205">
        <v>8.3374053551468403</v>
      </c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 spans="1:58" x14ac:dyDescent="0.2">
      <c r="A206" t="s">
        <v>14</v>
      </c>
      <c r="B206" s="20">
        <v>21563</v>
      </c>
      <c r="C206">
        <v>9.2012844891149008</v>
      </c>
      <c r="D206">
        <v>2.9563801662281</v>
      </c>
      <c r="E206">
        <v>721.12255800575394</v>
      </c>
      <c r="F206">
        <v>232.18962470016001</v>
      </c>
      <c r="G206">
        <v>17.4465201625509</v>
      </c>
      <c r="H206">
        <v>2.97111620466127</v>
      </c>
      <c r="I206">
        <v>0.59378759567601003</v>
      </c>
      <c r="J206">
        <v>3.6130254302515001</v>
      </c>
      <c r="K206">
        <v>8.0218014149058696</v>
      </c>
      <c r="L206">
        <v>3.0934897027668198</v>
      </c>
      <c r="M206">
        <v>666.27542243175697</v>
      </c>
      <c r="N206">
        <v>243.346812924283</v>
      </c>
      <c r="O206">
        <v>17.6241173953123</v>
      </c>
      <c r="P206">
        <v>2.6982329452818501</v>
      </c>
      <c r="Q206">
        <v>-1.44405368096966</v>
      </c>
      <c r="R206">
        <v>4.2592494203915496</v>
      </c>
      <c r="S206">
        <v>8.5566519174387192</v>
      </c>
      <c r="T206">
        <v>1.6166609533071501</v>
      </c>
      <c r="U206">
        <v>15.501788051836</v>
      </c>
      <c r="V206">
        <v>784.81706518245096</v>
      </c>
      <c r="W206">
        <v>345.47112738160598</v>
      </c>
      <c r="X206">
        <v>1314.6073744942801</v>
      </c>
      <c r="Y206">
        <v>17.383052689981799</v>
      </c>
      <c r="Z206">
        <v>11.329487057423099</v>
      </c>
      <c r="AA206">
        <v>23.4394866824661</v>
      </c>
      <c r="AB206">
        <v>-0.22293423426992001</v>
      </c>
      <c r="AC206">
        <v>-9.32632789681589</v>
      </c>
      <c r="AD206">
        <v>8.88249390403357</v>
      </c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 spans="1:58" x14ac:dyDescent="0.2">
      <c r="A207" t="s">
        <v>14</v>
      </c>
      <c r="B207" s="20">
        <v>21781.5</v>
      </c>
      <c r="C207">
        <v>8.6199565465495596</v>
      </c>
      <c r="D207">
        <v>3.0066023179332801</v>
      </c>
      <c r="E207">
        <v>551.94207626225</v>
      </c>
      <c r="F207">
        <v>219.28100904657401</v>
      </c>
      <c r="G207">
        <v>19.7451846995884</v>
      </c>
      <c r="H207">
        <v>2.4329921087573099</v>
      </c>
      <c r="I207">
        <v>-2.7687207813514498</v>
      </c>
      <c r="J207">
        <v>4.1742863941456498</v>
      </c>
      <c r="K207">
        <v>8.3850517631958006</v>
      </c>
      <c r="L207">
        <v>3.17982926449237</v>
      </c>
      <c r="M207">
        <v>501.614754868381</v>
      </c>
      <c r="N207">
        <v>249.09866721379299</v>
      </c>
      <c r="O207">
        <v>18.667118224137798</v>
      </c>
      <c r="P207">
        <v>2.7309905738394198</v>
      </c>
      <c r="Q207">
        <v>-1.9470456179376101</v>
      </c>
      <c r="R207">
        <v>4.4331831086989597</v>
      </c>
      <c r="S207">
        <v>8.8469074334391795</v>
      </c>
      <c r="T207">
        <v>1.6172653982274701</v>
      </c>
      <c r="U207">
        <v>16.072789774208101</v>
      </c>
      <c r="V207">
        <v>731.914337312322</v>
      </c>
      <c r="W207">
        <v>339.64411521493503</v>
      </c>
      <c r="X207">
        <v>1199.6126622229101</v>
      </c>
      <c r="Y207">
        <v>18.010465107234801</v>
      </c>
      <c r="Z207">
        <v>11.9827166651539</v>
      </c>
      <c r="AA207">
        <v>24.034237500938598</v>
      </c>
      <c r="AB207">
        <v>-0.73696513992023005</v>
      </c>
      <c r="AC207">
        <v>-10.6500665236101</v>
      </c>
      <c r="AD207">
        <v>9.1847302765744896</v>
      </c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 spans="1:58" x14ac:dyDescent="0.2">
      <c r="A208" t="s">
        <v>14</v>
      </c>
      <c r="B208" s="20">
        <v>22000</v>
      </c>
      <c r="C208">
        <v>7.5581046687867</v>
      </c>
      <c r="D208">
        <v>3.1865727343877599</v>
      </c>
      <c r="E208">
        <v>572.04695443246897</v>
      </c>
      <c r="F208">
        <v>208.93507364727</v>
      </c>
      <c r="G208">
        <v>18.4731470680582</v>
      </c>
      <c r="H208">
        <v>2.6021827526711401</v>
      </c>
      <c r="I208">
        <v>-3.6930004284400502</v>
      </c>
      <c r="J208">
        <v>4.2789615210769503</v>
      </c>
      <c r="K208">
        <v>8.2446634213624694</v>
      </c>
      <c r="L208">
        <v>3.24356005964448</v>
      </c>
      <c r="M208">
        <v>592.47212890548406</v>
      </c>
      <c r="N208">
        <v>250.03641103968201</v>
      </c>
      <c r="O208">
        <v>18.5142207402751</v>
      </c>
      <c r="P208">
        <v>2.7962624335789399</v>
      </c>
      <c r="Q208">
        <v>-1.8816021506037599</v>
      </c>
      <c r="R208">
        <v>4.4848221570857296</v>
      </c>
      <c r="S208">
        <v>8.7032020513455208</v>
      </c>
      <c r="T208">
        <v>0.56069199844489304</v>
      </c>
      <c r="U208">
        <v>16.835623387579901</v>
      </c>
      <c r="V208">
        <v>776.23852563371304</v>
      </c>
      <c r="W208">
        <v>323.85245865522302</v>
      </c>
      <c r="X208">
        <v>1328.57660441895</v>
      </c>
      <c r="Y208">
        <v>18.014401283332401</v>
      </c>
      <c r="Z208">
        <v>10.8714043968097</v>
      </c>
      <c r="AA208">
        <v>25.154947995344799</v>
      </c>
      <c r="AB208">
        <v>-1.2001205518054801</v>
      </c>
      <c r="AC208">
        <v>-11.8146525022457</v>
      </c>
      <c r="AD208">
        <v>9.4161385521586407</v>
      </c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 spans="1:58" x14ac:dyDescent="0.2">
      <c r="A209" t="s">
        <v>14</v>
      </c>
      <c r="B209" s="20">
        <v>22250</v>
      </c>
      <c r="C209">
        <v>7.4198283394400599</v>
      </c>
      <c r="D209">
        <v>3.31195373872642</v>
      </c>
      <c r="E209">
        <v>674.91051740866203</v>
      </c>
      <c r="F209">
        <v>239.66241455012499</v>
      </c>
      <c r="G209">
        <v>17.932935719072201</v>
      </c>
      <c r="H209">
        <v>2.63065144227054</v>
      </c>
      <c r="I209">
        <v>-3.1639631688688499</v>
      </c>
      <c r="J209">
        <v>4.6968538502402701</v>
      </c>
      <c r="K209">
        <v>7.9843086824600098</v>
      </c>
      <c r="L209">
        <v>3.1125436096936498</v>
      </c>
      <c r="M209">
        <v>613.683319749916</v>
      </c>
      <c r="N209">
        <v>264.220725844257</v>
      </c>
      <c r="O209">
        <v>18.483574418632301</v>
      </c>
      <c r="P209">
        <v>2.7389000799539098</v>
      </c>
      <c r="Q209">
        <v>-2.5485359228207001</v>
      </c>
      <c r="R209">
        <v>4.3163249563220303</v>
      </c>
      <c r="S209">
        <v>8.8505231399770103</v>
      </c>
      <c r="T209">
        <v>1.81884453793941</v>
      </c>
      <c r="U209">
        <v>15.879321590537</v>
      </c>
      <c r="V209">
        <v>804.57056042357499</v>
      </c>
      <c r="W209">
        <v>384.70043578424202</v>
      </c>
      <c r="X209">
        <v>1300.98506143134</v>
      </c>
      <c r="Y209">
        <v>18.238322192187301</v>
      </c>
      <c r="Z209">
        <v>11.9493768677867</v>
      </c>
      <c r="AA209">
        <v>24.5245733417987</v>
      </c>
      <c r="AB209">
        <v>-0.63541546734920296</v>
      </c>
      <c r="AC209">
        <v>-9.5179085121097096</v>
      </c>
      <c r="AD209">
        <v>8.2483057641837103</v>
      </c>
    </row>
    <row r="210" spans="1:58" x14ac:dyDescent="0.2">
      <c r="A210" t="s">
        <v>14</v>
      </c>
      <c r="B210" s="20">
        <v>22500</v>
      </c>
      <c r="C210">
        <v>7.2100756540773201</v>
      </c>
      <c r="D210">
        <v>3.18971351063372</v>
      </c>
      <c r="E210">
        <v>659.31693218496503</v>
      </c>
      <c r="F210">
        <v>215.61627606990501</v>
      </c>
      <c r="G210">
        <v>17.926767654364401</v>
      </c>
      <c r="H210">
        <v>2.58563917484899</v>
      </c>
      <c r="I210">
        <v>-2.8942573000796599</v>
      </c>
      <c r="J210">
        <v>4.6494751981140201</v>
      </c>
      <c r="K210">
        <v>6.9344525187023196</v>
      </c>
      <c r="L210">
        <v>3.18725428346016</v>
      </c>
      <c r="M210">
        <v>648.608564284664</v>
      </c>
      <c r="N210">
        <v>259.547557139182</v>
      </c>
      <c r="O210">
        <v>17.6538061231916</v>
      </c>
      <c r="P210">
        <v>2.7602817534119999</v>
      </c>
      <c r="Q210">
        <v>-3.7026352769297</v>
      </c>
      <c r="R210">
        <v>4.4273873735867699</v>
      </c>
      <c r="S210">
        <v>7.6196677903941001</v>
      </c>
      <c r="T210">
        <v>-0.77087726483954899</v>
      </c>
      <c r="U210">
        <v>16.013050309021299</v>
      </c>
      <c r="V210">
        <v>815.80696861303704</v>
      </c>
      <c r="W210">
        <v>356.31428556181902</v>
      </c>
      <c r="X210">
        <v>1371.42331335684</v>
      </c>
      <c r="Y210">
        <v>17.221720706228801</v>
      </c>
      <c r="Z210">
        <v>10.0409275543741</v>
      </c>
      <c r="AA210">
        <v>24.4075613704434</v>
      </c>
      <c r="AB210">
        <v>-2.7423857656881698</v>
      </c>
      <c r="AC210">
        <v>-13.748837688758</v>
      </c>
      <c r="AD210">
        <v>8.2623606115740493</v>
      </c>
      <c r="AE210" s="40">
        <f t="shared" ref="AE210:AW210" si="50">AVERAGE(C196:C210)</f>
        <v>7.3998588728745931</v>
      </c>
      <c r="AF210" s="40">
        <f t="shared" si="50"/>
        <v>3.2849547608799146</v>
      </c>
      <c r="AG210" s="40">
        <f t="shared" si="50"/>
        <v>647.62299610637433</v>
      </c>
      <c r="AH210" s="40">
        <f t="shared" si="50"/>
        <v>225.47537161374916</v>
      </c>
      <c r="AI210" s="40">
        <f t="shared" si="50"/>
        <v>18.017555841161752</v>
      </c>
      <c r="AJ210" s="40">
        <f t="shared" si="50"/>
        <v>2.6580906097533332</v>
      </c>
      <c r="AK210" s="40">
        <f t="shared" si="50"/>
        <v>-3.2358201991567839</v>
      </c>
      <c r="AL210" s="40">
        <f t="shared" si="50"/>
        <v>4.6653927786466367</v>
      </c>
      <c r="AM210" s="40">
        <f t="shared" si="50"/>
        <v>7.3810104166308399</v>
      </c>
      <c r="AN210" s="40">
        <f t="shared" si="50"/>
        <v>3.147205859945577</v>
      </c>
      <c r="AO210" s="40">
        <f t="shared" si="50"/>
        <v>604.13570170082312</v>
      </c>
      <c r="AP210" s="40">
        <f t="shared" si="50"/>
        <v>257.76647112527968</v>
      </c>
      <c r="AQ210" s="40">
        <f t="shared" si="50"/>
        <v>17.971383476310653</v>
      </c>
      <c r="AR210" s="40">
        <f t="shared" si="50"/>
        <v>2.7412970307218063</v>
      </c>
      <c r="AS210" s="40">
        <f t="shared" si="50"/>
        <v>-3.1857192947668125</v>
      </c>
      <c r="AT210" s="40">
        <f t="shared" si="50"/>
        <v>4.3650930677009931</v>
      </c>
      <c r="AU210" s="40">
        <f t="shared" si="50"/>
        <v>8.1500272597484589</v>
      </c>
      <c r="AV210" s="40">
        <f t="shared" si="50"/>
        <v>0.45907582724004253</v>
      </c>
      <c r="AW210" s="40">
        <f t="shared" si="50"/>
        <v>15.841848983794081</v>
      </c>
      <c r="AX210" s="40">
        <f t="shared" ref="AX210:BF210" si="51">AVERAGE(V196:V210)</f>
        <v>792.26245923183524</v>
      </c>
      <c r="AY210" s="40">
        <f t="shared" si="51"/>
        <v>355.80101963255004</v>
      </c>
      <c r="AZ210" s="40">
        <f t="shared" si="51"/>
        <v>1316.8988993043461</v>
      </c>
      <c r="BA210" s="40">
        <f t="shared" si="51"/>
        <v>17.63696287728558</v>
      </c>
      <c r="BB210" s="40">
        <f t="shared" si="51"/>
        <v>10.951916197054791</v>
      </c>
      <c r="BC210" s="40">
        <f t="shared" si="51"/>
        <v>24.322766586750642</v>
      </c>
      <c r="BD210" s="40">
        <f t="shared" si="51"/>
        <v>-1.7987327996961853</v>
      </c>
      <c r="BE210" s="40">
        <f t="shared" si="51"/>
        <v>-11.934395925891325</v>
      </c>
      <c r="BF210" s="40">
        <f t="shared" si="51"/>
        <v>8.3413841286867889</v>
      </c>
    </row>
    <row r="211" spans="1:58" x14ac:dyDescent="0.2">
      <c r="A211" t="s">
        <v>15</v>
      </c>
      <c r="B211" s="20">
        <v>22750</v>
      </c>
      <c r="C211">
        <v>7.3120790817660302</v>
      </c>
      <c r="D211">
        <v>3.34228117244488</v>
      </c>
      <c r="E211">
        <v>617.64121062067102</v>
      </c>
      <c r="F211">
        <v>223.68076858425101</v>
      </c>
      <c r="G211">
        <v>18.034027916408299</v>
      </c>
      <c r="H211">
        <v>2.78329406925655</v>
      </c>
      <c r="I211">
        <v>-2.93014282900279</v>
      </c>
      <c r="J211">
        <v>4.5126216302113598</v>
      </c>
      <c r="K211">
        <v>7.4485554879451596</v>
      </c>
      <c r="L211">
        <v>3.1326914790022702</v>
      </c>
      <c r="M211">
        <v>608.90154546038298</v>
      </c>
      <c r="N211">
        <v>255.750291009764</v>
      </c>
      <c r="O211">
        <v>17.882425041415601</v>
      </c>
      <c r="P211">
        <v>2.7502207586175298</v>
      </c>
      <c r="Q211">
        <v>-2.9310591993819801</v>
      </c>
      <c r="R211">
        <v>4.3051549929948596</v>
      </c>
      <c r="S211">
        <v>8.4548531239109295</v>
      </c>
      <c r="T211">
        <v>0.35167724005878997</v>
      </c>
      <c r="U211">
        <v>16.5594878506841</v>
      </c>
      <c r="V211">
        <v>797.22075455529603</v>
      </c>
      <c r="W211">
        <v>349.17517039366197</v>
      </c>
      <c r="X211">
        <v>1342.0012600999701</v>
      </c>
      <c r="Y211">
        <v>17.6233263625065</v>
      </c>
      <c r="Z211">
        <v>10.2648964305068</v>
      </c>
      <c r="AA211">
        <v>24.986103268081902</v>
      </c>
      <c r="AB211">
        <v>-1.31754525932569</v>
      </c>
      <c r="AC211">
        <v>-11.5451899369918</v>
      </c>
      <c r="AD211">
        <v>8.9127288913496798</v>
      </c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 spans="1:58" x14ac:dyDescent="0.2">
      <c r="A212" t="s">
        <v>15</v>
      </c>
      <c r="B212" s="20">
        <v>23000</v>
      </c>
      <c r="C212">
        <v>6.6652979395302099</v>
      </c>
      <c r="D212">
        <v>3.6246762594576998</v>
      </c>
      <c r="E212">
        <v>651.21522503185497</v>
      </c>
      <c r="F212">
        <v>239.798457077016</v>
      </c>
      <c r="G212">
        <v>17.451401066144101</v>
      </c>
      <c r="H212">
        <v>2.7664038358760199</v>
      </c>
      <c r="I212">
        <v>-4.3799869258769597</v>
      </c>
      <c r="J212">
        <v>5.2593615016006101</v>
      </c>
      <c r="K212">
        <v>6.0135651628291198</v>
      </c>
      <c r="L212">
        <v>3.1861426877861398</v>
      </c>
      <c r="M212">
        <v>700.62137191702504</v>
      </c>
      <c r="N212">
        <v>263.899362448906</v>
      </c>
      <c r="O212">
        <v>16.703891188197598</v>
      </c>
      <c r="P212">
        <v>2.8047634850023999</v>
      </c>
      <c r="Q212">
        <v>-4.6201555110278001</v>
      </c>
      <c r="R212">
        <v>4.3709339690476998</v>
      </c>
      <c r="S212">
        <v>6.8906250991403999</v>
      </c>
      <c r="T212">
        <v>-1.1260528323087999</v>
      </c>
      <c r="U212">
        <v>14.9076828811966</v>
      </c>
      <c r="V212">
        <v>852.35626729456897</v>
      </c>
      <c r="W212">
        <v>420.33541463756501</v>
      </c>
      <c r="X212">
        <v>1361.7520718324199</v>
      </c>
      <c r="Y212">
        <v>16.655663155973301</v>
      </c>
      <c r="Z212">
        <v>9.5227817232524004</v>
      </c>
      <c r="AA212">
        <v>23.790716953418201</v>
      </c>
      <c r="AB212">
        <v>-3.0008981487103998</v>
      </c>
      <c r="AC212">
        <v>-13.2871254079912</v>
      </c>
      <c r="AD212">
        <v>7.2900454236340799</v>
      </c>
    </row>
    <row r="213" spans="1:58" x14ac:dyDescent="0.2">
      <c r="A213" t="s">
        <v>15</v>
      </c>
      <c r="B213" s="20">
        <v>21000</v>
      </c>
      <c r="C213">
        <v>7.7745211505692602</v>
      </c>
      <c r="D213">
        <v>3.0219783421738802</v>
      </c>
      <c r="E213">
        <v>594.14094206997004</v>
      </c>
      <c r="F213">
        <v>214.126832239842</v>
      </c>
      <c r="G213">
        <v>18.487704709006</v>
      </c>
      <c r="H213">
        <v>2.4865700216786601</v>
      </c>
      <c r="I213">
        <v>-2.9502688219318798</v>
      </c>
      <c r="J213">
        <v>4.1705854800889304</v>
      </c>
      <c r="K213">
        <v>7.0997435549606598</v>
      </c>
      <c r="L213">
        <v>3.1905618085562999</v>
      </c>
      <c r="M213">
        <v>528.50815231397803</v>
      </c>
      <c r="N213">
        <v>251.052576224566</v>
      </c>
      <c r="O213">
        <v>17.896535481628099</v>
      </c>
      <c r="P213">
        <v>2.7559133931639899</v>
      </c>
      <c r="Q213">
        <v>-3.83410513215434</v>
      </c>
      <c r="R213">
        <v>4.4309577222649903</v>
      </c>
      <c r="S213">
        <v>7.5790947604229997</v>
      </c>
      <c r="T213">
        <v>-0.76393851415552705</v>
      </c>
      <c r="U213">
        <v>15.927497931172701</v>
      </c>
      <c r="V213">
        <v>767.265794549357</v>
      </c>
      <c r="W213">
        <v>332.33898753565097</v>
      </c>
      <c r="X213">
        <v>1303.2123675721</v>
      </c>
      <c r="Y213">
        <v>17.015356682816901</v>
      </c>
      <c r="Z213">
        <v>9.7782121354256208</v>
      </c>
      <c r="AA213">
        <v>24.2584179913414</v>
      </c>
      <c r="AB213">
        <v>-3.1139378302463601</v>
      </c>
      <c r="AC213">
        <v>-13.811578622456</v>
      </c>
      <c r="AD213">
        <v>7.5915406381631598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 spans="1:58" x14ac:dyDescent="0.2">
      <c r="A214" t="s">
        <v>15</v>
      </c>
      <c r="B214" s="20">
        <v>21000</v>
      </c>
      <c r="C214">
        <v>7.9082951359068101</v>
      </c>
      <c r="D214">
        <v>3.6000646916482002</v>
      </c>
      <c r="E214">
        <v>670.68780761018002</v>
      </c>
      <c r="F214">
        <v>236.36798118039499</v>
      </c>
      <c r="G214">
        <v>18.186460226018699</v>
      </c>
      <c r="H214">
        <v>2.84018127168873</v>
      </c>
      <c r="I214">
        <v>-1.7211856682162101</v>
      </c>
      <c r="J214">
        <v>5.0050320638355199</v>
      </c>
      <c r="K214">
        <v>6.5317417779186497</v>
      </c>
      <c r="L214">
        <v>3.2150560608426701</v>
      </c>
      <c r="M214">
        <v>676.16137250144402</v>
      </c>
      <c r="N214">
        <v>264.09942146173501</v>
      </c>
      <c r="O214">
        <v>17.241202391542402</v>
      </c>
      <c r="P214">
        <v>2.8241648386370102</v>
      </c>
      <c r="Q214">
        <v>-4.1063732393155998</v>
      </c>
      <c r="R214">
        <v>4.4109900045054999</v>
      </c>
      <c r="S214">
        <v>7.3074257405363801</v>
      </c>
      <c r="T214">
        <v>-0.84184629707335601</v>
      </c>
      <c r="U214">
        <v>15.4627451548811</v>
      </c>
      <c r="V214">
        <v>834.88729947235004</v>
      </c>
      <c r="W214">
        <v>393.19366563152602</v>
      </c>
      <c r="X214">
        <v>1360.92392619263</v>
      </c>
      <c r="Y214">
        <v>16.791841261091001</v>
      </c>
      <c r="Z214">
        <v>9.5874189600647597</v>
      </c>
      <c r="AA214">
        <v>23.997268020347001</v>
      </c>
      <c r="AB214">
        <v>-3.0169895272108902</v>
      </c>
      <c r="AC214">
        <v>-13.4291067935724</v>
      </c>
      <c r="AD214">
        <v>7.4029567965481604</v>
      </c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 spans="1:58" x14ac:dyDescent="0.2">
      <c r="A215" t="s">
        <v>15</v>
      </c>
      <c r="B215" s="20">
        <v>21000</v>
      </c>
      <c r="C215">
        <v>6.5192671200971803</v>
      </c>
      <c r="D215">
        <v>3.35458338240297</v>
      </c>
      <c r="E215">
        <v>623.61888198674205</v>
      </c>
      <c r="F215">
        <v>223.170279194085</v>
      </c>
      <c r="G215">
        <v>17.657949337148001</v>
      </c>
      <c r="H215">
        <v>2.5852681094652699</v>
      </c>
      <c r="I215">
        <v>-4.46843067657296</v>
      </c>
      <c r="J215">
        <v>4.8058006777211002</v>
      </c>
      <c r="K215">
        <v>7.1710832072797004</v>
      </c>
      <c r="L215">
        <v>3.1287273884354798</v>
      </c>
      <c r="M215">
        <v>622.42224988307498</v>
      </c>
      <c r="N215">
        <v>257.66416648177301</v>
      </c>
      <c r="O215">
        <v>17.7616235786586</v>
      </c>
      <c r="P215">
        <v>2.7367206859799</v>
      </c>
      <c r="Q215">
        <v>-3.3844537856394901</v>
      </c>
      <c r="R215">
        <v>4.3171882478686801</v>
      </c>
      <c r="S215">
        <v>7.9024452182475997</v>
      </c>
      <c r="T215">
        <v>-0.231085588291677</v>
      </c>
      <c r="U215">
        <v>16.034534437045199</v>
      </c>
      <c r="V215">
        <v>802.19416013106104</v>
      </c>
      <c r="W215">
        <v>351.85554769837</v>
      </c>
      <c r="X215">
        <v>1348.3920042408299</v>
      </c>
      <c r="Y215">
        <v>17.4384883209135</v>
      </c>
      <c r="Z215">
        <v>10.248550215017801</v>
      </c>
      <c r="AA215">
        <v>24.627030129903599</v>
      </c>
      <c r="AB215">
        <v>-2.0643377241241598</v>
      </c>
      <c r="AC215">
        <v>-12.521311115849601</v>
      </c>
      <c r="AD215">
        <v>8.3911155583473107</v>
      </c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 spans="1:58" x14ac:dyDescent="0.2">
      <c r="A216" t="s">
        <v>15</v>
      </c>
      <c r="B216" s="20">
        <v>21000</v>
      </c>
      <c r="C216">
        <v>7.8576099228918403</v>
      </c>
      <c r="D216">
        <v>3.41450317825077</v>
      </c>
      <c r="E216">
        <v>636.78440451283598</v>
      </c>
      <c r="F216">
        <v>220.59069137179799</v>
      </c>
      <c r="G216">
        <v>18.1206066060228</v>
      </c>
      <c r="H216">
        <v>2.7241232874432799</v>
      </c>
      <c r="I216">
        <v>-2.0999734686979799</v>
      </c>
      <c r="J216">
        <v>4.6357125481979597</v>
      </c>
      <c r="K216">
        <v>7.0418289706228396</v>
      </c>
      <c r="L216">
        <v>3.1925869669376299</v>
      </c>
      <c r="M216">
        <v>611.59785748889999</v>
      </c>
      <c r="N216">
        <v>257.37956733647297</v>
      </c>
      <c r="O216">
        <v>17.593909672592499</v>
      </c>
      <c r="P216">
        <v>2.8025680287108701</v>
      </c>
      <c r="Q216">
        <v>-3.5656940682612901</v>
      </c>
      <c r="R216">
        <v>4.4022319048601197</v>
      </c>
      <c r="S216">
        <v>7.8270424527074898</v>
      </c>
      <c r="T216">
        <v>-9.4029808894244005E-2</v>
      </c>
      <c r="U216">
        <v>15.7467167894995</v>
      </c>
      <c r="V216">
        <v>791.84104831228001</v>
      </c>
      <c r="W216">
        <v>370.23247508051401</v>
      </c>
      <c r="X216">
        <v>1292.2314220129899</v>
      </c>
      <c r="Y216">
        <v>17.243875727171201</v>
      </c>
      <c r="Z216">
        <v>10.262118227662199</v>
      </c>
      <c r="AA216">
        <v>24.2319086285707</v>
      </c>
      <c r="AB216">
        <v>-2.2038444743689598</v>
      </c>
      <c r="AC216">
        <v>-12.763895819057501</v>
      </c>
      <c r="AD216">
        <v>8.3660669749168193</v>
      </c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 spans="1:58" x14ac:dyDescent="0.2">
      <c r="A217" t="s">
        <v>15</v>
      </c>
      <c r="B217" s="20">
        <v>21000</v>
      </c>
      <c r="C217">
        <v>7.4404579850603696</v>
      </c>
      <c r="D217">
        <v>3.77127534763954</v>
      </c>
      <c r="E217">
        <v>796.97888961565297</v>
      </c>
      <c r="F217">
        <v>231.43473363157699</v>
      </c>
      <c r="G217">
        <v>16.846579092078699</v>
      </c>
      <c r="H217">
        <v>3.1666792352630599</v>
      </c>
      <c r="I217">
        <v>-2.31789829862291</v>
      </c>
      <c r="J217">
        <v>4.8439943870214996</v>
      </c>
      <c r="K217">
        <v>6.4938875990865697</v>
      </c>
      <c r="L217">
        <v>3.2491278214682402</v>
      </c>
      <c r="M217">
        <v>730.883284671806</v>
      </c>
      <c r="N217">
        <v>266.21453572549001</v>
      </c>
      <c r="O217">
        <v>17.2269918531554</v>
      </c>
      <c r="P217">
        <v>2.84494912852825</v>
      </c>
      <c r="Q217">
        <v>-4.1494967242032503</v>
      </c>
      <c r="R217">
        <v>4.4760459294589596</v>
      </c>
      <c r="S217">
        <v>8.1695990258759803</v>
      </c>
      <c r="T217">
        <v>-0.13347356705004301</v>
      </c>
      <c r="U217">
        <v>16.466240224537401</v>
      </c>
      <c r="V217">
        <v>864.45480561817897</v>
      </c>
      <c r="W217">
        <v>387.68992288717101</v>
      </c>
      <c r="X217">
        <v>1436.67833056733</v>
      </c>
      <c r="Y217">
        <v>17.403018207296402</v>
      </c>
      <c r="Z217">
        <v>9.8461539631708792</v>
      </c>
      <c r="AA217">
        <v>24.960962989280802</v>
      </c>
      <c r="AB217">
        <v>-1.88268918089656</v>
      </c>
      <c r="AC217">
        <v>-12.448154863799401</v>
      </c>
      <c r="AD217">
        <v>8.6757516244386004</v>
      </c>
      <c r="AE217" s="40">
        <f t="shared" ref="AE217:AW217" si="52">AVERAGE(C211:C217)</f>
        <v>7.3539326194031007</v>
      </c>
      <c r="AF217" s="40">
        <f t="shared" si="52"/>
        <v>3.4470517677168488</v>
      </c>
      <c r="AG217" s="40">
        <f t="shared" si="52"/>
        <v>655.86676592112963</v>
      </c>
      <c r="AH217" s="40">
        <f t="shared" si="52"/>
        <v>227.02424903985201</v>
      </c>
      <c r="AI217" s="40">
        <f t="shared" si="52"/>
        <v>17.8263898504038</v>
      </c>
      <c r="AJ217" s="40">
        <f t="shared" si="52"/>
        <v>2.7646456900959389</v>
      </c>
      <c r="AK217" s="40">
        <f t="shared" si="52"/>
        <v>-2.9811266698459558</v>
      </c>
      <c r="AL217" s="40">
        <f t="shared" si="52"/>
        <v>4.7475868983824245</v>
      </c>
      <c r="AM217" s="40">
        <f t="shared" si="52"/>
        <v>6.8286293943775283</v>
      </c>
      <c r="AN217" s="40">
        <f t="shared" si="52"/>
        <v>3.1849848875755322</v>
      </c>
      <c r="AO217" s="40">
        <f t="shared" si="52"/>
        <v>639.87083346237307</v>
      </c>
      <c r="AP217" s="40">
        <f t="shared" si="52"/>
        <v>259.43713152695813</v>
      </c>
      <c r="AQ217" s="40">
        <f t="shared" si="52"/>
        <v>17.472368458170028</v>
      </c>
      <c r="AR217" s="40">
        <f t="shared" si="52"/>
        <v>2.7884714740914212</v>
      </c>
      <c r="AS217" s="40">
        <f t="shared" si="52"/>
        <v>-3.7987625228548216</v>
      </c>
      <c r="AT217" s="40">
        <f t="shared" si="52"/>
        <v>4.3876432530001148</v>
      </c>
      <c r="AU217" s="40">
        <f t="shared" si="52"/>
        <v>7.733012202977398</v>
      </c>
      <c r="AV217" s="40">
        <f t="shared" si="52"/>
        <v>-0.40553562395926523</v>
      </c>
      <c r="AW217" s="40">
        <f t="shared" si="52"/>
        <v>15.872129324145229</v>
      </c>
      <c r="AX217" s="40">
        <f t="shared" ref="AX217:BF217" si="53">AVERAGE(V211:V217)</f>
        <v>815.74573284758469</v>
      </c>
      <c r="AY217" s="40">
        <f t="shared" si="53"/>
        <v>372.11731198063706</v>
      </c>
      <c r="AZ217" s="40">
        <f t="shared" si="53"/>
        <v>1349.3130546454672</v>
      </c>
      <c r="BA217" s="40">
        <f t="shared" si="53"/>
        <v>17.1673671025384</v>
      </c>
      <c r="BB217" s="40">
        <f t="shared" si="53"/>
        <v>9.9300188078714946</v>
      </c>
      <c r="BC217" s="40">
        <f t="shared" si="53"/>
        <v>24.407486854420515</v>
      </c>
      <c r="BD217" s="40">
        <f t="shared" si="53"/>
        <v>-2.3714631635547172</v>
      </c>
      <c r="BE217" s="40">
        <f t="shared" si="53"/>
        <v>-12.829480365673986</v>
      </c>
      <c r="BF217" s="40">
        <f t="shared" si="53"/>
        <v>8.0900294153425438</v>
      </c>
    </row>
    <row r="218" spans="1:58" x14ac:dyDescent="0.2">
      <c r="A218" t="s">
        <v>16</v>
      </c>
      <c r="B218" s="20">
        <v>21000</v>
      </c>
      <c r="C218">
        <v>5.6170490306805299</v>
      </c>
      <c r="D218">
        <v>3.02216191632214</v>
      </c>
      <c r="E218">
        <v>677.99664215896405</v>
      </c>
      <c r="F218">
        <v>227.59405052272101</v>
      </c>
      <c r="G218">
        <v>16.753418377824399</v>
      </c>
      <c r="H218">
        <v>2.5682872068840501</v>
      </c>
      <c r="I218">
        <v>-5.5923752103457103</v>
      </c>
      <c r="J218">
        <v>4.4957226522090696</v>
      </c>
      <c r="K218">
        <v>6.7618982210447296</v>
      </c>
      <c r="L218">
        <v>3.0597739878847201</v>
      </c>
      <c r="M218">
        <v>678.28421940518695</v>
      </c>
      <c r="N218">
        <v>253.81299165149801</v>
      </c>
      <c r="O218">
        <v>16.958085159874901</v>
      </c>
      <c r="P218">
        <v>2.6810134663844898</v>
      </c>
      <c r="Q218">
        <v>-3.2334127944737099</v>
      </c>
      <c r="R218">
        <v>4.2365234793762996</v>
      </c>
      <c r="S218">
        <v>8.5273230112629506</v>
      </c>
      <c r="T218">
        <v>1.85320186400178</v>
      </c>
      <c r="U218">
        <v>15.210918393506301</v>
      </c>
      <c r="V218">
        <v>797.898427972636</v>
      </c>
      <c r="W218">
        <v>366.044650429726</v>
      </c>
      <c r="X218">
        <v>1316.87340665799</v>
      </c>
      <c r="Y218">
        <v>17.8059891301025</v>
      </c>
      <c r="Z218">
        <v>11.819434683387399</v>
      </c>
      <c r="AA218">
        <v>23.789101316255099</v>
      </c>
      <c r="AB218">
        <v>-0.13261746753849701</v>
      </c>
      <c r="AC218">
        <v>-8.6077667407147302</v>
      </c>
      <c r="AD218">
        <v>8.3395110530491792</v>
      </c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 spans="1:58" x14ac:dyDescent="0.2">
      <c r="A219" t="s">
        <v>16</v>
      </c>
      <c r="B219" s="20">
        <v>21000</v>
      </c>
      <c r="C219">
        <v>5.6678783790115199</v>
      </c>
      <c r="D219">
        <v>3.6083417354918699</v>
      </c>
      <c r="E219">
        <v>590.79674315858995</v>
      </c>
      <c r="F219">
        <v>217.61883780545</v>
      </c>
      <c r="G219">
        <v>17.751992534535798</v>
      </c>
      <c r="H219">
        <v>2.5898752693921501</v>
      </c>
      <c r="I219">
        <v>-5.6962847397331</v>
      </c>
      <c r="J219">
        <v>5.4007850143815999</v>
      </c>
      <c r="K219">
        <v>6.1755372405051201</v>
      </c>
      <c r="L219">
        <v>3.0621583258467702</v>
      </c>
      <c r="M219">
        <v>615.987203358741</v>
      </c>
      <c r="N219">
        <v>252.827471576199</v>
      </c>
      <c r="O219">
        <v>16.841095346444099</v>
      </c>
      <c r="P219">
        <v>2.6820325465353498</v>
      </c>
      <c r="Q219">
        <v>-4.3633826816441701</v>
      </c>
      <c r="R219">
        <v>4.2705376669028103</v>
      </c>
      <c r="S219">
        <v>7.6379416554358803</v>
      </c>
      <c r="T219">
        <v>-0.20866076944301401</v>
      </c>
      <c r="U219">
        <v>15.4799588738369</v>
      </c>
      <c r="V219">
        <v>764.07875845930198</v>
      </c>
      <c r="W219">
        <v>335.77895104283601</v>
      </c>
      <c r="X219">
        <v>1284.8208176225</v>
      </c>
      <c r="Y219">
        <v>17.3828837109183</v>
      </c>
      <c r="Z219">
        <v>10.7973465638519</v>
      </c>
      <c r="AA219">
        <v>23.973981286388199</v>
      </c>
      <c r="AB219">
        <v>-1.70341382610895</v>
      </c>
      <c r="AC219">
        <v>-11.781071850226899</v>
      </c>
      <c r="AD219">
        <v>8.3740702651977408</v>
      </c>
    </row>
    <row r="220" spans="1:58" x14ac:dyDescent="0.2">
      <c r="A220" t="s">
        <v>16</v>
      </c>
      <c r="B220" s="20">
        <v>19933</v>
      </c>
      <c r="C220">
        <v>5.4026522239810104</v>
      </c>
      <c r="D220">
        <v>3.68671935574275</v>
      </c>
      <c r="E220">
        <v>595.03895141787098</v>
      </c>
      <c r="F220">
        <v>218.92093286687299</v>
      </c>
      <c r="G220">
        <v>17.561203142372499</v>
      </c>
      <c r="H220">
        <v>2.6411990996847998</v>
      </c>
      <c r="I220">
        <v>-6.57358504602586</v>
      </c>
      <c r="J220">
        <v>5.3724876705123803</v>
      </c>
      <c r="K220">
        <v>5.1758613716541104</v>
      </c>
      <c r="L220">
        <v>3.0870697196978001</v>
      </c>
      <c r="M220">
        <v>654.66173716633898</v>
      </c>
      <c r="N220">
        <v>250.18892952318799</v>
      </c>
      <c r="O220">
        <v>15.578457107069299</v>
      </c>
      <c r="P220">
        <v>2.68691222100892</v>
      </c>
      <c r="Q220">
        <v>-5.0587905089132201</v>
      </c>
      <c r="R220">
        <v>4.2754788004128601</v>
      </c>
      <c r="S220">
        <v>6.8286506445485298</v>
      </c>
      <c r="T220">
        <v>-0.97117663350289796</v>
      </c>
      <c r="U220">
        <v>14.625941813448501</v>
      </c>
      <c r="V220">
        <v>770.87611315337699</v>
      </c>
      <c r="W220">
        <v>345.78719203658</v>
      </c>
      <c r="X220">
        <v>1285.7443622160699</v>
      </c>
      <c r="Y220">
        <v>16.3462252544367</v>
      </c>
      <c r="Z220">
        <v>9.9156344884655603</v>
      </c>
      <c r="AA220">
        <v>22.7746185762132</v>
      </c>
      <c r="AB220">
        <v>-2.1896748980302001</v>
      </c>
      <c r="AC220">
        <v>-12.4415287677473</v>
      </c>
      <c r="AD220">
        <v>8.0773484340516699</v>
      </c>
      <c r="AE220" s="40">
        <f t="shared" ref="AE220:AW220" si="54">AVERAGE(C218:C219)</f>
        <v>5.6424637048460244</v>
      </c>
      <c r="AF220" s="40">
        <f t="shared" si="54"/>
        <v>3.315251825907005</v>
      </c>
      <c r="AG220" s="40">
        <f t="shared" si="54"/>
        <v>634.39669265877706</v>
      </c>
      <c r="AH220" s="40">
        <f t="shared" si="54"/>
        <v>222.6064441640855</v>
      </c>
      <c r="AI220" s="40">
        <f t="shared" si="54"/>
        <v>17.252705456180099</v>
      </c>
      <c r="AJ220" s="40">
        <f t="shared" si="54"/>
        <v>2.5790812381380999</v>
      </c>
      <c r="AK220" s="40">
        <f t="shared" si="54"/>
        <v>-5.6443299750394047</v>
      </c>
      <c r="AL220" s="40">
        <f t="shared" si="54"/>
        <v>4.9482538332953343</v>
      </c>
      <c r="AM220" s="40">
        <f t="shared" si="54"/>
        <v>6.4687177307749248</v>
      </c>
      <c r="AN220" s="40">
        <f t="shared" si="54"/>
        <v>3.0609661568657449</v>
      </c>
      <c r="AO220" s="40">
        <f t="shared" si="54"/>
        <v>647.13571138196403</v>
      </c>
      <c r="AP220" s="40">
        <f t="shared" si="54"/>
        <v>253.32023161384851</v>
      </c>
      <c r="AQ220" s="40">
        <f t="shared" si="54"/>
        <v>16.899590253159502</v>
      </c>
      <c r="AR220" s="40">
        <f t="shared" si="54"/>
        <v>2.68152300645992</v>
      </c>
      <c r="AS220" s="40">
        <f t="shared" si="54"/>
        <v>-3.7983977380589398</v>
      </c>
      <c r="AT220" s="40">
        <f t="shared" si="54"/>
        <v>4.253530573139555</v>
      </c>
      <c r="AU220" s="40">
        <f t="shared" si="54"/>
        <v>8.0826323333494159</v>
      </c>
      <c r="AV220" s="40">
        <f t="shared" si="54"/>
        <v>0.82227054727938298</v>
      </c>
      <c r="AW220" s="40">
        <f t="shared" si="54"/>
        <v>15.3454386336716</v>
      </c>
      <c r="AX220" s="40">
        <f t="shared" ref="AX220:BF220" si="55">AVERAGE(V218:V219)</f>
        <v>780.98859321596899</v>
      </c>
      <c r="AY220" s="40">
        <f t="shared" si="55"/>
        <v>350.91180073628101</v>
      </c>
      <c r="AZ220" s="40">
        <f t="shared" si="55"/>
        <v>1300.8471121402449</v>
      </c>
      <c r="BA220" s="40">
        <f t="shared" si="55"/>
        <v>17.594436420510398</v>
      </c>
      <c r="BB220" s="40">
        <f t="shared" si="55"/>
        <v>11.308390623619649</v>
      </c>
      <c r="BC220" s="40">
        <f t="shared" si="55"/>
        <v>23.881541301321647</v>
      </c>
      <c r="BD220" s="40">
        <f t="shared" si="55"/>
        <v>-0.9180156468237235</v>
      </c>
      <c r="BE220" s="40">
        <f t="shared" si="55"/>
        <v>-10.194419295470816</v>
      </c>
      <c r="BF220" s="40">
        <f t="shared" si="55"/>
        <v>8.35679065912346</v>
      </c>
    </row>
    <row r="221" spans="1:58" x14ac:dyDescent="0.2">
      <c r="A221" t="s">
        <v>17</v>
      </c>
      <c r="B221" s="20">
        <v>20998</v>
      </c>
      <c r="C221">
        <v>4.4492464254535697</v>
      </c>
      <c r="D221">
        <v>3.17337450803528</v>
      </c>
      <c r="E221">
        <v>514.29544325381903</v>
      </c>
      <c r="F221">
        <v>216.441049672302</v>
      </c>
      <c r="G221">
        <v>17.620405652398802</v>
      </c>
      <c r="H221">
        <v>2.60606477349222</v>
      </c>
      <c r="I221">
        <v>-9.2363641425866394</v>
      </c>
      <c r="J221">
        <v>4.7154188087512301</v>
      </c>
      <c r="K221">
        <v>4.4705175398616799</v>
      </c>
      <c r="L221">
        <v>3.2539463005106399</v>
      </c>
      <c r="M221">
        <v>520.43002782671203</v>
      </c>
      <c r="N221">
        <v>247.67512640894799</v>
      </c>
      <c r="O221">
        <v>15.809286912638701</v>
      </c>
      <c r="P221">
        <v>2.77768666389859</v>
      </c>
      <c r="Q221">
        <v>-7.1133111089976797</v>
      </c>
      <c r="R221">
        <v>4.5705769829533098</v>
      </c>
      <c r="S221">
        <v>5.9709533320828996</v>
      </c>
      <c r="T221">
        <v>-2.13695180364717</v>
      </c>
      <c r="U221">
        <v>14.0825722159815</v>
      </c>
      <c r="V221">
        <v>705.09271264309496</v>
      </c>
      <c r="W221">
        <v>275.191445653058</v>
      </c>
      <c r="X221">
        <v>1240.56825332634</v>
      </c>
      <c r="Y221">
        <v>15.470386917693499</v>
      </c>
      <c r="Z221">
        <v>8.7973781612158195</v>
      </c>
      <c r="AA221">
        <v>22.154552684908001</v>
      </c>
      <c r="AB221">
        <v>-4.7104832349794998</v>
      </c>
      <c r="AC221">
        <v>-16.2629779195636</v>
      </c>
      <c r="AD221">
        <v>6.8498703136919596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 spans="1:58" x14ac:dyDescent="0.2">
      <c r="A222" t="s">
        <v>17</v>
      </c>
      <c r="B222" s="20">
        <v>22063</v>
      </c>
      <c r="C222">
        <v>4.2438313413895896</v>
      </c>
      <c r="D222">
        <v>3.2540265773050301</v>
      </c>
      <c r="E222">
        <v>512.01459473711395</v>
      </c>
      <c r="F222">
        <v>216.230842124145</v>
      </c>
      <c r="G222">
        <v>17.457157632653299</v>
      </c>
      <c r="H222">
        <v>2.7026764782107402</v>
      </c>
      <c r="I222">
        <v>-9.3817354408164508</v>
      </c>
      <c r="J222">
        <v>4.7352275739796301</v>
      </c>
      <c r="K222">
        <v>5.2523595259234996</v>
      </c>
      <c r="L222">
        <v>3.2408323453607402</v>
      </c>
      <c r="M222">
        <v>542.23297966853102</v>
      </c>
      <c r="N222">
        <v>248.38600971250199</v>
      </c>
      <c r="O222">
        <v>16.2911309234008</v>
      </c>
      <c r="P222">
        <v>2.7769207043414199</v>
      </c>
      <c r="Q222">
        <v>-6.1026594390728803</v>
      </c>
      <c r="R222">
        <v>4.5278022008335999</v>
      </c>
      <c r="S222">
        <v>7.1361879925998997</v>
      </c>
      <c r="T222">
        <v>0.27920244161763302</v>
      </c>
      <c r="U222">
        <v>13.9875955690782</v>
      </c>
      <c r="V222">
        <v>773.80776730932098</v>
      </c>
      <c r="W222">
        <v>344.85584628847198</v>
      </c>
      <c r="X222">
        <v>1292.41275151995</v>
      </c>
      <c r="Y222">
        <v>16.278057030968</v>
      </c>
      <c r="Z222">
        <v>10.395730624303001</v>
      </c>
      <c r="AA222">
        <v>22.159452484844699</v>
      </c>
      <c r="AB222">
        <v>-1.58570797770891</v>
      </c>
      <c r="AC222">
        <v>-10.032421819743799</v>
      </c>
      <c r="AD222">
        <v>6.8544042355771202</v>
      </c>
      <c r="AE222" s="40">
        <f t="shared" ref="AE222:AW222" si="56">AVERAGE(C221:C222)</f>
        <v>4.3465388834215801</v>
      </c>
      <c r="AF222" s="40">
        <f t="shared" si="56"/>
        <v>3.2137005426701553</v>
      </c>
      <c r="AG222" s="40">
        <f t="shared" si="56"/>
        <v>513.15501899546643</v>
      </c>
      <c r="AH222" s="40">
        <f t="shared" si="56"/>
        <v>216.33594589822349</v>
      </c>
      <c r="AI222" s="40">
        <f t="shared" si="56"/>
        <v>17.53878164252605</v>
      </c>
      <c r="AJ222" s="40">
        <f t="shared" si="56"/>
        <v>2.6543706258514801</v>
      </c>
      <c r="AK222" s="40">
        <f t="shared" si="56"/>
        <v>-9.3090497917015451</v>
      </c>
      <c r="AL222" s="40">
        <f t="shared" si="56"/>
        <v>4.7253231913654297</v>
      </c>
      <c r="AM222" s="40">
        <f t="shared" si="56"/>
        <v>4.8614385328925902</v>
      </c>
      <c r="AN222" s="40">
        <f t="shared" si="56"/>
        <v>3.2473893229356898</v>
      </c>
      <c r="AO222" s="40">
        <f t="shared" si="56"/>
        <v>531.33150374762158</v>
      </c>
      <c r="AP222" s="40">
        <f t="shared" si="56"/>
        <v>248.03056806072499</v>
      </c>
      <c r="AQ222" s="40">
        <f t="shared" si="56"/>
        <v>16.050208918019749</v>
      </c>
      <c r="AR222" s="40">
        <f t="shared" si="56"/>
        <v>2.7773036841200049</v>
      </c>
      <c r="AS222" s="40">
        <f t="shared" si="56"/>
        <v>-6.60798527403528</v>
      </c>
      <c r="AT222" s="40">
        <f t="shared" si="56"/>
        <v>4.5491895918934553</v>
      </c>
      <c r="AU222" s="40">
        <f t="shared" si="56"/>
        <v>6.5535706623414001</v>
      </c>
      <c r="AV222" s="40">
        <f t="shared" si="56"/>
        <v>-0.92887468101476844</v>
      </c>
      <c r="AW222" s="40">
        <f t="shared" si="56"/>
        <v>14.035083892529851</v>
      </c>
      <c r="AX222" s="40">
        <f t="shared" ref="AX222:BF222" si="57">AVERAGE(V221:V222)</f>
        <v>739.45023997620797</v>
      </c>
      <c r="AY222" s="40">
        <f t="shared" si="57"/>
        <v>310.02364597076496</v>
      </c>
      <c r="AZ222" s="40">
        <f t="shared" si="57"/>
        <v>1266.490502423145</v>
      </c>
      <c r="BA222" s="40">
        <f t="shared" si="57"/>
        <v>15.87422197433075</v>
      </c>
      <c r="BB222" s="40">
        <f t="shared" si="57"/>
        <v>9.5965543927594101</v>
      </c>
      <c r="BC222" s="40">
        <f t="shared" si="57"/>
        <v>22.157002584876352</v>
      </c>
      <c r="BD222" s="40">
        <f t="shared" si="57"/>
        <v>-3.1480956063442047</v>
      </c>
      <c r="BE222" s="40">
        <f t="shared" si="57"/>
        <v>-13.1476998696537</v>
      </c>
      <c r="BF222" s="40">
        <f t="shared" si="57"/>
        <v>6.8521372746345399</v>
      </c>
    </row>
    <row r="223" spans="1:58" x14ac:dyDescent="0.2">
      <c r="A223" t="s">
        <v>203</v>
      </c>
      <c r="B223" s="20">
        <v>19468</v>
      </c>
      <c r="C223">
        <v>5.6074312409285803</v>
      </c>
      <c r="D223">
        <v>2.91195463200504</v>
      </c>
      <c r="E223">
        <v>699.23126610479596</v>
      </c>
      <c r="F223">
        <v>226.04179409100101</v>
      </c>
      <c r="G223">
        <v>16.320622999719099</v>
      </c>
      <c r="H223">
        <v>2.5011073386485498</v>
      </c>
      <c r="I223">
        <v>-5.6192673627640604</v>
      </c>
      <c r="J223">
        <v>4.1473466097387996</v>
      </c>
      <c r="K223">
        <v>5.4681933828127001</v>
      </c>
      <c r="L223">
        <v>2.8881377734156501</v>
      </c>
      <c r="M223">
        <v>685.69147553575795</v>
      </c>
      <c r="N223">
        <v>279.79613802773503</v>
      </c>
      <c r="O223">
        <v>16.502795407117102</v>
      </c>
      <c r="P223">
        <v>2.5828238527498901</v>
      </c>
      <c r="Q223">
        <v>-5.66757470351018</v>
      </c>
      <c r="R223">
        <v>4.0232219472083397</v>
      </c>
      <c r="S223">
        <v>7.8033704534092898</v>
      </c>
      <c r="T223">
        <v>2.5240075203495</v>
      </c>
      <c r="U223">
        <v>13.073306748121199</v>
      </c>
      <c r="V223">
        <v>880.48516064551802</v>
      </c>
      <c r="W223">
        <v>431.76790143987898</v>
      </c>
      <c r="X223">
        <v>1405.1118811259</v>
      </c>
      <c r="Y223">
        <v>16.940384251208702</v>
      </c>
      <c r="Z223">
        <v>11.4993991241376</v>
      </c>
      <c r="AA223">
        <v>22.3849531333912</v>
      </c>
      <c r="AB223">
        <v>-1.0484212769315799</v>
      </c>
      <c r="AC223">
        <v>-8.2343717375755894</v>
      </c>
      <c r="AD223">
        <v>6.1366237368593399</v>
      </c>
      <c r="AE223" s="27">
        <f t="shared" ref="AE223:AW223" si="58">C223</f>
        <v>5.6074312409285803</v>
      </c>
      <c r="AF223" s="27">
        <f t="shared" si="58"/>
        <v>2.91195463200504</v>
      </c>
      <c r="AG223" s="27">
        <f t="shared" si="58"/>
        <v>699.23126610479596</v>
      </c>
      <c r="AH223" s="27">
        <f t="shared" si="58"/>
        <v>226.04179409100101</v>
      </c>
      <c r="AI223" s="27">
        <f t="shared" si="58"/>
        <v>16.320622999719099</v>
      </c>
      <c r="AJ223" s="27">
        <f t="shared" si="58"/>
        <v>2.5011073386485498</v>
      </c>
      <c r="AK223" s="27">
        <f t="shared" si="58"/>
        <v>-5.6192673627640604</v>
      </c>
      <c r="AL223" s="27">
        <f t="shared" si="58"/>
        <v>4.1473466097387996</v>
      </c>
      <c r="AM223" s="27">
        <f t="shared" si="58"/>
        <v>5.4681933828127001</v>
      </c>
      <c r="AN223" s="27">
        <f t="shared" si="58"/>
        <v>2.8881377734156501</v>
      </c>
      <c r="AO223" s="27">
        <f t="shared" si="58"/>
        <v>685.69147553575795</v>
      </c>
      <c r="AP223" s="27">
        <f t="shared" si="58"/>
        <v>279.79613802773503</v>
      </c>
      <c r="AQ223" s="27">
        <f t="shared" si="58"/>
        <v>16.502795407117102</v>
      </c>
      <c r="AR223" s="27">
        <f t="shared" si="58"/>
        <v>2.5828238527498901</v>
      </c>
      <c r="AS223" s="27">
        <f t="shared" si="58"/>
        <v>-5.66757470351018</v>
      </c>
      <c r="AT223" s="27">
        <f t="shared" si="58"/>
        <v>4.0232219472083397</v>
      </c>
      <c r="AU223" s="27">
        <f t="shared" si="58"/>
        <v>7.8033704534092898</v>
      </c>
      <c r="AV223" s="27">
        <f t="shared" si="58"/>
        <v>2.5240075203495</v>
      </c>
      <c r="AW223" s="27">
        <f t="shared" si="58"/>
        <v>13.073306748121199</v>
      </c>
      <c r="AX223" s="27">
        <f t="shared" ref="AX223:BF223" si="59">V223</f>
        <v>880.48516064551802</v>
      </c>
      <c r="AY223" s="27">
        <f t="shared" si="59"/>
        <v>431.76790143987898</v>
      </c>
      <c r="AZ223" s="27">
        <f t="shared" si="59"/>
        <v>1405.1118811259</v>
      </c>
      <c r="BA223" s="27">
        <f t="shared" si="59"/>
        <v>16.940384251208702</v>
      </c>
      <c r="BB223" s="27">
        <f t="shared" si="59"/>
        <v>11.4993991241376</v>
      </c>
      <c r="BC223" s="27">
        <f t="shared" si="59"/>
        <v>22.3849531333912</v>
      </c>
      <c r="BD223" s="27">
        <f t="shared" si="59"/>
        <v>-1.0484212769315799</v>
      </c>
      <c r="BE223" s="27">
        <f t="shared" si="59"/>
        <v>-8.2343717375755894</v>
      </c>
      <c r="BF223" s="27">
        <f t="shared" si="59"/>
        <v>6.1366237368593399</v>
      </c>
    </row>
    <row r="224" spans="1:58" x14ac:dyDescent="0.2">
      <c r="A224" t="s">
        <v>19</v>
      </c>
      <c r="B224" s="20">
        <v>21000</v>
      </c>
      <c r="C224">
        <v>7.52039424036467</v>
      </c>
      <c r="D224">
        <v>3.6067895133779402</v>
      </c>
      <c r="E224">
        <v>809.37849563771204</v>
      </c>
      <c r="F224">
        <v>234.35668338395899</v>
      </c>
      <c r="G224">
        <v>16.7963174258153</v>
      </c>
      <c r="H224">
        <v>3.0502393202365998</v>
      </c>
      <c r="I224">
        <v>-1.62562326844725</v>
      </c>
      <c r="J224">
        <v>4.6242503715832202</v>
      </c>
      <c r="K224">
        <v>6.77535688175485</v>
      </c>
      <c r="L224">
        <v>3.4393170115652998</v>
      </c>
      <c r="M224">
        <v>742.34703220893698</v>
      </c>
      <c r="N224">
        <v>253.62414066740399</v>
      </c>
      <c r="O224">
        <v>16.9819160119801</v>
      </c>
      <c r="P224">
        <v>2.9321254842542102</v>
      </c>
      <c r="Q224">
        <v>-3.1724827065819898</v>
      </c>
      <c r="R224">
        <v>4.7547861967290999</v>
      </c>
      <c r="S224">
        <v>7.3920788109932003</v>
      </c>
      <c r="T224">
        <v>-0.41595801094877399</v>
      </c>
      <c r="U224">
        <v>15.1948456441066</v>
      </c>
      <c r="V224">
        <v>849.80776334650398</v>
      </c>
      <c r="W224">
        <v>383.78803278078101</v>
      </c>
      <c r="X224">
        <v>1413.0524033118199</v>
      </c>
      <c r="Y224">
        <v>16.642036167412599</v>
      </c>
      <c r="Z224">
        <v>9.8283070974341094</v>
      </c>
      <c r="AA224">
        <v>23.460581115533699</v>
      </c>
      <c r="AB224">
        <v>-2.0726713542281301</v>
      </c>
      <c r="AC224">
        <v>-12.505416132719301</v>
      </c>
      <c r="AD224">
        <v>8.3465204992932094</v>
      </c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</row>
    <row r="225" spans="1:58" x14ac:dyDescent="0.2">
      <c r="A225" t="s">
        <v>19</v>
      </c>
      <c r="B225" s="20">
        <v>21000</v>
      </c>
      <c r="C225">
        <v>8.6181855823414892</v>
      </c>
      <c r="D225">
        <v>3.5269911060375501</v>
      </c>
      <c r="E225">
        <v>857.69909103814996</v>
      </c>
      <c r="F225">
        <v>216.49210562870201</v>
      </c>
      <c r="G225">
        <v>16.334800923949899</v>
      </c>
      <c r="H225">
        <v>2.8754499450472402</v>
      </c>
      <c r="I225">
        <v>0.84606839890234598</v>
      </c>
      <c r="J225">
        <v>4.5972666280034504</v>
      </c>
      <c r="K225">
        <v>6.66843633676124</v>
      </c>
      <c r="L225">
        <v>3.4836118651588599</v>
      </c>
      <c r="M225">
        <v>763.82423580775003</v>
      </c>
      <c r="N225">
        <v>254.13394896704301</v>
      </c>
      <c r="O225">
        <v>16.810880134668398</v>
      </c>
      <c r="P225">
        <v>2.9586695993157499</v>
      </c>
      <c r="Q225">
        <v>-3.1897540121818602</v>
      </c>
      <c r="R225">
        <v>4.8177647960566796</v>
      </c>
      <c r="S225">
        <v>7.0972758498084501</v>
      </c>
      <c r="T225">
        <v>-0.85734898428475703</v>
      </c>
      <c r="U225">
        <v>15.045066920913699</v>
      </c>
      <c r="V225">
        <v>852.34205155636801</v>
      </c>
      <c r="W225">
        <v>382.89656236085801</v>
      </c>
      <c r="X225">
        <v>1420.6961000209401</v>
      </c>
      <c r="Y225">
        <v>16.255669943174698</v>
      </c>
      <c r="Z225">
        <v>9.3609002449920506</v>
      </c>
      <c r="AA225">
        <v>23.137425224014599</v>
      </c>
      <c r="AB225">
        <v>-2.5185206455287501</v>
      </c>
      <c r="AC225">
        <v>-13.117639941510999</v>
      </c>
      <c r="AD225">
        <v>8.0824371943583699</v>
      </c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</row>
    <row r="226" spans="1:58" x14ac:dyDescent="0.2">
      <c r="A226" t="s">
        <v>19</v>
      </c>
      <c r="B226" s="20">
        <v>19254</v>
      </c>
      <c r="C226">
        <v>6.9474192184184602</v>
      </c>
      <c r="D226">
        <v>3.6530868803326002</v>
      </c>
      <c r="E226">
        <v>810.21405347119503</v>
      </c>
      <c r="F226">
        <v>221.15531765198699</v>
      </c>
      <c r="G226">
        <v>16.219889683960702</v>
      </c>
      <c r="H226">
        <v>3.0456231549147601</v>
      </c>
      <c r="I226">
        <v>-1.4146470877942501</v>
      </c>
      <c r="J226">
        <v>4.8930622094549001</v>
      </c>
      <c r="K226">
        <v>6.9754845867843196</v>
      </c>
      <c r="L226">
        <v>3.48223157670088</v>
      </c>
      <c r="M226">
        <v>759.76119684750597</v>
      </c>
      <c r="N226">
        <v>253.313592394496</v>
      </c>
      <c r="O226">
        <v>17.055989035054999</v>
      </c>
      <c r="P226">
        <v>2.95001524974086</v>
      </c>
      <c r="Q226">
        <v>-2.8413357954558802</v>
      </c>
      <c r="R226">
        <v>4.83207405625192</v>
      </c>
      <c r="S226">
        <v>7.8703985003202002</v>
      </c>
      <c r="T226">
        <v>-0.324700991883419</v>
      </c>
      <c r="U226">
        <v>16.061837645173298</v>
      </c>
      <c r="V226">
        <v>865.89060073709902</v>
      </c>
      <c r="W226">
        <v>382.14705023706199</v>
      </c>
      <c r="X226">
        <v>1450.0331946455201</v>
      </c>
      <c r="Y226">
        <v>17.135034771684602</v>
      </c>
      <c r="Z226">
        <v>10.070754889539501</v>
      </c>
      <c r="AA226">
        <v>24.2040001971457</v>
      </c>
      <c r="AB226">
        <v>-1.4187806759426</v>
      </c>
      <c r="AC226">
        <v>-12.194980105843801</v>
      </c>
      <c r="AD226">
        <v>9.3626714970846692</v>
      </c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</row>
    <row r="227" spans="1:58" x14ac:dyDescent="0.2">
      <c r="A227" t="s">
        <v>19</v>
      </c>
      <c r="B227" s="20">
        <v>19475</v>
      </c>
      <c r="C227">
        <v>7.5654160261273304</v>
      </c>
      <c r="D227">
        <v>3.4945756939977501</v>
      </c>
      <c r="E227">
        <v>855.47264446362101</v>
      </c>
      <c r="F227">
        <v>222.343001610556</v>
      </c>
      <c r="G227">
        <v>15.588881373447</v>
      </c>
      <c r="H227">
        <v>2.9420071959516298</v>
      </c>
      <c r="I227">
        <v>-0.296287563776365</v>
      </c>
      <c r="J227">
        <v>4.7125154620455803</v>
      </c>
      <c r="K227">
        <v>6.4125641142648604</v>
      </c>
      <c r="L227">
        <v>3.5543664162728499</v>
      </c>
      <c r="M227">
        <v>753.641254124846</v>
      </c>
      <c r="N227">
        <v>252.35371491355801</v>
      </c>
      <c r="O227">
        <v>16.425294687768499</v>
      </c>
      <c r="P227">
        <v>2.99995410644742</v>
      </c>
      <c r="Q227">
        <v>-3.2900402468435099</v>
      </c>
      <c r="R227">
        <v>4.9281065197501901</v>
      </c>
      <c r="S227">
        <v>7.2273816133810502</v>
      </c>
      <c r="T227">
        <v>-1.4161342438079501</v>
      </c>
      <c r="U227">
        <v>15.8674505633994</v>
      </c>
      <c r="V227">
        <v>848.99147353215903</v>
      </c>
      <c r="W227">
        <v>379.623275470701</v>
      </c>
      <c r="X227">
        <v>1417.2352602205201</v>
      </c>
      <c r="Y227">
        <v>16.124650816777098</v>
      </c>
      <c r="Z227">
        <v>8.8197676332125194</v>
      </c>
      <c r="AA227">
        <v>23.420874373840999</v>
      </c>
      <c r="AB227">
        <v>-2.7302930039744</v>
      </c>
      <c r="AC227">
        <v>-14.404764257856399</v>
      </c>
      <c r="AD227">
        <v>8.9454606756376496</v>
      </c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 spans="1:58" x14ac:dyDescent="0.2">
      <c r="A228" t="s">
        <v>19</v>
      </c>
      <c r="B228" s="20">
        <v>19582</v>
      </c>
      <c r="C228">
        <v>7.5152330351836403</v>
      </c>
      <c r="D228">
        <v>3.33848668516237</v>
      </c>
      <c r="E228">
        <v>847.070598904799</v>
      </c>
      <c r="F228">
        <v>228.12926394035199</v>
      </c>
      <c r="G228">
        <v>15.268532798482999</v>
      </c>
      <c r="H228">
        <v>2.81173209426407</v>
      </c>
      <c r="I228">
        <v>-0.31620078472637297</v>
      </c>
      <c r="J228">
        <v>4.5184365264175401</v>
      </c>
      <c r="K228">
        <v>6.0164286659175996</v>
      </c>
      <c r="L228">
        <v>3.5066172131203102</v>
      </c>
      <c r="M228">
        <v>735.54789778483598</v>
      </c>
      <c r="N228">
        <v>249.34486423791699</v>
      </c>
      <c r="O228">
        <v>16.128804772820398</v>
      </c>
      <c r="P228">
        <v>2.9505183408275601</v>
      </c>
      <c r="Q228">
        <v>-3.7949909142207399</v>
      </c>
      <c r="R228">
        <v>4.8770786602282099</v>
      </c>
      <c r="S228">
        <v>6.9960243792749104</v>
      </c>
      <c r="T228">
        <v>-1.31637007550476</v>
      </c>
      <c r="U228">
        <v>15.321747266836599</v>
      </c>
      <c r="V228">
        <v>850.79933633551502</v>
      </c>
      <c r="W228">
        <v>377.85375312626201</v>
      </c>
      <c r="X228">
        <v>1423.1653005477799</v>
      </c>
      <c r="Y228">
        <v>16.006009214316801</v>
      </c>
      <c r="Z228">
        <v>9.0004660673782908</v>
      </c>
      <c r="AA228">
        <v>23.0210617106776</v>
      </c>
      <c r="AB228">
        <v>-2.8707937555871101</v>
      </c>
      <c r="AC228">
        <v>-14.475023258973</v>
      </c>
      <c r="AD228">
        <v>8.7309364295740703</v>
      </c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 spans="1:58" x14ac:dyDescent="0.2">
      <c r="A229" t="s">
        <v>19</v>
      </c>
      <c r="B229" s="20">
        <v>19762</v>
      </c>
      <c r="C229">
        <v>7.2191691522756303</v>
      </c>
      <c r="D229">
        <v>3.7181070477163698</v>
      </c>
      <c r="E229">
        <v>865.54182726149099</v>
      </c>
      <c r="F229">
        <v>228.06686365336699</v>
      </c>
      <c r="G229">
        <v>15.5466152599938</v>
      </c>
      <c r="H229">
        <v>3.2557512662266999</v>
      </c>
      <c r="I229">
        <v>-1.2830168102437201</v>
      </c>
      <c r="J229">
        <v>4.9165010648897098</v>
      </c>
      <c r="K229">
        <v>6.4236604402138102</v>
      </c>
      <c r="L229">
        <v>3.5469484242905098</v>
      </c>
      <c r="M229">
        <v>763.84218731553995</v>
      </c>
      <c r="N229">
        <v>257.158909945662</v>
      </c>
      <c r="O229">
        <v>16.796911614843101</v>
      </c>
      <c r="P229">
        <v>3.0062499939514198</v>
      </c>
      <c r="Q229">
        <v>-3.7516725364901502</v>
      </c>
      <c r="R229">
        <v>4.9124714151101099</v>
      </c>
      <c r="S229">
        <v>7.0699835921328296</v>
      </c>
      <c r="T229">
        <v>-1.22916336941774</v>
      </c>
      <c r="U229">
        <v>15.3686536273689</v>
      </c>
      <c r="V229">
        <v>868.19326034962296</v>
      </c>
      <c r="W229">
        <v>387.69850239134598</v>
      </c>
      <c r="X229">
        <v>1448.18542630567</v>
      </c>
      <c r="Y229">
        <v>16.5370757715861</v>
      </c>
      <c r="Z229">
        <v>9.4501924399103796</v>
      </c>
      <c r="AA229">
        <v>23.617717857353298</v>
      </c>
      <c r="AB229">
        <v>-2.7990432553309499</v>
      </c>
      <c r="AC229">
        <v>-13.9577211017897</v>
      </c>
      <c r="AD229">
        <v>8.3612813124958798</v>
      </c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 spans="1:58" x14ac:dyDescent="0.2">
      <c r="A230" t="s">
        <v>19</v>
      </c>
      <c r="B230" s="20">
        <v>20012</v>
      </c>
      <c r="C230">
        <v>6.7754724604204499</v>
      </c>
      <c r="D230">
        <v>3.5870274122869401</v>
      </c>
      <c r="E230">
        <v>810.94270631801999</v>
      </c>
      <c r="F230">
        <v>227.505874839775</v>
      </c>
      <c r="G230">
        <v>16.5723804552266</v>
      </c>
      <c r="H230">
        <v>3.14071126107542</v>
      </c>
      <c r="I230">
        <v>-2.0742283501314001</v>
      </c>
      <c r="J230">
        <v>4.5295920338020297</v>
      </c>
      <c r="K230">
        <v>6.6481743362927501</v>
      </c>
      <c r="L230">
        <v>3.4639606580336801</v>
      </c>
      <c r="M230">
        <v>721.15741642916601</v>
      </c>
      <c r="N230">
        <v>250.71911150888201</v>
      </c>
      <c r="O230">
        <v>16.776825972121198</v>
      </c>
      <c r="P230">
        <v>2.93344862232665</v>
      </c>
      <c r="Q230">
        <v>-3.2903963632389202</v>
      </c>
      <c r="R230">
        <v>4.8151356386923103</v>
      </c>
      <c r="S230">
        <v>7.6697439116936401</v>
      </c>
      <c r="T230">
        <v>-0.278664092143384</v>
      </c>
      <c r="U230">
        <v>15.6228213895417</v>
      </c>
      <c r="V230">
        <v>834.49448402408404</v>
      </c>
      <c r="W230">
        <v>382.48608859482499</v>
      </c>
      <c r="X230">
        <v>1380.49413314961</v>
      </c>
      <c r="Y230">
        <v>16.640318703702999</v>
      </c>
      <c r="Z230">
        <v>9.7792010475463602</v>
      </c>
      <c r="AA230">
        <v>23.498094319587398</v>
      </c>
      <c r="AB230">
        <v>-1.9265917513204001</v>
      </c>
      <c r="AC230">
        <v>-12.6535967570222</v>
      </c>
      <c r="AD230">
        <v>8.8122652319980901</v>
      </c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 spans="1:58" x14ac:dyDescent="0.2">
      <c r="A231" t="s">
        <v>19</v>
      </c>
      <c r="B231" s="20">
        <v>20192</v>
      </c>
      <c r="C231">
        <v>8.0807847808160709</v>
      </c>
      <c r="D231">
        <v>3.58598117279627</v>
      </c>
      <c r="E231">
        <v>781.43756468465199</v>
      </c>
      <c r="F231">
        <v>229.48206424705299</v>
      </c>
      <c r="G231">
        <v>16.4295228075121</v>
      </c>
      <c r="H231">
        <v>3.0704423408081198</v>
      </c>
      <c r="I231">
        <v>-0.61559451195196302</v>
      </c>
      <c r="J231">
        <v>4.8186980556861201</v>
      </c>
      <c r="K231">
        <v>6.0108660813466397</v>
      </c>
      <c r="L231">
        <v>3.5060188061417001</v>
      </c>
      <c r="M231">
        <v>761.66577417862197</v>
      </c>
      <c r="N231">
        <v>257.09493968527102</v>
      </c>
      <c r="O231">
        <v>16.3730413116044</v>
      </c>
      <c r="P231">
        <v>2.9644567262699102</v>
      </c>
      <c r="Q231">
        <v>-4.1078249402189799</v>
      </c>
      <c r="R231">
        <v>4.8714960867930399</v>
      </c>
      <c r="S231">
        <v>6.6120451447826101</v>
      </c>
      <c r="T231">
        <v>-1.6393242859243</v>
      </c>
      <c r="U231">
        <v>14.873774746188801</v>
      </c>
      <c r="V231">
        <v>855.80829903103404</v>
      </c>
      <c r="W231">
        <v>384.028840309023</v>
      </c>
      <c r="X231">
        <v>1427.2143888452599</v>
      </c>
      <c r="Y231">
        <v>15.8146061427296</v>
      </c>
      <c r="Z231">
        <v>8.7263204873710798</v>
      </c>
      <c r="AA231">
        <v>22.902126737673601</v>
      </c>
      <c r="AB231">
        <v>-2.9548266114419701</v>
      </c>
      <c r="AC231">
        <v>-13.7009907412872</v>
      </c>
      <c r="AD231">
        <v>7.80488799038881</v>
      </c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 spans="1:58" x14ac:dyDescent="0.2">
      <c r="A232" t="s">
        <v>19</v>
      </c>
      <c r="B232" s="20">
        <v>20290</v>
      </c>
      <c r="C232">
        <v>7.9280346268370003</v>
      </c>
      <c r="D232">
        <v>3.6844249018492001</v>
      </c>
      <c r="E232">
        <v>788.44651271706402</v>
      </c>
      <c r="F232">
        <v>220.20237346674099</v>
      </c>
      <c r="G232">
        <v>16.969344540301499</v>
      </c>
      <c r="H232">
        <v>3.1619715788940299</v>
      </c>
      <c r="I232">
        <v>-0.20940880109079299</v>
      </c>
      <c r="J232">
        <v>4.6986026900600599</v>
      </c>
      <c r="K232">
        <v>5.6081783107082996</v>
      </c>
      <c r="L232">
        <v>3.5355296848692301</v>
      </c>
      <c r="M232">
        <v>773.91246573278499</v>
      </c>
      <c r="N232">
        <v>255.81767861589501</v>
      </c>
      <c r="O232">
        <v>16.0836253477738</v>
      </c>
      <c r="P232">
        <v>2.9709853508049702</v>
      </c>
      <c r="Q232">
        <v>-4.5798336566233999</v>
      </c>
      <c r="R232">
        <v>4.9492620302274597</v>
      </c>
      <c r="S232">
        <v>6.8674687095140996</v>
      </c>
      <c r="T232">
        <v>-1.13188897683357</v>
      </c>
      <c r="U232">
        <v>14.8596491165197</v>
      </c>
      <c r="V232">
        <v>869.72648512018998</v>
      </c>
      <c r="W232">
        <v>400.54311608628802</v>
      </c>
      <c r="X232">
        <v>1433.98582686539</v>
      </c>
      <c r="Y232">
        <v>15.794168937068401</v>
      </c>
      <c r="Z232">
        <v>9.1122032016271195</v>
      </c>
      <c r="AA232">
        <v>22.482423446877402</v>
      </c>
      <c r="AB232">
        <v>-3.27731612746412</v>
      </c>
      <c r="AC232">
        <v>-14.460881151388</v>
      </c>
      <c r="AD232">
        <v>7.9190345317176796</v>
      </c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 spans="1:58" x14ac:dyDescent="0.2">
      <c r="A233" t="s">
        <v>19</v>
      </c>
      <c r="B233" s="20">
        <v>20381</v>
      </c>
      <c r="C233">
        <v>7.04669813365091</v>
      </c>
      <c r="D233">
        <v>3.62335350441613</v>
      </c>
      <c r="E233">
        <v>824.87506376073895</v>
      </c>
      <c r="F233">
        <v>228.37792842587399</v>
      </c>
      <c r="G233">
        <v>16.3946158552722</v>
      </c>
      <c r="H233">
        <v>3.1276740157055198</v>
      </c>
      <c r="I233">
        <v>-1.4720483463765801</v>
      </c>
      <c r="J233">
        <v>4.7227495654874998</v>
      </c>
      <c r="K233">
        <v>6.8188866483076804</v>
      </c>
      <c r="L233">
        <v>3.4870254179566298</v>
      </c>
      <c r="M233">
        <v>808.34200180448295</v>
      </c>
      <c r="N233">
        <v>259.33400778955598</v>
      </c>
      <c r="O233">
        <v>16.7486762648455</v>
      </c>
      <c r="P233">
        <v>2.9778812716229699</v>
      </c>
      <c r="Q233">
        <v>-2.8169099013568499</v>
      </c>
      <c r="R233">
        <v>4.8124533973930896</v>
      </c>
      <c r="S233">
        <v>7.42931235672597</v>
      </c>
      <c r="T233">
        <v>-0.67862742331679204</v>
      </c>
      <c r="U233">
        <v>15.542362565345099</v>
      </c>
      <c r="V233">
        <v>874.84410293440999</v>
      </c>
      <c r="W233">
        <v>428.39989803764502</v>
      </c>
      <c r="X233">
        <v>1404.98616130762</v>
      </c>
      <c r="Y233">
        <v>16.557897108203701</v>
      </c>
      <c r="Z233">
        <v>9.4416129458350309</v>
      </c>
      <c r="AA233">
        <v>23.671423709222001</v>
      </c>
      <c r="AB233">
        <v>-2.3331860923746901</v>
      </c>
      <c r="AC233">
        <v>-12.8456088832682</v>
      </c>
      <c r="AD233">
        <v>8.1972674820314104</v>
      </c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 spans="1:58" x14ac:dyDescent="0.2">
      <c r="A234" t="s">
        <v>19</v>
      </c>
      <c r="B234" s="20">
        <v>20538</v>
      </c>
      <c r="C234">
        <v>5.8982104347850699</v>
      </c>
      <c r="D234">
        <v>3.7836006115731999</v>
      </c>
      <c r="E234">
        <v>800.18100297610101</v>
      </c>
      <c r="F234">
        <v>227.19722608957201</v>
      </c>
      <c r="G234">
        <v>15.862013786986999</v>
      </c>
      <c r="H234">
        <v>3.2604089397307701</v>
      </c>
      <c r="I234">
        <v>-3.07677246932978</v>
      </c>
      <c r="J234">
        <v>4.8633230518437003</v>
      </c>
      <c r="K234">
        <v>6.43267092157559</v>
      </c>
      <c r="L234">
        <v>3.5552646386437301</v>
      </c>
      <c r="M234">
        <v>794.77322076736004</v>
      </c>
      <c r="N234">
        <v>259.88216593479399</v>
      </c>
      <c r="O234">
        <v>16.6000834005124</v>
      </c>
      <c r="P234">
        <v>3.0035633440079699</v>
      </c>
      <c r="Q234">
        <v>-3.4355210459511598</v>
      </c>
      <c r="R234">
        <v>4.9448569663280999</v>
      </c>
      <c r="S234">
        <v>7.1717748728538897</v>
      </c>
      <c r="T234">
        <v>-0.80364729597181195</v>
      </c>
      <c r="U234">
        <v>15.1535803275323</v>
      </c>
      <c r="V234">
        <v>883.0672096175</v>
      </c>
      <c r="W234">
        <v>413.237822558125</v>
      </c>
      <c r="X234">
        <v>1446.7787394935399</v>
      </c>
      <c r="Y234">
        <v>16.406381857519801</v>
      </c>
      <c r="Z234">
        <v>9.3616305922480993</v>
      </c>
      <c r="AA234">
        <v>23.449932708864999</v>
      </c>
      <c r="AB234">
        <v>-2.3066783640149602</v>
      </c>
      <c r="AC234">
        <v>-12.7568867342617</v>
      </c>
      <c r="AD234">
        <v>8.14370575133578</v>
      </c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 spans="1:58" x14ac:dyDescent="0.2">
      <c r="A235" t="s">
        <v>19</v>
      </c>
      <c r="B235" s="20">
        <v>21142</v>
      </c>
      <c r="C235">
        <v>8.1753867051092701</v>
      </c>
      <c r="D235">
        <v>3.5072979080766502</v>
      </c>
      <c r="E235">
        <v>839.29631077241595</v>
      </c>
      <c r="F235">
        <v>229.16301148369499</v>
      </c>
      <c r="G235">
        <v>18.077437466141198</v>
      </c>
      <c r="H235">
        <v>3.1823517331529798</v>
      </c>
      <c r="I235">
        <v>-0.82570952651759</v>
      </c>
      <c r="J235">
        <v>4.5296401467708902</v>
      </c>
      <c r="K235">
        <v>7.6699118005649902</v>
      </c>
      <c r="L235">
        <v>3.56361213723337</v>
      </c>
      <c r="M235">
        <v>809.42383872795597</v>
      </c>
      <c r="N235">
        <v>258.80288098396301</v>
      </c>
      <c r="O235">
        <v>17.365023432312</v>
      </c>
      <c r="P235">
        <v>3.0029455946754098</v>
      </c>
      <c r="Q235">
        <v>-1.5849063866038899</v>
      </c>
      <c r="R235">
        <v>4.9769687372084999</v>
      </c>
      <c r="S235">
        <v>8.4403799944604607</v>
      </c>
      <c r="T235">
        <v>0.39269067699250498</v>
      </c>
      <c r="U235">
        <v>16.4857026453499</v>
      </c>
      <c r="V235">
        <v>883.85150756311998</v>
      </c>
      <c r="W235">
        <v>396.69221092871601</v>
      </c>
      <c r="X235">
        <v>1466.85603627363</v>
      </c>
      <c r="Y235">
        <v>17.381610220610501</v>
      </c>
      <c r="Z235">
        <v>10.0734843899216</v>
      </c>
      <c r="AA235">
        <v>24.6866097349466</v>
      </c>
      <c r="AB235">
        <v>-0.44235520559104702</v>
      </c>
      <c r="AC235">
        <v>-10.7630591929692</v>
      </c>
      <c r="AD235">
        <v>9.8806451874831893</v>
      </c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 spans="1:58" x14ac:dyDescent="0.2">
      <c r="A236" t="s">
        <v>19</v>
      </c>
      <c r="B236" s="20">
        <v>21393</v>
      </c>
      <c r="C236">
        <v>8.4739984766368792</v>
      </c>
      <c r="D236">
        <v>3.7675979605658201</v>
      </c>
      <c r="E236">
        <v>873.22668331604302</v>
      </c>
      <c r="F236">
        <v>228.94542065646999</v>
      </c>
      <c r="G236">
        <v>17.2947872683371</v>
      </c>
      <c r="H236">
        <v>3.29698994625006</v>
      </c>
      <c r="I236">
        <v>-0.15349510277230899</v>
      </c>
      <c r="J236">
        <v>4.7396535770517696</v>
      </c>
      <c r="K236">
        <v>5.9429403070222104</v>
      </c>
      <c r="L236">
        <v>3.4464740425523699</v>
      </c>
      <c r="M236">
        <v>843.25933303459101</v>
      </c>
      <c r="N236">
        <v>265.12634653215201</v>
      </c>
      <c r="O236">
        <v>16.368318849700302</v>
      </c>
      <c r="P236">
        <v>2.9358256090851902</v>
      </c>
      <c r="Q236">
        <v>-4.1885953158102804</v>
      </c>
      <c r="R236">
        <v>4.8087774754686103</v>
      </c>
      <c r="S236">
        <v>6.91341789066038</v>
      </c>
      <c r="T236">
        <v>-1.21795365450727</v>
      </c>
      <c r="U236">
        <v>15.0455898814258</v>
      </c>
      <c r="V236">
        <v>901.96746364623402</v>
      </c>
      <c r="W236">
        <v>419.337897933806</v>
      </c>
      <c r="X236">
        <v>1480.2660986348801</v>
      </c>
      <c r="Y236">
        <v>16.3775508663038</v>
      </c>
      <c r="Z236">
        <v>9.4180591387688803</v>
      </c>
      <c r="AA236">
        <v>23.344391385940401</v>
      </c>
      <c r="AB236">
        <v>-2.9083440821036</v>
      </c>
      <c r="AC236">
        <v>-13.8981950987676</v>
      </c>
      <c r="AD236">
        <v>8.0885197994098004</v>
      </c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 spans="1:58" x14ac:dyDescent="0.2">
      <c r="A237" t="s">
        <v>19</v>
      </c>
      <c r="B237" s="20">
        <v>21589</v>
      </c>
      <c r="C237">
        <v>6.8981766678660899</v>
      </c>
      <c r="D237">
        <v>3.9869249342144299</v>
      </c>
      <c r="E237">
        <v>851.55892546191501</v>
      </c>
      <c r="F237">
        <v>220.52288475883</v>
      </c>
      <c r="G237">
        <v>15.2450516826206</v>
      </c>
      <c r="H237">
        <v>3.2637032791803602</v>
      </c>
      <c r="I237">
        <v>-1.58614018604382</v>
      </c>
      <c r="J237">
        <v>5.2689813613534398</v>
      </c>
      <c r="K237">
        <v>6.0805004576133799</v>
      </c>
      <c r="L237">
        <v>3.4902413247225699</v>
      </c>
      <c r="M237">
        <v>812.27925740987098</v>
      </c>
      <c r="N237">
        <v>259.39259202532003</v>
      </c>
      <c r="O237">
        <v>16.256527807522598</v>
      </c>
      <c r="P237">
        <v>2.9801806217101499</v>
      </c>
      <c r="Q237">
        <v>-3.82358807804696</v>
      </c>
      <c r="R237">
        <v>4.8348995326803701</v>
      </c>
      <c r="S237">
        <v>7.4125519744831303</v>
      </c>
      <c r="T237">
        <v>-0.51773668153343599</v>
      </c>
      <c r="U237">
        <v>15.348917465233001</v>
      </c>
      <c r="V237">
        <v>885.73581215812897</v>
      </c>
      <c r="W237">
        <v>412.69499131057597</v>
      </c>
      <c r="X237">
        <v>1451.83427360987</v>
      </c>
      <c r="Y237">
        <v>16.299360085856499</v>
      </c>
      <c r="Z237">
        <v>9.3494538055251208</v>
      </c>
      <c r="AA237">
        <v>23.2500441300452</v>
      </c>
      <c r="AB237">
        <v>-2.1792990554202398</v>
      </c>
      <c r="AC237">
        <v>-12.824247973266299</v>
      </c>
      <c r="AD237">
        <v>8.4686802206699507</v>
      </c>
      <c r="AE237" s="40">
        <f>AE238</f>
        <v>7.5775090521337196</v>
      </c>
      <c r="AF237" s="40">
        <f t="shared" ref="AF237:BF237" si="60">AF238</f>
        <v>3.6439672893675419</v>
      </c>
      <c r="AG237" s="40">
        <f t="shared" si="60"/>
        <v>829.03610636113694</v>
      </c>
      <c r="AH237" s="40">
        <f t="shared" si="60"/>
        <v>225.91655157030237</v>
      </c>
      <c r="AI237" s="40">
        <f t="shared" si="60"/>
        <v>16.341288127047719</v>
      </c>
      <c r="AJ237" s="40">
        <f t="shared" si="60"/>
        <v>3.1166156905851139</v>
      </c>
      <c r="AK237" s="40">
        <f t="shared" si="60"/>
        <v>-0.89684450842953212</v>
      </c>
      <c r="AL237" s="40">
        <f t="shared" si="60"/>
        <v>4.7524186934279404</v>
      </c>
      <c r="AM237" s="40">
        <f t="shared" si="60"/>
        <v>6.4901383821843579</v>
      </c>
      <c r="AN237" s="40">
        <f t="shared" si="60"/>
        <v>3.5084173315163594</v>
      </c>
      <c r="AO237" s="40">
        <f t="shared" si="60"/>
        <v>775.02435834574158</v>
      </c>
      <c r="AP237" s="40">
        <f t="shared" si="60"/>
        <v>256.23020739191378</v>
      </c>
      <c r="AQ237" s="40">
        <f t="shared" si="60"/>
        <v>16.648452591953479</v>
      </c>
      <c r="AR237" s="40">
        <f t="shared" si="60"/>
        <v>2.9737901543514402</v>
      </c>
      <c r="AS237" s="40">
        <f t="shared" si="60"/>
        <v>-3.3891030389319097</v>
      </c>
      <c r="AT237" s="40">
        <f t="shared" si="60"/>
        <v>4.8709306748287835</v>
      </c>
      <c r="AU237" s="40">
        <f t="shared" si="60"/>
        <v>7.3559968245080345</v>
      </c>
      <c r="AV237" s="40">
        <f t="shared" si="60"/>
        <v>-0.75826292464898126</v>
      </c>
      <c r="AW237" s="40">
        <f t="shared" si="60"/>
        <v>15.471789572888159</v>
      </c>
      <c r="AX237" s="40">
        <f t="shared" si="60"/>
        <v>866.78917459147192</v>
      </c>
      <c r="AY237" s="40">
        <f t="shared" si="60"/>
        <v>395.06710327962861</v>
      </c>
      <c r="AZ237" s="40">
        <f t="shared" si="60"/>
        <v>1434.7437828217417</v>
      </c>
      <c r="BA237" s="40">
        <f t="shared" si="60"/>
        <v>16.471715393075247</v>
      </c>
      <c r="BB237" s="40">
        <f t="shared" si="60"/>
        <v>9.4343039190780384</v>
      </c>
      <c r="BC237" s="40">
        <f t="shared" si="60"/>
        <v>23.508254287295749</v>
      </c>
      <c r="BD237" s="40">
        <f t="shared" si="60"/>
        <v>-2.2651319124399816</v>
      </c>
      <c r="BE237" s="40">
        <f t="shared" si="60"/>
        <v>-13.089734786641513</v>
      </c>
      <c r="BF237" s="40">
        <f t="shared" si="60"/>
        <v>8.5646423301355625</v>
      </c>
    </row>
    <row r="238" spans="1:58" x14ac:dyDescent="0.2">
      <c r="A238" t="s">
        <v>19</v>
      </c>
      <c r="B238" s="20">
        <v>22128</v>
      </c>
      <c r="C238">
        <v>9.0000562411728193</v>
      </c>
      <c r="D238">
        <v>3.7952640081098998</v>
      </c>
      <c r="E238">
        <v>820.20011463313699</v>
      </c>
      <c r="F238">
        <v>226.80825371760301</v>
      </c>
      <c r="G238">
        <v>16.519130577667799</v>
      </c>
      <c r="H238">
        <v>3.2641792873384499</v>
      </c>
      <c r="I238">
        <v>0.65043678385686898</v>
      </c>
      <c r="J238">
        <v>4.8530076569691998</v>
      </c>
      <c r="K238">
        <v>6.8680158436371599</v>
      </c>
      <c r="L238">
        <v>3.5650407554834</v>
      </c>
      <c r="M238">
        <v>781.58826301187401</v>
      </c>
      <c r="N238">
        <v>257.35421667679401</v>
      </c>
      <c r="O238">
        <v>16.9548702357745</v>
      </c>
      <c r="P238">
        <v>3.0400324002311598</v>
      </c>
      <c r="Q238">
        <v>-2.9686936843540699</v>
      </c>
      <c r="R238">
        <v>4.9278286135140696</v>
      </c>
      <c r="S238">
        <v>8.1701147665356793</v>
      </c>
      <c r="T238">
        <v>6.0883539350739597E-2</v>
      </c>
      <c r="U238">
        <v>16.284843788387601</v>
      </c>
      <c r="V238">
        <v>876.31776892011203</v>
      </c>
      <c r="W238">
        <v>394.57850706841401</v>
      </c>
      <c r="X238">
        <v>1456.37339909407</v>
      </c>
      <c r="Y238">
        <v>17.103360289181499</v>
      </c>
      <c r="Z238">
        <v>9.7222048048604108</v>
      </c>
      <c r="AA238">
        <v>24.4771076577127</v>
      </c>
      <c r="AB238">
        <v>-1.23827870627676</v>
      </c>
      <c r="AC238">
        <v>-11.7870104686991</v>
      </c>
      <c r="AD238">
        <v>9.3253211485548597</v>
      </c>
      <c r="AE238" s="27">
        <f t="shared" ref="AE238:AW238" si="61">AVERAGE(C224:C238)</f>
        <v>7.5775090521337196</v>
      </c>
      <c r="AF238" s="27">
        <f t="shared" si="61"/>
        <v>3.6439672893675419</v>
      </c>
      <c r="AG238" s="27">
        <f t="shared" si="61"/>
        <v>829.03610636113694</v>
      </c>
      <c r="AH238" s="27">
        <f t="shared" si="61"/>
        <v>225.91655157030237</v>
      </c>
      <c r="AI238" s="27">
        <f t="shared" si="61"/>
        <v>16.341288127047719</v>
      </c>
      <c r="AJ238" s="27">
        <f t="shared" si="61"/>
        <v>3.1166156905851139</v>
      </c>
      <c r="AK238" s="27">
        <f t="shared" si="61"/>
        <v>-0.89684450842953212</v>
      </c>
      <c r="AL238" s="27">
        <f t="shared" si="61"/>
        <v>4.7524186934279404</v>
      </c>
      <c r="AM238" s="27">
        <f t="shared" si="61"/>
        <v>6.4901383821843579</v>
      </c>
      <c r="AN238" s="27">
        <f t="shared" si="61"/>
        <v>3.5084173315163594</v>
      </c>
      <c r="AO238" s="27">
        <f t="shared" si="61"/>
        <v>775.02435834574158</v>
      </c>
      <c r="AP238" s="27">
        <f t="shared" si="61"/>
        <v>256.23020739191378</v>
      </c>
      <c r="AQ238" s="27">
        <f t="shared" si="61"/>
        <v>16.648452591953479</v>
      </c>
      <c r="AR238" s="27">
        <f t="shared" si="61"/>
        <v>2.9737901543514402</v>
      </c>
      <c r="AS238" s="27">
        <f t="shared" si="61"/>
        <v>-3.3891030389319097</v>
      </c>
      <c r="AT238" s="27">
        <f t="shared" si="61"/>
        <v>4.8709306748287835</v>
      </c>
      <c r="AU238" s="27">
        <f t="shared" si="61"/>
        <v>7.3559968245080345</v>
      </c>
      <c r="AV238" s="27">
        <f t="shared" si="61"/>
        <v>-0.75826292464898126</v>
      </c>
      <c r="AW238" s="27">
        <f t="shared" si="61"/>
        <v>15.471789572888159</v>
      </c>
      <c r="AX238" s="27">
        <f t="shared" ref="AX238:BF238" si="62">AVERAGE(V224:V238)</f>
        <v>866.78917459147192</v>
      </c>
      <c r="AY238" s="27">
        <f t="shared" si="62"/>
        <v>395.06710327962861</v>
      </c>
      <c r="AZ238" s="27">
        <f t="shared" si="62"/>
        <v>1434.7437828217417</v>
      </c>
      <c r="BA238" s="27">
        <f t="shared" si="62"/>
        <v>16.471715393075247</v>
      </c>
      <c r="BB238" s="27">
        <f t="shared" si="62"/>
        <v>9.4343039190780384</v>
      </c>
      <c r="BC238" s="27">
        <f t="shared" si="62"/>
        <v>23.508254287295749</v>
      </c>
      <c r="BD238" s="27">
        <f t="shared" si="62"/>
        <v>-2.2651319124399816</v>
      </c>
      <c r="BE238" s="27">
        <f t="shared" si="62"/>
        <v>-13.089734786641513</v>
      </c>
      <c r="BF238" s="27">
        <f t="shared" si="62"/>
        <v>8.5646423301355625</v>
      </c>
    </row>
    <row r="239" spans="1:58" x14ac:dyDescent="0.2">
      <c r="A239" t="s">
        <v>204</v>
      </c>
      <c r="B239" s="20">
        <v>22315</v>
      </c>
      <c r="C239">
        <v>5.16449135999778</v>
      </c>
      <c r="D239">
        <v>3.4694546569679598</v>
      </c>
      <c r="E239">
        <v>879.54894695071596</v>
      </c>
      <c r="F239">
        <v>222.69888515261599</v>
      </c>
      <c r="G239">
        <v>15.103962198192001</v>
      </c>
      <c r="H239">
        <v>2.9482434848533399</v>
      </c>
      <c r="I239">
        <v>-3.7191355298145301</v>
      </c>
      <c r="J239">
        <v>4.4735350022815599</v>
      </c>
      <c r="K239">
        <v>6.1767204847083201</v>
      </c>
      <c r="L239">
        <v>3.2892429110647301</v>
      </c>
      <c r="M239">
        <v>850.43957901859005</v>
      </c>
      <c r="N239">
        <v>260.10463417391202</v>
      </c>
      <c r="O239">
        <v>15.9555272757436</v>
      </c>
      <c r="P239">
        <v>2.8372429510319002</v>
      </c>
      <c r="Q239">
        <v>-3.2321298819436302</v>
      </c>
      <c r="R239">
        <v>4.5612994535510101</v>
      </c>
      <c r="S239">
        <v>7.7942348303362801</v>
      </c>
      <c r="T239">
        <v>0.76473472497313599</v>
      </c>
      <c r="U239">
        <v>14.819567928423099</v>
      </c>
      <c r="V239">
        <v>875.32821064852601</v>
      </c>
      <c r="W239">
        <v>397.54003714934998</v>
      </c>
      <c r="X239">
        <v>1448.7666008562301</v>
      </c>
      <c r="Y239">
        <v>16.569772839914599</v>
      </c>
      <c r="Z239">
        <v>10.227099891454699</v>
      </c>
      <c r="AA239">
        <v>22.910140277311001</v>
      </c>
      <c r="AB239">
        <v>-0.75996733556143004</v>
      </c>
      <c r="AC239">
        <v>-9.8569393109655508</v>
      </c>
      <c r="AD239">
        <v>8.3304674857377208</v>
      </c>
      <c r="AE239" s="27">
        <f t="shared" ref="AE239:AW239" si="63">C239</f>
        <v>5.16449135999778</v>
      </c>
      <c r="AF239" s="27">
        <f t="shared" si="63"/>
        <v>3.4694546569679598</v>
      </c>
      <c r="AG239" s="27">
        <f t="shared" si="63"/>
        <v>879.54894695071596</v>
      </c>
      <c r="AH239" s="27">
        <f t="shared" si="63"/>
        <v>222.69888515261599</v>
      </c>
      <c r="AI239" s="27">
        <f t="shared" si="63"/>
        <v>15.103962198192001</v>
      </c>
      <c r="AJ239" s="27">
        <f t="shared" si="63"/>
        <v>2.9482434848533399</v>
      </c>
      <c r="AK239" s="27">
        <f t="shared" si="63"/>
        <v>-3.7191355298145301</v>
      </c>
      <c r="AL239" s="27">
        <f t="shared" si="63"/>
        <v>4.4735350022815599</v>
      </c>
      <c r="AM239" s="27">
        <f t="shared" si="63"/>
        <v>6.1767204847083201</v>
      </c>
      <c r="AN239" s="27">
        <f t="shared" si="63"/>
        <v>3.2892429110647301</v>
      </c>
      <c r="AO239" s="27">
        <f t="shared" si="63"/>
        <v>850.43957901859005</v>
      </c>
      <c r="AP239" s="27">
        <f t="shared" si="63"/>
        <v>260.10463417391202</v>
      </c>
      <c r="AQ239" s="27">
        <f t="shared" si="63"/>
        <v>15.9555272757436</v>
      </c>
      <c r="AR239" s="27">
        <f t="shared" si="63"/>
        <v>2.8372429510319002</v>
      </c>
      <c r="AS239" s="27">
        <f t="shared" si="63"/>
        <v>-3.2321298819436302</v>
      </c>
      <c r="AT239" s="27">
        <f t="shared" si="63"/>
        <v>4.5612994535510101</v>
      </c>
      <c r="AU239" s="27">
        <f t="shared" si="63"/>
        <v>7.7942348303362801</v>
      </c>
      <c r="AV239" s="27">
        <f t="shared" si="63"/>
        <v>0.76473472497313599</v>
      </c>
      <c r="AW239" s="27">
        <f t="shared" si="63"/>
        <v>14.819567928423099</v>
      </c>
      <c r="AX239" s="27">
        <f t="shared" ref="AX239:BF239" si="64">V239</f>
        <v>875.32821064852601</v>
      </c>
      <c r="AY239" s="27">
        <f t="shared" si="64"/>
        <v>397.54003714934998</v>
      </c>
      <c r="AZ239" s="27">
        <f t="shared" si="64"/>
        <v>1448.7666008562301</v>
      </c>
      <c r="BA239" s="27">
        <f t="shared" si="64"/>
        <v>16.569772839914599</v>
      </c>
      <c r="BB239" s="27">
        <f t="shared" si="64"/>
        <v>10.227099891454699</v>
      </c>
      <c r="BC239" s="27">
        <f t="shared" si="64"/>
        <v>22.910140277311001</v>
      </c>
      <c r="BD239" s="27">
        <f t="shared" si="64"/>
        <v>-0.75996733556143004</v>
      </c>
      <c r="BE239" s="27">
        <f t="shared" si="64"/>
        <v>-9.8569393109655508</v>
      </c>
      <c r="BF239" s="27">
        <f t="shared" si="64"/>
        <v>8.3304674857377208</v>
      </c>
    </row>
    <row r="240" spans="1:58" x14ac:dyDescent="0.2">
      <c r="A240" t="s">
        <v>21</v>
      </c>
      <c r="B240" s="20">
        <v>22429</v>
      </c>
      <c r="C240">
        <v>4.8682380752410603</v>
      </c>
      <c r="D240">
        <v>2.7381923333802298</v>
      </c>
      <c r="E240">
        <v>754.87526592845404</v>
      </c>
      <c r="F240">
        <v>221.25505418194101</v>
      </c>
      <c r="G240">
        <v>16.197135299527499</v>
      </c>
      <c r="H240">
        <v>2.3320723607335898</v>
      </c>
      <c r="I240">
        <v>-6.26935377793939</v>
      </c>
      <c r="J240">
        <v>4.0185421453323702</v>
      </c>
      <c r="K240">
        <v>4.3174176224898604</v>
      </c>
      <c r="L240">
        <v>3.02471377706261</v>
      </c>
      <c r="M240">
        <v>750.59211819439099</v>
      </c>
      <c r="N240">
        <v>264.02297280027199</v>
      </c>
      <c r="O240">
        <v>15.337208056179399</v>
      </c>
      <c r="P240">
        <v>2.6228460892350598</v>
      </c>
      <c r="Q240">
        <v>-6.5578485868812999</v>
      </c>
      <c r="R240">
        <v>4.2914197202777098</v>
      </c>
      <c r="S240">
        <v>5.8231631427481396</v>
      </c>
      <c r="T240">
        <v>0.23776261234657001</v>
      </c>
      <c r="U240">
        <v>11.404583556457499</v>
      </c>
      <c r="V240">
        <v>888.36369322960797</v>
      </c>
      <c r="W240">
        <v>456.82237526795802</v>
      </c>
      <c r="X240">
        <v>1390.12690548265</v>
      </c>
      <c r="Y240">
        <v>15.401039367169099</v>
      </c>
      <c r="Z240">
        <v>10.3321217405434</v>
      </c>
      <c r="AA240">
        <v>20.468476963566498</v>
      </c>
      <c r="AB240">
        <v>-2.6373847640062</v>
      </c>
      <c r="AC240">
        <v>-10.199774173588199</v>
      </c>
      <c r="AD240">
        <v>4.9160948317706996</v>
      </c>
    </row>
    <row r="241" spans="1:58" x14ac:dyDescent="0.2">
      <c r="A241" t="s">
        <v>21</v>
      </c>
      <c r="B241" s="20">
        <v>21000</v>
      </c>
      <c r="C241">
        <v>2.7959307841625001</v>
      </c>
      <c r="D241">
        <v>3.0172006467353398</v>
      </c>
      <c r="E241">
        <v>718.68773351242601</v>
      </c>
      <c r="F241">
        <v>218.29773129505699</v>
      </c>
      <c r="G241">
        <v>14.8379677648194</v>
      </c>
      <c r="H241">
        <v>2.5858202742766001</v>
      </c>
      <c r="I241">
        <v>-9.1411454934967704</v>
      </c>
      <c r="J241">
        <v>4.2286284123515001</v>
      </c>
      <c r="K241">
        <v>3.8309499012444301</v>
      </c>
      <c r="L241">
        <v>3.04220546075936</v>
      </c>
      <c r="M241">
        <v>721.29288522433001</v>
      </c>
      <c r="N241">
        <v>266.073700829801</v>
      </c>
      <c r="O241">
        <v>15.2196749712606</v>
      </c>
      <c r="P241">
        <v>2.6219685898093301</v>
      </c>
      <c r="Q241">
        <v>-7.5597079342180997</v>
      </c>
      <c r="R241">
        <v>4.2967982387172601</v>
      </c>
      <c r="S241">
        <v>4.8256762187812301</v>
      </c>
      <c r="T241">
        <v>-0.600209100154111</v>
      </c>
      <c r="U241">
        <v>10.254416070425799</v>
      </c>
      <c r="V241">
        <v>865.90981938141294</v>
      </c>
      <c r="W241">
        <v>458.68971717894902</v>
      </c>
      <c r="X241">
        <v>1337.6841780524701</v>
      </c>
      <c r="Y241">
        <v>14.5604533524041</v>
      </c>
      <c r="Z241">
        <v>9.8972948770384299</v>
      </c>
      <c r="AA241">
        <v>19.225993548017001</v>
      </c>
      <c r="AB241">
        <v>-3.9437304387920702</v>
      </c>
      <c r="AC241">
        <v>-11.1803023300057</v>
      </c>
      <c r="AD241">
        <v>3.29905519021702</v>
      </c>
    </row>
    <row r="242" spans="1:58" x14ac:dyDescent="0.2">
      <c r="A242" t="s">
        <v>21</v>
      </c>
      <c r="B242" s="20">
        <v>20648</v>
      </c>
      <c r="C242">
        <v>4.7677087675025804</v>
      </c>
      <c r="D242">
        <v>2.9946849622370699</v>
      </c>
      <c r="E242">
        <v>812.09169542604297</v>
      </c>
      <c r="F242">
        <v>257.11135866314498</v>
      </c>
      <c r="G242">
        <v>15.618760458853799</v>
      </c>
      <c r="H242">
        <v>2.4844479465476201</v>
      </c>
      <c r="I242">
        <v>-6.6519865892528101</v>
      </c>
      <c r="J242">
        <v>4.3804078766075802</v>
      </c>
      <c r="K242">
        <v>4.4119619679921103</v>
      </c>
      <c r="L242">
        <v>3.1020772306258202</v>
      </c>
      <c r="M242">
        <v>746.31065458633805</v>
      </c>
      <c r="N242">
        <v>268.14884355586298</v>
      </c>
      <c r="O242">
        <v>15.4944642548161</v>
      </c>
      <c r="P242">
        <v>2.64958970819238</v>
      </c>
      <c r="Q242">
        <v>-6.56891521241233</v>
      </c>
      <c r="R242">
        <v>4.4057701575165504</v>
      </c>
      <c r="S242">
        <v>6.3914815359951103</v>
      </c>
      <c r="T242">
        <v>1.3630378523106299</v>
      </c>
      <c r="U242">
        <v>11.415831531004599</v>
      </c>
      <c r="V242">
        <v>892.11092954733499</v>
      </c>
      <c r="W242">
        <v>480.512640058773</v>
      </c>
      <c r="X242">
        <v>1366.1696451896</v>
      </c>
      <c r="Y242">
        <v>15.353043630677501</v>
      </c>
      <c r="Z242">
        <v>10.7607245421903</v>
      </c>
      <c r="AA242">
        <v>19.942240622846899</v>
      </c>
      <c r="AB242">
        <v>-1.68289088371623</v>
      </c>
      <c r="AC242">
        <v>-8.2449693335841108</v>
      </c>
      <c r="AD242">
        <v>4.8789320108416403</v>
      </c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</row>
    <row r="243" spans="1:58" x14ac:dyDescent="0.2">
      <c r="A243" t="s">
        <v>21</v>
      </c>
      <c r="B243" s="20">
        <v>21260</v>
      </c>
      <c r="C243">
        <v>4.7904113060145201</v>
      </c>
      <c r="D243">
        <v>2.8007378252044801</v>
      </c>
      <c r="E243">
        <v>844.51723314670403</v>
      </c>
      <c r="F243">
        <v>241.127617335266</v>
      </c>
      <c r="G243">
        <v>14.701658912969799</v>
      </c>
      <c r="H243">
        <v>2.49210283639548</v>
      </c>
      <c r="I243">
        <v>-5.1743738562424104</v>
      </c>
      <c r="J243">
        <v>4.0390412581432198</v>
      </c>
      <c r="K243">
        <v>4.59748734516978</v>
      </c>
      <c r="L243">
        <v>3.0783266452182398</v>
      </c>
      <c r="M243">
        <v>822.68851303632005</v>
      </c>
      <c r="N243">
        <v>269.56138476138898</v>
      </c>
      <c r="O243">
        <v>15.281274528689501</v>
      </c>
      <c r="P243">
        <v>2.6488363064390801</v>
      </c>
      <c r="Q243">
        <v>-5.9123703440652697</v>
      </c>
      <c r="R243">
        <v>4.3655187392581301</v>
      </c>
      <c r="S243">
        <v>6.3901825879338796</v>
      </c>
      <c r="T243">
        <v>1.3585544860875201</v>
      </c>
      <c r="U243">
        <v>11.426726939410599</v>
      </c>
      <c r="V243">
        <v>918.61961239433299</v>
      </c>
      <c r="W243">
        <v>491.48408615605098</v>
      </c>
      <c r="X243">
        <v>1409.4685302784001</v>
      </c>
      <c r="Y243">
        <v>15.321078108985599</v>
      </c>
      <c r="Z243">
        <v>10.631991539742099</v>
      </c>
      <c r="AA243">
        <v>20.015492457351499</v>
      </c>
      <c r="AB243">
        <v>-1.6965536521573801</v>
      </c>
      <c r="AC243">
        <v>-8.3346620293482498</v>
      </c>
      <c r="AD243">
        <v>4.9450462804289002</v>
      </c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</row>
    <row r="244" spans="1:58" x14ac:dyDescent="0.2">
      <c r="A244" t="s">
        <v>21</v>
      </c>
      <c r="B244" s="20">
        <v>22364</v>
      </c>
      <c r="C244">
        <v>5.2419154726695201</v>
      </c>
      <c r="D244">
        <v>2.7739466432144102</v>
      </c>
      <c r="E244">
        <v>895.04534629127397</v>
      </c>
      <c r="F244">
        <v>234.89111110333201</v>
      </c>
      <c r="G244">
        <v>15.0276640581696</v>
      </c>
      <c r="H244">
        <v>2.55394302774857</v>
      </c>
      <c r="I244">
        <v>-4.82753662220036</v>
      </c>
      <c r="J244">
        <v>3.8813668981812901</v>
      </c>
      <c r="K244">
        <v>5.3201157710363898</v>
      </c>
      <c r="L244">
        <v>3.0675328817287002</v>
      </c>
      <c r="M244">
        <v>876.74949897638396</v>
      </c>
      <c r="N244">
        <v>272.94784859786603</v>
      </c>
      <c r="O244">
        <v>15.6926701287725</v>
      </c>
      <c r="P244">
        <v>2.6561604485575798</v>
      </c>
      <c r="Q244">
        <v>-4.8810226274863897</v>
      </c>
      <c r="R244">
        <v>4.3269330303481599</v>
      </c>
      <c r="S244">
        <v>7.1503114433922201</v>
      </c>
      <c r="T244">
        <v>2.2228198516112299</v>
      </c>
      <c r="U244">
        <v>12.0800747192866</v>
      </c>
      <c r="V244">
        <v>939.56874418088603</v>
      </c>
      <c r="W244">
        <v>506.63380145988401</v>
      </c>
      <c r="X244">
        <v>1436.3605209467401</v>
      </c>
      <c r="Y244">
        <v>15.993685550439301</v>
      </c>
      <c r="Z244">
        <v>11.320104767116201</v>
      </c>
      <c r="AA244">
        <v>20.670188836872502</v>
      </c>
      <c r="AB244">
        <v>-0.81182889811094705</v>
      </c>
      <c r="AC244">
        <v>-7.1455310060502804</v>
      </c>
      <c r="AD244">
        <v>5.51806439595613</v>
      </c>
      <c r="AE244" s="40">
        <f t="shared" ref="AE244:AW244" si="65">AVERAGE(C240:C244)</f>
        <v>4.4928408811180365</v>
      </c>
      <c r="AF244" s="40">
        <f t="shared" si="65"/>
        <v>2.864952482154306</v>
      </c>
      <c r="AG244" s="40">
        <f t="shared" si="65"/>
        <v>805.04345486098009</v>
      </c>
      <c r="AH244" s="40">
        <f t="shared" si="65"/>
        <v>234.53657451574819</v>
      </c>
      <c r="AI244" s="40">
        <f t="shared" si="65"/>
        <v>15.276637298868019</v>
      </c>
      <c r="AJ244" s="40">
        <f t="shared" si="65"/>
        <v>2.489677289140372</v>
      </c>
      <c r="AK244" s="40">
        <f t="shared" si="65"/>
        <v>-6.412879267826348</v>
      </c>
      <c r="AL244" s="40">
        <f t="shared" si="65"/>
        <v>4.1095973181231926</v>
      </c>
      <c r="AM244" s="40">
        <f t="shared" si="65"/>
        <v>4.4955865215865147</v>
      </c>
      <c r="AN244" s="40">
        <f t="shared" si="65"/>
        <v>3.0629711990789463</v>
      </c>
      <c r="AO244" s="40">
        <f t="shared" si="65"/>
        <v>783.52673400355263</v>
      </c>
      <c r="AP244" s="40">
        <f t="shared" si="65"/>
        <v>268.15095010903815</v>
      </c>
      <c r="AQ244" s="40">
        <f t="shared" si="65"/>
        <v>15.405058387943621</v>
      </c>
      <c r="AR244" s="40">
        <f t="shared" si="65"/>
        <v>2.6398802284466862</v>
      </c>
      <c r="AS244" s="40">
        <f t="shared" si="65"/>
        <v>-6.2959729410126783</v>
      </c>
      <c r="AT244" s="40">
        <f t="shared" si="65"/>
        <v>4.3372879772235624</v>
      </c>
      <c r="AU244" s="40">
        <f t="shared" si="65"/>
        <v>6.1161629857701154</v>
      </c>
      <c r="AV244" s="40">
        <f t="shared" si="65"/>
        <v>0.91639314044036779</v>
      </c>
      <c r="AW244" s="40">
        <f t="shared" si="65"/>
        <v>11.31632656331702</v>
      </c>
      <c r="AX244" s="40">
        <f t="shared" ref="AX244:BF244" si="66">AVERAGE(V240:V244)</f>
        <v>900.91455974671499</v>
      </c>
      <c r="AY244" s="40">
        <f t="shared" si="66"/>
        <v>478.82852402432297</v>
      </c>
      <c r="AZ244" s="40">
        <f t="shared" si="66"/>
        <v>1387.9619559899722</v>
      </c>
      <c r="BA244" s="40">
        <f t="shared" si="66"/>
        <v>15.325860001935121</v>
      </c>
      <c r="BB244" s="40">
        <f t="shared" si="66"/>
        <v>10.588447493326084</v>
      </c>
      <c r="BC244" s="40">
        <f t="shared" si="66"/>
        <v>20.064478485730881</v>
      </c>
      <c r="BD244" s="40">
        <f t="shared" si="66"/>
        <v>-2.1544777273565656</v>
      </c>
      <c r="BE244" s="40">
        <f t="shared" si="66"/>
        <v>-9.0210477745153064</v>
      </c>
      <c r="BF244" s="40">
        <f t="shared" si="66"/>
        <v>4.7114385418428784</v>
      </c>
    </row>
    <row r="245" spans="1:58" x14ac:dyDescent="0.2">
      <c r="A245" t="s">
        <v>21</v>
      </c>
      <c r="B245" s="20">
        <v>23794</v>
      </c>
      <c r="C245">
        <v>3.4949273861708199</v>
      </c>
      <c r="D245">
        <v>3.02687740566394</v>
      </c>
      <c r="E245">
        <v>888.34061133255398</v>
      </c>
      <c r="F245">
        <v>233.755141656771</v>
      </c>
      <c r="G245">
        <v>14.008985429225699</v>
      </c>
      <c r="H245">
        <v>2.6616981351011502</v>
      </c>
      <c r="I245">
        <v>-6.4347399208837004</v>
      </c>
      <c r="J245">
        <v>4.2806184737955402</v>
      </c>
      <c r="K245">
        <v>4.1094599104174199</v>
      </c>
      <c r="L245">
        <v>3.1413351907913798</v>
      </c>
      <c r="M245">
        <v>812.48454934745905</v>
      </c>
      <c r="N245">
        <v>268.88858140310498</v>
      </c>
      <c r="O245">
        <v>15.134213737200801</v>
      </c>
      <c r="P245">
        <v>2.6767148795583702</v>
      </c>
      <c r="Q245">
        <v>-6.8211007654261397</v>
      </c>
      <c r="R245">
        <v>4.4751731771726604</v>
      </c>
      <c r="S245">
        <v>5.9014036691501301</v>
      </c>
      <c r="T245">
        <v>0.27614469284277698</v>
      </c>
      <c r="U245">
        <v>11.5250407594416</v>
      </c>
      <c r="V245">
        <v>925.66324378441004</v>
      </c>
      <c r="W245">
        <v>492.28331459855701</v>
      </c>
      <c r="X245">
        <v>1424.5998086013301</v>
      </c>
      <c r="Y245">
        <v>15.1200586444105</v>
      </c>
      <c r="Z245">
        <v>10.1825718379534</v>
      </c>
      <c r="AA245">
        <v>20.052543300602199</v>
      </c>
      <c r="AB245">
        <v>-2.46566197581277</v>
      </c>
      <c r="AC245">
        <v>-10.1206222173063</v>
      </c>
      <c r="AD245">
        <v>5.1859978725390201</v>
      </c>
      <c r="AE245" s="27">
        <f t="shared" ref="AE245:AW245" si="67">AVERAGE(C240:C245)</f>
        <v>4.3265219652934999</v>
      </c>
      <c r="AF245" s="27">
        <f t="shared" si="67"/>
        <v>2.8919399694059114</v>
      </c>
      <c r="AG245" s="27">
        <f t="shared" si="67"/>
        <v>818.92631427290905</v>
      </c>
      <c r="AH245" s="27">
        <f t="shared" si="67"/>
        <v>234.40633570591865</v>
      </c>
      <c r="AI245" s="27">
        <f t="shared" si="67"/>
        <v>15.065361987260966</v>
      </c>
      <c r="AJ245" s="27">
        <f t="shared" si="67"/>
        <v>2.5183474301338351</v>
      </c>
      <c r="AK245" s="27">
        <f t="shared" si="67"/>
        <v>-6.4165227100025737</v>
      </c>
      <c r="AL245" s="27">
        <f t="shared" si="67"/>
        <v>4.1381008440685845</v>
      </c>
      <c r="AM245" s="27">
        <f t="shared" si="67"/>
        <v>4.4312320863916659</v>
      </c>
      <c r="AN245" s="27">
        <f t="shared" si="67"/>
        <v>3.0760318643643516</v>
      </c>
      <c r="AO245" s="27">
        <f t="shared" si="67"/>
        <v>788.35303656087035</v>
      </c>
      <c r="AP245" s="27">
        <f t="shared" si="67"/>
        <v>268.27388865804932</v>
      </c>
      <c r="AQ245" s="27">
        <f t="shared" si="67"/>
        <v>15.359917612819816</v>
      </c>
      <c r="AR245" s="27">
        <f t="shared" si="67"/>
        <v>2.6460193369653</v>
      </c>
      <c r="AS245" s="27">
        <f t="shared" si="67"/>
        <v>-6.3834942450815886</v>
      </c>
      <c r="AT245" s="27">
        <f t="shared" si="67"/>
        <v>4.3602688438817454</v>
      </c>
      <c r="AU245" s="27">
        <f t="shared" si="67"/>
        <v>6.0803697663334511</v>
      </c>
      <c r="AV245" s="27">
        <f t="shared" si="67"/>
        <v>0.80968506584076938</v>
      </c>
      <c r="AW245" s="27">
        <f t="shared" si="67"/>
        <v>11.351112262671116</v>
      </c>
      <c r="AX245" s="27">
        <f t="shared" ref="AX245:BF245" si="68">AVERAGE(V240:V245)</f>
        <v>905.0393404196642</v>
      </c>
      <c r="AY245" s="27">
        <f t="shared" si="68"/>
        <v>481.07098912002863</v>
      </c>
      <c r="AZ245" s="27">
        <f t="shared" si="68"/>
        <v>1394.0682647585318</v>
      </c>
      <c r="BA245" s="27">
        <f t="shared" si="68"/>
        <v>15.291559775681018</v>
      </c>
      <c r="BB245" s="27">
        <f t="shared" si="68"/>
        <v>10.52080155076397</v>
      </c>
      <c r="BC245" s="27">
        <f t="shared" si="68"/>
        <v>20.062489288209431</v>
      </c>
      <c r="BD245" s="27">
        <f t="shared" si="68"/>
        <v>-2.2063417687659332</v>
      </c>
      <c r="BE245" s="27">
        <f t="shared" si="68"/>
        <v>-9.2043101816471395</v>
      </c>
      <c r="BF245" s="27">
        <f t="shared" si="68"/>
        <v>4.7905317636255687</v>
      </c>
    </row>
    <row r="246" spans="1:58" x14ac:dyDescent="0.2">
      <c r="A246" t="s">
        <v>205</v>
      </c>
      <c r="B246" s="20">
        <v>23947</v>
      </c>
      <c r="C246">
        <v>4.0727068336037799</v>
      </c>
      <c r="D246">
        <v>3.4621305909226301</v>
      </c>
      <c r="E246">
        <v>680.64130482290795</v>
      </c>
      <c r="F246">
        <v>235.17803188052599</v>
      </c>
      <c r="G246">
        <v>15.4261550790477</v>
      </c>
      <c r="H246">
        <v>2.7882162709371499</v>
      </c>
      <c r="I246">
        <v>-7.4603613098750099</v>
      </c>
      <c r="J246">
        <v>4.9920589123211396</v>
      </c>
      <c r="K246">
        <v>6.4007909943003298</v>
      </c>
      <c r="L246">
        <v>3.1417383218255099</v>
      </c>
      <c r="M246">
        <v>718.154722183388</v>
      </c>
      <c r="N246">
        <v>264.98431463306201</v>
      </c>
      <c r="O246">
        <v>16.915922821433</v>
      </c>
      <c r="P246">
        <v>2.7483523286162401</v>
      </c>
      <c r="Q246">
        <v>-3.9396259101190498</v>
      </c>
      <c r="R246">
        <v>4.3423297804772103</v>
      </c>
      <c r="S246">
        <v>7.5495891756670801</v>
      </c>
      <c r="T246">
        <v>-0.23612687323536299</v>
      </c>
      <c r="U246">
        <v>15.343628125978499</v>
      </c>
      <c r="V246">
        <v>893.16166552750599</v>
      </c>
      <c r="W246">
        <v>402.05052142160298</v>
      </c>
      <c r="X246">
        <v>1481.0226196145099</v>
      </c>
      <c r="Y246">
        <v>16.542275007050399</v>
      </c>
      <c r="Z246">
        <v>9.4087553727590301</v>
      </c>
      <c r="AA246">
        <v>23.674326559651298</v>
      </c>
      <c r="AB246">
        <v>-1.62917662176487</v>
      </c>
      <c r="AC246">
        <v>-11.6726528353375</v>
      </c>
      <c r="AD246">
        <v>8.4143296123997597</v>
      </c>
    </row>
    <row r="247" spans="1:58" x14ac:dyDescent="0.2">
      <c r="A247" t="s">
        <v>205</v>
      </c>
      <c r="B247" s="20">
        <v>24758</v>
      </c>
      <c r="C247">
        <v>4.0047290645493403</v>
      </c>
      <c r="D247">
        <v>3.2284876977696002</v>
      </c>
      <c r="E247">
        <v>626.25842954623204</v>
      </c>
      <c r="F247">
        <v>224.02979479908501</v>
      </c>
      <c r="G247">
        <v>16.581306204971199</v>
      </c>
      <c r="H247">
        <v>2.5908222903301401</v>
      </c>
      <c r="I247">
        <v>-9.4713518437135598</v>
      </c>
      <c r="J247">
        <v>4.8038287491233103</v>
      </c>
      <c r="K247">
        <v>4.8479188109361804</v>
      </c>
      <c r="L247">
        <v>3.1189290868591999</v>
      </c>
      <c r="M247">
        <v>657.871521665503</v>
      </c>
      <c r="N247">
        <v>264.74452670632502</v>
      </c>
      <c r="O247">
        <v>15.961280066163599</v>
      </c>
      <c r="P247">
        <v>2.7340921226747401</v>
      </c>
      <c r="Q247">
        <v>-6.4036734478328903</v>
      </c>
      <c r="R247">
        <v>4.3219973678060102</v>
      </c>
      <c r="S247">
        <v>6.3601827817107797</v>
      </c>
      <c r="T247">
        <v>-0.91833066163869703</v>
      </c>
      <c r="U247">
        <v>13.641670071185899</v>
      </c>
      <c r="V247">
        <v>859.69882201451401</v>
      </c>
      <c r="W247">
        <v>374.07433860281299</v>
      </c>
      <c r="X247">
        <v>1446.6517803685799</v>
      </c>
      <c r="Y247">
        <v>15.779259674118499</v>
      </c>
      <c r="Z247">
        <v>9.0473307222671302</v>
      </c>
      <c r="AA247">
        <v>22.511437727798601</v>
      </c>
      <c r="AB247">
        <v>-2.6487633119058098</v>
      </c>
      <c r="AC247">
        <v>-12.410311556683901</v>
      </c>
      <c r="AD247">
        <v>7.1122858775812201</v>
      </c>
    </row>
    <row r="248" spans="1:58" x14ac:dyDescent="0.2">
      <c r="A248" t="s">
        <v>205</v>
      </c>
      <c r="B248" s="20">
        <v>19092.68216</v>
      </c>
      <c r="C248">
        <v>5.1675510662170696</v>
      </c>
      <c r="D248">
        <v>3.20465812092552</v>
      </c>
      <c r="E248">
        <v>683.07517036658703</v>
      </c>
      <c r="F248">
        <v>226.76438437629801</v>
      </c>
      <c r="G248">
        <v>16.204494767507299</v>
      </c>
      <c r="H248">
        <v>2.59687126025357</v>
      </c>
      <c r="I248">
        <v>-6.0366942642339403</v>
      </c>
      <c r="J248">
        <v>4.6422346278076496</v>
      </c>
      <c r="K248">
        <v>6.56492717600044</v>
      </c>
      <c r="L248">
        <v>3.03434237254779</v>
      </c>
      <c r="M248">
        <v>684.12028934930095</v>
      </c>
      <c r="N248">
        <v>262.681100011936</v>
      </c>
      <c r="O248">
        <v>16.9278502071726</v>
      </c>
      <c r="P248">
        <v>2.66422700765257</v>
      </c>
      <c r="Q248">
        <v>-3.78289794496142</v>
      </c>
      <c r="R248">
        <v>4.2159814067870904</v>
      </c>
      <c r="S248">
        <v>7.7705972654300197</v>
      </c>
      <c r="T248">
        <v>0.78535693465367695</v>
      </c>
      <c r="U248">
        <v>14.7484754639271</v>
      </c>
      <c r="V248">
        <v>852.28568221260605</v>
      </c>
      <c r="W248">
        <v>379.36180586962001</v>
      </c>
      <c r="X248">
        <v>1421.96181399119</v>
      </c>
      <c r="Y248">
        <v>17.004345964309401</v>
      </c>
      <c r="Z248">
        <v>10.435475277018799</v>
      </c>
      <c r="AA248">
        <v>23.578500859759199</v>
      </c>
      <c r="AB248">
        <v>-1.3011008127254999</v>
      </c>
      <c r="AC248">
        <v>-10.3220607328114</v>
      </c>
      <c r="AD248">
        <v>7.7246174171774697</v>
      </c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</row>
    <row r="249" spans="1:58" x14ac:dyDescent="0.2">
      <c r="A249" t="s">
        <v>205</v>
      </c>
      <c r="B249" s="20">
        <v>19242.736250000002</v>
      </c>
      <c r="C249">
        <v>4.0235463103468199</v>
      </c>
      <c r="D249">
        <v>3.4600820952273899</v>
      </c>
      <c r="E249">
        <v>649.998491398395</v>
      </c>
      <c r="F249">
        <v>225.156767765832</v>
      </c>
      <c r="G249">
        <v>16.041385756313002</v>
      </c>
      <c r="H249">
        <v>2.62776787684379</v>
      </c>
      <c r="I249">
        <v>-7.7428490845204196</v>
      </c>
      <c r="J249">
        <v>5.0859807313063197</v>
      </c>
      <c r="K249">
        <v>6.4467567667565797</v>
      </c>
      <c r="L249">
        <v>3.0799869416081802</v>
      </c>
      <c r="M249">
        <v>626.37776514441998</v>
      </c>
      <c r="N249">
        <v>263.962005743509</v>
      </c>
      <c r="O249">
        <v>17.260273805032</v>
      </c>
      <c r="P249">
        <v>2.6942842668038298</v>
      </c>
      <c r="Q249">
        <v>-4.46832157225594</v>
      </c>
      <c r="R249">
        <v>4.2820673772309403</v>
      </c>
      <c r="S249">
        <v>7.6349294792032003</v>
      </c>
      <c r="T249">
        <v>0.21820040111491301</v>
      </c>
      <c r="U249">
        <v>15.059729333622</v>
      </c>
      <c r="V249">
        <v>854.22864508326995</v>
      </c>
      <c r="W249">
        <v>365.93705607466899</v>
      </c>
      <c r="X249">
        <v>1446.09467630157</v>
      </c>
      <c r="Y249">
        <v>17.090779221218099</v>
      </c>
      <c r="Z249">
        <v>10.2619138768178</v>
      </c>
      <c r="AA249">
        <v>23.922214359990502</v>
      </c>
      <c r="AB249">
        <v>-1.85235467877945</v>
      </c>
      <c r="AC249">
        <v>-11.6101667251612</v>
      </c>
      <c r="AD249">
        <v>7.9056349180228498</v>
      </c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 spans="1:58" x14ac:dyDescent="0.2">
      <c r="A250" t="s">
        <v>205</v>
      </c>
      <c r="B250" s="20">
        <v>19392.732650000002</v>
      </c>
      <c r="C250">
        <v>3.4236481039015998</v>
      </c>
      <c r="D250">
        <v>3.4210201059877399</v>
      </c>
      <c r="E250">
        <v>668.55843833483402</v>
      </c>
      <c r="F250">
        <v>239.79962382808799</v>
      </c>
      <c r="G250">
        <v>15.5549251376654</v>
      </c>
      <c r="H250">
        <v>2.5588012303741299</v>
      </c>
      <c r="I250">
        <v>-8.7719151763732697</v>
      </c>
      <c r="J250">
        <v>5.2011136190851497</v>
      </c>
      <c r="K250">
        <v>6.1523452311278097</v>
      </c>
      <c r="L250">
        <v>3.0983749244318002</v>
      </c>
      <c r="M250">
        <v>618.95514904679499</v>
      </c>
      <c r="N250">
        <v>264.70856831950999</v>
      </c>
      <c r="O250">
        <v>17.1330597548504</v>
      </c>
      <c r="P250">
        <v>2.7049482992602498</v>
      </c>
      <c r="Q250">
        <v>-4.9268548216585799</v>
      </c>
      <c r="R250">
        <v>4.3086008854938198</v>
      </c>
      <c r="S250">
        <v>7.3737587414364496</v>
      </c>
      <c r="T250">
        <v>-0.39685847770402</v>
      </c>
      <c r="U250">
        <v>15.1490149394453</v>
      </c>
      <c r="V250">
        <v>856.68017043034297</v>
      </c>
      <c r="W250">
        <v>365.037886641184</v>
      </c>
      <c r="X250">
        <v>1453.8773758274101</v>
      </c>
      <c r="Y250">
        <v>16.854410688328301</v>
      </c>
      <c r="Z250">
        <v>9.7054411110074597</v>
      </c>
      <c r="AA250">
        <v>23.998813568823898</v>
      </c>
      <c r="AB250">
        <v>-2.0366254138700701</v>
      </c>
      <c r="AC250">
        <v>-12.0346798506875</v>
      </c>
      <c r="AD250">
        <v>7.9747262065667499</v>
      </c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 spans="1:58" x14ac:dyDescent="0.2">
      <c r="A251" t="s">
        <v>205</v>
      </c>
      <c r="B251" s="20">
        <v>19578.365300000001</v>
      </c>
      <c r="C251">
        <v>3.6831874396807498</v>
      </c>
      <c r="D251">
        <v>3.46287734478154</v>
      </c>
      <c r="E251">
        <v>669.55037051566296</v>
      </c>
      <c r="F251">
        <v>239.188881898918</v>
      </c>
      <c r="G251">
        <v>15.3419658211591</v>
      </c>
      <c r="H251">
        <v>2.6493866642164599</v>
      </c>
      <c r="I251">
        <v>-8.7807381164637697</v>
      </c>
      <c r="J251">
        <v>5.2369003109169503</v>
      </c>
      <c r="K251">
        <v>6.0966892795259904</v>
      </c>
      <c r="L251">
        <v>3.11958288513561</v>
      </c>
      <c r="M251">
        <v>637.54478517245502</v>
      </c>
      <c r="N251">
        <v>265.59899707847399</v>
      </c>
      <c r="O251">
        <v>17.098353163802798</v>
      </c>
      <c r="P251">
        <v>2.7234560714364502</v>
      </c>
      <c r="Q251">
        <v>-4.9563239777622501</v>
      </c>
      <c r="R251">
        <v>4.3312330062611704</v>
      </c>
      <c r="S251">
        <v>7.3366467621362599</v>
      </c>
      <c r="T251">
        <v>-0.57001839079497196</v>
      </c>
      <c r="U251">
        <v>15.245926686657899</v>
      </c>
      <c r="V251">
        <v>870.40093367033001</v>
      </c>
      <c r="W251">
        <v>373.26834523920797</v>
      </c>
      <c r="X251">
        <v>1472.8796327259099</v>
      </c>
      <c r="Y251">
        <v>16.7109092877762</v>
      </c>
      <c r="Z251">
        <v>9.4120714329612394</v>
      </c>
      <c r="AA251">
        <v>24.009969550517798</v>
      </c>
      <c r="AB251">
        <v>-1.99026567566315</v>
      </c>
      <c r="AC251">
        <v>-12.0706198664532</v>
      </c>
      <c r="AD251">
        <v>8.0921483151422606</v>
      </c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 spans="1:58" x14ac:dyDescent="0.2">
      <c r="A252" t="s">
        <v>205</v>
      </c>
      <c r="B252" s="20">
        <v>19727.60529</v>
      </c>
      <c r="C252">
        <v>4.0044718159554202</v>
      </c>
      <c r="D252">
        <v>3.4500164828970901</v>
      </c>
      <c r="E252">
        <v>664.55830493711301</v>
      </c>
      <c r="F252">
        <v>240.204997893898</v>
      </c>
      <c r="G252">
        <v>15.3560345816518</v>
      </c>
      <c r="H252">
        <v>2.7065168165502298</v>
      </c>
      <c r="I252">
        <v>-7.5872048288899503</v>
      </c>
      <c r="J252">
        <v>5.0026800671156</v>
      </c>
      <c r="K252">
        <v>5.9595477811655604</v>
      </c>
      <c r="L252">
        <v>3.1522322446212301</v>
      </c>
      <c r="M252">
        <v>688.95594036192699</v>
      </c>
      <c r="N252">
        <v>267.36727668198699</v>
      </c>
      <c r="O252">
        <v>16.8897460523288</v>
      </c>
      <c r="P252">
        <v>2.74981569406452</v>
      </c>
      <c r="Q252">
        <v>-4.8797029079510796</v>
      </c>
      <c r="R252">
        <v>4.3684399720518696</v>
      </c>
      <c r="S252">
        <v>7.27920076089588</v>
      </c>
      <c r="T252">
        <v>-0.83490699107439703</v>
      </c>
      <c r="U252">
        <v>15.387807420314401</v>
      </c>
      <c r="V252">
        <v>889.58687735033902</v>
      </c>
      <c r="W252">
        <v>385.10324714820899</v>
      </c>
      <c r="X252">
        <v>1499.8696599785101</v>
      </c>
      <c r="Y252">
        <v>16.502254630140602</v>
      </c>
      <c r="Z252">
        <v>8.9915654802957992</v>
      </c>
      <c r="AA252">
        <v>24.0060896075599</v>
      </c>
      <c r="AB252">
        <v>-1.9325469975629599</v>
      </c>
      <c r="AC252">
        <v>-12.139469753660199</v>
      </c>
      <c r="AD252">
        <v>8.2738719623248898</v>
      </c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 spans="1:58" x14ac:dyDescent="0.2">
      <c r="A253" t="s">
        <v>205</v>
      </c>
      <c r="B253" s="20">
        <v>19900.698850000001</v>
      </c>
      <c r="C253">
        <v>4.4416356309653304</v>
      </c>
      <c r="D253">
        <v>3.3400731259845098</v>
      </c>
      <c r="E253">
        <v>717.13676477701097</v>
      </c>
      <c r="F253">
        <v>239.490924490086</v>
      </c>
      <c r="G253">
        <v>15.4910827199026</v>
      </c>
      <c r="H253">
        <v>2.6231501260351</v>
      </c>
      <c r="I253">
        <v>-6.2947576834830201</v>
      </c>
      <c r="J253">
        <v>5.0518439189454698</v>
      </c>
      <c r="K253">
        <v>5.9733023491060599</v>
      </c>
      <c r="L253">
        <v>3.16738735448576</v>
      </c>
      <c r="M253">
        <v>686.24505984913299</v>
      </c>
      <c r="N253">
        <v>267.12184470966201</v>
      </c>
      <c r="O253">
        <v>16.9095680990776</v>
      </c>
      <c r="P253">
        <v>2.75936636665263</v>
      </c>
      <c r="Q253">
        <v>-4.8773566647579196</v>
      </c>
      <c r="R253">
        <v>4.3902054793165997</v>
      </c>
      <c r="S253">
        <v>7.3093323366685397</v>
      </c>
      <c r="T253">
        <v>-0.81948633394143999</v>
      </c>
      <c r="U253">
        <v>15.4343334421803</v>
      </c>
      <c r="V253">
        <v>888.71250773834504</v>
      </c>
      <c r="W253">
        <v>383.02175254464998</v>
      </c>
      <c r="X253">
        <v>1500.6315990394501</v>
      </c>
      <c r="Y253">
        <v>16.522394770672101</v>
      </c>
      <c r="Z253">
        <v>9.0022958982961505</v>
      </c>
      <c r="AA253">
        <v>24.050536268045001</v>
      </c>
      <c r="AB253">
        <v>-1.91003810971593</v>
      </c>
      <c r="AC253">
        <v>-12.1326870877877</v>
      </c>
      <c r="AD253">
        <v>8.31926813443188</v>
      </c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 spans="1:58" x14ac:dyDescent="0.2">
      <c r="A254" t="s">
        <v>205</v>
      </c>
      <c r="B254" s="20">
        <v>20070.605930000002</v>
      </c>
      <c r="C254">
        <v>4.7118106553147099</v>
      </c>
      <c r="D254">
        <v>3.2431472923017499</v>
      </c>
      <c r="E254">
        <v>692.10393205500895</v>
      </c>
      <c r="F254">
        <v>233.93541105270799</v>
      </c>
      <c r="G254">
        <v>15.647834411838</v>
      </c>
      <c r="H254">
        <v>2.6223880306899199</v>
      </c>
      <c r="I254">
        <v>-5.9531346842083703</v>
      </c>
      <c r="J254">
        <v>4.6495510771581401</v>
      </c>
      <c r="K254">
        <v>5.9815554135267703</v>
      </c>
      <c r="L254">
        <v>3.17811552338808</v>
      </c>
      <c r="M254">
        <v>688.25191819595705</v>
      </c>
      <c r="N254">
        <v>266.94117400572497</v>
      </c>
      <c r="O254">
        <v>16.903607619683701</v>
      </c>
      <c r="P254">
        <v>2.76494639120259</v>
      </c>
      <c r="Q254">
        <v>-4.8471929338744504</v>
      </c>
      <c r="R254">
        <v>4.4068002792410299</v>
      </c>
      <c r="S254">
        <v>7.32648603232645</v>
      </c>
      <c r="T254">
        <v>-0.80726102373274</v>
      </c>
      <c r="U254">
        <v>15.464296854103999</v>
      </c>
      <c r="V254">
        <v>888.859214825035</v>
      </c>
      <c r="W254">
        <v>382.62761145842001</v>
      </c>
      <c r="X254">
        <v>1501.65667446665</v>
      </c>
      <c r="Y254">
        <v>16.5243589586387</v>
      </c>
      <c r="Z254">
        <v>8.9926257668318499</v>
      </c>
      <c r="AA254">
        <v>24.052169908811301</v>
      </c>
      <c r="AB254">
        <v>-1.8885675517171101</v>
      </c>
      <c r="AC254">
        <v>-12.135620656543599</v>
      </c>
      <c r="AD254">
        <v>8.3614444736499092</v>
      </c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 spans="1:58" x14ac:dyDescent="0.2">
      <c r="A255" t="s">
        <v>205</v>
      </c>
      <c r="B255" s="20">
        <v>20202.840250000001</v>
      </c>
      <c r="C255">
        <v>4.0941213624281998</v>
      </c>
      <c r="D255">
        <v>3.41201162405864</v>
      </c>
      <c r="E255">
        <v>677.29748196929995</v>
      </c>
      <c r="F255">
        <v>228.568329960532</v>
      </c>
      <c r="G255">
        <v>15.564784777433999</v>
      </c>
      <c r="H255">
        <v>2.5951760418127301</v>
      </c>
      <c r="I255">
        <v>-7.6001008453231904</v>
      </c>
      <c r="J255">
        <v>5.1637714358956099</v>
      </c>
      <c r="K255">
        <v>5.9833281055602603</v>
      </c>
      <c r="L255">
        <v>3.19188419212511</v>
      </c>
      <c r="M255">
        <v>682.83407258901298</v>
      </c>
      <c r="N255">
        <v>266.73083029426601</v>
      </c>
      <c r="O255">
        <v>16.931801070025202</v>
      </c>
      <c r="P255">
        <v>2.7742093148265301</v>
      </c>
      <c r="Q255">
        <v>-4.8825830509113004</v>
      </c>
      <c r="R255">
        <v>4.4264300242646701</v>
      </c>
      <c r="S255">
        <v>7.3439973137440999</v>
      </c>
      <c r="T255">
        <v>-0.818949251513858</v>
      </c>
      <c r="U255">
        <v>15.4986911894798</v>
      </c>
      <c r="V255">
        <v>886.357484240747</v>
      </c>
      <c r="W255">
        <v>379.80924528885402</v>
      </c>
      <c r="X255">
        <v>1500.2445385864</v>
      </c>
      <c r="Y255">
        <v>16.553543986687799</v>
      </c>
      <c r="Z255">
        <v>9.0071634799847899</v>
      </c>
      <c r="AA255">
        <v>24.104059728088501</v>
      </c>
      <c r="AB255">
        <v>-1.90018366445488</v>
      </c>
      <c r="AC255">
        <v>-12.187235152583201</v>
      </c>
      <c r="AD255">
        <v>8.3835043807298693</v>
      </c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 spans="1:58" x14ac:dyDescent="0.2">
      <c r="A256" t="s">
        <v>205</v>
      </c>
      <c r="B256" s="20">
        <v>20352.707920000001</v>
      </c>
      <c r="C256">
        <v>2.8758493571703898</v>
      </c>
      <c r="D256">
        <v>3.2616860332287301</v>
      </c>
      <c r="E256">
        <v>660.28948138942098</v>
      </c>
      <c r="F256">
        <v>224.61691732414999</v>
      </c>
      <c r="G256">
        <v>15.2987165378072</v>
      </c>
      <c r="H256">
        <v>2.5991761984300399</v>
      </c>
      <c r="I256">
        <v>-9.7180032572107304</v>
      </c>
      <c r="J256">
        <v>4.90036116987224</v>
      </c>
      <c r="K256">
        <v>5.3001802139534702</v>
      </c>
      <c r="L256">
        <v>3.1997038792166599</v>
      </c>
      <c r="M256">
        <v>691.09057814879702</v>
      </c>
      <c r="N256">
        <v>265.310398955349</v>
      </c>
      <c r="O256">
        <v>16.324583436899999</v>
      </c>
      <c r="P256">
        <v>2.7694879039804299</v>
      </c>
      <c r="Q256">
        <v>-5.6236169489605397</v>
      </c>
      <c r="R256">
        <v>4.4555894094644497</v>
      </c>
      <c r="S256">
        <v>6.9728051290006201</v>
      </c>
      <c r="T256">
        <v>-1.02733006834826</v>
      </c>
      <c r="U256">
        <v>14.9760362573282</v>
      </c>
      <c r="V256">
        <v>882.13986170239002</v>
      </c>
      <c r="W256">
        <v>380.48072604119602</v>
      </c>
      <c r="X256">
        <v>1490.03833930364</v>
      </c>
      <c r="Y256">
        <v>16.147228797213099</v>
      </c>
      <c r="Z256">
        <v>8.7687612968717001</v>
      </c>
      <c r="AA256">
        <v>23.518838037888699</v>
      </c>
      <c r="AB256">
        <v>-2.1428311403606402</v>
      </c>
      <c r="AC256">
        <v>-12.392713954237999</v>
      </c>
      <c r="AD256">
        <v>8.1101010834979306</v>
      </c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 spans="1:58" x14ac:dyDescent="0.2">
      <c r="A257" t="s">
        <v>205</v>
      </c>
      <c r="B257" s="20">
        <v>20524.32375</v>
      </c>
      <c r="C257">
        <v>4.9237509647761204</v>
      </c>
      <c r="D257">
        <v>3.4810679894672298</v>
      </c>
      <c r="E257">
        <v>706.65146887797505</v>
      </c>
      <c r="F257">
        <v>223.90333639188901</v>
      </c>
      <c r="G257">
        <v>14.976657253305101</v>
      </c>
      <c r="H257">
        <v>3.2770789712441402</v>
      </c>
      <c r="I257">
        <v>-5.4293328850689599</v>
      </c>
      <c r="J257">
        <v>4.7229817921009296</v>
      </c>
      <c r="K257">
        <v>6.5306564380880801</v>
      </c>
      <c r="L257">
        <v>3.16759859129164</v>
      </c>
      <c r="M257">
        <v>681.920223139359</v>
      </c>
      <c r="N257">
        <v>257.33145306009402</v>
      </c>
      <c r="O257">
        <v>16.781771091640699</v>
      </c>
      <c r="P257">
        <v>2.75619126195889</v>
      </c>
      <c r="Q257">
        <v>-3.5502406440740102</v>
      </c>
      <c r="R257">
        <v>4.3782225476811298</v>
      </c>
      <c r="S257">
        <v>7.8955115343028197</v>
      </c>
      <c r="T257">
        <v>0.59865697308346899</v>
      </c>
      <c r="U257">
        <v>15.191950459809201</v>
      </c>
      <c r="V257">
        <v>832.35453026361301</v>
      </c>
      <c r="W257">
        <v>378.79952408686199</v>
      </c>
      <c r="X257">
        <v>1374.7137931091399</v>
      </c>
      <c r="Y257">
        <v>16.8957753963141</v>
      </c>
      <c r="Z257">
        <v>10.167177814386401</v>
      </c>
      <c r="AA257">
        <v>23.626706293184899</v>
      </c>
      <c r="AB257">
        <v>-1.3231836678740401</v>
      </c>
      <c r="AC257">
        <v>-10.960015270204201</v>
      </c>
      <c r="AD257">
        <v>8.3185833742223796</v>
      </c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 spans="1:58" x14ac:dyDescent="0.2">
      <c r="A258" t="s">
        <v>205</v>
      </c>
      <c r="B258" s="20">
        <v>20718.998739999999</v>
      </c>
      <c r="C258">
        <v>4.5125684951635696</v>
      </c>
      <c r="D258">
        <v>3.3471865018500302</v>
      </c>
      <c r="E258">
        <v>683.08955798559998</v>
      </c>
      <c r="F258">
        <v>228.26071158032201</v>
      </c>
      <c r="G258">
        <v>16.076412138752602</v>
      </c>
      <c r="H258">
        <v>2.7247278043697101</v>
      </c>
      <c r="I258">
        <v>-6.5741512213554101</v>
      </c>
      <c r="J258">
        <v>4.7773781016814301</v>
      </c>
      <c r="K258">
        <v>6.2744667363757998</v>
      </c>
      <c r="L258">
        <v>3.1722985474568102</v>
      </c>
      <c r="M258">
        <v>626.72403966138404</v>
      </c>
      <c r="N258">
        <v>260.289809480418</v>
      </c>
      <c r="O258">
        <v>17.201651539731198</v>
      </c>
      <c r="P258">
        <v>2.7433850627657899</v>
      </c>
      <c r="Q258">
        <v>-4.51120278923245</v>
      </c>
      <c r="R258">
        <v>4.41029388101032</v>
      </c>
      <c r="S258">
        <v>7.2251141759381197</v>
      </c>
      <c r="T258">
        <v>-1.4320306049862399</v>
      </c>
      <c r="U258">
        <v>15.8876745325326</v>
      </c>
      <c r="V258">
        <v>820.31982525024898</v>
      </c>
      <c r="W258">
        <v>340.95126232273998</v>
      </c>
      <c r="X258">
        <v>1406.35193313641</v>
      </c>
      <c r="Y258">
        <v>16.8237654494637</v>
      </c>
      <c r="Z258">
        <v>9.3838960117416299</v>
      </c>
      <c r="AA258">
        <v>24.268974501943699</v>
      </c>
      <c r="AB258">
        <v>-2.6363446320799002</v>
      </c>
      <c r="AC258">
        <v>-14.0210910647262</v>
      </c>
      <c r="AD258">
        <v>8.7675195279493305</v>
      </c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 spans="1:58" x14ac:dyDescent="0.2">
      <c r="A259" t="s">
        <v>205</v>
      </c>
      <c r="B259" s="20">
        <v>20833.79233</v>
      </c>
      <c r="C259">
        <v>4.8846545468732598</v>
      </c>
      <c r="D259">
        <v>3.3741750111359199</v>
      </c>
      <c r="E259">
        <v>694.34738697201897</v>
      </c>
      <c r="F259">
        <v>228.22381388782401</v>
      </c>
      <c r="G259">
        <v>15.735932421898999</v>
      </c>
      <c r="H259">
        <v>2.6290353380644298</v>
      </c>
      <c r="I259">
        <v>-5.3724716247637199</v>
      </c>
      <c r="J259">
        <v>4.9590592371726103</v>
      </c>
      <c r="K259">
        <v>6.0566765395448696</v>
      </c>
      <c r="L259">
        <v>3.14046792553378</v>
      </c>
      <c r="M259">
        <v>625.29534351100301</v>
      </c>
      <c r="N259">
        <v>261.733118683508</v>
      </c>
      <c r="O259">
        <v>16.980223575026699</v>
      </c>
      <c r="P259">
        <v>2.7265036122629498</v>
      </c>
      <c r="Q259">
        <v>-4.7923137249438801</v>
      </c>
      <c r="R259">
        <v>4.3766240873516002</v>
      </c>
      <c r="S259">
        <v>8.0863695924675394</v>
      </c>
      <c r="T259">
        <v>0.89784815512585903</v>
      </c>
      <c r="U259">
        <v>15.2762774693696</v>
      </c>
      <c r="V259">
        <v>840.21517514813695</v>
      </c>
      <c r="W259">
        <v>369.30278901274102</v>
      </c>
      <c r="X259">
        <v>1407.0139456011</v>
      </c>
      <c r="Y259">
        <v>17.106009504894399</v>
      </c>
      <c r="Z259">
        <v>10.3024685031135</v>
      </c>
      <c r="AA259">
        <v>23.912066634696501</v>
      </c>
      <c r="AB259">
        <v>-1.24419736381521</v>
      </c>
      <c r="AC259">
        <v>-10.4875880840299</v>
      </c>
      <c r="AD259">
        <v>8.0003317509458203</v>
      </c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 spans="1:58" x14ac:dyDescent="0.2">
      <c r="A260" t="s">
        <v>205</v>
      </c>
      <c r="B260" s="20">
        <v>21005.559600000001</v>
      </c>
      <c r="C260">
        <v>5.4523423091363297</v>
      </c>
      <c r="D260">
        <v>3.5362181281363299</v>
      </c>
      <c r="E260">
        <v>694.85299469649601</v>
      </c>
      <c r="F260">
        <v>223.45839941692901</v>
      </c>
      <c r="G260">
        <v>15.292633745234999</v>
      </c>
      <c r="H260">
        <v>3.0448931191837398</v>
      </c>
      <c r="I260">
        <v>-5.4558485057626802</v>
      </c>
      <c r="J260">
        <v>5.0550613430173001</v>
      </c>
      <c r="K260">
        <v>5.6960153020242501</v>
      </c>
      <c r="L260">
        <v>3.2381395212117701</v>
      </c>
      <c r="M260">
        <v>588.77126087987097</v>
      </c>
      <c r="N260">
        <v>251.18905745028101</v>
      </c>
      <c r="O260">
        <v>16.260991814626902</v>
      </c>
      <c r="P260">
        <v>2.80968524742562</v>
      </c>
      <c r="Q260">
        <v>-4.8641015698987902</v>
      </c>
      <c r="R260">
        <v>4.4833048797650701</v>
      </c>
      <c r="S260">
        <v>6.4243063022860598</v>
      </c>
      <c r="T260">
        <v>-1.7576082522919101</v>
      </c>
      <c r="U260">
        <v>14.6037439131754</v>
      </c>
      <c r="V260">
        <v>775.14020057013795</v>
      </c>
      <c r="W260">
        <v>337.26024625818002</v>
      </c>
      <c r="X260">
        <v>1307.82101544749</v>
      </c>
      <c r="Y260">
        <v>15.8484108916987</v>
      </c>
      <c r="Z260">
        <v>8.8781165409869196</v>
      </c>
      <c r="AA260">
        <v>22.824938391127102</v>
      </c>
      <c r="AB260">
        <v>-3.4406465020914001</v>
      </c>
      <c r="AC260">
        <v>-14.4845378145664</v>
      </c>
      <c r="AD260">
        <v>7.60453062848259</v>
      </c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 spans="1:58" x14ac:dyDescent="0.2">
      <c r="A261" t="s">
        <v>205</v>
      </c>
      <c r="B261" s="20">
        <v>21174.568009999999</v>
      </c>
      <c r="C261">
        <v>4.9553437499519601</v>
      </c>
      <c r="D261">
        <v>3.4970045896147099</v>
      </c>
      <c r="E261">
        <v>561.08606714581197</v>
      </c>
      <c r="F261">
        <v>216.15536813778999</v>
      </c>
      <c r="G261">
        <v>16.937295636745599</v>
      </c>
      <c r="H261">
        <v>2.7001228183538899</v>
      </c>
      <c r="I261">
        <v>-7.2939530031080304</v>
      </c>
      <c r="J261">
        <v>5.2199060410975298</v>
      </c>
      <c r="K261">
        <v>6.3851967226733599</v>
      </c>
      <c r="L261">
        <v>3.2361887024386</v>
      </c>
      <c r="M261">
        <v>549.37153080119106</v>
      </c>
      <c r="N261">
        <v>255.59886822957199</v>
      </c>
      <c r="O261">
        <v>17.548148425836001</v>
      </c>
      <c r="P261">
        <v>2.7950679366137501</v>
      </c>
      <c r="Q261">
        <v>-4.76777238581231</v>
      </c>
      <c r="R261">
        <v>4.5022940116310197</v>
      </c>
      <c r="S261">
        <v>7.3576084451558597</v>
      </c>
      <c r="T261">
        <v>-1.63617152461846</v>
      </c>
      <c r="U261">
        <v>16.350444601015202</v>
      </c>
      <c r="V261">
        <v>774.34285924642199</v>
      </c>
      <c r="W261">
        <v>309.13077289763402</v>
      </c>
      <c r="X261">
        <v>1348.00677360912</v>
      </c>
      <c r="Y261">
        <v>17.297019699625</v>
      </c>
      <c r="Z261">
        <v>9.6422676155799891</v>
      </c>
      <c r="AA261">
        <v>24.947567780239901</v>
      </c>
      <c r="AB261">
        <v>-2.8615947581669299</v>
      </c>
      <c r="AC261">
        <v>-14.476424710422799</v>
      </c>
      <c r="AD261">
        <v>8.7604721958825706</v>
      </c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 spans="1:58" x14ac:dyDescent="0.2">
      <c r="A262" t="s">
        <v>205</v>
      </c>
      <c r="B262" s="20">
        <v>21345.991559999999</v>
      </c>
      <c r="C262">
        <v>6.64762716421364</v>
      </c>
      <c r="D262">
        <v>3.4876447771005701</v>
      </c>
      <c r="E262">
        <v>580.35932930857302</v>
      </c>
      <c r="F262">
        <v>217.60284280422201</v>
      </c>
      <c r="G262">
        <v>18.610415841348701</v>
      </c>
      <c r="H262">
        <v>2.6692495354939498</v>
      </c>
      <c r="I262">
        <v>-5.0400759601401299</v>
      </c>
      <c r="J262">
        <v>5.2270462604029397</v>
      </c>
      <c r="K262">
        <v>6.2351492297471998</v>
      </c>
      <c r="L262">
        <v>3.3116786525455701</v>
      </c>
      <c r="M262">
        <v>487.91525538983302</v>
      </c>
      <c r="N262">
        <v>253.652460385388</v>
      </c>
      <c r="O262">
        <v>17.6498690293182</v>
      </c>
      <c r="P262">
        <v>2.84407477639949</v>
      </c>
      <c r="Q262">
        <v>-5.2295345189399001</v>
      </c>
      <c r="R262">
        <v>4.6170088108211802</v>
      </c>
      <c r="S262">
        <v>7.30840581689651</v>
      </c>
      <c r="T262">
        <v>-2.07303513368299</v>
      </c>
      <c r="U262">
        <v>16.6946555535038</v>
      </c>
      <c r="V262">
        <v>728.99036866268602</v>
      </c>
      <c r="W262">
        <v>273.40735328688601</v>
      </c>
      <c r="X262">
        <v>1300.5845726054999</v>
      </c>
      <c r="Y262">
        <v>17.453446835033599</v>
      </c>
      <c r="Z262">
        <v>9.4817264520522695</v>
      </c>
      <c r="AA262">
        <v>25.416865134993198</v>
      </c>
      <c r="AB262">
        <v>-3.2690878081959802</v>
      </c>
      <c r="AC262">
        <v>-15.2400063210711</v>
      </c>
      <c r="AD262">
        <v>8.7125090958478904</v>
      </c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 spans="1:58" x14ac:dyDescent="0.2">
      <c r="A263" t="s">
        <v>205</v>
      </c>
      <c r="B263" s="20">
        <v>21519.981179999999</v>
      </c>
      <c r="C263">
        <v>6.0493078966076297</v>
      </c>
      <c r="D263">
        <v>3.6142025174852099</v>
      </c>
      <c r="E263">
        <v>520.29761887874804</v>
      </c>
      <c r="F263">
        <v>206.224994267645</v>
      </c>
      <c r="G263">
        <v>16.602125094941002</v>
      </c>
      <c r="H263">
        <v>3.1449607151561301</v>
      </c>
      <c r="I263">
        <v>-4.9163796786197196</v>
      </c>
      <c r="J263">
        <v>5.0271786304329602</v>
      </c>
      <c r="K263">
        <v>4.2634526633656398</v>
      </c>
      <c r="L263">
        <v>3.5354816117594301</v>
      </c>
      <c r="M263">
        <v>570.79290450953999</v>
      </c>
      <c r="N263">
        <v>251.019608874021</v>
      </c>
      <c r="O263">
        <v>15.240010980331901</v>
      </c>
      <c r="P263">
        <v>2.9989929790241301</v>
      </c>
      <c r="Q263">
        <v>-6.69793043760858</v>
      </c>
      <c r="R263">
        <v>4.8841071311439501</v>
      </c>
      <c r="S263">
        <v>6.0705152329625403</v>
      </c>
      <c r="T263">
        <v>-2.7962651688758098</v>
      </c>
      <c r="U263">
        <v>14.9268495329631</v>
      </c>
      <c r="V263">
        <v>777.38225714877899</v>
      </c>
      <c r="W263">
        <v>302.16789232256099</v>
      </c>
      <c r="X263">
        <v>1369.84508661621</v>
      </c>
      <c r="Y263">
        <v>15.2294845147887</v>
      </c>
      <c r="Z263">
        <v>7.7752864151253798</v>
      </c>
      <c r="AA263">
        <v>22.679700233688902</v>
      </c>
      <c r="AB263">
        <v>-3.1095447060458099</v>
      </c>
      <c r="AC263">
        <v>-14.618266150093399</v>
      </c>
      <c r="AD263">
        <v>8.4016294805524101</v>
      </c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 spans="1:58" x14ac:dyDescent="0.2">
      <c r="A264" t="s">
        <v>205</v>
      </c>
      <c r="B264" s="20">
        <v>21655.042130000002</v>
      </c>
      <c r="C264">
        <v>5.66870599055345</v>
      </c>
      <c r="D264">
        <v>3.7433019838917101</v>
      </c>
      <c r="E264">
        <v>545.49212342279895</v>
      </c>
      <c r="F264">
        <v>206.215316779018</v>
      </c>
      <c r="G264">
        <v>18.092602637477</v>
      </c>
      <c r="H264">
        <v>2.9374024509380199</v>
      </c>
      <c r="I264">
        <v>-5.6368197160138598</v>
      </c>
      <c r="J264">
        <v>5.57404071546814</v>
      </c>
      <c r="K264">
        <v>5.0112934789419601</v>
      </c>
      <c r="L264">
        <v>3.3962046074278001</v>
      </c>
      <c r="M264">
        <v>541.70063861667199</v>
      </c>
      <c r="N264">
        <v>249.53974223534499</v>
      </c>
      <c r="O264">
        <v>16.1435727333274</v>
      </c>
      <c r="P264">
        <v>2.86936521884058</v>
      </c>
      <c r="Q264">
        <v>-6.0517539044655999</v>
      </c>
      <c r="R264">
        <v>4.7450092837613296</v>
      </c>
      <c r="S264">
        <v>7.0737679813012502</v>
      </c>
      <c r="T264">
        <v>-1.6361052845677699</v>
      </c>
      <c r="U264">
        <v>15.7785268637569</v>
      </c>
      <c r="V264">
        <v>758.73870908587401</v>
      </c>
      <c r="W264">
        <v>296.82491240154002</v>
      </c>
      <c r="X264">
        <v>1334.45432334886</v>
      </c>
      <c r="Y264">
        <v>16.275535387386501</v>
      </c>
      <c r="Z264">
        <v>8.7850524616345993</v>
      </c>
      <c r="AA264">
        <v>23.7572797710916</v>
      </c>
      <c r="AB264">
        <v>-2.3791680298513902</v>
      </c>
      <c r="AC264">
        <v>-13.4997142507591</v>
      </c>
      <c r="AD264">
        <v>8.7593515665562496</v>
      </c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 spans="1:58" x14ac:dyDescent="0.2">
      <c r="A265" t="s">
        <v>205</v>
      </c>
      <c r="B265" s="20">
        <v>21826.763490000001</v>
      </c>
      <c r="C265">
        <v>6.8037005028158797</v>
      </c>
      <c r="D265">
        <v>3.50977313884498</v>
      </c>
      <c r="E265">
        <v>565.05154656147795</v>
      </c>
      <c r="F265">
        <v>203.22095380941201</v>
      </c>
      <c r="G265">
        <v>18.0970153976692</v>
      </c>
      <c r="H265">
        <v>2.75363960087103</v>
      </c>
      <c r="I265">
        <v>-4.7417302752579999</v>
      </c>
      <c r="J265">
        <v>5.2274760846083703</v>
      </c>
      <c r="K265">
        <v>5.74387590129811</v>
      </c>
      <c r="L265">
        <v>3.3715952130820401</v>
      </c>
      <c r="M265">
        <v>532.38831313736603</v>
      </c>
      <c r="N265">
        <v>248.049130479723</v>
      </c>
      <c r="O265">
        <v>16.871003876122501</v>
      </c>
      <c r="P265">
        <v>2.8511272557835499</v>
      </c>
      <c r="Q265">
        <v>-5.3327218530089597</v>
      </c>
      <c r="R265">
        <v>4.7378636671427703</v>
      </c>
      <c r="S265">
        <v>7.5703162619888502</v>
      </c>
      <c r="T265">
        <v>-1.0705617547730899</v>
      </c>
      <c r="U265">
        <v>16.203242110832999</v>
      </c>
      <c r="V265">
        <v>748.11458762867699</v>
      </c>
      <c r="W265">
        <v>289.54791317731298</v>
      </c>
      <c r="X265">
        <v>1321.56662518387</v>
      </c>
      <c r="Y265">
        <v>16.790524653593</v>
      </c>
      <c r="Z265">
        <v>9.2704450068604896</v>
      </c>
      <c r="AA265">
        <v>24.309294161957801</v>
      </c>
      <c r="AB265">
        <v>-2.03320872234299</v>
      </c>
      <c r="AC265">
        <v>-13.0358164091503</v>
      </c>
      <c r="AD265">
        <v>8.9733171739525801</v>
      </c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 spans="1:58" x14ac:dyDescent="0.2">
      <c r="A266" t="s">
        <v>205</v>
      </c>
      <c r="B266" s="20">
        <v>21999.736389999998</v>
      </c>
      <c r="C266">
        <v>3.8860521719265799</v>
      </c>
      <c r="D266">
        <v>3.4774530256189902</v>
      </c>
      <c r="E266">
        <v>599.60054506661697</v>
      </c>
      <c r="F266">
        <v>220.526339403809</v>
      </c>
      <c r="G266">
        <v>16.505273207583901</v>
      </c>
      <c r="H266">
        <v>2.7185446788601699</v>
      </c>
      <c r="I266">
        <v>-9.4989622784929004</v>
      </c>
      <c r="J266">
        <v>5.3381959921437998</v>
      </c>
      <c r="K266">
        <v>5.2687151303129598</v>
      </c>
      <c r="L266">
        <v>3.3385630867498501</v>
      </c>
      <c r="M266">
        <v>730.63113994848504</v>
      </c>
      <c r="N266">
        <v>252.367450165051</v>
      </c>
      <c r="O266">
        <v>15.44131046393</v>
      </c>
      <c r="P266">
        <v>2.86562521542852</v>
      </c>
      <c r="Q266">
        <v>-4.6791804941361796</v>
      </c>
      <c r="R266">
        <v>4.6251574001901901</v>
      </c>
      <c r="S266">
        <v>6.8403146797325496</v>
      </c>
      <c r="T266">
        <v>-0.96603713725819196</v>
      </c>
      <c r="U266">
        <v>14.645293193240899</v>
      </c>
      <c r="V266">
        <v>834.18361440901504</v>
      </c>
      <c r="W266">
        <v>371.592321652306</v>
      </c>
      <c r="X266">
        <v>1391.7306938206</v>
      </c>
      <c r="Y266">
        <v>15.5114372028643</v>
      </c>
      <c r="Z266">
        <v>8.6972272904737995</v>
      </c>
      <c r="AA266">
        <v>22.327151084947101</v>
      </c>
      <c r="AB266">
        <v>-2.22349312224503</v>
      </c>
      <c r="AC266">
        <v>-12.269133704152299</v>
      </c>
      <c r="AD266">
        <v>7.8157163620347001</v>
      </c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 spans="1:58" x14ac:dyDescent="0.2">
      <c r="A267" t="s">
        <v>205</v>
      </c>
      <c r="B267" s="20">
        <v>22155.32159</v>
      </c>
      <c r="C267">
        <v>3.00446128450116</v>
      </c>
      <c r="D267">
        <v>3.4293742378818899</v>
      </c>
      <c r="E267">
        <v>610.70165899227595</v>
      </c>
      <c r="F267">
        <v>218.70659398010801</v>
      </c>
      <c r="G267">
        <v>15.6828412934928</v>
      </c>
      <c r="H267">
        <v>2.76485507586208</v>
      </c>
      <c r="I267">
        <v>-9.4019023395784593</v>
      </c>
      <c r="J267">
        <v>5.0823864272587702</v>
      </c>
      <c r="K267">
        <v>5.8904533812388404</v>
      </c>
      <c r="L267">
        <v>3.1759456256107099</v>
      </c>
      <c r="M267">
        <v>535.60130392667099</v>
      </c>
      <c r="N267">
        <v>252.04945375843701</v>
      </c>
      <c r="O267">
        <v>16.958883596616001</v>
      </c>
      <c r="P267">
        <v>2.7308444859984999</v>
      </c>
      <c r="Q267">
        <v>-5.2086915954755604</v>
      </c>
      <c r="R267">
        <v>4.4481468907585304</v>
      </c>
      <c r="S267">
        <v>7.2943477594506296</v>
      </c>
      <c r="T267">
        <v>-1.02781344621494</v>
      </c>
      <c r="U267">
        <v>15.6205557402034</v>
      </c>
      <c r="V267">
        <v>768.46780280427004</v>
      </c>
      <c r="W267">
        <v>309.11951830003602</v>
      </c>
      <c r="X267">
        <v>1334.90025713567</v>
      </c>
      <c r="Y267">
        <v>16.8354399806597</v>
      </c>
      <c r="Z267">
        <v>9.6081444872274204</v>
      </c>
      <c r="AA267">
        <v>24.058959979358601</v>
      </c>
      <c r="AB267">
        <v>-2.31962345964752</v>
      </c>
      <c r="AC267">
        <v>-13.1152712924205</v>
      </c>
      <c r="AD267">
        <v>8.4940197181342203</v>
      </c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 spans="1:58" x14ac:dyDescent="0.2">
      <c r="A268" t="s">
        <v>205</v>
      </c>
      <c r="B268" s="20">
        <v>22325.377179999999</v>
      </c>
      <c r="C268">
        <v>4.4753061040380002</v>
      </c>
      <c r="D268">
        <v>3.3501930584383501</v>
      </c>
      <c r="E268">
        <v>656.30170127234896</v>
      </c>
      <c r="F268">
        <v>221.68691951706501</v>
      </c>
      <c r="G268">
        <v>15.4914134511685</v>
      </c>
      <c r="H268">
        <v>2.65333403885194</v>
      </c>
      <c r="I268">
        <v>-6.6401816484224803</v>
      </c>
      <c r="J268">
        <v>4.7995106074807303</v>
      </c>
      <c r="K268">
        <v>6.8842342905024498</v>
      </c>
      <c r="L268">
        <v>3.0848141820860202</v>
      </c>
      <c r="M268">
        <v>571.96646003074397</v>
      </c>
      <c r="N268">
        <v>255.08785042141</v>
      </c>
      <c r="O268">
        <v>17.486326567330199</v>
      </c>
      <c r="P268">
        <v>2.6819124140686799</v>
      </c>
      <c r="Q268">
        <v>-3.7679635564864302</v>
      </c>
      <c r="R268">
        <v>4.2931255948220901</v>
      </c>
      <c r="S268">
        <v>7.8714736211729299</v>
      </c>
      <c r="T268">
        <v>-1.1797677689474199E-2</v>
      </c>
      <c r="U268">
        <v>15.764203779727101</v>
      </c>
      <c r="V268">
        <v>793.57091283864895</v>
      </c>
      <c r="W268">
        <v>324.20881628245201</v>
      </c>
      <c r="X268">
        <v>1369.02451868457</v>
      </c>
      <c r="Y268">
        <v>17.182772796768301</v>
      </c>
      <c r="Z268">
        <v>10.0961161801094</v>
      </c>
      <c r="AA268">
        <v>24.271212403085102</v>
      </c>
      <c r="AB268">
        <v>-1.55217030084346</v>
      </c>
      <c r="AC268">
        <v>-11.7117309597551</v>
      </c>
      <c r="AD268">
        <v>8.6100463924851507</v>
      </c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 spans="1:58" x14ac:dyDescent="0.2">
      <c r="A269" t="s">
        <v>205</v>
      </c>
      <c r="B269" s="20">
        <v>22452.53644</v>
      </c>
      <c r="C269">
        <v>3.7517768465974699</v>
      </c>
      <c r="D269">
        <v>3.1598757873396299</v>
      </c>
      <c r="E269">
        <v>661.76330281276205</v>
      </c>
      <c r="F269">
        <v>220.54009683558201</v>
      </c>
      <c r="G269">
        <v>14.7733437232437</v>
      </c>
      <c r="H269">
        <v>2.82399254442248</v>
      </c>
      <c r="I269">
        <v>-7.0592368712713602</v>
      </c>
      <c r="J269">
        <v>4.4960336715924898</v>
      </c>
      <c r="K269">
        <v>5.8046132693348396</v>
      </c>
      <c r="L269">
        <v>3.1364298980132501</v>
      </c>
      <c r="M269">
        <v>655.59847387840205</v>
      </c>
      <c r="N269">
        <v>256.01522356817401</v>
      </c>
      <c r="O269">
        <v>15.903733039695499</v>
      </c>
      <c r="P269">
        <v>2.7197723572563302</v>
      </c>
      <c r="Q269">
        <v>-4.2040547616494202</v>
      </c>
      <c r="R269">
        <v>4.3436575057339404</v>
      </c>
      <c r="S269">
        <v>7.3312129881647801</v>
      </c>
      <c r="T269">
        <v>0.27878207783550801</v>
      </c>
      <c r="U269">
        <v>14.384176728079501</v>
      </c>
      <c r="V269">
        <v>837.34646599434097</v>
      </c>
      <c r="W269">
        <v>386.289798020153</v>
      </c>
      <c r="X269">
        <v>1376.5311749361899</v>
      </c>
      <c r="Y269">
        <v>16.077605185004799</v>
      </c>
      <c r="Z269">
        <v>9.55637021953914</v>
      </c>
      <c r="AA269">
        <v>22.594343922804299</v>
      </c>
      <c r="AB269">
        <v>-1.50042708758231</v>
      </c>
      <c r="AC269">
        <v>-10.746919881906701</v>
      </c>
      <c r="AD269">
        <v>7.7572930674933103</v>
      </c>
      <c r="AE269" s="40">
        <f>AE270</f>
        <v>4.5525233491808068</v>
      </c>
      <c r="AF269" s="40">
        <f t="shared" ref="AF269:BF269" si="69">AF270</f>
        <v>3.411521305122049</v>
      </c>
      <c r="AG269" s="40">
        <f t="shared" si="69"/>
        <v>644.78716740373284</v>
      </c>
      <c r="AH269" s="40">
        <f t="shared" si="69"/>
        <v>224.5695151048337</v>
      </c>
      <c r="AI269" s="40">
        <f t="shared" si="69"/>
        <v>16.03812251360603</v>
      </c>
      <c r="AJ269" s="40">
        <f t="shared" si="69"/>
        <v>2.7398032643767438</v>
      </c>
      <c r="AK269" s="40">
        <f t="shared" si="69"/>
        <v>-7.0015217372401182</v>
      </c>
      <c r="AL269" s="40">
        <f t="shared" si="69"/>
        <v>4.9996096507169305</v>
      </c>
      <c r="AM269" s="40">
        <f t="shared" si="69"/>
        <v>5.9566681443876073</v>
      </c>
      <c r="AN269" s="40">
        <f t="shared" si="69"/>
        <v>3.1952485789948053</v>
      </c>
      <c r="AO269" s="40">
        <f t="shared" si="69"/>
        <v>627.71127512397743</v>
      </c>
      <c r="AP269" s="40">
        <f t="shared" si="69"/>
        <v>259.28861463727037</v>
      </c>
      <c r="AQ269" s="40">
        <f t="shared" si="69"/>
        <v>16.771946901131756</v>
      </c>
      <c r="AR269" s="40">
        <f t="shared" si="69"/>
        <v>2.7671646416033315</v>
      </c>
      <c r="AS269" s="40">
        <f t="shared" si="69"/>
        <v>-4.8208405898984052</v>
      </c>
      <c r="AT269" s="40">
        <f t="shared" si="69"/>
        <v>4.4396362463440235</v>
      </c>
      <c r="AU269" s="40">
        <f t="shared" si="69"/>
        <v>7.3078153143800115</v>
      </c>
      <c r="AV269" s="40">
        <f t="shared" si="69"/>
        <v>-0.69731430008841211</v>
      </c>
      <c r="AW269" s="40">
        <f t="shared" si="69"/>
        <v>15.313182644524058</v>
      </c>
      <c r="AX269" s="40">
        <f t="shared" si="69"/>
        <v>829.74344902156008</v>
      </c>
      <c r="AY269" s="40">
        <f t="shared" si="69"/>
        <v>352.35122406586999</v>
      </c>
      <c r="AZ269" s="40">
        <f t="shared" si="69"/>
        <v>1411.1198164842267</v>
      </c>
      <c r="BA269" s="40">
        <f t="shared" si="69"/>
        <v>16.590830507523723</v>
      </c>
      <c r="BB269" s="40">
        <f t="shared" si="69"/>
        <v>9.4000778918034538</v>
      </c>
      <c r="BC269" s="40">
        <f t="shared" si="69"/>
        <v>23.781001829284033</v>
      </c>
      <c r="BD269" s="40">
        <f t="shared" si="69"/>
        <v>-2.0910663185757654</v>
      </c>
      <c r="BE269" s="40">
        <f t="shared" si="69"/>
        <v>-12.423601587967058</v>
      </c>
      <c r="BF269" s="40">
        <f t="shared" si="69"/>
        <v>8.2467335346105948</v>
      </c>
    </row>
    <row r="270" spans="1:58" x14ac:dyDescent="0.2">
      <c r="A270" t="s">
        <v>205</v>
      </c>
      <c r="B270" s="20">
        <v>22619.418150000001</v>
      </c>
      <c r="C270">
        <v>4.2942280622317304</v>
      </c>
      <c r="D270">
        <v>3.3343713671605602</v>
      </c>
      <c r="E270">
        <v>650.61571298734896</v>
      </c>
      <c r="F270">
        <v>222.57812553910699</v>
      </c>
      <c r="G270">
        <v>15.570415201991199</v>
      </c>
      <c r="H270">
        <v>2.6949721112736298</v>
      </c>
      <c r="I270">
        <v>-6.5598863288520404</v>
      </c>
      <c r="J270">
        <v>4.7536617439176796</v>
      </c>
      <c r="K270">
        <v>7.1645624042823597</v>
      </c>
      <c r="L270">
        <v>3.0935305834179401</v>
      </c>
      <c r="M270">
        <v>613.70318896222602</v>
      </c>
      <c r="N270">
        <v>258.14110200053</v>
      </c>
      <c r="O270">
        <v>17.5751296982911</v>
      </c>
      <c r="P270">
        <v>2.6993824490857201</v>
      </c>
      <c r="Q270">
        <v>-3.2754023306826499</v>
      </c>
      <c r="R270">
        <v>4.2964154783925697</v>
      </c>
      <c r="S270">
        <v>8.0885926894604694</v>
      </c>
      <c r="T270">
        <v>0.62499201291888795</v>
      </c>
      <c r="U270">
        <v>15.5523618506683</v>
      </c>
      <c r="V270">
        <v>832.30705169272505</v>
      </c>
      <c r="W270">
        <v>349.40494529491798</v>
      </c>
      <c r="X270">
        <v>1420.52198866712</v>
      </c>
      <c r="Y270">
        <v>17.211774203845099</v>
      </c>
      <c r="Z270">
        <v>10.3242525811437</v>
      </c>
      <c r="AA270">
        <v>24.103029262047301</v>
      </c>
      <c r="AB270">
        <v>-1.15151382509178</v>
      </c>
      <c r="AC270">
        <v>-10.815305613971001</v>
      </c>
      <c r="AD270">
        <v>8.5210856492009093</v>
      </c>
      <c r="AE270" s="27">
        <f t="shared" ref="AE270:AW270" si="70">AVERAGE(C246:C270)</f>
        <v>4.5525233491808068</v>
      </c>
      <c r="AF270" s="27">
        <f t="shared" si="70"/>
        <v>3.411521305122049</v>
      </c>
      <c r="AG270" s="27">
        <f t="shared" si="70"/>
        <v>644.78716740373284</v>
      </c>
      <c r="AH270" s="27">
        <f t="shared" si="70"/>
        <v>224.5695151048337</v>
      </c>
      <c r="AI270" s="27">
        <f t="shared" si="70"/>
        <v>16.03812251360603</v>
      </c>
      <c r="AJ270" s="27">
        <f t="shared" si="70"/>
        <v>2.7398032643767438</v>
      </c>
      <c r="AK270" s="27">
        <f t="shared" si="70"/>
        <v>-7.0015217372401182</v>
      </c>
      <c r="AL270" s="27">
        <f t="shared" si="70"/>
        <v>4.9996096507169305</v>
      </c>
      <c r="AM270" s="27">
        <f t="shared" si="70"/>
        <v>5.9566681443876073</v>
      </c>
      <c r="AN270" s="27">
        <f t="shared" si="70"/>
        <v>3.1952485789948053</v>
      </c>
      <c r="AO270" s="27">
        <f t="shared" si="70"/>
        <v>627.71127512397743</v>
      </c>
      <c r="AP270" s="27">
        <f t="shared" si="70"/>
        <v>259.28861463727037</v>
      </c>
      <c r="AQ270" s="27">
        <f t="shared" si="70"/>
        <v>16.771946901131756</v>
      </c>
      <c r="AR270" s="27">
        <f t="shared" si="70"/>
        <v>2.7671646416033315</v>
      </c>
      <c r="AS270" s="27">
        <f t="shared" si="70"/>
        <v>-4.8208405898984052</v>
      </c>
      <c r="AT270" s="27">
        <f t="shared" si="70"/>
        <v>4.4396362463440235</v>
      </c>
      <c r="AU270" s="27">
        <f t="shared" si="70"/>
        <v>7.3078153143800115</v>
      </c>
      <c r="AV270" s="27">
        <f t="shared" si="70"/>
        <v>-0.69731430008841211</v>
      </c>
      <c r="AW270" s="27">
        <f t="shared" si="70"/>
        <v>15.313182644524058</v>
      </c>
      <c r="AX270" s="27">
        <f t="shared" ref="AX270:BF270" si="71">AVERAGE(V246:V270)</f>
        <v>829.74344902156008</v>
      </c>
      <c r="AY270" s="27">
        <f t="shared" si="71"/>
        <v>352.35122406586999</v>
      </c>
      <c r="AZ270" s="27">
        <f t="shared" si="71"/>
        <v>1411.1198164842267</v>
      </c>
      <c r="BA270" s="27">
        <f t="shared" si="71"/>
        <v>16.590830507523723</v>
      </c>
      <c r="BB270" s="27">
        <f t="shared" si="71"/>
        <v>9.4000778918034538</v>
      </c>
      <c r="BC270" s="27">
        <f t="shared" si="71"/>
        <v>23.781001829284033</v>
      </c>
      <c r="BD270" s="27">
        <f t="shared" si="71"/>
        <v>-2.0910663185757654</v>
      </c>
      <c r="BE270" s="27">
        <f t="shared" si="71"/>
        <v>-12.423601587967058</v>
      </c>
      <c r="BF270" s="27">
        <f t="shared" si="71"/>
        <v>8.2467335346105948</v>
      </c>
    </row>
    <row r="271" spans="1:58" x14ac:dyDescent="0.2">
      <c r="A271" t="s">
        <v>23</v>
      </c>
      <c r="B271" s="20">
        <v>22789.610639999999</v>
      </c>
      <c r="C271">
        <v>1.67291972607105</v>
      </c>
      <c r="D271">
        <v>3.0120176881216398</v>
      </c>
      <c r="E271">
        <v>914.99085815584397</v>
      </c>
      <c r="F271">
        <v>247.73487763700899</v>
      </c>
      <c r="G271">
        <v>12.409978484811401</v>
      </c>
      <c r="H271">
        <v>2.9123144922587101</v>
      </c>
      <c r="I271">
        <v>-8.1034735598005998</v>
      </c>
      <c r="J271">
        <v>4.0032117175634001</v>
      </c>
      <c r="K271">
        <v>3.3662221283325899</v>
      </c>
      <c r="L271">
        <v>3.24091129826598</v>
      </c>
      <c r="M271">
        <v>833.15433144875703</v>
      </c>
      <c r="N271">
        <v>267.18116428361702</v>
      </c>
      <c r="O271">
        <v>14.5734273904307</v>
      </c>
      <c r="P271">
        <v>2.8274382555681501</v>
      </c>
      <c r="Q271">
        <v>-7.54844058728475</v>
      </c>
      <c r="R271">
        <v>4.5146816947789397</v>
      </c>
      <c r="S271">
        <v>4.6262080896186299</v>
      </c>
      <c r="T271">
        <v>-2.5242067696257902</v>
      </c>
      <c r="U271">
        <v>11.773697916428199</v>
      </c>
      <c r="V271">
        <v>896.22813722894</v>
      </c>
      <c r="W271">
        <v>472.026660283583</v>
      </c>
      <c r="X271">
        <v>1387.7653262076899</v>
      </c>
      <c r="Y271">
        <v>15.1755674669146</v>
      </c>
      <c r="Z271">
        <v>9.0900501107622507</v>
      </c>
      <c r="AA271">
        <v>21.2651824353824</v>
      </c>
      <c r="AB271">
        <v>-4.6419110911416901</v>
      </c>
      <c r="AC271">
        <v>-14.1729903461392</v>
      </c>
      <c r="AD271">
        <v>4.8981104563450399</v>
      </c>
    </row>
    <row r="272" spans="1:58" x14ac:dyDescent="0.2">
      <c r="A272" t="s">
        <v>23</v>
      </c>
      <c r="B272" s="20">
        <v>22934.18505</v>
      </c>
      <c r="C272">
        <v>1.8107105653758799</v>
      </c>
      <c r="D272">
        <v>2.71472198246295</v>
      </c>
      <c r="E272">
        <v>1114.00189070687</v>
      </c>
      <c r="F272">
        <v>276.332272534612</v>
      </c>
      <c r="G272">
        <v>11.9559377889993</v>
      </c>
      <c r="H272">
        <v>2.5114588345915299</v>
      </c>
      <c r="I272">
        <v>-7.2914124320253304</v>
      </c>
      <c r="J272">
        <v>4.0340237904496199</v>
      </c>
      <c r="K272">
        <v>2.9162765362854102</v>
      </c>
      <c r="L272">
        <v>3.2571829375702901</v>
      </c>
      <c r="M272">
        <v>889.89095770673703</v>
      </c>
      <c r="N272">
        <v>269.02105069789002</v>
      </c>
      <c r="O272">
        <v>14.0200682788935</v>
      </c>
      <c r="P272">
        <v>2.8201621482144201</v>
      </c>
      <c r="Q272">
        <v>-7.8450160283757002</v>
      </c>
      <c r="R272">
        <v>4.5743417397386796</v>
      </c>
      <c r="S272">
        <v>4.30085026636878</v>
      </c>
      <c r="T272">
        <v>-2.6676999376728299</v>
      </c>
      <c r="U272">
        <v>11.2691852393184</v>
      </c>
      <c r="V272">
        <v>904.05995901265601</v>
      </c>
      <c r="W272">
        <v>486.2826106526</v>
      </c>
      <c r="X272">
        <v>1386.5740001423301</v>
      </c>
      <c r="Y272">
        <v>14.656127321403201</v>
      </c>
      <c r="Z272">
        <v>8.9421078598559998</v>
      </c>
      <c r="AA272">
        <v>20.367822801682799</v>
      </c>
      <c r="AB272">
        <v>-5.120561107536</v>
      </c>
      <c r="AC272">
        <v>-14.5989922160941</v>
      </c>
      <c r="AD272">
        <v>4.3598271788693603</v>
      </c>
    </row>
    <row r="273" spans="1:58" x14ac:dyDescent="0.2">
      <c r="A273" t="s">
        <v>23</v>
      </c>
      <c r="B273" s="20">
        <v>18600</v>
      </c>
      <c r="C273">
        <v>1.1990527099994399</v>
      </c>
      <c r="D273">
        <v>2.965049188174</v>
      </c>
      <c r="E273">
        <v>1000.48894734227</v>
      </c>
      <c r="F273">
        <v>263.57810970381098</v>
      </c>
      <c r="G273">
        <v>11.7568847156729</v>
      </c>
      <c r="H273">
        <v>2.8930230781308999</v>
      </c>
      <c r="I273">
        <v>-9.3253576767735993</v>
      </c>
      <c r="J273">
        <v>3.8984601857976799</v>
      </c>
      <c r="K273">
        <v>3.3604890433477101</v>
      </c>
      <c r="L273">
        <v>3.2324900040620101</v>
      </c>
      <c r="M273">
        <v>878.33020538899405</v>
      </c>
      <c r="N273">
        <v>270.92243527915502</v>
      </c>
      <c r="O273">
        <v>14.5918602771797</v>
      </c>
      <c r="P273">
        <v>2.8159418080905398</v>
      </c>
      <c r="Q273">
        <v>-7.6791314061234397</v>
      </c>
      <c r="R273">
        <v>4.4971205667541598</v>
      </c>
      <c r="S273">
        <v>4.70940437607128</v>
      </c>
      <c r="T273">
        <v>-2.4268751725172999</v>
      </c>
      <c r="U273">
        <v>11.8548103374539</v>
      </c>
      <c r="V273">
        <v>917.65722314950006</v>
      </c>
      <c r="W273">
        <v>487.38208701868501</v>
      </c>
      <c r="X273">
        <v>1414.82885341872</v>
      </c>
      <c r="Y273">
        <v>15.1761521665383</v>
      </c>
      <c r="Z273">
        <v>9.2166086888550396</v>
      </c>
      <c r="AA273">
        <v>21.134878158421799</v>
      </c>
      <c r="AB273">
        <v>-4.91848663080878</v>
      </c>
      <c r="AC273">
        <v>-14.355614108373199</v>
      </c>
      <c r="AD273">
        <v>4.5161755510122603</v>
      </c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 spans="1:58" x14ac:dyDescent="0.2">
      <c r="A274" t="s">
        <v>23</v>
      </c>
      <c r="B274" s="20">
        <v>18750</v>
      </c>
      <c r="C274">
        <v>1.6273502412464</v>
      </c>
      <c r="D274">
        <v>3.09556784788388</v>
      </c>
      <c r="E274">
        <v>897.08362014784598</v>
      </c>
      <c r="F274">
        <v>243.96250225566101</v>
      </c>
      <c r="G274">
        <v>12.5388880248698</v>
      </c>
      <c r="H274">
        <v>2.87920863687203</v>
      </c>
      <c r="I274">
        <v>-8.3333727531767998</v>
      </c>
      <c r="J274">
        <v>4.1121918041374199</v>
      </c>
      <c r="K274">
        <v>3.67441588450095</v>
      </c>
      <c r="L274">
        <v>3.2459654587431999</v>
      </c>
      <c r="M274">
        <v>831.339416790933</v>
      </c>
      <c r="N274">
        <v>269.13594455879399</v>
      </c>
      <c r="O274">
        <v>14.884533393233699</v>
      </c>
      <c r="P274">
        <v>2.8378816893402399</v>
      </c>
      <c r="Q274">
        <v>-7.3400441918401098</v>
      </c>
      <c r="R274">
        <v>4.5138300916935501</v>
      </c>
      <c r="S274">
        <v>5.2741142570199804</v>
      </c>
      <c r="T274">
        <v>-1.5610584044657301</v>
      </c>
      <c r="U274">
        <v>12.1087975567184</v>
      </c>
      <c r="V274">
        <v>905.33634227693801</v>
      </c>
      <c r="W274">
        <v>481.43278839288001</v>
      </c>
      <c r="X274">
        <v>1394.9175685094799</v>
      </c>
      <c r="Y274">
        <v>15.5738630943923</v>
      </c>
      <c r="Z274">
        <v>9.6182851971029102</v>
      </c>
      <c r="AA274">
        <v>21.5289834442877</v>
      </c>
      <c r="AB274">
        <v>-3.9742710939793802</v>
      </c>
      <c r="AC274">
        <v>-12.8953172880208</v>
      </c>
      <c r="AD274">
        <v>4.9415202943152998</v>
      </c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 spans="1:58" x14ac:dyDescent="0.2">
      <c r="A275" t="s">
        <v>23</v>
      </c>
      <c r="B275" s="20">
        <v>19400</v>
      </c>
      <c r="C275">
        <v>2.27707115970767</v>
      </c>
      <c r="D275">
        <v>3.1018892578270201</v>
      </c>
      <c r="E275">
        <v>961.09609200632303</v>
      </c>
      <c r="F275">
        <v>240.003749281875</v>
      </c>
      <c r="G275">
        <v>11.8914790065226</v>
      </c>
      <c r="H275">
        <v>2.94221527574362</v>
      </c>
      <c r="I275">
        <v>-7.3238763671920202</v>
      </c>
      <c r="J275">
        <v>3.93217640398615</v>
      </c>
      <c r="K275">
        <v>3.9156976012385201</v>
      </c>
      <c r="L275">
        <v>3.2165772480932802</v>
      </c>
      <c r="M275">
        <v>879.62525925965099</v>
      </c>
      <c r="N275">
        <v>272.00280413727597</v>
      </c>
      <c r="O275">
        <v>14.968203936119799</v>
      </c>
      <c r="P275">
        <v>2.8212652586114202</v>
      </c>
      <c r="Q275">
        <v>-6.9710137307727296</v>
      </c>
      <c r="R275">
        <v>4.4620155033056497</v>
      </c>
      <c r="S275">
        <v>6.5490969514425403</v>
      </c>
      <c r="T275">
        <v>0.40973509717205903</v>
      </c>
      <c r="U275">
        <v>12.6867943062399</v>
      </c>
      <c r="V275">
        <v>926.10791782221997</v>
      </c>
      <c r="W275">
        <v>462.27243757092702</v>
      </c>
      <c r="X275">
        <v>1470.17999007905</v>
      </c>
      <c r="Y275">
        <v>16.035153860925</v>
      </c>
      <c r="Z275">
        <v>10.3445962360968</v>
      </c>
      <c r="AA275">
        <v>21.730396102414701</v>
      </c>
      <c r="AB275">
        <v>-2.5966389560246599</v>
      </c>
      <c r="AC275">
        <v>-10.622861408687401</v>
      </c>
      <c r="AD275">
        <v>5.42602917974998</v>
      </c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 spans="1:58" x14ac:dyDescent="0.2">
      <c r="A276" t="s">
        <v>23</v>
      </c>
      <c r="B276" s="20">
        <v>20400</v>
      </c>
      <c r="C276">
        <v>3.2401073115500201</v>
      </c>
      <c r="D276">
        <v>3.2424691183753098</v>
      </c>
      <c r="E276">
        <v>939.48335393042998</v>
      </c>
      <c r="F276">
        <v>242.99636616352399</v>
      </c>
      <c r="G276">
        <v>12.6577873648076</v>
      </c>
      <c r="H276">
        <v>2.9201923312472098</v>
      </c>
      <c r="I276">
        <v>-6.0514704890050401</v>
      </c>
      <c r="J276">
        <v>4.1752581463262199</v>
      </c>
      <c r="K276">
        <v>4.12362125633289</v>
      </c>
      <c r="L276">
        <v>3.2581938763821299</v>
      </c>
      <c r="M276">
        <v>878.87072822501602</v>
      </c>
      <c r="N276">
        <v>270.05400107287301</v>
      </c>
      <c r="O276">
        <v>14.970366028214301</v>
      </c>
      <c r="P276">
        <v>2.8547302621823398</v>
      </c>
      <c r="Q276">
        <v>-6.4710531556097797</v>
      </c>
      <c r="R276">
        <v>4.5129681823570804</v>
      </c>
      <c r="S276">
        <v>6.1271165817005002</v>
      </c>
      <c r="T276">
        <v>-0.45788746379117301</v>
      </c>
      <c r="U276">
        <v>12.702119713240901</v>
      </c>
      <c r="V276">
        <v>920.80632022803604</v>
      </c>
      <c r="W276">
        <v>487.42794943296201</v>
      </c>
      <c r="X276">
        <v>1421.10926055147</v>
      </c>
      <c r="Y276">
        <v>16.039790858896801</v>
      </c>
      <c r="Z276">
        <v>10.212050702710901</v>
      </c>
      <c r="AA276">
        <v>21.864192462958702</v>
      </c>
      <c r="AB276">
        <v>-3.0458876766341501</v>
      </c>
      <c r="AC276">
        <v>-11.6409378076632</v>
      </c>
      <c r="AD276">
        <v>5.5531352532471399</v>
      </c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 spans="1:58" x14ac:dyDescent="0.2">
      <c r="A277" t="s">
        <v>23</v>
      </c>
      <c r="B277" s="20">
        <v>21400</v>
      </c>
      <c r="C277">
        <v>2.2718733655130898</v>
      </c>
      <c r="D277">
        <v>3.1586128622745302</v>
      </c>
      <c r="E277">
        <v>945.80951009403202</v>
      </c>
      <c r="F277">
        <v>245.03423177094299</v>
      </c>
      <c r="G277">
        <v>12.287185291985899</v>
      </c>
      <c r="H277">
        <v>2.9746616698997599</v>
      </c>
      <c r="I277">
        <v>-7.3988072492233199</v>
      </c>
      <c r="J277">
        <v>4.1558338092469302</v>
      </c>
      <c r="K277">
        <v>3.4408735089679601</v>
      </c>
      <c r="L277">
        <v>3.2669826936992301</v>
      </c>
      <c r="M277">
        <v>872.98290008555205</v>
      </c>
      <c r="N277">
        <v>269.17963324801701</v>
      </c>
      <c r="O277">
        <v>14.5005290352115</v>
      </c>
      <c r="P277">
        <v>2.8605182397325501</v>
      </c>
      <c r="Q277">
        <v>-7.3903916346333496</v>
      </c>
      <c r="R277">
        <v>4.52758640441139</v>
      </c>
      <c r="S277">
        <v>5.06062142096948</v>
      </c>
      <c r="T277">
        <v>-1.9584943062687701</v>
      </c>
      <c r="U277">
        <v>12.0697497781583</v>
      </c>
      <c r="V277">
        <v>916.86853938787795</v>
      </c>
      <c r="W277">
        <v>487.00529061617402</v>
      </c>
      <c r="X277">
        <v>1413.1758769578801</v>
      </c>
      <c r="Y277">
        <v>15.3189085191526</v>
      </c>
      <c r="Z277">
        <v>9.1811026206464206</v>
      </c>
      <c r="AA277">
        <v>21.4665954372296</v>
      </c>
      <c r="AB277">
        <v>-4.4993492655952796</v>
      </c>
      <c r="AC277">
        <v>-13.844027029831601</v>
      </c>
      <c r="AD277">
        <v>4.85058910575012</v>
      </c>
      <c r="AE277" s="40">
        <f t="shared" ref="AE277:AW277" si="72">AVERAGE(C275:C277)</f>
        <v>2.5963506122569266</v>
      </c>
      <c r="AF277" s="40">
        <f t="shared" si="72"/>
        <v>3.1676570794922867</v>
      </c>
      <c r="AG277" s="40">
        <f t="shared" si="72"/>
        <v>948.79631867692842</v>
      </c>
      <c r="AH277" s="40">
        <f t="shared" si="72"/>
        <v>242.67811573878066</v>
      </c>
      <c r="AI277" s="40">
        <f t="shared" si="72"/>
        <v>12.278817221105365</v>
      </c>
      <c r="AJ277" s="40">
        <f t="shared" si="72"/>
        <v>2.94568975896353</v>
      </c>
      <c r="AK277" s="40">
        <f t="shared" si="72"/>
        <v>-6.9247180351401267</v>
      </c>
      <c r="AL277" s="40">
        <f t="shared" si="72"/>
        <v>4.0877561198530996</v>
      </c>
      <c r="AM277" s="40">
        <f t="shared" si="72"/>
        <v>3.8267307888464566</v>
      </c>
      <c r="AN277" s="40">
        <f t="shared" si="72"/>
        <v>3.2472512727248799</v>
      </c>
      <c r="AO277" s="40">
        <f t="shared" si="72"/>
        <v>877.15962919007291</v>
      </c>
      <c r="AP277" s="40">
        <f t="shared" si="72"/>
        <v>270.41214615272196</v>
      </c>
      <c r="AQ277" s="40">
        <f t="shared" si="72"/>
        <v>14.813032999848533</v>
      </c>
      <c r="AR277" s="40">
        <f t="shared" si="72"/>
        <v>2.8455045868421038</v>
      </c>
      <c r="AS277" s="40">
        <f t="shared" si="72"/>
        <v>-6.9441528403386199</v>
      </c>
      <c r="AT277" s="40">
        <f t="shared" si="72"/>
        <v>4.5008566966913728</v>
      </c>
      <c r="AU277" s="40">
        <f t="shared" si="72"/>
        <v>5.9122783180375071</v>
      </c>
      <c r="AV277" s="40">
        <f t="shared" si="72"/>
        <v>-0.66888222429596134</v>
      </c>
      <c r="AW277" s="40">
        <f t="shared" si="72"/>
        <v>12.486221265879701</v>
      </c>
      <c r="AX277" s="40">
        <f t="shared" ref="AX277:BF277" si="73">AVERAGE(V275:V277)</f>
        <v>921.26092581271132</v>
      </c>
      <c r="AY277" s="40">
        <f t="shared" si="73"/>
        <v>478.90189254002104</v>
      </c>
      <c r="AZ277" s="40">
        <f t="shared" si="73"/>
        <v>1434.8217091961333</v>
      </c>
      <c r="BA277" s="40">
        <f t="shared" si="73"/>
        <v>15.797951079658134</v>
      </c>
      <c r="BB277" s="40">
        <f t="shared" si="73"/>
        <v>9.9125831864847083</v>
      </c>
      <c r="BC277" s="40">
        <f t="shared" si="73"/>
        <v>21.687061334201001</v>
      </c>
      <c r="BD277" s="40">
        <f t="shared" si="73"/>
        <v>-3.3806252994180297</v>
      </c>
      <c r="BE277" s="40">
        <f t="shared" si="73"/>
        <v>-12.035942082060734</v>
      </c>
      <c r="BF277" s="40">
        <f t="shared" si="73"/>
        <v>5.2765845129157469</v>
      </c>
    </row>
    <row r="278" spans="1:58" x14ac:dyDescent="0.2">
      <c r="A278" t="s">
        <v>23</v>
      </c>
      <c r="B278" s="20">
        <v>23100</v>
      </c>
      <c r="C278">
        <v>3.0817521419819101</v>
      </c>
      <c r="D278">
        <v>3.2116912457929301</v>
      </c>
      <c r="E278">
        <v>926.06844277310597</v>
      </c>
      <c r="F278">
        <v>241.00084498925699</v>
      </c>
      <c r="G278">
        <v>12.5132213945916</v>
      </c>
      <c r="H278">
        <v>2.9213435244141901</v>
      </c>
      <c r="I278">
        <v>-6.3982717353031804</v>
      </c>
      <c r="J278">
        <v>4.0846282034310502</v>
      </c>
      <c r="K278">
        <v>4.1837757057937504</v>
      </c>
      <c r="L278">
        <v>3.2548399286926699</v>
      </c>
      <c r="M278">
        <v>881.96378462130201</v>
      </c>
      <c r="N278">
        <v>268.58512961312601</v>
      </c>
      <c r="O278">
        <v>14.9273677041433</v>
      </c>
      <c r="P278">
        <v>2.8518869416060899</v>
      </c>
      <c r="Q278">
        <v>-6.2850644965409197</v>
      </c>
      <c r="R278">
        <v>4.5105809015514904</v>
      </c>
      <c r="S278">
        <v>5.9814061761159598</v>
      </c>
      <c r="T278">
        <v>-0.87251655120286298</v>
      </c>
      <c r="U278">
        <v>12.8385708974343</v>
      </c>
      <c r="V278">
        <v>918.99139948039499</v>
      </c>
      <c r="W278">
        <v>489.48557903030797</v>
      </c>
      <c r="X278">
        <v>1414.91550140245</v>
      </c>
      <c r="Y278">
        <v>15.929063294271799</v>
      </c>
      <c r="Z278">
        <v>9.8509458475036205</v>
      </c>
      <c r="AA278">
        <v>22.006097236837299</v>
      </c>
      <c r="AB278">
        <v>-3.1067750488328501</v>
      </c>
      <c r="AC278">
        <v>-12.085197917504701</v>
      </c>
      <c r="AD278">
        <v>5.8684876041682701</v>
      </c>
      <c r="AE278" s="27">
        <f t="shared" ref="AE278:AW278" si="74">AVERAGE(C271:C278)</f>
        <v>2.1476046526806822</v>
      </c>
      <c r="AF278" s="27">
        <f t="shared" si="74"/>
        <v>3.0627523988640326</v>
      </c>
      <c r="AG278" s="27">
        <f t="shared" si="74"/>
        <v>962.37783939459007</v>
      </c>
      <c r="AH278" s="27">
        <f t="shared" si="74"/>
        <v>250.08036929208652</v>
      </c>
      <c r="AI278" s="27">
        <f t="shared" si="74"/>
        <v>12.251420259032638</v>
      </c>
      <c r="AJ278" s="27">
        <f t="shared" si="74"/>
        <v>2.869302230394744</v>
      </c>
      <c r="AK278" s="27">
        <f t="shared" si="74"/>
        <v>-7.528255282812486</v>
      </c>
      <c r="AL278" s="27">
        <f t="shared" si="74"/>
        <v>4.0494730076173084</v>
      </c>
      <c r="AM278" s="27">
        <f t="shared" si="74"/>
        <v>3.6226714580999726</v>
      </c>
      <c r="AN278" s="27">
        <f t="shared" si="74"/>
        <v>3.2466429306885987</v>
      </c>
      <c r="AO278" s="27">
        <f t="shared" si="74"/>
        <v>868.26969794086779</v>
      </c>
      <c r="AP278" s="27">
        <f t="shared" si="74"/>
        <v>269.51027036134349</v>
      </c>
      <c r="AQ278" s="27">
        <f t="shared" si="74"/>
        <v>14.679544505428311</v>
      </c>
      <c r="AR278" s="27">
        <f t="shared" si="74"/>
        <v>2.8362280754182185</v>
      </c>
      <c r="AS278" s="27">
        <f t="shared" si="74"/>
        <v>-7.1912694038975973</v>
      </c>
      <c r="AT278" s="27">
        <f t="shared" si="74"/>
        <v>4.5141406355738676</v>
      </c>
      <c r="AU278" s="27">
        <f t="shared" si="74"/>
        <v>5.3286022649133944</v>
      </c>
      <c r="AV278" s="27">
        <f t="shared" si="74"/>
        <v>-1.5073754385465499</v>
      </c>
      <c r="AW278" s="27">
        <f t="shared" si="74"/>
        <v>12.162965718124036</v>
      </c>
      <c r="AX278" s="27">
        <f t="shared" ref="AX278:BF278" si="75">AVERAGE(V271:V278)</f>
        <v>913.25697982332042</v>
      </c>
      <c r="AY278" s="27">
        <f t="shared" si="75"/>
        <v>481.6644253747649</v>
      </c>
      <c r="AZ278" s="27">
        <f t="shared" si="75"/>
        <v>1412.9332971586336</v>
      </c>
      <c r="BA278" s="27">
        <f t="shared" si="75"/>
        <v>15.488078322811825</v>
      </c>
      <c r="BB278" s="27">
        <f t="shared" si="75"/>
        <v>9.5569684079417421</v>
      </c>
      <c r="BC278" s="27">
        <f t="shared" si="75"/>
        <v>21.420518509901871</v>
      </c>
      <c r="BD278" s="27">
        <f t="shared" si="75"/>
        <v>-3.9879851088190987</v>
      </c>
      <c r="BE278" s="27">
        <f t="shared" si="75"/>
        <v>-13.026992265289277</v>
      </c>
      <c r="BF278" s="27">
        <f t="shared" si="75"/>
        <v>5.0517343279321842</v>
      </c>
    </row>
    <row r="279" spans="1:58" x14ac:dyDescent="0.2">
      <c r="A279" t="s">
        <v>24</v>
      </c>
      <c r="B279" s="20">
        <v>23200</v>
      </c>
      <c r="C279">
        <v>1.3687212265441</v>
      </c>
      <c r="D279">
        <v>3.4082602752209401</v>
      </c>
      <c r="E279">
        <v>895.57004852499597</v>
      </c>
      <c r="F279">
        <v>245.90370264108401</v>
      </c>
      <c r="G279">
        <v>12.264205220539701</v>
      </c>
      <c r="H279">
        <v>2.60476772651917</v>
      </c>
      <c r="I279">
        <v>-9.6261299657828907</v>
      </c>
      <c r="J279">
        <v>5.1096713085848098</v>
      </c>
      <c r="K279">
        <v>1.9733583116143201</v>
      </c>
      <c r="L279">
        <v>3.1499899529338098</v>
      </c>
      <c r="M279">
        <v>788.61201905956898</v>
      </c>
      <c r="N279">
        <v>269.32537872527701</v>
      </c>
      <c r="O279">
        <v>13.741127114807901</v>
      </c>
      <c r="P279">
        <v>2.6839782508162799</v>
      </c>
      <c r="Q279">
        <v>-9.5855388089529896</v>
      </c>
      <c r="R279">
        <v>4.4683847196136597</v>
      </c>
      <c r="S279">
        <v>3.30148661856034</v>
      </c>
      <c r="T279">
        <v>-1.93255223521141</v>
      </c>
      <c r="U279">
        <v>8.5349615021291303</v>
      </c>
      <c r="V279">
        <v>862.35065515237602</v>
      </c>
      <c r="W279">
        <v>495.53078741342802</v>
      </c>
      <c r="X279">
        <v>1280.68237885033</v>
      </c>
      <c r="Y279">
        <v>13.5471981098014</v>
      </c>
      <c r="Z279">
        <v>9.0373542667637903</v>
      </c>
      <c r="AA279">
        <v>18.0596359654655</v>
      </c>
      <c r="AB279">
        <v>-6.0966508181314003</v>
      </c>
      <c r="AC279">
        <v>-13.471661240038401</v>
      </c>
      <c r="AD279">
        <v>1.27866306138958</v>
      </c>
      <c r="AE279" s="40">
        <f t="shared" ref="AE279:AW279" si="76">C279</f>
        <v>1.3687212265441</v>
      </c>
      <c r="AF279" s="40">
        <f t="shared" si="76"/>
        <v>3.4082602752209401</v>
      </c>
      <c r="AG279" s="40">
        <f t="shared" si="76"/>
        <v>895.57004852499597</v>
      </c>
      <c r="AH279" s="40">
        <f t="shared" si="76"/>
        <v>245.90370264108401</v>
      </c>
      <c r="AI279" s="40">
        <f t="shared" si="76"/>
        <v>12.264205220539701</v>
      </c>
      <c r="AJ279" s="40">
        <f t="shared" si="76"/>
        <v>2.60476772651917</v>
      </c>
      <c r="AK279" s="40">
        <f t="shared" si="76"/>
        <v>-9.6261299657828907</v>
      </c>
      <c r="AL279" s="40">
        <f t="shared" si="76"/>
        <v>5.1096713085848098</v>
      </c>
      <c r="AM279" s="40">
        <f t="shared" si="76"/>
        <v>1.9733583116143201</v>
      </c>
      <c r="AN279" s="40">
        <f t="shared" si="76"/>
        <v>3.1499899529338098</v>
      </c>
      <c r="AO279" s="40">
        <f t="shared" si="76"/>
        <v>788.61201905956898</v>
      </c>
      <c r="AP279" s="40">
        <f t="shared" si="76"/>
        <v>269.32537872527701</v>
      </c>
      <c r="AQ279" s="40">
        <f t="shared" si="76"/>
        <v>13.741127114807901</v>
      </c>
      <c r="AR279" s="40">
        <f t="shared" si="76"/>
        <v>2.6839782508162799</v>
      </c>
      <c r="AS279" s="40">
        <f t="shared" si="76"/>
        <v>-9.5855388089529896</v>
      </c>
      <c r="AT279" s="40">
        <f t="shared" si="76"/>
        <v>4.4683847196136597</v>
      </c>
      <c r="AU279" s="40">
        <f t="shared" si="76"/>
        <v>3.30148661856034</v>
      </c>
      <c r="AV279" s="40">
        <f t="shared" si="76"/>
        <v>-1.93255223521141</v>
      </c>
      <c r="AW279" s="40">
        <f t="shared" si="76"/>
        <v>8.5349615021291303</v>
      </c>
      <c r="AX279" s="40">
        <f t="shared" ref="AX279:BC279" si="77">V279</f>
        <v>862.35065515237602</v>
      </c>
      <c r="AY279" s="40">
        <f t="shared" si="77"/>
        <v>495.53078741342802</v>
      </c>
      <c r="AZ279" s="40">
        <f t="shared" si="77"/>
        <v>1280.68237885033</v>
      </c>
      <c r="BA279" s="40">
        <f t="shared" si="77"/>
        <v>13.5471981098014</v>
      </c>
      <c r="BB279" s="40">
        <f t="shared" si="77"/>
        <v>9.0373542667637903</v>
      </c>
      <c r="BC279" s="40">
        <f t="shared" si="77"/>
        <v>18.0596359654655</v>
      </c>
      <c r="BD279" s="40">
        <f t="shared" ref="BD279:BF279" si="78">AB279</f>
        <v>-6.0966508181314003</v>
      </c>
      <c r="BE279" s="40">
        <f t="shared" si="78"/>
        <v>-13.471661240038401</v>
      </c>
      <c r="BF279" s="40">
        <f t="shared" si="78"/>
        <v>1.27866306138958</v>
      </c>
    </row>
    <row r="280" spans="1:58" x14ac:dyDescent="0.2">
      <c r="A280" t="s">
        <v>25</v>
      </c>
      <c r="B280" s="20">
        <v>23250</v>
      </c>
      <c r="C280">
        <v>3.7117454277503201</v>
      </c>
      <c r="D280">
        <v>3.3413764663449599</v>
      </c>
      <c r="E280">
        <v>787.48472080618501</v>
      </c>
      <c r="F280">
        <v>220.01208392486001</v>
      </c>
      <c r="G280">
        <v>13.077622649285001</v>
      </c>
      <c r="H280">
        <v>2.9338329367833902</v>
      </c>
      <c r="I280">
        <v>-5.8160160468741999</v>
      </c>
      <c r="J280">
        <v>4.4330639057894796</v>
      </c>
      <c r="K280">
        <v>3.2324689410043201</v>
      </c>
      <c r="L280">
        <v>3.2051575550741598</v>
      </c>
      <c r="M280">
        <v>742.14840741845603</v>
      </c>
      <c r="N280">
        <v>249.72724106799501</v>
      </c>
      <c r="O280">
        <v>14.118193347494</v>
      </c>
      <c r="P280">
        <v>2.7472866345321401</v>
      </c>
      <c r="Q280">
        <v>-7.4995523622099203</v>
      </c>
      <c r="R280">
        <v>4.5411667829393796</v>
      </c>
      <c r="S280">
        <v>3.3445800844877498</v>
      </c>
      <c r="T280">
        <v>-4.0501023380444101</v>
      </c>
      <c r="U280">
        <v>10.736323501950899</v>
      </c>
      <c r="V280">
        <v>850.98835948427495</v>
      </c>
      <c r="W280">
        <v>399.72336056751698</v>
      </c>
      <c r="X280">
        <v>1385.9821134706999</v>
      </c>
      <c r="Y280">
        <v>14.21276491293</v>
      </c>
      <c r="Z280">
        <v>7.9349880052569803</v>
      </c>
      <c r="AA280">
        <v>20.486726222489398</v>
      </c>
      <c r="AB280">
        <v>-6.1818193289345098</v>
      </c>
      <c r="AC280">
        <v>-17.170054839287701</v>
      </c>
      <c r="AD280">
        <v>4.7897656262513202</v>
      </c>
    </row>
    <row r="281" spans="1:58" x14ac:dyDescent="0.2">
      <c r="A281" t="s">
        <v>25</v>
      </c>
      <c r="B281" s="20">
        <v>20531</v>
      </c>
      <c r="C281">
        <v>3.5338555626579899</v>
      </c>
      <c r="D281">
        <v>3.3324179298876699</v>
      </c>
      <c r="E281">
        <v>799.94495062331998</v>
      </c>
      <c r="F281">
        <v>216.95578456851399</v>
      </c>
      <c r="G281">
        <v>12.736014236334899</v>
      </c>
      <c r="H281">
        <v>2.8920713722875799</v>
      </c>
      <c r="I281">
        <v>-5.9246013605135301</v>
      </c>
      <c r="J281">
        <v>4.3983720601692697</v>
      </c>
      <c r="K281">
        <v>2.8156723234162602</v>
      </c>
      <c r="L281">
        <v>3.2172517892370101</v>
      </c>
      <c r="M281">
        <v>740.65823013895704</v>
      </c>
      <c r="N281">
        <v>248.21927352680899</v>
      </c>
      <c r="O281">
        <v>13.7426796748271</v>
      </c>
      <c r="P281">
        <v>2.7514028817752099</v>
      </c>
      <c r="Q281">
        <v>-7.9890059404931204</v>
      </c>
      <c r="R281">
        <v>4.5653294278184298</v>
      </c>
      <c r="S281">
        <v>3.0222310396030001</v>
      </c>
      <c r="T281">
        <v>-4.2097318019316701</v>
      </c>
      <c r="U281">
        <v>10.255813398246101</v>
      </c>
      <c r="V281">
        <v>837.31144772238997</v>
      </c>
      <c r="W281">
        <v>390.06256424572302</v>
      </c>
      <c r="X281">
        <v>1369.3495002770301</v>
      </c>
      <c r="Y281">
        <v>13.8793137277673</v>
      </c>
      <c r="Z281">
        <v>7.78324729690822</v>
      </c>
      <c r="AA281">
        <v>19.9762692898449</v>
      </c>
      <c r="AB281">
        <v>-6.4912421436693704</v>
      </c>
      <c r="AC281">
        <v>-17.3614580160184</v>
      </c>
      <c r="AD281">
        <v>4.3670800512953996</v>
      </c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 spans="1:58" x14ac:dyDescent="0.2">
      <c r="A282" t="s">
        <v>25</v>
      </c>
      <c r="B282" s="20">
        <v>21000</v>
      </c>
      <c r="C282">
        <v>3.7606575463769998</v>
      </c>
      <c r="D282">
        <v>3.6468140663292399</v>
      </c>
      <c r="E282">
        <v>775.68764097818803</v>
      </c>
      <c r="F282">
        <v>216.04536796379699</v>
      </c>
      <c r="G282">
        <v>12.9684502464553</v>
      </c>
      <c r="H282">
        <v>3.0055072267896201</v>
      </c>
      <c r="I282">
        <v>-5.6505646578524198</v>
      </c>
      <c r="J282">
        <v>4.7106996264935601</v>
      </c>
      <c r="K282">
        <v>3.57386945267233</v>
      </c>
      <c r="L282">
        <v>3.1864405651719698</v>
      </c>
      <c r="M282">
        <v>725.80200412267095</v>
      </c>
      <c r="N282">
        <v>245.644153008106</v>
      </c>
      <c r="O282">
        <v>14.274097831446801</v>
      </c>
      <c r="P282">
        <v>2.7273542994023998</v>
      </c>
      <c r="Q282">
        <v>-6.9645742027115798</v>
      </c>
      <c r="R282">
        <v>4.5052807386099403</v>
      </c>
      <c r="S282">
        <v>3.7300001115910901</v>
      </c>
      <c r="T282">
        <v>-3.7915222340376702</v>
      </c>
      <c r="U282">
        <v>11.2601460156834</v>
      </c>
      <c r="V282">
        <v>822.66938376657504</v>
      </c>
      <c r="W282">
        <v>376.09969927994598</v>
      </c>
      <c r="X282">
        <v>1355.43356303681</v>
      </c>
      <c r="Y282">
        <v>14.5129662545027</v>
      </c>
      <c r="Z282">
        <v>8.1658928749873994</v>
      </c>
      <c r="AA282">
        <v>20.861101248210701</v>
      </c>
      <c r="AB282">
        <v>-5.4681482792832199</v>
      </c>
      <c r="AC282">
        <v>-16.5387169618553</v>
      </c>
      <c r="AD282">
        <v>5.5913168744252397</v>
      </c>
      <c r="AE282" s="40">
        <f t="shared" ref="AE282:AW282" si="79">AVERAGE(C281:C283)</f>
        <v>3.5405304136216098</v>
      </c>
      <c r="AF282" s="40">
        <f t="shared" si="79"/>
        <v>3.4163386251133168</v>
      </c>
      <c r="AG282" s="40">
        <f t="shared" si="79"/>
        <v>787.11789668982465</v>
      </c>
      <c r="AH282" s="40">
        <f t="shared" si="79"/>
        <v>218.01684053946767</v>
      </c>
      <c r="AI282" s="40">
        <f t="shared" si="79"/>
        <v>12.825826989095168</v>
      </c>
      <c r="AJ282" s="40">
        <f t="shared" si="79"/>
        <v>2.9275390417927465</v>
      </c>
      <c r="AK282" s="40">
        <f t="shared" si="79"/>
        <v>-5.9011149145328572</v>
      </c>
      <c r="AL282" s="40">
        <f t="shared" si="79"/>
        <v>4.50091310110016</v>
      </c>
      <c r="AM282" s="40">
        <f t="shared" si="79"/>
        <v>3.0841666798841803</v>
      </c>
      <c r="AN282" s="40">
        <f t="shared" si="79"/>
        <v>3.1978888063611932</v>
      </c>
      <c r="AO282" s="40">
        <f t="shared" si="79"/>
        <v>735.67584088331569</v>
      </c>
      <c r="AP282" s="40">
        <f t="shared" si="79"/>
        <v>247.82274752288666</v>
      </c>
      <c r="AQ282" s="40">
        <f t="shared" si="79"/>
        <v>13.937468593939867</v>
      </c>
      <c r="AR282" s="40">
        <f t="shared" si="79"/>
        <v>2.7351704099434198</v>
      </c>
      <c r="AS282" s="40">
        <f t="shared" si="79"/>
        <v>-7.616719932684763</v>
      </c>
      <c r="AT282" s="40">
        <f t="shared" si="79"/>
        <v>4.533837034906167</v>
      </c>
      <c r="AU282" s="40">
        <f t="shared" si="79"/>
        <v>3.2768214235052504</v>
      </c>
      <c r="AV282" s="40">
        <f t="shared" si="79"/>
        <v>-4.0851098428153572</v>
      </c>
      <c r="AW282" s="40">
        <f t="shared" si="79"/>
        <v>10.6410639262687</v>
      </c>
      <c r="AX282" s="40">
        <f t="shared" ref="AX282:BF282" si="80">AVERAGE(V281:V283)</f>
        <v>830.89158403257341</v>
      </c>
      <c r="AY282" s="40">
        <f t="shared" si="80"/>
        <v>384.93298425780796</v>
      </c>
      <c r="AZ282" s="40">
        <f t="shared" si="80"/>
        <v>1361.8272658603</v>
      </c>
      <c r="BA282" s="40">
        <f t="shared" si="80"/>
        <v>14.073836322302034</v>
      </c>
      <c r="BB282" s="40">
        <f t="shared" si="80"/>
        <v>7.9070264077544827</v>
      </c>
      <c r="BC282" s="40">
        <f t="shared" si="80"/>
        <v>20.242214996004268</v>
      </c>
      <c r="BD282" s="40">
        <f t="shared" si="80"/>
        <v>-6.17740765357411</v>
      </c>
      <c r="BE282" s="40">
        <f t="shared" si="80"/>
        <v>-17.143546283880767</v>
      </c>
      <c r="BF282" s="40">
        <f t="shared" si="80"/>
        <v>4.7777882661116564</v>
      </c>
    </row>
    <row r="283" spans="1:58" x14ac:dyDescent="0.2">
      <c r="A283" t="s">
        <v>25</v>
      </c>
      <c r="B283" s="20">
        <v>22478</v>
      </c>
      <c r="C283">
        <v>3.3270781318298401</v>
      </c>
      <c r="D283">
        <v>3.26978387912304</v>
      </c>
      <c r="E283">
        <v>785.72109846796604</v>
      </c>
      <c r="F283">
        <v>221.04936908609201</v>
      </c>
      <c r="G283">
        <v>12.773016484495299</v>
      </c>
      <c r="H283">
        <v>2.8850385263010399</v>
      </c>
      <c r="I283">
        <v>-6.1281787252326199</v>
      </c>
      <c r="J283">
        <v>4.39366761663765</v>
      </c>
      <c r="K283">
        <v>2.8629582635639501</v>
      </c>
      <c r="L283">
        <v>3.1899740646746002</v>
      </c>
      <c r="M283">
        <v>740.56728838831896</v>
      </c>
      <c r="N283">
        <v>249.60481603374501</v>
      </c>
      <c r="O283">
        <v>13.795628275545701</v>
      </c>
      <c r="P283">
        <v>2.72675404865265</v>
      </c>
      <c r="Q283">
        <v>-7.8965796548495897</v>
      </c>
      <c r="R283">
        <v>4.53090093829013</v>
      </c>
      <c r="S283">
        <v>3.0782331193216601</v>
      </c>
      <c r="T283">
        <v>-4.2540754924767299</v>
      </c>
      <c r="U283">
        <v>10.407232364876601</v>
      </c>
      <c r="V283">
        <v>832.69392060875498</v>
      </c>
      <c r="W283">
        <v>388.63668924775499</v>
      </c>
      <c r="X283">
        <v>1360.69873426706</v>
      </c>
      <c r="Y283">
        <v>13.829228984636099</v>
      </c>
      <c r="Z283">
        <v>7.7719390513678297</v>
      </c>
      <c r="AA283">
        <v>19.889274449957199</v>
      </c>
      <c r="AB283">
        <v>-6.5728325377697399</v>
      </c>
      <c r="AC283">
        <v>-17.5304638737686</v>
      </c>
      <c r="AD283">
        <v>4.37496787261433</v>
      </c>
      <c r="AE283" s="27">
        <f t="shared" ref="AE283:AW283" si="81">AVERAGE(C280:C283)</f>
        <v>3.5833341671537875</v>
      </c>
      <c r="AF283" s="27">
        <f t="shared" si="81"/>
        <v>3.3975980854212273</v>
      </c>
      <c r="AG283" s="27">
        <f t="shared" si="81"/>
        <v>787.20960271891477</v>
      </c>
      <c r="AH283" s="27">
        <f t="shared" si="81"/>
        <v>218.51565138581574</v>
      </c>
      <c r="AI283" s="27">
        <f t="shared" si="81"/>
        <v>12.888775904142625</v>
      </c>
      <c r="AJ283" s="27">
        <f t="shared" si="81"/>
        <v>2.9291125155404076</v>
      </c>
      <c r="AK283" s="27">
        <f t="shared" si="81"/>
        <v>-5.8798401976181927</v>
      </c>
      <c r="AL283" s="27">
        <f t="shared" si="81"/>
        <v>4.4839508022724903</v>
      </c>
      <c r="AM283" s="27">
        <f t="shared" si="81"/>
        <v>3.1212422451642152</v>
      </c>
      <c r="AN283" s="27">
        <f t="shared" si="81"/>
        <v>3.1997059935394354</v>
      </c>
      <c r="AO283" s="27">
        <f t="shared" si="81"/>
        <v>737.29398251710074</v>
      </c>
      <c r="AP283" s="27">
        <f t="shared" si="81"/>
        <v>248.29887090916375</v>
      </c>
      <c r="AQ283" s="27">
        <f t="shared" si="81"/>
        <v>13.982649782328401</v>
      </c>
      <c r="AR283" s="27">
        <f t="shared" si="81"/>
        <v>2.7381994660905997</v>
      </c>
      <c r="AS283" s="27">
        <f t="shared" si="81"/>
        <v>-7.5874280400660528</v>
      </c>
      <c r="AT283" s="27">
        <f t="shared" si="81"/>
        <v>4.5356694719144697</v>
      </c>
      <c r="AU283" s="27">
        <f t="shared" si="81"/>
        <v>3.293761088750875</v>
      </c>
      <c r="AV283" s="27">
        <f t="shared" si="81"/>
        <v>-4.07635796662262</v>
      </c>
      <c r="AW283" s="27">
        <f t="shared" si="81"/>
        <v>10.66487882018925</v>
      </c>
      <c r="AX283" s="27">
        <f t="shared" ref="AX283:BF283" si="82">AVERAGE(V280:V283)</f>
        <v>835.91577789549876</v>
      </c>
      <c r="AY283" s="27">
        <f t="shared" si="82"/>
        <v>388.63057833523521</v>
      </c>
      <c r="AZ283" s="27">
        <f t="shared" si="82"/>
        <v>1367.8659777629</v>
      </c>
      <c r="BA283" s="27">
        <f t="shared" si="82"/>
        <v>14.108568469959025</v>
      </c>
      <c r="BB283" s="27">
        <f t="shared" si="82"/>
        <v>7.9140168071301078</v>
      </c>
      <c r="BC283" s="27">
        <f t="shared" si="82"/>
        <v>20.303342802625551</v>
      </c>
      <c r="BD283" s="27">
        <f t="shared" si="82"/>
        <v>-6.1785105724142095</v>
      </c>
      <c r="BE283" s="27">
        <f t="shared" si="82"/>
        <v>-17.1501734227325</v>
      </c>
      <c r="BF283" s="27">
        <f t="shared" si="82"/>
        <v>4.7807826061465724</v>
      </c>
    </row>
    <row r="284" spans="1:58" x14ac:dyDescent="0.2">
      <c r="A284" t="s">
        <v>26</v>
      </c>
      <c r="B284" s="20">
        <v>23294</v>
      </c>
      <c r="C284">
        <v>4.7764847960473302</v>
      </c>
      <c r="D284">
        <v>4.2730722706191404</v>
      </c>
      <c r="E284">
        <v>726.16589405775301</v>
      </c>
      <c r="F284">
        <v>250.26795646098799</v>
      </c>
      <c r="G284">
        <v>15.0128396325486</v>
      </c>
      <c r="H284">
        <v>3.4676592856160799</v>
      </c>
      <c r="I284">
        <v>-4.1566117430443299</v>
      </c>
      <c r="J284">
        <v>5.7738464157610698</v>
      </c>
      <c r="K284">
        <v>3.9956854806369302</v>
      </c>
      <c r="L284">
        <v>3.8159902530124401</v>
      </c>
      <c r="M284">
        <v>704.37767763595002</v>
      </c>
      <c r="N284">
        <v>242.947157623549</v>
      </c>
      <c r="O284">
        <v>15.0226082432446</v>
      </c>
      <c r="P284">
        <v>3.1454673381200302</v>
      </c>
      <c r="Q284">
        <v>-6.7813419396487697</v>
      </c>
      <c r="R284">
        <v>5.3739158066586503</v>
      </c>
      <c r="S284">
        <v>2.1930994581349701</v>
      </c>
      <c r="T284">
        <v>-8.1503019419421108</v>
      </c>
      <c r="U284">
        <v>12.528725391867701</v>
      </c>
      <c r="V284">
        <v>763.79719373050705</v>
      </c>
      <c r="W284">
        <v>277.502739380035</v>
      </c>
      <c r="X284">
        <v>1367.0836238188599</v>
      </c>
      <c r="Y284">
        <v>14.1846991316798</v>
      </c>
      <c r="Z284">
        <v>6.2294071996384401</v>
      </c>
      <c r="AA284">
        <v>22.1377917313465</v>
      </c>
      <c r="AB284">
        <v>-8.2279794625486105</v>
      </c>
      <c r="AC284">
        <v>-23.3015597784416</v>
      </c>
      <c r="AD284">
        <v>6.8442666049827103</v>
      </c>
    </row>
    <row r="285" spans="1:58" x14ac:dyDescent="0.2">
      <c r="A285" t="s">
        <v>26</v>
      </c>
      <c r="B285" s="20">
        <v>23957</v>
      </c>
      <c r="C285">
        <v>4.1136301264675099</v>
      </c>
      <c r="D285">
        <v>4.1772993398003999</v>
      </c>
      <c r="E285">
        <v>780.17539802808506</v>
      </c>
      <c r="F285">
        <v>228.854317648452</v>
      </c>
      <c r="G285">
        <v>14.3356973291973</v>
      </c>
      <c r="H285">
        <v>3.3311166307743498</v>
      </c>
      <c r="I285">
        <v>-4.9002366756200102</v>
      </c>
      <c r="J285">
        <v>5.5961832786263201</v>
      </c>
      <c r="K285">
        <v>3.5306038989861501</v>
      </c>
      <c r="L285">
        <v>3.7198397568027302</v>
      </c>
      <c r="M285">
        <v>727.11658450649304</v>
      </c>
      <c r="N285">
        <v>243.53242871955101</v>
      </c>
      <c r="O285">
        <v>14.443544016414601</v>
      </c>
      <c r="P285">
        <v>3.0768720629174</v>
      </c>
      <c r="Q285">
        <v>-7.0821180432281201</v>
      </c>
      <c r="R285">
        <v>5.25013658199574</v>
      </c>
      <c r="S285">
        <v>2.3961908618216299</v>
      </c>
      <c r="T285">
        <v>-7.4672747915171902</v>
      </c>
      <c r="U285">
        <v>12.256427499800999</v>
      </c>
      <c r="V285">
        <v>766.23716697229997</v>
      </c>
      <c r="W285">
        <v>297.45680653409499</v>
      </c>
      <c r="X285">
        <v>1345.68878047416</v>
      </c>
      <c r="Y285">
        <v>13.623304784965899</v>
      </c>
      <c r="Z285">
        <v>6.08173840690392</v>
      </c>
      <c r="AA285">
        <v>21.158907291655499</v>
      </c>
      <c r="AB285">
        <v>-7.6380155752609404</v>
      </c>
      <c r="AC285">
        <v>-21.541992890089698</v>
      </c>
      <c r="AD285">
        <v>6.2890823640738303</v>
      </c>
    </row>
    <row r="286" spans="1:58" x14ac:dyDescent="0.2">
      <c r="A286" t="s">
        <v>26</v>
      </c>
      <c r="B286" s="20">
        <v>21785.4</v>
      </c>
      <c r="C286">
        <v>8.2029956340769594</v>
      </c>
      <c r="D286">
        <v>3.6255525799531299</v>
      </c>
      <c r="E286">
        <v>630.02595856390803</v>
      </c>
      <c r="F286">
        <v>211.20132893623401</v>
      </c>
      <c r="G286">
        <v>17.558867780268599</v>
      </c>
      <c r="H286">
        <v>2.85237617725419</v>
      </c>
      <c r="I286">
        <v>-1.18129575814295</v>
      </c>
      <c r="J286">
        <v>5.6353573484719304</v>
      </c>
      <c r="K286">
        <v>3.6645739355249698</v>
      </c>
      <c r="L286">
        <v>3.3573095236735102</v>
      </c>
      <c r="M286">
        <v>695.08345788822305</v>
      </c>
      <c r="N286">
        <v>240.06688442667601</v>
      </c>
      <c r="O286">
        <v>14.360281721887899</v>
      </c>
      <c r="P286">
        <v>2.8294716816068299</v>
      </c>
      <c r="Q286">
        <v>-6.8133441540891599</v>
      </c>
      <c r="R286">
        <v>4.7841361240938296</v>
      </c>
      <c r="S286">
        <v>2.9123860516415401</v>
      </c>
      <c r="T286">
        <v>-4.8778828919012396</v>
      </c>
      <c r="U286">
        <v>10.7052351818921</v>
      </c>
      <c r="V286">
        <v>803.56861066704698</v>
      </c>
      <c r="W286">
        <v>371.97240156145699</v>
      </c>
      <c r="X286">
        <v>1319.0556324526301</v>
      </c>
      <c r="Y286">
        <v>13.074473543577099</v>
      </c>
      <c r="Z286">
        <v>7.1354238207978904</v>
      </c>
      <c r="AA286">
        <v>19.018781075177099</v>
      </c>
      <c r="AB286">
        <v>-6.8575024368643804</v>
      </c>
      <c r="AC286">
        <v>-17.592900787684702</v>
      </c>
      <c r="AD286">
        <v>3.87519634052257</v>
      </c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 spans="1:58" x14ac:dyDescent="0.2">
      <c r="A287" t="s">
        <v>26</v>
      </c>
      <c r="B287" s="20">
        <v>22031.3</v>
      </c>
      <c r="C287">
        <v>6.9212254468460603</v>
      </c>
      <c r="D287">
        <v>3.9308356567001499</v>
      </c>
      <c r="E287">
        <v>816.38525403009101</v>
      </c>
      <c r="F287">
        <v>218.36921031023101</v>
      </c>
      <c r="G287">
        <v>15.6543187248403</v>
      </c>
      <c r="H287">
        <v>3.0138670432838701</v>
      </c>
      <c r="I287">
        <v>-1.7236841462822401</v>
      </c>
      <c r="J287">
        <v>5.4505435610400603</v>
      </c>
      <c r="K287">
        <v>4.2661498223100196</v>
      </c>
      <c r="L287">
        <v>3.7170042063023301</v>
      </c>
      <c r="M287">
        <v>645.383722477785</v>
      </c>
      <c r="N287">
        <v>243.95033521067501</v>
      </c>
      <c r="O287">
        <v>15.350035032697599</v>
      </c>
      <c r="P287">
        <v>3.1146287039124201</v>
      </c>
      <c r="Q287">
        <v>-6.5426068224161202</v>
      </c>
      <c r="R287">
        <v>5.1730831547167098</v>
      </c>
      <c r="S287">
        <v>3.1937866194127702</v>
      </c>
      <c r="T287">
        <v>-8.4467212186429794</v>
      </c>
      <c r="U287">
        <v>14.8202883858196</v>
      </c>
      <c r="V287">
        <v>718.84532321136805</v>
      </c>
      <c r="W287">
        <v>253.07075251388801</v>
      </c>
      <c r="X287">
        <v>1310.9294361750401</v>
      </c>
      <c r="Y287">
        <v>13.6461684321654</v>
      </c>
      <c r="Z287">
        <v>5.0687942607622203</v>
      </c>
      <c r="AA287">
        <v>22.233795575282599</v>
      </c>
      <c r="AB287">
        <v>-8.4912825790948006</v>
      </c>
      <c r="AC287">
        <v>-25.3795022966418</v>
      </c>
      <c r="AD287">
        <v>8.4276452153132393</v>
      </c>
    </row>
    <row r="288" spans="1:58" x14ac:dyDescent="0.2">
      <c r="A288" t="s">
        <v>26</v>
      </c>
      <c r="B288" s="20">
        <v>22568.799999999999</v>
      </c>
      <c r="C288">
        <v>3.2523196124369398</v>
      </c>
      <c r="D288">
        <v>3.72063677863067</v>
      </c>
      <c r="E288">
        <v>782.86263693827198</v>
      </c>
      <c r="F288">
        <v>245.82241781797001</v>
      </c>
      <c r="G288">
        <v>13.447916443545299</v>
      </c>
      <c r="H288">
        <v>3.1418803237844899</v>
      </c>
      <c r="I288">
        <v>-6.5473858072944697</v>
      </c>
      <c r="J288">
        <v>5.0884860532901399</v>
      </c>
      <c r="K288">
        <v>4.2550826923807197</v>
      </c>
      <c r="L288">
        <v>3.5071709116915701</v>
      </c>
      <c r="M288">
        <v>704.32696484102996</v>
      </c>
      <c r="N288">
        <v>243.86875753387</v>
      </c>
      <c r="O288">
        <v>15.0243706920217</v>
      </c>
      <c r="P288">
        <v>2.9635843942990299</v>
      </c>
      <c r="Q288">
        <v>-6.2796112958123897</v>
      </c>
      <c r="R288">
        <v>4.9158483510446098</v>
      </c>
      <c r="S288">
        <v>3.5026865649134402</v>
      </c>
      <c r="T288">
        <v>-5.7841007401461804</v>
      </c>
      <c r="U288">
        <v>12.7842632156825</v>
      </c>
      <c r="V288">
        <v>774.40480914753698</v>
      </c>
      <c r="W288">
        <v>319.57892423394497</v>
      </c>
      <c r="X288">
        <v>1328.6346752404399</v>
      </c>
      <c r="Y288">
        <v>14.1599048827176</v>
      </c>
      <c r="Z288">
        <v>6.8728042658127002</v>
      </c>
      <c r="AA288">
        <v>21.454593975616199</v>
      </c>
      <c r="AB288">
        <v>-6.63934231175128</v>
      </c>
      <c r="AC288">
        <v>-19.685774825204099</v>
      </c>
      <c r="AD288">
        <v>6.4085792567168403</v>
      </c>
      <c r="AE288" s="40">
        <f t="shared" ref="AE288:AW288" si="83">AVERAGE(C286:C289)</f>
        <v>5.8856814963354624</v>
      </c>
      <c r="AF288" s="40">
        <f t="shared" si="83"/>
        <v>3.9223242808136902</v>
      </c>
      <c r="AG288" s="40">
        <f t="shared" si="83"/>
        <v>755.91615578931624</v>
      </c>
      <c r="AH288" s="40">
        <f t="shared" si="83"/>
        <v>229.93410744149173</v>
      </c>
      <c r="AI288" s="40">
        <f t="shared" si="83"/>
        <v>15.11957653393835</v>
      </c>
      <c r="AJ288" s="40">
        <f t="shared" si="83"/>
        <v>3.1228266668647446</v>
      </c>
      <c r="AK288" s="40">
        <f t="shared" si="83"/>
        <v>-3.3614673078467474</v>
      </c>
      <c r="AL288" s="40">
        <f t="shared" si="83"/>
        <v>5.5290699060135076</v>
      </c>
      <c r="AM288" s="40">
        <f t="shared" si="83"/>
        <v>4.2323039183277249</v>
      </c>
      <c r="AN288" s="40">
        <f t="shared" si="83"/>
        <v>3.658365446852005</v>
      </c>
      <c r="AO288" s="40">
        <f t="shared" si="83"/>
        <v>688.05514742013054</v>
      </c>
      <c r="AP288" s="40">
        <f t="shared" si="83"/>
        <v>245.08251774184572</v>
      </c>
      <c r="AQ288" s="40">
        <f t="shared" si="83"/>
        <v>15.189061315744599</v>
      </c>
      <c r="AR288" s="40">
        <f t="shared" si="83"/>
        <v>3.0625419859780947</v>
      </c>
      <c r="AS288" s="40">
        <f t="shared" si="83"/>
        <v>-6.4739382118106281</v>
      </c>
      <c r="AT288" s="40">
        <f t="shared" si="83"/>
        <v>5.1255974047804749</v>
      </c>
      <c r="AU288" s="40">
        <f t="shared" si="83"/>
        <v>3.4384116868539225</v>
      </c>
      <c r="AV288" s="40">
        <f t="shared" si="83"/>
        <v>-6.6635930525364664</v>
      </c>
      <c r="AW288" s="40">
        <f t="shared" si="83"/>
        <v>13.537122666499625</v>
      </c>
      <c r="AX288" s="40">
        <f t="shared" ref="AX288:BF288" si="84">AVERAGE(V286:V289)</f>
        <v>768.10883791798778</v>
      </c>
      <c r="AY288" s="40">
        <f t="shared" si="84"/>
        <v>301.8021488987435</v>
      </c>
      <c r="AZ288" s="40">
        <f t="shared" si="84"/>
        <v>1344.9815215740325</v>
      </c>
      <c r="BA288" s="40">
        <f t="shared" si="84"/>
        <v>14.1046233957555</v>
      </c>
      <c r="BB288" s="40">
        <f t="shared" si="84"/>
        <v>6.4392551125049629</v>
      </c>
      <c r="BC288" s="40">
        <f t="shared" si="84"/>
        <v>21.779818587189951</v>
      </c>
      <c r="BD288" s="40">
        <f t="shared" si="84"/>
        <v>-7.2238088256483675</v>
      </c>
      <c r="BE288" s="40">
        <f t="shared" si="84"/>
        <v>-21.415688669502373</v>
      </c>
      <c r="BF288" s="40">
        <f t="shared" si="84"/>
        <v>6.9782829315243919</v>
      </c>
    </row>
    <row r="289" spans="1:58" x14ac:dyDescent="0.2">
      <c r="A289" t="s">
        <v>26</v>
      </c>
      <c r="B289" s="20">
        <v>22665.3</v>
      </c>
      <c r="C289">
        <v>5.1661852919818898</v>
      </c>
      <c r="D289">
        <v>4.4122721079708098</v>
      </c>
      <c r="E289">
        <v>794.39077362499404</v>
      </c>
      <c r="F289">
        <v>244.34347270153199</v>
      </c>
      <c r="G289">
        <v>13.817203187099199</v>
      </c>
      <c r="H289">
        <v>3.4831831231364299</v>
      </c>
      <c r="I289">
        <v>-3.9935035196673301</v>
      </c>
      <c r="J289">
        <v>5.9418926612518996</v>
      </c>
      <c r="K289">
        <v>4.7434092230951901</v>
      </c>
      <c r="L289">
        <v>4.0519771457406097</v>
      </c>
      <c r="M289">
        <v>707.42644447348403</v>
      </c>
      <c r="N289">
        <v>252.44409379616201</v>
      </c>
      <c r="O289">
        <v>16.0215578163712</v>
      </c>
      <c r="P289">
        <v>3.3424831640941002</v>
      </c>
      <c r="Q289">
        <v>-6.2601905749248399</v>
      </c>
      <c r="R289">
        <v>5.6293219892667503</v>
      </c>
      <c r="S289">
        <v>4.14478751144794</v>
      </c>
      <c r="T289">
        <v>-7.5456673594554697</v>
      </c>
      <c r="U289">
        <v>15.8387038826043</v>
      </c>
      <c r="V289">
        <v>775.61660864599901</v>
      </c>
      <c r="W289">
        <v>262.58651728568401</v>
      </c>
      <c r="X289">
        <v>1421.3063424280199</v>
      </c>
      <c r="Y289">
        <v>15.5379467245619</v>
      </c>
      <c r="Z289">
        <v>6.6799981026470396</v>
      </c>
      <c r="AA289">
        <v>24.412103722683899</v>
      </c>
      <c r="AB289">
        <v>-6.9071079748830098</v>
      </c>
      <c r="AC289">
        <v>-23.004576768478898</v>
      </c>
      <c r="AD289">
        <v>9.20171091354492</v>
      </c>
      <c r="AE289" s="27">
        <f t="shared" ref="AE289:AW289" si="85">AVERAGE(C284:C289)</f>
        <v>5.4054734846427808</v>
      </c>
      <c r="AF289" s="27">
        <f t="shared" si="85"/>
        <v>4.0232781222790504</v>
      </c>
      <c r="AG289" s="27">
        <f t="shared" si="85"/>
        <v>755.00098587385048</v>
      </c>
      <c r="AH289" s="27">
        <f t="shared" si="85"/>
        <v>233.14311731256782</v>
      </c>
      <c r="AI289" s="27">
        <f t="shared" si="85"/>
        <v>14.971140516249882</v>
      </c>
      <c r="AJ289" s="27">
        <f t="shared" si="85"/>
        <v>3.2150137639749015</v>
      </c>
      <c r="AK289" s="27">
        <f t="shared" si="85"/>
        <v>-3.7504529416752219</v>
      </c>
      <c r="AL289" s="27">
        <f t="shared" si="85"/>
        <v>5.5810515530735705</v>
      </c>
      <c r="AM289" s="27">
        <f t="shared" si="85"/>
        <v>4.0759175088223296</v>
      </c>
      <c r="AN289" s="27">
        <f t="shared" si="85"/>
        <v>3.6948819662038646</v>
      </c>
      <c r="AO289" s="27">
        <f t="shared" si="85"/>
        <v>697.28580863716081</v>
      </c>
      <c r="AP289" s="27">
        <f t="shared" si="85"/>
        <v>244.46827621841382</v>
      </c>
      <c r="AQ289" s="27">
        <f t="shared" si="85"/>
        <v>15.037066253772933</v>
      </c>
      <c r="AR289" s="27">
        <f t="shared" si="85"/>
        <v>3.0787512241583017</v>
      </c>
      <c r="AS289" s="27">
        <f t="shared" si="85"/>
        <v>-6.6265354716865659</v>
      </c>
      <c r="AT289" s="27">
        <f t="shared" si="85"/>
        <v>5.1877403346293818</v>
      </c>
      <c r="AU289" s="27">
        <f t="shared" si="85"/>
        <v>3.0571561778953815</v>
      </c>
      <c r="AV289" s="27">
        <f t="shared" si="85"/>
        <v>-7.0453248239341955</v>
      </c>
      <c r="AW289" s="27">
        <f t="shared" si="85"/>
        <v>13.155607259611202</v>
      </c>
      <c r="AX289" s="27">
        <f t="shared" ref="AX289:BF289" si="86">AVERAGE(V284:V289)</f>
        <v>767.07828539579305</v>
      </c>
      <c r="AY289" s="27">
        <f t="shared" si="86"/>
        <v>297.02802358485064</v>
      </c>
      <c r="AZ289" s="27">
        <f t="shared" si="86"/>
        <v>1348.7830817648583</v>
      </c>
      <c r="BA289" s="27">
        <f t="shared" si="86"/>
        <v>14.03774958327795</v>
      </c>
      <c r="BB289" s="27">
        <f t="shared" si="86"/>
        <v>6.344694342760369</v>
      </c>
      <c r="BC289" s="27">
        <f t="shared" si="86"/>
        <v>21.735995561960298</v>
      </c>
      <c r="BD289" s="27">
        <f t="shared" si="86"/>
        <v>-7.4602050567338374</v>
      </c>
      <c r="BE289" s="27">
        <f t="shared" si="86"/>
        <v>-21.751051224423467</v>
      </c>
      <c r="BF289" s="27">
        <f t="shared" si="86"/>
        <v>6.8410801158590191</v>
      </c>
    </row>
    <row r="290" spans="1:58" x14ac:dyDescent="0.2">
      <c r="A290" t="s">
        <v>27</v>
      </c>
      <c r="B290" s="20">
        <v>22923.200000000001</v>
      </c>
      <c r="C290">
        <v>9.7349449771304997</v>
      </c>
      <c r="D290">
        <v>4.37903072085762</v>
      </c>
      <c r="E290">
        <v>552.20540306424402</v>
      </c>
      <c r="F290">
        <v>195.04197171383299</v>
      </c>
      <c r="G290">
        <v>18.046427209082001</v>
      </c>
      <c r="H290">
        <v>3.2610490311469702</v>
      </c>
      <c r="I290">
        <v>1.5310799790118399</v>
      </c>
      <c r="J290">
        <v>6.3178085502462897</v>
      </c>
      <c r="K290">
        <v>6.42763068500608</v>
      </c>
      <c r="L290">
        <v>3.5779817869127299</v>
      </c>
      <c r="M290">
        <v>576.98780634306002</v>
      </c>
      <c r="N290">
        <v>219.03483954924701</v>
      </c>
      <c r="O290">
        <v>16.127938158730402</v>
      </c>
      <c r="P290">
        <v>2.8531813217692599</v>
      </c>
      <c r="Q290">
        <v>-2.9552378196054199</v>
      </c>
      <c r="R290">
        <v>5.0657730823340597</v>
      </c>
      <c r="S290">
        <v>5.5208237603609298</v>
      </c>
      <c r="T290">
        <v>-4.36546012499117</v>
      </c>
      <c r="U290">
        <v>15.3956624074739</v>
      </c>
      <c r="V290">
        <v>610.60332838729505</v>
      </c>
      <c r="W290">
        <v>214.07103250502101</v>
      </c>
      <c r="X290">
        <v>1104.3078106588</v>
      </c>
      <c r="Y290">
        <v>16.387018952714801</v>
      </c>
      <c r="Z290">
        <v>9.0073911514271998</v>
      </c>
      <c r="AA290">
        <v>23.777583616543399</v>
      </c>
      <c r="AB290">
        <v>-2.9072842581760199</v>
      </c>
      <c r="AC290">
        <v>-17.0080105114017</v>
      </c>
      <c r="AD290">
        <v>11.2486045440941</v>
      </c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 spans="1:58" x14ac:dyDescent="0.2">
      <c r="A291" t="s">
        <v>27</v>
      </c>
      <c r="B291" s="20">
        <v>22971.4</v>
      </c>
      <c r="C291">
        <v>5.1581522010833396</v>
      </c>
      <c r="D291">
        <v>4.9234090347132602</v>
      </c>
      <c r="E291">
        <v>599.36387677000005</v>
      </c>
      <c r="F291">
        <v>229.54170960079301</v>
      </c>
      <c r="G291">
        <v>16.860690354999999</v>
      </c>
      <c r="H291">
        <v>3.5841416277763898</v>
      </c>
      <c r="I291">
        <v>-7.6000225152500001</v>
      </c>
      <c r="J291">
        <v>7.3259454651355203</v>
      </c>
      <c r="K291">
        <v>6.5089393368455202</v>
      </c>
      <c r="L291">
        <v>3.6691704829487</v>
      </c>
      <c r="M291">
        <v>570.28793194321997</v>
      </c>
      <c r="N291">
        <v>249.39799693205401</v>
      </c>
      <c r="O291">
        <v>17.729714272813499</v>
      </c>
      <c r="P291">
        <v>3.3052803646474</v>
      </c>
      <c r="Q291">
        <v>-4.6947836722058103</v>
      </c>
      <c r="R291">
        <v>4.8719082338264004</v>
      </c>
      <c r="S291">
        <v>6.6124817890535503</v>
      </c>
      <c r="T291">
        <v>-4.3271635817909004</v>
      </c>
      <c r="U291">
        <v>17.5497748874438</v>
      </c>
      <c r="V291">
        <v>691.55664905554397</v>
      </c>
      <c r="W291">
        <v>240.03251625812899</v>
      </c>
      <c r="X291">
        <v>1255.5677838919501</v>
      </c>
      <c r="Y291">
        <v>16.725073091998301</v>
      </c>
      <c r="Z291">
        <v>4.6063031515757897</v>
      </c>
      <c r="AA291">
        <v>28.835417708854401</v>
      </c>
      <c r="AB291">
        <v>-8.54115898815569</v>
      </c>
      <c r="AC291">
        <v>-27.5487743871936</v>
      </c>
      <c r="AD291">
        <v>10.503251625812901</v>
      </c>
    </row>
    <row r="292" spans="1:58" x14ac:dyDescent="0.2">
      <c r="A292" t="s">
        <v>27</v>
      </c>
      <c r="B292" s="20">
        <v>19294</v>
      </c>
      <c r="C292">
        <v>9.5610500678729995</v>
      </c>
      <c r="D292">
        <v>4.1099527011311903</v>
      </c>
      <c r="E292">
        <v>521.98382903571405</v>
      </c>
      <c r="F292">
        <v>184.14619233732401</v>
      </c>
      <c r="G292">
        <v>17.525085866428601</v>
      </c>
      <c r="H292">
        <v>3.07422608819591</v>
      </c>
      <c r="I292">
        <v>1.6732167896785699</v>
      </c>
      <c r="J292">
        <v>5.9689414933641398</v>
      </c>
      <c r="K292">
        <v>6.7189584727465697</v>
      </c>
      <c r="L292">
        <v>3.3155859077211201</v>
      </c>
      <c r="M292">
        <v>541.72812655544305</v>
      </c>
      <c r="N292">
        <v>206.297199007448</v>
      </c>
      <c r="O292">
        <v>15.884055825467501</v>
      </c>
      <c r="P292">
        <v>2.686667381596</v>
      </c>
      <c r="Q292">
        <v>-2.1463818275298499</v>
      </c>
      <c r="R292">
        <v>4.6558413905323004</v>
      </c>
      <c r="S292">
        <v>5.9394046442839796</v>
      </c>
      <c r="T292">
        <v>-3.21046237404417</v>
      </c>
      <c r="U292">
        <v>15.0862574144215</v>
      </c>
      <c r="V292">
        <v>575.95298175089499</v>
      </c>
      <c r="W292">
        <v>202.16322446937801</v>
      </c>
      <c r="X292">
        <v>1040.85757164296</v>
      </c>
      <c r="Y292">
        <v>16.210719751793899</v>
      </c>
      <c r="Z292">
        <v>9.0931179875652006</v>
      </c>
      <c r="AA292">
        <v>23.312656328164099</v>
      </c>
      <c r="AB292">
        <v>-2.1404499492257099</v>
      </c>
      <c r="AC292">
        <v>-15.7112842135354</v>
      </c>
      <c r="AD292">
        <v>11.5057528764382</v>
      </c>
      <c r="AE292" s="40">
        <f t="shared" ref="AE292:AW292" si="87">AVERAGE(C290:C292)</f>
        <v>8.1513824153622796</v>
      </c>
      <c r="AF292" s="40">
        <f t="shared" si="87"/>
        <v>4.4707974855673571</v>
      </c>
      <c r="AG292" s="40">
        <f t="shared" si="87"/>
        <v>557.85103628998604</v>
      </c>
      <c r="AH292" s="40">
        <f t="shared" si="87"/>
        <v>202.90995788398334</v>
      </c>
      <c r="AI292" s="40">
        <f t="shared" si="87"/>
        <v>17.477401143503531</v>
      </c>
      <c r="AJ292" s="40">
        <f t="shared" si="87"/>
        <v>3.3064722490397567</v>
      </c>
      <c r="AK292" s="40">
        <f t="shared" si="87"/>
        <v>-1.4652419155198635</v>
      </c>
      <c r="AL292" s="40">
        <f t="shared" si="87"/>
        <v>6.5375651695819839</v>
      </c>
      <c r="AM292" s="40">
        <f t="shared" si="87"/>
        <v>6.5518428315327242</v>
      </c>
      <c r="AN292" s="40">
        <f t="shared" si="87"/>
        <v>3.5209127258608497</v>
      </c>
      <c r="AO292" s="40">
        <f t="shared" si="87"/>
        <v>563.00128828057439</v>
      </c>
      <c r="AP292" s="40">
        <f t="shared" si="87"/>
        <v>224.91001182958303</v>
      </c>
      <c r="AQ292" s="40">
        <f t="shared" si="87"/>
        <v>16.580569419003798</v>
      </c>
      <c r="AR292" s="40">
        <f t="shared" si="87"/>
        <v>2.94837635600422</v>
      </c>
      <c r="AS292" s="40">
        <f t="shared" si="87"/>
        <v>-3.2654677731136936</v>
      </c>
      <c r="AT292" s="40">
        <f t="shared" si="87"/>
        <v>4.8645075688975874</v>
      </c>
      <c r="AU292" s="40">
        <f t="shared" si="87"/>
        <v>6.0242367312328193</v>
      </c>
      <c r="AV292" s="40">
        <f t="shared" si="87"/>
        <v>-3.9676953602754135</v>
      </c>
      <c r="AW292" s="40">
        <f t="shared" si="87"/>
        <v>16.010564903113064</v>
      </c>
      <c r="AX292" s="40">
        <f t="shared" ref="AX292:BF292" si="88">AVERAGE(V290:V292)</f>
        <v>626.03765306457808</v>
      </c>
      <c r="AY292" s="40">
        <f t="shared" si="88"/>
        <v>218.75559107750937</v>
      </c>
      <c r="AZ292" s="40">
        <f t="shared" si="88"/>
        <v>1133.57772206457</v>
      </c>
      <c r="BA292" s="40">
        <f t="shared" si="88"/>
        <v>16.440937265502331</v>
      </c>
      <c r="BB292" s="40">
        <f t="shared" si="88"/>
        <v>7.568937430189397</v>
      </c>
      <c r="BC292" s="40">
        <f t="shared" si="88"/>
        <v>25.308552551187301</v>
      </c>
      <c r="BD292" s="40">
        <f t="shared" si="88"/>
        <v>-4.5296310651858063</v>
      </c>
      <c r="BE292" s="40">
        <f t="shared" si="88"/>
        <v>-20.089356370710231</v>
      </c>
      <c r="BF292" s="40">
        <f t="shared" si="88"/>
        <v>11.085869682115067</v>
      </c>
    </row>
    <row r="293" spans="1:58" x14ac:dyDescent="0.2">
      <c r="A293" t="s">
        <v>28</v>
      </c>
      <c r="B293" s="20">
        <v>20474</v>
      </c>
      <c r="C293">
        <v>3.4121510753220998</v>
      </c>
      <c r="D293">
        <v>3.0167123635588902</v>
      </c>
      <c r="E293">
        <v>866.43156183993904</v>
      </c>
      <c r="F293">
        <v>214.65551857165499</v>
      </c>
      <c r="G293">
        <v>12.0238443704662</v>
      </c>
      <c r="H293">
        <v>2.6732929526450899</v>
      </c>
      <c r="I293">
        <v>-4.90731285862591</v>
      </c>
      <c r="J293">
        <v>3.86702604046017</v>
      </c>
      <c r="K293">
        <v>1.9561260056169201</v>
      </c>
      <c r="L293">
        <v>3.10263569992104</v>
      </c>
      <c r="M293">
        <v>736.36170832581604</v>
      </c>
      <c r="N293">
        <v>255.69923567766699</v>
      </c>
      <c r="O293">
        <v>12.880815181182999</v>
      </c>
      <c r="P293">
        <v>2.6523781642675299</v>
      </c>
      <c r="Q293">
        <v>-8.8046351810412098</v>
      </c>
      <c r="R293">
        <v>4.3688228060420196</v>
      </c>
      <c r="S293">
        <v>2.82865415653949</v>
      </c>
      <c r="T293">
        <v>-3.2425901965133499</v>
      </c>
      <c r="U293">
        <v>8.9006471149642703</v>
      </c>
      <c r="V293">
        <v>817.165471438591</v>
      </c>
      <c r="W293">
        <v>440.64852118308801</v>
      </c>
      <c r="X293">
        <v>1251.2126944203001</v>
      </c>
      <c r="Y293">
        <v>13.085791665928999</v>
      </c>
      <c r="Z293">
        <v>8.1769364468479608</v>
      </c>
      <c r="AA293">
        <v>17.996039232739001</v>
      </c>
      <c r="AB293">
        <v>-5.9295798497916099</v>
      </c>
      <c r="AC293">
        <v>-14.114797972653101</v>
      </c>
      <c r="AD293">
        <v>2.25546845797943</v>
      </c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 spans="1:58" x14ac:dyDescent="0.2">
      <c r="A294" t="s">
        <v>28</v>
      </c>
      <c r="B294" s="20">
        <v>22390</v>
      </c>
      <c r="C294">
        <v>1.7002699590388699</v>
      </c>
      <c r="D294">
        <v>3.0558700377763599</v>
      </c>
      <c r="E294">
        <v>891.41938705516804</v>
      </c>
      <c r="F294">
        <v>225.384381616524</v>
      </c>
      <c r="G294">
        <v>11.5851069051335</v>
      </c>
      <c r="H294">
        <v>2.7736794654880002</v>
      </c>
      <c r="I294">
        <v>-7.3813041891801197</v>
      </c>
      <c r="J294">
        <v>3.8450321273352701</v>
      </c>
      <c r="K294">
        <v>2.57317982799883</v>
      </c>
      <c r="L294">
        <v>3.0793612284820799</v>
      </c>
      <c r="M294">
        <v>827.80235465249598</v>
      </c>
      <c r="N294">
        <v>263.61330677234201</v>
      </c>
      <c r="O294">
        <v>13.2745512589804</v>
      </c>
      <c r="P294">
        <v>2.6802133116432101</v>
      </c>
      <c r="Q294">
        <v>-8.04725053158481</v>
      </c>
      <c r="R294">
        <v>4.3200286377037003</v>
      </c>
      <c r="S294">
        <v>4.5122617130718803</v>
      </c>
      <c r="T294">
        <v>-1.1274863863009199</v>
      </c>
      <c r="U294">
        <v>10.1474937567263</v>
      </c>
      <c r="V294">
        <v>876.68830703402602</v>
      </c>
      <c r="W294">
        <v>473.24056855738598</v>
      </c>
      <c r="X294">
        <v>1339.82740151197</v>
      </c>
      <c r="Y294">
        <v>13.812027459236299</v>
      </c>
      <c r="Z294">
        <v>8.9556920827193895</v>
      </c>
      <c r="AA294">
        <v>18.6671521678436</v>
      </c>
      <c r="AB294">
        <v>-4.3912019438833303</v>
      </c>
      <c r="AC294">
        <v>-11.884865723990901</v>
      </c>
      <c r="AD294">
        <v>3.1109470621897599</v>
      </c>
    </row>
    <row r="295" spans="1:58" x14ac:dyDescent="0.2">
      <c r="A295" t="s">
        <v>28</v>
      </c>
      <c r="B295" s="20">
        <v>19302</v>
      </c>
      <c r="C295">
        <v>3.4416292791826999</v>
      </c>
      <c r="D295">
        <v>3.40070340179944</v>
      </c>
      <c r="E295">
        <v>876.82926266452</v>
      </c>
      <c r="F295">
        <v>249.535447688196</v>
      </c>
      <c r="G295">
        <v>13.0523111977993</v>
      </c>
      <c r="H295">
        <v>2.8114360717410198</v>
      </c>
      <c r="I295">
        <v>-5.505075909036</v>
      </c>
      <c r="J295">
        <v>4.6509084757884898</v>
      </c>
      <c r="K295">
        <v>3.5220415458885399</v>
      </c>
      <c r="L295">
        <v>2.9976129009789898</v>
      </c>
      <c r="M295">
        <v>780.90479258823598</v>
      </c>
      <c r="N295">
        <v>261.56845639707598</v>
      </c>
      <c r="O295">
        <v>14.2728166776095</v>
      </c>
      <c r="P295">
        <v>2.5981307178297901</v>
      </c>
      <c r="Q295">
        <v>-7.1809927446647901</v>
      </c>
      <c r="R295">
        <v>4.2097933098372602</v>
      </c>
      <c r="S295">
        <v>4.67648637091777</v>
      </c>
      <c r="T295">
        <v>-1.1387524009035399</v>
      </c>
      <c r="U295">
        <v>10.4950858482919</v>
      </c>
      <c r="V295">
        <v>845.57716862811003</v>
      </c>
      <c r="W295">
        <v>437.14365212104099</v>
      </c>
      <c r="X295">
        <v>1322.47348312079</v>
      </c>
      <c r="Y295">
        <v>14.6302817967798</v>
      </c>
      <c r="Z295">
        <v>9.6932239453649593</v>
      </c>
      <c r="AA295">
        <v>19.5724923696819</v>
      </c>
      <c r="AB295">
        <v>-4.2593015339821099</v>
      </c>
      <c r="AC295">
        <v>-11.9442432683213</v>
      </c>
      <c r="AD295">
        <v>3.4215934342494001</v>
      </c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 spans="1:58" x14ac:dyDescent="0.2">
      <c r="A296" t="s">
        <v>28</v>
      </c>
      <c r="B296" s="20">
        <v>20955</v>
      </c>
      <c r="C296">
        <v>2.4822154417749802</v>
      </c>
      <c r="D296">
        <v>3.0579563609671401</v>
      </c>
      <c r="E296">
        <v>913.57830342835496</v>
      </c>
      <c r="F296">
        <v>230.70725561397299</v>
      </c>
      <c r="G296">
        <v>11.407187818049501</v>
      </c>
      <c r="H296">
        <v>2.9782030651790299</v>
      </c>
      <c r="I296">
        <v>-6.3084882129276396</v>
      </c>
      <c r="J296">
        <v>3.7265805333695798</v>
      </c>
      <c r="K296">
        <v>3.0756810476412202</v>
      </c>
      <c r="L296">
        <v>3.0443580430445198</v>
      </c>
      <c r="M296">
        <v>844.12213603901705</v>
      </c>
      <c r="N296">
        <v>264.29502261571702</v>
      </c>
      <c r="O296">
        <v>13.8796842404251</v>
      </c>
      <c r="P296">
        <v>2.6358657844126001</v>
      </c>
      <c r="Q296">
        <v>-7.5008966745056602</v>
      </c>
      <c r="R296">
        <v>4.2955117741623301</v>
      </c>
      <c r="S296">
        <v>4.6437165692100404</v>
      </c>
      <c r="T296">
        <v>-0.92155940002057601</v>
      </c>
      <c r="U296">
        <v>10.208333157215201</v>
      </c>
      <c r="V296">
        <v>869.41963176575996</v>
      </c>
      <c r="W296">
        <v>464.33806043150003</v>
      </c>
      <c r="X296">
        <v>1338.92329959736</v>
      </c>
      <c r="Y296">
        <v>14.610888098576099</v>
      </c>
      <c r="Z296">
        <v>9.8419230868664105</v>
      </c>
      <c r="AA296">
        <v>19.382380134063901</v>
      </c>
      <c r="AB296">
        <v>-4.0924072364612698</v>
      </c>
      <c r="AC296">
        <v>-11.4851466852387</v>
      </c>
      <c r="AD296">
        <v>3.2973220413100699</v>
      </c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 spans="1:58" x14ac:dyDescent="0.2">
      <c r="A297" t="s">
        <v>28</v>
      </c>
      <c r="B297" s="20">
        <v>21038</v>
      </c>
      <c r="C297">
        <v>1.2237316816564701</v>
      </c>
      <c r="D297">
        <v>2.9147835706857501</v>
      </c>
      <c r="E297">
        <v>864.92421416332604</v>
      </c>
      <c r="F297">
        <v>227.62712095913199</v>
      </c>
      <c r="G297">
        <v>11.510523291311101</v>
      </c>
      <c r="H297">
        <v>2.6579936872011198</v>
      </c>
      <c r="I297">
        <v>-7.4252851189166398</v>
      </c>
      <c r="J297">
        <v>3.78722220488774</v>
      </c>
      <c r="K297">
        <v>1.8455300046335801</v>
      </c>
      <c r="L297">
        <v>2.9976548975443702</v>
      </c>
      <c r="M297">
        <v>802.60069734058698</v>
      </c>
      <c r="N297">
        <v>258.01975076786698</v>
      </c>
      <c r="O297">
        <v>12.7260539449471</v>
      </c>
      <c r="P297">
        <v>2.5886590602555701</v>
      </c>
      <c r="Q297">
        <v>-8.8785792007629603</v>
      </c>
      <c r="R297">
        <v>4.23013319138808</v>
      </c>
      <c r="S297">
        <v>3.0345366299870702</v>
      </c>
      <c r="T297">
        <v>-2.7189637272900402</v>
      </c>
      <c r="U297">
        <v>8.7845543398081798</v>
      </c>
      <c r="V297">
        <v>849.29392202967904</v>
      </c>
      <c r="W297">
        <v>458.12174480179198</v>
      </c>
      <c r="X297">
        <v>1302.8688464889101</v>
      </c>
      <c r="Y297">
        <v>13.062759550982999</v>
      </c>
      <c r="Z297">
        <v>8.27408207523332</v>
      </c>
      <c r="AA297">
        <v>17.852975729358501</v>
      </c>
      <c r="AB297">
        <v>-5.8619700143393301</v>
      </c>
      <c r="AC297">
        <v>-13.5270069253386</v>
      </c>
      <c r="AD297">
        <v>1.79696792595165</v>
      </c>
      <c r="AE297" s="40">
        <f t="shared" ref="AE297:AW297" si="89">AVERAGE(C293:C297)</f>
        <v>2.4519994873950237</v>
      </c>
      <c r="AF297" s="40">
        <f t="shared" si="89"/>
        <v>3.0892051469575157</v>
      </c>
      <c r="AG297" s="40">
        <f t="shared" si="89"/>
        <v>882.63654583026164</v>
      </c>
      <c r="AH297" s="40">
        <f t="shared" si="89"/>
        <v>229.58194488989596</v>
      </c>
      <c r="AI297" s="40">
        <f t="shared" si="89"/>
        <v>11.91579471655192</v>
      </c>
      <c r="AJ297" s="40">
        <f t="shared" si="89"/>
        <v>2.7789210484508522</v>
      </c>
      <c r="AK297" s="40">
        <f t="shared" si="89"/>
        <v>-6.305493257737262</v>
      </c>
      <c r="AL297" s="40">
        <f t="shared" si="89"/>
        <v>3.9753538763682501</v>
      </c>
      <c r="AM297" s="40">
        <f t="shared" si="89"/>
        <v>2.5945116863558182</v>
      </c>
      <c r="AN297" s="40">
        <f t="shared" si="89"/>
        <v>3.0443245539941999</v>
      </c>
      <c r="AO297" s="40">
        <f t="shared" si="89"/>
        <v>798.35833778923029</v>
      </c>
      <c r="AP297" s="40">
        <f t="shared" si="89"/>
        <v>260.63915444613383</v>
      </c>
      <c r="AQ297" s="40">
        <f t="shared" si="89"/>
        <v>13.406784260629019</v>
      </c>
      <c r="AR297" s="40">
        <f t="shared" si="89"/>
        <v>2.6310494076817399</v>
      </c>
      <c r="AS297" s="40">
        <f t="shared" si="89"/>
        <v>-8.082470866511887</v>
      </c>
      <c r="AT297" s="40">
        <f t="shared" si="89"/>
        <v>4.2848579438266778</v>
      </c>
      <c r="AU297" s="40">
        <f t="shared" si="89"/>
        <v>3.9391310879452499</v>
      </c>
      <c r="AV297" s="40">
        <f t="shared" si="89"/>
        <v>-1.8298704222056852</v>
      </c>
      <c r="AW297" s="40">
        <f t="shared" si="89"/>
        <v>9.7072228434011709</v>
      </c>
      <c r="AX297" s="40">
        <f t="shared" ref="AX297:BF297" si="90">AVERAGE(V293:V297)</f>
        <v>851.62890017923326</v>
      </c>
      <c r="AY297" s="40">
        <f t="shared" si="90"/>
        <v>454.69850941896141</v>
      </c>
      <c r="AZ297" s="40">
        <f t="shared" si="90"/>
        <v>1311.0611450278661</v>
      </c>
      <c r="BA297" s="40">
        <f t="shared" si="90"/>
        <v>13.840349714300839</v>
      </c>
      <c r="BB297" s="40">
        <f t="shared" si="90"/>
        <v>8.9883715274064091</v>
      </c>
      <c r="BC297" s="40">
        <f t="shared" si="90"/>
        <v>18.694207926737384</v>
      </c>
      <c r="BD297" s="40">
        <f t="shared" si="90"/>
        <v>-4.9068921156915302</v>
      </c>
      <c r="BE297" s="40">
        <f t="shared" si="90"/>
        <v>-12.591212115108519</v>
      </c>
      <c r="BF297" s="40">
        <f t="shared" si="90"/>
        <v>2.7764597843360619</v>
      </c>
    </row>
    <row r="298" spans="1:58" x14ac:dyDescent="0.2">
      <c r="A298" t="s">
        <v>29</v>
      </c>
      <c r="B298" s="20">
        <v>22947</v>
      </c>
      <c r="C298">
        <v>1.7002699590388699</v>
      </c>
      <c r="D298">
        <v>3.0558700377763599</v>
      </c>
      <c r="E298">
        <v>891.41938705516804</v>
      </c>
      <c r="F298">
        <v>225.384381616524</v>
      </c>
      <c r="G298">
        <v>11.5851069051335</v>
      </c>
      <c r="H298">
        <v>2.7736794654880002</v>
      </c>
      <c r="I298">
        <v>-7.3813041891801197</v>
      </c>
      <c r="J298">
        <v>3.8450321273352701</v>
      </c>
      <c r="K298">
        <v>2.57317982799883</v>
      </c>
      <c r="L298">
        <v>3.0793612284820799</v>
      </c>
      <c r="M298">
        <v>827.80235465249598</v>
      </c>
      <c r="N298">
        <v>263.61330677234201</v>
      </c>
      <c r="O298">
        <v>13.2745512589804</v>
      </c>
      <c r="P298">
        <v>2.6802133116432101</v>
      </c>
      <c r="Q298">
        <v>-8.04725053158481</v>
      </c>
      <c r="R298">
        <v>4.3200286377037003</v>
      </c>
      <c r="S298">
        <v>4.5122617130718803</v>
      </c>
      <c r="T298">
        <v>-1.1274863863009199</v>
      </c>
      <c r="U298">
        <v>10.1474937567263</v>
      </c>
      <c r="V298">
        <v>876.68830703402602</v>
      </c>
      <c r="W298">
        <v>473.24056855738598</v>
      </c>
      <c r="X298">
        <v>1339.82740151197</v>
      </c>
      <c r="Y298">
        <v>13.812027459236299</v>
      </c>
      <c r="Z298">
        <v>8.9556920827193895</v>
      </c>
      <c r="AA298">
        <v>18.6671521678436</v>
      </c>
      <c r="AB298">
        <v>-4.3912019438833303</v>
      </c>
      <c r="AC298">
        <v>-11.884865723990901</v>
      </c>
      <c r="AD298">
        <v>3.1109470621897599</v>
      </c>
      <c r="AE298" s="40">
        <f t="shared" ref="AE298:AN300" si="91">C298</f>
        <v>1.7002699590388699</v>
      </c>
      <c r="AF298" s="40">
        <f t="shared" si="91"/>
        <v>3.0558700377763599</v>
      </c>
      <c r="AG298" s="40">
        <f t="shared" si="91"/>
        <v>891.41938705516804</v>
      </c>
      <c r="AH298" s="40">
        <f t="shared" si="91"/>
        <v>225.384381616524</v>
      </c>
      <c r="AI298" s="40">
        <f t="shared" si="91"/>
        <v>11.5851069051335</v>
      </c>
      <c r="AJ298" s="40">
        <f t="shared" si="91"/>
        <v>2.7736794654880002</v>
      </c>
      <c r="AK298" s="40">
        <f t="shared" si="91"/>
        <v>-7.3813041891801197</v>
      </c>
      <c r="AL298" s="40">
        <f t="shared" si="91"/>
        <v>3.8450321273352701</v>
      </c>
      <c r="AM298" s="40">
        <f t="shared" si="91"/>
        <v>2.57317982799883</v>
      </c>
      <c r="AN298" s="40">
        <f t="shared" si="91"/>
        <v>3.0793612284820799</v>
      </c>
      <c r="AO298" s="40">
        <f t="shared" ref="AO298:AW300" si="92">M298</f>
        <v>827.80235465249598</v>
      </c>
      <c r="AP298" s="40">
        <f t="shared" si="92"/>
        <v>263.61330677234201</v>
      </c>
      <c r="AQ298" s="40">
        <f t="shared" si="92"/>
        <v>13.2745512589804</v>
      </c>
      <c r="AR298" s="40">
        <f t="shared" si="92"/>
        <v>2.6802133116432101</v>
      </c>
      <c r="AS298" s="40">
        <f t="shared" si="92"/>
        <v>-8.04725053158481</v>
      </c>
      <c r="AT298" s="40">
        <f t="shared" si="92"/>
        <v>4.3200286377037003</v>
      </c>
      <c r="AU298" s="40">
        <f t="shared" si="92"/>
        <v>4.5122617130718803</v>
      </c>
      <c r="AV298" s="40">
        <f t="shared" si="92"/>
        <v>-1.1274863863009199</v>
      </c>
      <c r="AW298" s="40">
        <f t="shared" si="92"/>
        <v>10.1474937567263</v>
      </c>
      <c r="AX298" s="40">
        <f t="shared" ref="AX298:AZ300" si="93">V298</f>
        <v>876.68830703402602</v>
      </c>
      <c r="AY298" s="40">
        <f t="shared" si="93"/>
        <v>473.24056855738598</v>
      </c>
      <c r="AZ298" s="40">
        <f t="shared" si="93"/>
        <v>1339.82740151197</v>
      </c>
      <c r="BA298" s="40">
        <f t="shared" ref="BA298:BC300" si="94">Y298</f>
        <v>13.812027459236299</v>
      </c>
      <c r="BB298" s="40">
        <f t="shared" si="94"/>
        <v>8.9556920827193895</v>
      </c>
      <c r="BC298" s="40">
        <f t="shared" si="94"/>
        <v>18.6671521678436</v>
      </c>
      <c r="BD298" s="40">
        <f t="shared" ref="BD298:BF300" si="95">AB298</f>
        <v>-4.3912019438833303</v>
      </c>
      <c r="BE298" s="40">
        <f t="shared" si="95"/>
        <v>-11.884865723990901</v>
      </c>
      <c r="BF298" s="40">
        <f t="shared" si="95"/>
        <v>3.1109470621897599</v>
      </c>
    </row>
    <row r="299" spans="1:58" x14ac:dyDescent="0.2">
      <c r="A299" t="s">
        <v>30</v>
      </c>
      <c r="B299" s="20">
        <v>23984</v>
      </c>
      <c r="C299">
        <v>3.4416292791826999</v>
      </c>
      <c r="D299">
        <v>3.40070340179944</v>
      </c>
      <c r="E299">
        <v>876.82926266452</v>
      </c>
      <c r="F299">
        <v>249.535447688196</v>
      </c>
      <c r="G299">
        <v>13.0523111977993</v>
      </c>
      <c r="H299">
        <v>2.8114360717410198</v>
      </c>
      <c r="I299">
        <v>-5.505075909036</v>
      </c>
      <c r="J299">
        <v>4.6509084757884898</v>
      </c>
      <c r="K299">
        <v>3.5220415458885399</v>
      </c>
      <c r="L299">
        <v>2.9976129009789898</v>
      </c>
      <c r="M299">
        <v>780.90479258823598</v>
      </c>
      <c r="N299">
        <v>261.56845639707598</v>
      </c>
      <c r="O299">
        <v>14.2728166776095</v>
      </c>
      <c r="P299">
        <v>2.5981307178297901</v>
      </c>
      <c r="Q299">
        <v>-7.1809927446647901</v>
      </c>
      <c r="R299">
        <v>4.2097933098372602</v>
      </c>
      <c r="S299">
        <v>4.67648637091777</v>
      </c>
      <c r="T299">
        <v>-1.1387524009035399</v>
      </c>
      <c r="U299">
        <v>10.4950858482919</v>
      </c>
      <c r="V299">
        <v>845.57716862811003</v>
      </c>
      <c r="W299">
        <v>437.14365212104099</v>
      </c>
      <c r="X299">
        <v>1322.47348312079</v>
      </c>
      <c r="Y299">
        <v>14.6302817967798</v>
      </c>
      <c r="Z299">
        <v>9.6932239453649593</v>
      </c>
      <c r="AA299">
        <v>19.5724923696819</v>
      </c>
      <c r="AB299">
        <v>-4.2593015339821099</v>
      </c>
      <c r="AC299">
        <v>-11.9442432683213</v>
      </c>
      <c r="AD299">
        <v>3.4215934342494001</v>
      </c>
      <c r="AE299" s="27">
        <f t="shared" si="91"/>
        <v>3.4416292791826999</v>
      </c>
      <c r="AF299" s="27">
        <f t="shared" si="91"/>
        <v>3.40070340179944</v>
      </c>
      <c r="AG299" s="27">
        <f t="shared" si="91"/>
        <v>876.82926266452</v>
      </c>
      <c r="AH299" s="27">
        <f t="shared" si="91"/>
        <v>249.535447688196</v>
      </c>
      <c r="AI299" s="27">
        <f t="shared" si="91"/>
        <v>13.0523111977993</v>
      </c>
      <c r="AJ299" s="27">
        <f t="shared" si="91"/>
        <v>2.8114360717410198</v>
      </c>
      <c r="AK299" s="27">
        <f t="shared" si="91"/>
        <v>-5.505075909036</v>
      </c>
      <c r="AL299" s="27">
        <f t="shared" si="91"/>
        <v>4.6509084757884898</v>
      </c>
      <c r="AM299" s="27">
        <f t="shared" si="91"/>
        <v>3.5220415458885399</v>
      </c>
      <c r="AN299" s="27">
        <f t="shared" si="91"/>
        <v>2.9976129009789898</v>
      </c>
      <c r="AO299" s="27">
        <f t="shared" si="92"/>
        <v>780.90479258823598</v>
      </c>
      <c r="AP299" s="27">
        <f t="shared" si="92"/>
        <v>261.56845639707598</v>
      </c>
      <c r="AQ299" s="27">
        <f t="shared" si="92"/>
        <v>14.2728166776095</v>
      </c>
      <c r="AR299" s="27">
        <f t="shared" si="92"/>
        <v>2.5981307178297901</v>
      </c>
      <c r="AS299" s="27">
        <f t="shared" si="92"/>
        <v>-7.1809927446647901</v>
      </c>
      <c r="AT299" s="27">
        <f t="shared" si="92"/>
        <v>4.2097933098372602</v>
      </c>
      <c r="AU299" s="27">
        <f t="shared" si="92"/>
        <v>4.67648637091777</v>
      </c>
      <c r="AV299" s="27">
        <f t="shared" si="92"/>
        <v>-1.1387524009035399</v>
      </c>
      <c r="AW299" s="27">
        <f t="shared" si="92"/>
        <v>10.4950858482919</v>
      </c>
      <c r="AX299" s="27">
        <f t="shared" si="93"/>
        <v>845.57716862811003</v>
      </c>
      <c r="AY299" s="27">
        <f t="shared" si="93"/>
        <v>437.14365212104099</v>
      </c>
      <c r="AZ299" s="27">
        <f t="shared" si="93"/>
        <v>1322.47348312079</v>
      </c>
      <c r="BA299" s="27">
        <f t="shared" si="94"/>
        <v>14.6302817967798</v>
      </c>
      <c r="BB299" s="27">
        <f t="shared" si="94"/>
        <v>9.6932239453649593</v>
      </c>
      <c r="BC299" s="27">
        <f t="shared" si="94"/>
        <v>19.5724923696819</v>
      </c>
      <c r="BD299" s="27">
        <f t="shared" si="95"/>
        <v>-4.2593015339821099</v>
      </c>
      <c r="BE299" s="27">
        <f t="shared" si="95"/>
        <v>-11.9442432683213</v>
      </c>
      <c r="BF299" s="27">
        <f t="shared" si="95"/>
        <v>3.4215934342494001</v>
      </c>
    </row>
    <row r="300" spans="1:58" x14ac:dyDescent="0.2">
      <c r="A300" t="s">
        <v>31</v>
      </c>
      <c r="B300" s="20">
        <v>22483</v>
      </c>
      <c r="C300">
        <v>2.4822154417749802</v>
      </c>
      <c r="D300">
        <v>3.0579563609671401</v>
      </c>
      <c r="E300">
        <v>913.57830342835496</v>
      </c>
      <c r="F300">
        <v>230.70725561397299</v>
      </c>
      <c r="G300">
        <v>11.407187818049501</v>
      </c>
      <c r="H300">
        <v>2.9782030651790299</v>
      </c>
      <c r="I300">
        <v>-6.3084882129276396</v>
      </c>
      <c r="J300">
        <v>3.7265805333695798</v>
      </c>
      <c r="K300">
        <v>3.0756810476412202</v>
      </c>
      <c r="L300">
        <v>3.0443580430445198</v>
      </c>
      <c r="M300">
        <v>844.12213603901705</v>
      </c>
      <c r="N300">
        <v>264.29502261571702</v>
      </c>
      <c r="O300">
        <v>13.8796842404251</v>
      </c>
      <c r="P300">
        <v>2.6358657844126001</v>
      </c>
      <c r="Q300">
        <v>-7.5008966745056602</v>
      </c>
      <c r="R300">
        <v>4.2955117741623301</v>
      </c>
      <c r="S300">
        <v>4.6437165692100404</v>
      </c>
      <c r="T300">
        <v>-0.92155940002057601</v>
      </c>
      <c r="U300">
        <v>10.208333157215201</v>
      </c>
      <c r="V300">
        <v>869.41963176575996</v>
      </c>
      <c r="W300">
        <v>464.33806043150003</v>
      </c>
      <c r="X300">
        <v>1338.92329959736</v>
      </c>
      <c r="Y300">
        <v>14.610888098576099</v>
      </c>
      <c r="Z300">
        <v>9.8419230868664105</v>
      </c>
      <c r="AA300">
        <v>19.382380134063901</v>
      </c>
      <c r="AB300">
        <v>-4.0924072364612698</v>
      </c>
      <c r="AC300">
        <v>-11.4851466852387</v>
      </c>
      <c r="AD300">
        <v>3.2973220413100699</v>
      </c>
      <c r="AE300" s="40">
        <f t="shared" si="91"/>
        <v>2.4822154417749802</v>
      </c>
      <c r="AF300" s="40">
        <f t="shared" si="91"/>
        <v>3.0579563609671401</v>
      </c>
      <c r="AG300" s="40">
        <f t="shared" si="91"/>
        <v>913.57830342835496</v>
      </c>
      <c r="AH300" s="40">
        <f t="shared" si="91"/>
        <v>230.70725561397299</v>
      </c>
      <c r="AI300" s="40">
        <f t="shared" si="91"/>
        <v>11.407187818049501</v>
      </c>
      <c r="AJ300" s="40">
        <f t="shared" si="91"/>
        <v>2.9782030651790299</v>
      </c>
      <c r="AK300" s="40">
        <f t="shared" si="91"/>
        <v>-6.3084882129276396</v>
      </c>
      <c r="AL300" s="40">
        <f t="shared" si="91"/>
        <v>3.7265805333695798</v>
      </c>
      <c r="AM300" s="40">
        <f t="shared" si="91"/>
        <v>3.0756810476412202</v>
      </c>
      <c r="AN300" s="40">
        <f t="shared" si="91"/>
        <v>3.0443580430445198</v>
      </c>
      <c r="AO300" s="40">
        <f t="shared" si="92"/>
        <v>844.12213603901705</v>
      </c>
      <c r="AP300" s="40">
        <f t="shared" si="92"/>
        <v>264.29502261571702</v>
      </c>
      <c r="AQ300" s="40">
        <f t="shared" si="92"/>
        <v>13.8796842404251</v>
      </c>
      <c r="AR300" s="40">
        <f t="shared" si="92"/>
        <v>2.6358657844126001</v>
      </c>
      <c r="AS300" s="40">
        <f t="shared" si="92"/>
        <v>-7.5008966745056602</v>
      </c>
      <c r="AT300" s="40">
        <f t="shared" si="92"/>
        <v>4.2955117741623301</v>
      </c>
      <c r="AU300" s="40">
        <f t="shared" si="92"/>
        <v>4.6437165692100404</v>
      </c>
      <c r="AV300" s="40">
        <f t="shared" si="92"/>
        <v>-0.92155940002057601</v>
      </c>
      <c r="AW300" s="40">
        <f t="shared" si="92"/>
        <v>10.208333157215201</v>
      </c>
      <c r="AX300" s="40">
        <f t="shared" si="93"/>
        <v>869.41963176575996</v>
      </c>
      <c r="AY300" s="40">
        <f t="shared" si="93"/>
        <v>464.33806043150003</v>
      </c>
      <c r="AZ300" s="40">
        <f t="shared" si="93"/>
        <v>1338.92329959736</v>
      </c>
      <c r="BA300" s="40">
        <f t="shared" si="94"/>
        <v>14.610888098576099</v>
      </c>
      <c r="BB300" s="40">
        <f t="shared" si="94"/>
        <v>9.8419230868664105</v>
      </c>
      <c r="BC300" s="40">
        <f t="shared" si="94"/>
        <v>19.382380134063901</v>
      </c>
      <c r="BD300" s="40">
        <f t="shared" si="95"/>
        <v>-4.0924072364612698</v>
      </c>
      <c r="BE300" s="40">
        <f t="shared" si="95"/>
        <v>-11.4851466852387</v>
      </c>
      <c r="BF300" s="40">
        <f t="shared" si="95"/>
        <v>3.2973220413100699</v>
      </c>
    </row>
    <row r="301" spans="1:58" x14ac:dyDescent="0.2">
      <c r="A301" t="s">
        <v>206</v>
      </c>
      <c r="B301" s="20">
        <v>21872</v>
      </c>
      <c r="C301">
        <v>11.039268429245899</v>
      </c>
      <c r="D301">
        <v>4.0188810644610298</v>
      </c>
      <c r="E301">
        <v>668.10313156463303</v>
      </c>
      <c r="F301">
        <v>222.039291945087</v>
      </c>
      <c r="G301">
        <v>20.339430509064702</v>
      </c>
      <c r="H301">
        <v>3.2758846325486202</v>
      </c>
      <c r="I301">
        <v>2.7456034108903302</v>
      </c>
      <c r="J301">
        <v>5.6038492872134302</v>
      </c>
      <c r="K301">
        <v>4.1933248695096603</v>
      </c>
      <c r="L301">
        <v>4.0445827707347597</v>
      </c>
      <c r="M301">
        <v>713.23961266055403</v>
      </c>
      <c r="N301">
        <v>260.281347473636</v>
      </c>
      <c r="O301">
        <v>16.0184957985729</v>
      </c>
      <c r="P301">
        <v>3.1731825799102502</v>
      </c>
      <c r="Q301">
        <v>-7.2854542963014204</v>
      </c>
      <c r="R301">
        <v>5.8489561190056598</v>
      </c>
      <c r="S301">
        <v>2.6593275213537102</v>
      </c>
      <c r="T301">
        <v>-6.7738511508093504</v>
      </c>
      <c r="U301">
        <v>12.086754159533999</v>
      </c>
      <c r="V301">
        <v>738.90466977161395</v>
      </c>
      <c r="W301">
        <v>284.25644024822901</v>
      </c>
      <c r="X301">
        <v>1299.35244771414</v>
      </c>
      <c r="Y301">
        <v>14.939399385353401</v>
      </c>
      <c r="Z301">
        <v>8.2372150523927292</v>
      </c>
      <c r="AA301">
        <v>21.647212867747299</v>
      </c>
      <c r="AB301">
        <v>-11.9137557700477</v>
      </c>
      <c r="AC301">
        <v>-23.673665672023599</v>
      </c>
      <c r="AD301">
        <v>-0.14188858542444499</v>
      </c>
    </row>
    <row r="302" spans="1:58" x14ac:dyDescent="0.2">
      <c r="A302" t="s">
        <v>206</v>
      </c>
      <c r="B302" s="20">
        <v>21221</v>
      </c>
      <c r="C302">
        <v>6.2098472935059004</v>
      </c>
      <c r="D302">
        <v>4.20120344522085</v>
      </c>
      <c r="E302">
        <v>717.737075458258</v>
      </c>
      <c r="F302">
        <v>235.96278050135501</v>
      </c>
      <c r="G302">
        <v>17.703961296304801</v>
      </c>
      <c r="H302">
        <v>3.0533793905716502</v>
      </c>
      <c r="I302">
        <v>-4.2692087991072896</v>
      </c>
      <c r="J302">
        <v>6.7108560137818101</v>
      </c>
      <c r="K302">
        <v>3.0631544702534699</v>
      </c>
      <c r="L302">
        <v>3.6247062771033298</v>
      </c>
      <c r="M302">
        <v>783.53052200244497</v>
      </c>
      <c r="N302">
        <v>258.69069287474701</v>
      </c>
      <c r="O302">
        <v>14.8830577700075</v>
      </c>
      <c r="P302">
        <v>2.9694938506730599</v>
      </c>
      <c r="Q302">
        <v>-8.4730540374706198</v>
      </c>
      <c r="R302">
        <v>5.2787121355450202</v>
      </c>
      <c r="S302">
        <v>2.6416072639183601</v>
      </c>
      <c r="T302">
        <v>-5.7322617598264101</v>
      </c>
      <c r="U302">
        <v>11.011244805075201</v>
      </c>
      <c r="V302">
        <v>870.15310451299501</v>
      </c>
      <c r="W302">
        <v>401.27527726286201</v>
      </c>
      <c r="X302">
        <v>1429.99593127771</v>
      </c>
      <c r="Y302">
        <v>13.176132518051901</v>
      </c>
      <c r="Z302">
        <v>7.3617545109152402</v>
      </c>
      <c r="AA302">
        <v>18.991758680619601</v>
      </c>
      <c r="AB302">
        <v>-9.0795077458741407</v>
      </c>
      <c r="AC302">
        <v>-20.6841855643762</v>
      </c>
      <c r="AD302">
        <v>2.50412248484345</v>
      </c>
    </row>
    <row r="303" spans="1:58" x14ac:dyDescent="0.2">
      <c r="A303" t="s">
        <v>206</v>
      </c>
      <c r="B303" s="20">
        <v>19297</v>
      </c>
      <c r="C303">
        <v>3.8401333453345301</v>
      </c>
      <c r="D303">
        <v>3.6201644474942798</v>
      </c>
      <c r="E303">
        <v>647.47086236939106</v>
      </c>
      <c r="F303">
        <v>215.633067783059</v>
      </c>
      <c r="G303">
        <v>14.4892028626433</v>
      </c>
      <c r="H303">
        <v>2.6898874414629699</v>
      </c>
      <c r="I303">
        <v>-6.60573139071988</v>
      </c>
      <c r="J303">
        <v>5.6834769165486403</v>
      </c>
      <c r="K303">
        <v>2.9571381990652901</v>
      </c>
      <c r="L303">
        <v>3.32134015102057</v>
      </c>
      <c r="M303">
        <v>755.51630257010299</v>
      </c>
      <c r="N303">
        <v>243.00641087458499</v>
      </c>
      <c r="O303">
        <v>13.437736883896701</v>
      </c>
      <c r="P303">
        <v>2.7219370134719298</v>
      </c>
      <c r="Q303">
        <v>-7.1605773832285902</v>
      </c>
      <c r="R303">
        <v>4.8478173496136101</v>
      </c>
      <c r="S303">
        <v>2.4217036070103299</v>
      </c>
      <c r="T303">
        <v>-4.7945087055628299</v>
      </c>
      <c r="U303">
        <v>9.6370600279191496</v>
      </c>
      <c r="V303">
        <v>808.499541200522</v>
      </c>
      <c r="W303">
        <v>369.32006757934198</v>
      </c>
      <c r="X303">
        <v>1332.0405743352001</v>
      </c>
      <c r="Y303">
        <v>12.093517369415601</v>
      </c>
      <c r="Z303">
        <v>6.8435508679061003</v>
      </c>
      <c r="AA303">
        <v>17.348630858076799</v>
      </c>
      <c r="AB303">
        <v>-6.5136667715958998</v>
      </c>
      <c r="AC303">
        <v>-16.1248485670089</v>
      </c>
      <c r="AD303">
        <v>3.0949508821394098</v>
      </c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</row>
    <row r="304" spans="1:58" x14ac:dyDescent="0.2">
      <c r="A304" t="s">
        <v>206</v>
      </c>
      <c r="B304" s="20">
        <v>19856</v>
      </c>
      <c r="C304">
        <v>5.51300452071054</v>
      </c>
      <c r="D304">
        <v>3.3130352082565699</v>
      </c>
      <c r="E304">
        <v>1034.70264403993</v>
      </c>
      <c r="F304">
        <v>276.854797999509</v>
      </c>
      <c r="G304">
        <v>14.8663705518779</v>
      </c>
      <c r="H304">
        <v>2.9741850390992202</v>
      </c>
      <c r="I304">
        <v>-3.16754581618145</v>
      </c>
      <c r="J304">
        <v>4.40995752626909</v>
      </c>
      <c r="K304">
        <v>4.9210848476797597</v>
      </c>
      <c r="L304">
        <v>3.4475009891424802</v>
      </c>
      <c r="M304">
        <v>983.64387494514995</v>
      </c>
      <c r="N304">
        <v>272.97426938831001</v>
      </c>
      <c r="O304">
        <v>15.3157875257463</v>
      </c>
      <c r="P304">
        <v>2.9353920255059101</v>
      </c>
      <c r="Q304">
        <v>-5.1650660268581001</v>
      </c>
      <c r="R304">
        <v>4.8859584705404</v>
      </c>
      <c r="S304">
        <v>5.9828528100906704</v>
      </c>
      <c r="T304">
        <v>-0.39444116514459399</v>
      </c>
      <c r="U304">
        <v>12.360916049075501</v>
      </c>
      <c r="V304">
        <v>999.57749736558003</v>
      </c>
      <c r="W304">
        <v>537.57661680674403</v>
      </c>
      <c r="X304">
        <v>1531.5369140758201</v>
      </c>
      <c r="Y304">
        <v>15.029388629134299</v>
      </c>
      <c r="Z304">
        <v>9.2951875624179507</v>
      </c>
      <c r="AA304">
        <v>20.758976170052101</v>
      </c>
      <c r="AB304">
        <v>-3.3113931756898798</v>
      </c>
      <c r="AC304">
        <v>-12.056618013843099</v>
      </c>
      <c r="AD304">
        <v>5.4298630259923497</v>
      </c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</row>
    <row r="305" spans="1:58" x14ac:dyDescent="0.2">
      <c r="A305" t="s">
        <v>206</v>
      </c>
      <c r="B305" s="20">
        <v>20415</v>
      </c>
      <c r="C305">
        <v>3.9681606077188101</v>
      </c>
      <c r="D305">
        <v>3.7798754884808599</v>
      </c>
      <c r="E305">
        <v>846.87417997034197</v>
      </c>
      <c r="F305">
        <v>243.751296820524</v>
      </c>
      <c r="G305">
        <v>14.607657183167699</v>
      </c>
      <c r="H305">
        <v>3.42740507535422</v>
      </c>
      <c r="I305">
        <v>-5.5504225684517303</v>
      </c>
      <c r="J305">
        <v>5.0213422902456699</v>
      </c>
      <c r="K305">
        <v>4.8262884405591899</v>
      </c>
      <c r="L305">
        <v>3.47425873183423</v>
      </c>
      <c r="M305">
        <v>888.43778941230698</v>
      </c>
      <c r="N305">
        <v>272.90612713873202</v>
      </c>
      <c r="O305">
        <v>15.423065878280999</v>
      </c>
      <c r="P305">
        <v>2.9506024151732602</v>
      </c>
      <c r="Q305">
        <v>-5.5655874769643301</v>
      </c>
      <c r="R305">
        <v>4.9208344207741801</v>
      </c>
      <c r="S305">
        <v>6.2742376772036801</v>
      </c>
      <c r="T305">
        <v>-3.76864373440777E-2</v>
      </c>
      <c r="U305">
        <v>12.589267992460201</v>
      </c>
      <c r="V305">
        <v>909.26703969712298</v>
      </c>
      <c r="W305">
        <v>475.76553229969801</v>
      </c>
      <c r="X305">
        <v>1416.28173604582</v>
      </c>
      <c r="Y305">
        <v>16.096257912276101</v>
      </c>
      <c r="Z305">
        <v>10.491669728359099</v>
      </c>
      <c r="AA305">
        <v>21.705841798361998</v>
      </c>
      <c r="AB305">
        <v>-2.08737122465174</v>
      </c>
      <c r="AC305">
        <v>-10.1628240696503</v>
      </c>
      <c r="AD305">
        <v>5.9901628882939599</v>
      </c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</row>
    <row r="306" spans="1:58" x14ac:dyDescent="0.2">
      <c r="A306" t="s">
        <v>206</v>
      </c>
      <c r="B306" s="20">
        <v>20799</v>
      </c>
      <c r="C306">
        <v>5.5737846626985403</v>
      </c>
      <c r="D306">
        <v>3.2707951022805601</v>
      </c>
      <c r="E306">
        <v>879.09156799396999</v>
      </c>
      <c r="F306">
        <v>253.28950255617099</v>
      </c>
      <c r="G306">
        <v>16.385886227863601</v>
      </c>
      <c r="H306">
        <v>2.71073334077423</v>
      </c>
      <c r="I306">
        <v>-4.8023527672016897</v>
      </c>
      <c r="J306">
        <v>5.0646397029196901</v>
      </c>
      <c r="K306">
        <v>5.0277046027077699</v>
      </c>
      <c r="L306">
        <v>3.23231305818984</v>
      </c>
      <c r="M306">
        <v>921.65228703233095</v>
      </c>
      <c r="N306">
        <v>268.84820370931402</v>
      </c>
      <c r="O306">
        <v>15.6973824643299</v>
      </c>
      <c r="P306">
        <v>2.8407404831616301</v>
      </c>
      <c r="Q306">
        <v>-5.4049850415956504</v>
      </c>
      <c r="R306">
        <v>4.5741871945177701</v>
      </c>
      <c r="S306">
        <v>5.7747125665938404</v>
      </c>
      <c r="T306">
        <v>-0.42885537850607303</v>
      </c>
      <c r="U306">
        <v>11.984894154334199</v>
      </c>
      <c r="V306">
        <v>1011.87657273192</v>
      </c>
      <c r="W306">
        <v>574.73449219026702</v>
      </c>
      <c r="X306">
        <v>1512.83042408049</v>
      </c>
      <c r="Y306">
        <v>15.1125169672932</v>
      </c>
      <c r="Z306">
        <v>9.6897844919323308</v>
      </c>
      <c r="AA306">
        <v>20.538566547411101</v>
      </c>
      <c r="AB306">
        <v>-3.77881774628906</v>
      </c>
      <c r="AC306">
        <v>-10.9582937162647</v>
      </c>
      <c r="AD306">
        <v>3.4083429838254</v>
      </c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</row>
    <row r="307" spans="1:58" x14ac:dyDescent="0.2">
      <c r="A307" t="s">
        <v>206</v>
      </c>
      <c r="B307" s="20">
        <v>21148</v>
      </c>
      <c r="C307">
        <v>6.6967182918940003</v>
      </c>
      <c r="D307">
        <v>3.3931807505387699</v>
      </c>
      <c r="E307">
        <v>787.41597229697504</v>
      </c>
      <c r="F307">
        <v>229.364279382662</v>
      </c>
      <c r="G307">
        <v>16.893640787532</v>
      </c>
      <c r="H307">
        <v>2.77568563433953</v>
      </c>
      <c r="I307">
        <v>-3.8230017161925298</v>
      </c>
      <c r="J307">
        <v>4.9026092782018003</v>
      </c>
      <c r="K307">
        <v>5.6028345380197901</v>
      </c>
      <c r="L307">
        <v>3.29581595855079</v>
      </c>
      <c r="M307">
        <v>934.04563869216497</v>
      </c>
      <c r="N307">
        <v>271.47384149494599</v>
      </c>
      <c r="O307">
        <v>16.259804239387201</v>
      </c>
      <c r="P307">
        <v>2.9041287484709501</v>
      </c>
      <c r="Q307">
        <v>-4.9664448794178204</v>
      </c>
      <c r="R307">
        <v>4.6007302202350697</v>
      </c>
      <c r="S307">
        <v>6.4541474108658496</v>
      </c>
      <c r="T307">
        <v>0.63660641997437295</v>
      </c>
      <c r="U307">
        <v>12.269677499475399</v>
      </c>
      <c r="V307">
        <v>1028.6979082064399</v>
      </c>
      <c r="W307">
        <v>605.85504651371696</v>
      </c>
      <c r="X307">
        <v>1510.5210526644</v>
      </c>
      <c r="Y307">
        <v>16.2432980146957</v>
      </c>
      <c r="Z307">
        <v>10.970144860130899</v>
      </c>
      <c r="AA307">
        <v>21.518472722351699</v>
      </c>
      <c r="AB307">
        <v>-3.1383181083007998</v>
      </c>
      <c r="AC307">
        <v>-10.173829870277499</v>
      </c>
      <c r="AD307">
        <v>3.8994968353497299</v>
      </c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</row>
    <row r="308" spans="1:58" x14ac:dyDescent="0.2">
      <c r="A308" t="s">
        <v>206</v>
      </c>
      <c r="B308" s="20">
        <v>21497</v>
      </c>
      <c r="C308">
        <v>4.8378856356257298</v>
      </c>
      <c r="D308">
        <v>2.9075907144976498</v>
      </c>
      <c r="E308">
        <v>788.06400642570804</v>
      </c>
      <c r="F308">
        <v>246.942961472793</v>
      </c>
      <c r="G308">
        <v>15.595339223594401</v>
      </c>
      <c r="H308">
        <v>2.6160829362626998</v>
      </c>
      <c r="I308">
        <v>-5.9999018337078098</v>
      </c>
      <c r="J308">
        <v>4.1519630088750699</v>
      </c>
      <c r="K308">
        <v>5.5979008771526297</v>
      </c>
      <c r="L308">
        <v>3.3498796290406601</v>
      </c>
      <c r="M308">
        <v>1014.16141537465</v>
      </c>
      <c r="N308">
        <v>282.15442831530299</v>
      </c>
      <c r="O308">
        <v>15.5722993701134</v>
      </c>
      <c r="P308">
        <v>2.8817878693423502</v>
      </c>
      <c r="Q308">
        <v>-3.9978896597058702</v>
      </c>
      <c r="R308">
        <v>4.7186049565266002</v>
      </c>
      <c r="S308">
        <v>6.6267982049092202</v>
      </c>
      <c r="T308">
        <v>0.41956610219368701</v>
      </c>
      <c r="U308">
        <v>12.8335431418238</v>
      </c>
      <c r="V308">
        <v>976.55370976890902</v>
      </c>
      <c r="W308">
        <v>476.22449719026599</v>
      </c>
      <c r="X308">
        <v>1563.9476060465799</v>
      </c>
      <c r="Y308">
        <v>15.653464443942701</v>
      </c>
      <c r="Z308">
        <v>10.281408946281701</v>
      </c>
      <c r="AA308">
        <v>21.025730472547899</v>
      </c>
      <c r="AB308">
        <v>-1.8508927521260401</v>
      </c>
      <c r="AC308">
        <v>-9.6807642482059801</v>
      </c>
      <c r="AD308">
        <v>5.9880679515905504</v>
      </c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</row>
    <row r="309" spans="1:58" x14ac:dyDescent="0.2">
      <c r="A309" t="s">
        <v>206</v>
      </c>
      <c r="B309" s="20">
        <v>21846</v>
      </c>
      <c r="C309">
        <v>4.5442654295322598</v>
      </c>
      <c r="D309">
        <v>3.6070327712854802</v>
      </c>
      <c r="E309">
        <v>766.84245075096806</v>
      </c>
      <c r="F309">
        <v>224.897427972949</v>
      </c>
      <c r="G309">
        <v>16.747962610504</v>
      </c>
      <c r="H309">
        <v>2.7149663988688499</v>
      </c>
      <c r="I309">
        <v>-7.4943698203489602</v>
      </c>
      <c r="J309">
        <v>5.3820402353163299</v>
      </c>
      <c r="K309">
        <v>4.4642085788276598</v>
      </c>
      <c r="L309">
        <v>3.3720126940076698</v>
      </c>
      <c r="M309">
        <v>847.16592682843896</v>
      </c>
      <c r="N309">
        <v>261.32024925314403</v>
      </c>
      <c r="O309">
        <v>15.709478738020101</v>
      </c>
      <c r="P309">
        <v>2.9642313401313198</v>
      </c>
      <c r="Q309">
        <v>-6.7631935157506797</v>
      </c>
      <c r="R309">
        <v>4.7281299974145901</v>
      </c>
      <c r="S309">
        <v>5.5515969951716597</v>
      </c>
      <c r="T309">
        <v>-0.239750136552242</v>
      </c>
      <c r="U309">
        <v>11.3521362668631</v>
      </c>
      <c r="V309">
        <v>1015.08699120118</v>
      </c>
      <c r="W309">
        <v>615.65455624948902</v>
      </c>
      <c r="X309">
        <v>1468.24791006338</v>
      </c>
      <c r="Y309">
        <v>15.3217561457665</v>
      </c>
      <c r="Z309">
        <v>9.9985213943666995</v>
      </c>
      <c r="AA309">
        <v>20.640854129332201</v>
      </c>
      <c r="AB309">
        <v>-4.3950319059879304</v>
      </c>
      <c r="AC309">
        <v>-11.4448017443446</v>
      </c>
      <c r="AD309">
        <v>2.6545130419413701</v>
      </c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</row>
    <row r="310" spans="1:58" x14ac:dyDescent="0.2">
      <c r="A310" t="s">
        <v>206</v>
      </c>
      <c r="B310" s="20">
        <v>22196</v>
      </c>
      <c r="C310">
        <v>3.31271318742689</v>
      </c>
      <c r="D310">
        <v>3.6866845895335199</v>
      </c>
      <c r="E310">
        <v>842.15284411213599</v>
      </c>
      <c r="F310">
        <v>236.01241222275999</v>
      </c>
      <c r="G310">
        <v>13.3562217184143</v>
      </c>
      <c r="H310">
        <v>3.0472849470908501</v>
      </c>
      <c r="I310">
        <v>-5.7023271382059697</v>
      </c>
      <c r="J310">
        <v>5.10897289795302</v>
      </c>
      <c r="K310">
        <v>3.29899218683724</v>
      </c>
      <c r="L310">
        <v>3.3136748470502702</v>
      </c>
      <c r="M310">
        <v>746.98486369018701</v>
      </c>
      <c r="N310">
        <v>245.49888938631199</v>
      </c>
      <c r="O310">
        <v>14.046399673955699</v>
      </c>
      <c r="P310">
        <v>2.8165742717794799</v>
      </c>
      <c r="Q310">
        <v>-7.3300242309390304</v>
      </c>
      <c r="R310">
        <v>4.6811388840474004</v>
      </c>
      <c r="S310">
        <v>3.8692400660676101</v>
      </c>
      <c r="T310">
        <v>-2.9023435121393399</v>
      </c>
      <c r="U310">
        <v>10.6401193305362</v>
      </c>
      <c r="V310">
        <v>900.25557814860099</v>
      </c>
      <c r="W310">
        <v>482.259832832889</v>
      </c>
      <c r="X310">
        <v>1386.06232883957</v>
      </c>
      <c r="Y310">
        <v>13.1178929731167</v>
      </c>
      <c r="Z310">
        <v>7.4139254060208302</v>
      </c>
      <c r="AA310">
        <v>18.817750965600101</v>
      </c>
      <c r="AB310">
        <v>-6.4227459369696804</v>
      </c>
      <c r="AC310">
        <v>-15.287911497367601</v>
      </c>
      <c r="AD310">
        <v>2.4512332712271498</v>
      </c>
      <c r="AE310" s="27">
        <f t="shared" ref="AE310:AW310" si="96">AVERAGE(C301:C310)</f>
        <v>5.5535781403693099</v>
      </c>
      <c r="AF310" s="27">
        <f t="shared" si="96"/>
        <v>3.5798443582049573</v>
      </c>
      <c r="AG310" s="27">
        <f t="shared" si="96"/>
        <v>797.84547349823117</v>
      </c>
      <c r="AH310" s="27">
        <f t="shared" si="96"/>
        <v>238.47478186568688</v>
      </c>
      <c r="AI310" s="27">
        <f t="shared" si="96"/>
        <v>16.098567297096672</v>
      </c>
      <c r="AJ310" s="27">
        <f t="shared" si="96"/>
        <v>2.9285494836372843</v>
      </c>
      <c r="AK310" s="27">
        <f t="shared" si="96"/>
        <v>-4.4669258439226978</v>
      </c>
      <c r="AL310" s="27">
        <f t="shared" si="96"/>
        <v>5.2039707157324555</v>
      </c>
      <c r="AM310" s="27">
        <f t="shared" si="96"/>
        <v>4.395263161061246</v>
      </c>
      <c r="AN310" s="27">
        <f t="shared" si="96"/>
        <v>3.4476085106674601</v>
      </c>
      <c r="AO310" s="27">
        <f t="shared" si="96"/>
        <v>858.83782332083297</v>
      </c>
      <c r="AP310" s="27">
        <f t="shared" si="96"/>
        <v>263.71544599090288</v>
      </c>
      <c r="AQ310" s="27">
        <f t="shared" si="96"/>
        <v>15.23635083423107</v>
      </c>
      <c r="AR310" s="27">
        <f t="shared" si="96"/>
        <v>2.915807059762014</v>
      </c>
      <c r="AS310" s="27">
        <f t="shared" si="96"/>
        <v>-6.2112276548232108</v>
      </c>
      <c r="AT310" s="27">
        <f t="shared" si="96"/>
        <v>4.9085069748220302</v>
      </c>
      <c r="AU310" s="27">
        <f t="shared" si="96"/>
        <v>4.8256224123184932</v>
      </c>
      <c r="AV310" s="27">
        <f t="shared" si="96"/>
        <v>-2.0247525723716855</v>
      </c>
      <c r="AW310" s="27">
        <f t="shared" si="96"/>
        <v>11.676561342709673</v>
      </c>
      <c r="AX310" s="27">
        <f t="shared" ref="AX310:BF310" si="97">AVERAGE(V301:V310)</f>
        <v>925.88726126048823</v>
      </c>
      <c r="AY310" s="27">
        <f t="shared" si="97"/>
        <v>482.29223591735024</v>
      </c>
      <c r="AZ310" s="27">
        <f t="shared" si="97"/>
        <v>1445.081692514311</v>
      </c>
      <c r="BA310" s="27">
        <f t="shared" si="97"/>
        <v>14.678362435904612</v>
      </c>
      <c r="BB310" s="27">
        <f t="shared" si="97"/>
        <v>9.058316282072358</v>
      </c>
      <c r="BC310" s="27">
        <f t="shared" si="97"/>
        <v>20.299379521210085</v>
      </c>
      <c r="BD310" s="27">
        <f t="shared" si="97"/>
        <v>-5.249150113753287</v>
      </c>
      <c r="BE310" s="27">
        <f t="shared" si="97"/>
        <v>-14.024774296336247</v>
      </c>
      <c r="BF310" s="27">
        <f t="shared" si="97"/>
        <v>3.5278864779778929</v>
      </c>
    </row>
    <row r="311" spans="1:58" x14ac:dyDescent="0.2">
      <c r="A311" t="s">
        <v>33</v>
      </c>
      <c r="B311" s="20">
        <v>22545</v>
      </c>
      <c r="C311">
        <v>5.05124512803489</v>
      </c>
      <c r="D311">
        <v>4.5855445334654998</v>
      </c>
      <c r="E311">
        <v>695.47195961686703</v>
      </c>
      <c r="F311">
        <v>222.638928073876</v>
      </c>
      <c r="G311">
        <v>15.7316476557223</v>
      </c>
      <c r="H311">
        <v>3.8976787062078402</v>
      </c>
      <c r="I311">
        <v>-4.3618732166238097</v>
      </c>
      <c r="J311">
        <v>5.98714336442091</v>
      </c>
      <c r="K311">
        <v>3.38023607713767</v>
      </c>
      <c r="L311">
        <v>3.6209923412298202</v>
      </c>
      <c r="M311">
        <v>723.54055626911497</v>
      </c>
      <c r="N311">
        <v>241.481116214678</v>
      </c>
      <c r="O311">
        <v>14.042874677679199</v>
      </c>
      <c r="P311">
        <v>3.1420470570446799</v>
      </c>
      <c r="Q311">
        <v>-7.2051968933100703</v>
      </c>
      <c r="R311">
        <v>4.9516249623785296</v>
      </c>
      <c r="S311">
        <v>1.5320411974022501</v>
      </c>
      <c r="T311">
        <v>-10.4030889524147</v>
      </c>
      <c r="U311">
        <v>13.419969383705199</v>
      </c>
      <c r="V311">
        <v>761.67681882413206</v>
      </c>
      <c r="W311">
        <v>267.74975575024803</v>
      </c>
      <c r="X311">
        <v>1392.4661852307199</v>
      </c>
      <c r="Y311">
        <v>13.341089194561601</v>
      </c>
      <c r="Z311">
        <v>4.2225492060358798</v>
      </c>
      <c r="AA311">
        <v>22.462744003706799</v>
      </c>
      <c r="AB311">
        <v>-8.8537685255358305</v>
      </c>
      <c r="AC311">
        <v>-26.0871988943533</v>
      </c>
      <c r="AD311">
        <v>8.3703473370714292</v>
      </c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</row>
    <row r="312" spans="1:58" x14ac:dyDescent="0.2">
      <c r="A312" t="s">
        <v>33</v>
      </c>
      <c r="B312" s="20">
        <v>22894</v>
      </c>
      <c r="C312">
        <v>5.6507480619007104</v>
      </c>
      <c r="D312">
        <v>3.6634995146467801</v>
      </c>
      <c r="E312">
        <v>731.69397626218097</v>
      </c>
      <c r="F312">
        <v>226.34812543984401</v>
      </c>
      <c r="G312">
        <v>14.590555101344</v>
      </c>
      <c r="H312">
        <v>3.0759632788118001</v>
      </c>
      <c r="I312">
        <v>-2.8406140748161701</v>
      </c>
      <c r="J312">
        <v>4.8767557461589099</v>
      </c>
      <c r="K312">
        <v>5.4318849370572799</v>
      </c>
      <c r="L312">
        <v>3.4308515617959099</v>
      </c>
      <c r="M312">
        <v>755.58449757926803</v>
      </c>
      <c r="N312">
        <v>239.60590504681701</v>
      </c>
      <c r="O312">
        <v>15.606453935917701</v>
      </c>
      <c r="P312">
        <v>2.9401664103520799</v>
      </c>
      <c r="Q312">
        <v>-4.4208849744252099</v>
      </c>
      <c r="R312">
        <v>4.7245386639038802</v>
      </c>
      <c r="S312">
        <v>6.6434486132053499</v>
      </c>
      <c r="T312">
        <v>-1.4151545314237199</v>
      </c>
      <c r="U312">
        <v>14.706207482330001</v>
      </c>
      <c r="V312">
        <v>797.76742570377803</v>
      </c>
      <c r="W312">
        <v>343.47070511392002</v>
      </c>
      <c r="X312">
        <v>1345.79355509008</v>
      </c>
      <c r="Y312">
        <v>16.447335288645601</v>
      </c>
      <c r="Z312">
        <v>9.6916161120677202</v>
      </c>
      <c r="AA312">
        <v>23.207569840007999</v>
      </c>
      <c r="AB312">
        <v>-2.0754396074945398</v>
      </c>
      <c r="AC312">
        <v>-13.456536483996</v>
      </c>
      <c r="AD312">
        <v>9.3208210219560996</v>
      </c>
      <c r="AE312" s="40">
        <f t="shared" ref="AE312:AW312" si="98">AVERAGE(C311:C312)</f>
        <v>5.3509965949677998</v>
      </c>
      <c r="AF312" s="40">
        <f t="shared" si="98"/>
        <v>4.12452202405614</v>
      </c>
      <c r="AG312" s="40">
        <f t="shared" si="98"/>
        <v>713.582967939524</v>
      </c>
      <c r="AH312" s="40">
        <f t="shared" si="98"/>
        <v>224.49352675686001</v>
      </c>
      <c r="AI312" s="40">
        <f t="shared" si="98"/>
        <v>15.16110137853315</v>
      </c>
      <c r="AJ312" s="40">
        <f t="shared" si="98"/>
        <v>3.4868209925098199</v>
      </c>
      <c r="AK312" s="40">
        <f t="shared" si="98"/>
        <v>-3.6012436457199897</v>
      </c>
      <c r="AL312" s="40">
        <f t="shared" si="98"/>
        <v>5.4319495552899095</v>
      </c>
      <c r="AM312" s="40">
        <f t="shared" si="98"/>
        <v>4.4060605070974752</v>
      </c>
      <c r="AN312" s="40">
        <f t="shared" si="98"/>
        <v>3.5259219515128652</v>
      </c>
      <c r="AO312" s="40">
        <f t="shared" si="98"/>
        <v>739.5625269241915</v>
      </c>
      <c r="AP312" s="40">
        <f t="shared" si="98"/>
        <v>240.54351063074751</v>
      </c>
      <c r="AQ312" s="40">
        <f t="shared" si="98"/>
        <v>14.82466430679845</v>
      </c>
      <c r="AR312" s="40">
        <f t="shared" si="98"/>
        <v>3.0411067336983799</v>
      </c>
      <c r="AS312" s="40">
        <f t="shared" si="98"/>
        <v>-5.8130409338676401</v>
      </c>
      <c r="AT312" s="40">
        <f t="shared" si="98"/>
        <v>4.8380818131412049</v>
      </c>
      <c r="AU312" s="40">
        <f t="shared" si="98"/>
        <v>4.0877449053037997</v>
      </c>
      <c r="AV312" s="40">
        <f t="shared" si="98"/>
        <v>-5.9091217419192104</v>
      </c>
      <c r="AW312" s="40">
        <f t="shared" si="98"/>
        <v>14.063088433017601</v>
      </c>
      <c r="AX312" s="40">
        <f t="shared" ref="AX312:BF312" si="99">AVERAGE(V311:V312)</f>
        <v>779.72212226395504</v>
      </c>
      <c r="AY312" s="40">
        <f t="shared" si="99"/>
        <v>305.61023043208399</v>
      </c>
      <c r="AZ312" s="40">
        <f t="shared" si="99"/>
        <v>1369.1298701604001</v>
      </c>
      <c r="BA312" s="40">
        <f t="shared" si="99"/>
        <v>14.894212241603601</v>
      </c>
      <c r="BB312" s="40">
        <f t="shared" si="99"/>
        <v>6.9570826590517996</v>
      </c>
      <c r="BC312" s="40">
        <f t="shared" si="99"/>
        <v>22.835156921857397</v>
      </c>
      <c r="BD312" s="40">
        <f t="shared" si="99"/>
        <v>-5.4646040665151849</v>
      </c>
      <c r="BE312" s="40">
        <f t="shared" si="99"/>
        <v>-19.771867689174648</v>
      </c>
      <c r="BF312" s="40">
        <f t="shared" si="99"/>
        <v>8.8455841795137644</v>
      </c>
    </row>
    <row r="313" spans="1:58" x14ac:dyDescent="0.2">
      <c r="A313" t="s">
        <v>34</v>
      </c>
      <c r="B313" s="20">
        <v>19118</v>
      </c>
      <c r="C313">
        <v>3.38952758811587</v>
      </c>
      <c r="D313">
        <v>3.32708052205128</v>
      </c>
      <c r="E313">
        <v>775.87026464492897</v>
      </c>
      <c r="F313">
        <v>218.87063055750201</v>
      </c>
      <c r="G313">
        <v>13.7830356517822</v>
      </c>
      <c r="H313">
        <v>2.9776576712097098</v>
      </c>
      <c r="I313">
        <v>-5.6316396988093196</v>
      </c>
      <c r="J313">
        <v>4.4869470921246304</v>
      </c>
      <c r="K313">
        <v>4.49973903375614</v>
      </c>
      <c r="L313">
        <v>3.6285849490239799</v>
      </c>
      <c r="M313">
        <v>820.46841601420101</v>
      </c>
      <c r="N313">
        <v>258.69347840963297</v>
      </c>
      <c r="O313">
        <v>14.437720491872801</v>
      </c>
      <c r="P313">
        <v>3.1220118295503498</v>
      </c>
      <c r="Q313">
        <v>-5.2498709170871001</v>
      </c>
      <c r="R313">
        <v>4.9722379633474603</v>
      </c>
      <c r="S313">
        <v>6.0428992826536696</v>
      </c>
      <c r="T313">
        <v>-2.16438050124578</v>
      </c>
      <c r="U313">
        <v>14.2516517832209</v>
      </c>
      <c r="V313">
        <v>848.14682847041001</v>
      </c>
      <c r="W313">
        <v>393.72545712850598</v>
      </c>
      <c r="X313">
        <v>1391.64803551411</v>
      </c>
      <c r="Y313">
        <v>15.2956679070654</v>
      </c>
      <c r="Z313">
        <v>8.5270906394830508</v>
      </c>
      <c r="AA313">
        <v>22.068049691791401</v>
      </c>
      <c r="AB313">
        <v>-2.8164322884261499</v>
      </c>
      <c r="AC313">
        <v>-13.0545329940831</v>
      </c>
      <c r="AD313">
        <v>7.4331791363986097</v>
      </c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</row>
    <row r="314" spans="1:58" x14ac:dyDescent="0.2">
      <c r="A314" t="s">
        <v>34</v>
      </c>
      <c r="B314" s="20">
        <v>19439.7</v>
      </c>
      <c r="C314">
        <v>4.2516568254633302</v>
      </c>
      <c r="D314">
        <v>3.1650460029712901</v>
      </c>
      <c r="E314">
        <v>651.46674255758899</v>
      </c>
      <c r="F314">
        <v>199.56276007300701</v>
      </c>
      <c r="G314">
        <v>15.786175333698599</v>
      </c>
      <c r="H314">
        <v>3.2204669886074999</v>
      </c>
      <c r="I314">
        <v>-6.3345732401491599</v>
      </c>
      <c r="J314">
        <v>3.9306030597781798</v>
      </c>
      <c r="K314">
        <v>4.0889450685717996</v>
      </c>
      <c r="L314">
        <v>3.6376541379747001</v>
      </c>
      <c r="M314">
        <v>706.08616342425103</v>
      </c>
      <c r="N314">
        <v>251.26363589446001</v>
      </c>
      <c r="O314">
        <v>14.7058596177539</v>
      </c>
      <c r="P314">
        <v>3.0532489920564201</v>
      </c>
      <c r="Q314">
        <v>-6.2932349133381802</v>
      </c>
      <c r="R314">
        <v>5.0309676937906902</v>
      </c>
      <c r="S314">
        <v>4.7748663332021399</v>
      </c>
      <c r="T314">
        <v>-4.4404952199161896</v>
      </c>
      <c r="U314">
        <v>13.984984635517501</v>
      </c>
      <c r="V314">
        <v>792.09156725669402</v>
      </c>
      <c r="W314">
        <v>325.67884343141998</v>
      </c>
      <c r="X314">
        <v>1364.83289730768</v>
      </c>
      <c r="Y314">
        <v>14.6518026166993</v>
      </c>
      <c r="Z314">
        <v>7.3589085719140899</v>
      </c>
      <c r="AA314">
        <v>21.943158479487501</v>
      </c>
      <c r="AB314">
        <v>-5.1965650054432002</v>
      </c>
      <c r="AC314">
        <v>-17.5630686829989</v>
      </c>
      <c r="AD314">
        <v>7.1789233115132296</v>
      </c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</row>
    <row r="315" spans="1:58" x14ac:dyDescent="0.2">
      <c r="A315" t="s">
        <v>34</v>
      </c>
      <c r="B315" s="20">
        <v>19151.379010000001</v>
      </c>
      <c r="C315">
        <v>6.9782461515763403</v>
      </c>
      <c r="D315">
        <v>3.4950588420548701</v>
      </c>
      <c r="E315">
        <v>759.33135901948594</v>
      </c>
      <c r="F315">
        <v>227.63202621554601</v>
      </c>
      <c r="G315">
        <v>16.2157436272071</v>
      </c>
      <c r="H315">
        <v>3.17409942115088</v>
      </c>
      <c r="I315">
        <v>-1.6346462012815099</v>
      </c>
      <c r="J315">
        <v>4.5756194515279303</v>
      </c>
      <c r="K315">
        <v>4.9872234709596102</v>
      </c>
      <c r="L315">
        <v>3.6731800105992201</v>
      </c>
      <c r="M315">
        <v>837.49757118689797</v>
      </c>
      <c r="N315">
        <v>262.55364339045099</v>
      </c>
      <c r="O315">
        <v>15.0063071884952</v>
      </c>
      <c r="P315">
        <v>3.14527146866403</v>
      </c>
      <c r="Q315">
        <v>-4.7277182806847202</v>
      </c>
      <c r="R315">
        <v>5.0525944944748602</v>
      </c>
      <c r="S315">
        <v>6.4608495003222304</v>
      </c>
      <c r="T315">
        <v>-1.6795737385318199</v>
      </c>
      <c r="U315">
        <v>14.607110154852601</v>
      </c>
      <c r="V315">
        <v>856.63461004349301</v>
      </c>
      <c r="W315">
        <v>396.832952395875</v>
      </c>
      <c r="X315">
        <v>1406.1065682036699</v>
      </c>
      <c r="Y315">
        <v>15.9303062201272</v>
      </c>
      <c r="Z315">
        <v>9.2555723270705101</v>
      </c>
      <c r="AA315">
        <v>22.608798472704098</v>
      </c>
      <c r="AB315">
        <v>-2.7722891676525099</v>
      </c>
      <c r="AC315">
        <v>-13.137026810779</v>
      </c>
      <c r="AD315">
        <v>7.6017165004680596</v>
      </c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</row>
    <row r="316" spans="1:58" x14ac:dyDescent="0.2">
      <c r="A316" t="s">
        <v>34</v>
      </c>
      <c r="B316" s="20">
        <v>19473.922620000001</v>
      </c>
      <c r="C316">
        <v>4.6330794298113096</v>
      </c>
      <c r="D316">
        <v>3.5588425220222302</v>
      </c>
      <c r="E316">
        <v>734.22444255159201</v>
      </c>
      <c r="F316">
        <v>208.87419992840699</v>
      </c>
      <c r="G316">
        <v>15.600872102947999</v>
      </c>
      <c r="H316">
        <v>3.24224393252593</v>
      </c>
      <c r="I316">
        <v>-5.6830504142628602</v>
      </c>
      <c r="J316">
        <v>4.35103892046995</v>
      </c>
      <c r="K316">
        <v>4.32495980577567</v>
      </c>
      <c r="L316">
        <v>3.5670564956362401</v>
      </c>
      <c r="M316">
        <v>786.46060061658</v>
      </c>
      <c r="N316">
        <v>253.72062574915799</v>
      </c>
      <c r="O316">
        <v>14.370132112305299</v>
      </c>
      <c r="P316">
        <v>3.0396203654880201</v>
      </c>
      <c r="Q316">
        <v>-5.48258212220221</v>
      </c>
      <c r="R316">
        <v>4.9234304570792897</v>
      </c>
      <c r="S316">
        <v>5.9852478578580097</v>
      </c>
      <c r="T316">
        <v>-2.23720465783585</v>
      </c>
      <c r="U316">
        <v>14.215580311381199</v>
      </c>
      <c r="V316">
        <v>815.04607209354697</v>
      </c>
      <c r="W316">
        <v>370.00002550778498</v>
      </c>
      <c r="X316">
        <v>1352.0118482816499</v>
      </c>
      <c r="Y316">
        <v>15.192802459241101</v>
      </c>
      <c r="Z316">
        <v>8.5546072771952399</v>
      </c>
      <c r="AA316">
        <v>21.821673344551598</v>
      </c>
      <c r="AB316">
        <v>-2.9929768938740602</v>
      </c>
      <c r="AC316">
        <v>-13.3513174374946</v>
      </c>
      <c r="AD316">
        <v>7.3580670246396398</v>
      </c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</row>
    <row r="317" spans="1:58" x14ac:dyDescent="0.2">
      <c r="A317" t="s">
        <v>34</v>
      </c>
      <c r="B317" s="20">
        <v>19554.71688</v>
      </c>
      <c r="C317">
        <v>3.72613844606671</v>
      </c>
      <c r="D317">
        <v>3.4681940303561198</v>
      </c>
      <c r="E317">
        <v>838.08610297284895</v>
      </c>
      <c r="F317">
        <v>248.96998645809899</v>
      </c>
      <c r="G317">
        <v>13.137503788725301</v>
      </c>
      <c r="H317">
        <v>3.10322043844136</v>
      </c>
      <c r="I317">
        <v>-5.35884647585614</v>
      </c>
      <c r="J317">
        <v>4.6187586223179196</v>
      </c>
      <c r="K317">
        <v>4.5017661762808103</v>
      </c>
      <c r="L317">
        <v>3.61735503656109</v>
      </c>
      <c r="M317">
        <v>783.62212410438599</v>
      </c>
      <c r="N317">
        <v>255.52342316961301</v>
      </c>
      <c r="O317">
        <v>14.748832999459101</v>
      </c>
      <c r="P317">
        <v>3.0630922254669302</v>
      </c>
      <c r="Q317">
        <v>-5.4235969353214699</v>
      </c>
      <c r="R317">
        <v>5.0028472099365704</v>
      </c>
      <c r="S317">
        <v>6.0756804930993997</v>
      </c>
      <c r="T317">
        <v>-2.91104088644079</v>
      </c>
      <c r="U317">
        <v>15.067044203254</v>
      </c>
      <c r="V317">
        <v>842.61829106081404</v>
      </c>
      <c r="W317">
        <v>382.09300574607698</v>
      </c>
      <c r="X317">
        <v>1394.8641687366101</v>
      </c>
      <c r="Y317">
        <v>15.405470378392501</v>
      </c>
      <c r="Z317">
        <v>8.5146936399456905</v>
      </c>
      <c r="AA317">
        <v>22.304584861706601</v>
      </c>
      <c r="AB317">
        <v>-2.5933589817945299</v>
      </c>
      <c r="AC317">
        <v>-13.813987859700401</v>
      </c>
      <c r="AD317">
        <v>8.6317706745362504</v>
      </c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</row>
    <row r="318" spans="1:58" x14ac:dyDescent="0.2">
      <c r="A318" t="s">
        <v>34</v>
      </c>
      <c r="B318" s="20">
        <v>19676.790850000001</v>
      </c>
      <c r="C318">
        <v>7.4199020699903997</v>
      </c>
      <c r="D318">
        <v>3.2524594989426499</v>
      </c>
      <c r="E318">
        <v>722.50748873204896</v>
      </c>
      <c r="F318">
        <v>215.64020440469801</v>
      </c>
      <c r="G318">
        <v>16.1603571848357</v>
      </c>
      <c r="H318">
        <v>2.9619881960624399</v>
      </c>
      <c r="I318">
        <v>-1.4875804089148199</v>
      </c>
      <c r="J318">
        <v>4.2137229730780499</v>
      </c>
      <c r="K318">
        <v>5.7485818467495502</v>
      </c>
      <c r="L318">
        <v>3.6469318700470899</v>
      </c>
      <c r="M318">
        <v>706.96597131825899</v>
      </c>
      <c r="N318">
        <v>253.795737592737</v>
      </c>
      <c r="O318">
        <v>16.005956421710799</v>
      </c>
      <c r="P318">
        <v>3.1310620514860701</v>
      </c>
      <c r="Q318">
        <v>-4.3289605074495396</v>
      </c>
      <c r="R318">
        <v>4.9709165018366601</v>
      </c>
      <c r="S318">
        <v>6.1067214088720299</v>
      </c>
      <c r="T318">
        <v>-2.7753427237664301</v>
      </c>
      <c r="U318">
        <v>14.9810296456751</v>
      </c>
      <c r="V318">
        <v>797.61057207852798</v>
      </c>
      <c r="W318">
        <v>337.01626743514498</v>
      </c>
      <c r="X318">
        <v>1359.98205658652</v>
      </c>
      <c r="Y318">
        <v>15.791474651442099</v>
      </c>
      <c r="Z318">
        <v>8.3323470137651796</v>
      </c>
      <c r="AA318">
        <v>23.257464141039598</v>
      </c>
      <c r="AB318">
        <v>-3.0916825524690199</v>
      </c>
      <c r="AC318">
        <v>-13.916255695721899</v>
      </c>
      <c r="AD318">
        <v>7.7252953514990601</v>
      </c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</row>
    <row r="319" spans="1:58" x14ac:dyDescent="0.2">
      <c r="A319" t="s">
        <v>34</v>
      </c>
      <c r="B319" s="20">
        <v>19759.350269999999</v>
      </c>
      <c r="C319">
        <v>4.3538293040707101</v>
      </c>
      <c r="D319">
        <v>3.4344414600333599</v>
      </c>
      <c r="E319">
        <v>958.07825236971303</v>
      </c>
      <c r="F319">
        <v>236.866926325707</v>
      </c>
      <c r="G319">
        <v>13.854792160068101</v>
      </c>
      <c r="H319">
        <v>3.0748692147339098</v>
      </c>
      <c r="I319">
        <v>-4.1488472894647597</v>
      </c>
      <c r="J319">
        <v>4.5068176257885799</v>
      </c>
      <c r="K319">
        <v>4.8871453379629903</v>
      </c>
      <c r="L319">
        <v>3.6047597922300398</v>
      </c>
      <c r="M319">
        <v>798.81178842452698</v>
      </c>
      <c r="N319">
        <v>259.40587373958601</v>
      </c>
      <c r="O319">
        <v>15.1816880590402</v>
      </c>
      <c r="P319">
        <v>3.0622139861795699</v>
      </c>
      <c r="Q319">
        <v>-5.0350071341003497</v>
      </c>
      <c r="R319">
        <v>4.9924428682558197</v>
      </c>
      <c r="S319">
        <v>5.7381830575602697</v>
      </c>
      <c r="T319">
        <v>-3.30049123664099</v>
      </c>
      <c r="U319">
        <v>14.7656129845563</v>
      </c>
      <c r="V319">
        <v>851.67995640848596</v>
      </c>
      <c r="W319">
        <v>391.65346720968103</v>
      </c>
      <c r="X319">
        <v>1404.5059980681101</v>
      </c>
      <c r="Y319">
        <v>15.2230777510655</v>
      </c>
      <c r="Z319">
        <v>8.0539209205232307</v>
      </c>
      <c r="AA319">
        <v>22.391861868611599</v>
      </c>
      <c r="AB319">
        <v>-3.5548668912539401</v>
      </c>
      <c r="AC319">
        <v>-15.1101383460998</v>
      </c>
      <c r="AD319">
        <v>8.0090484600670298</v>
      </c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</row>
    <row r="320" spans="1:58" x14ac:dyDescent="0.2">
      <c r="A320" t="s">
        <v>34</v>
      </c>
      <c r="B320" s="20">
        <v>19981.6234</v>
      </c>
      <c r="C320">
        <v>5.70490962087014</v>
      </c>
      <c r="D320">
        <v>3.4769167935779799</v>
      </c>
      <c r="E320">
        <v>824.62877548797803</v>
      </c>
      <c r="F320">
        <v>220.25826693585</v>
      </c>
      <c r="G320">
        <v>14.5310411817287</v>
      </c>
      <c r="H320">
        <v>2.7969202148184298</v>
      </c>
      <c r="I320">
        <v>-2.69730240369298</v>
      </c>
      <c r="J320">
        <v>4.6412605144947401</v>
      </c>
      <c r="K320">
        <v>3.6838329328217601</v>
      </c>
      <c r="L320">
        <v>3.6809635351842598</v>
      </c>
      <c r="M320">
        <v>807.52048560271703</v>
      </c>
      <c r="N320">
        <v>259.973681545712</v>
      </c>
      <c r="O320">
        <v>14.025130589420799</v>
      </c>
      <c r="P320">
        <v>3.1054042929697898</v>
      </c>
      <c r="Q320">
        <v>-6.34442476836022</v>
      </c>
      <c r="R320">
        <v>5.0932944008423702</v>
      </c>
      <c r="S320">
        <v>5.1598146626149601</v>
      </c>
      <c r="T320">
        <v>-3.5204044509723</v>
      </c>
      <c r="U320">
        <v>13.836602408421999</v>
      </c>
      <c r="V320">
        <v>854.91505009233799</v>
      </c>
      <c r="W320">
        <v>386.37075135959202</v>
      </c>
      <c r="X320">
        <v>1419.4587000143399</v>
      </c>
      <c r="Y320">
        <v>14.5251572615228</v>
      </c>
      <c r="Z320">
        <v>7.4736369962859204</v>
      </c>
      <c r="AA320">
        <v>21.572406795400301</v>
      </c>
      <c r="AB320">
        <v>-3.7192607835588301</v>
      </c>
      <c r="AC320">
        <v>-14.845786307474</v>
      </c>
      <c r="AD320">
        <v>7.4136650341879999</v>
      </c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</row>
    <row r="321" spans="1:58" x14ac:dyDescent="0.2">
      <c r="A321" t="s">
        <v>34</v>
      </c>
      <c r="B321" s="20">
        <v>20123.984550000001</v>
      </c>
      <c r="C321">
        <v>3.6987315254063602</v>
      </c>
      <c r="D321">
        <v>3.78239337363213</v>
      </c>
      <c r="E321">
        <v>738.73014953380004</v>
      </c>
      <c r="F321">
        <v>242.112050163086</v>
      </c>
      <c r="G321">
        <v>13.3789036801852</v>
      </c>
      <c r="H321">
        <v>3.2515119408739599</v>
      </c>
      <c r="I321">
        <v>-6.2514145316727197</v>
      </c>
      <c r="J321">
        <v>5.1888203000408302</v>
      </c>
      <c r="K321">
        <v>4.5694547198514899</v>
      </c>
      <c r="L321">
        <v>3.7661014431187398</v>
      </c>
      <c r="M321">
        <v>798.70088900133101</v>
      </c>
      <c r="N321">
        <v>256.47716106940101</v>
      </c>
      <c r="O321">
        <v>14.8113509885155</v>
      </c>
      <c r="P321">
        <v>3.1672606114468298</v>
      </c>
      <c r="Q321">
        <v>-5.4217831056704497</v>
      </c>
      <c r="R321">
        <v>5.2038315159522197</v>
      </c>
      <c r="S321">
        <v>8.1562389070790893</v>
      </c>
      <c r="T321">
        <v>1.1774691899339</v>
      </c>
      <c r="U321">
        <v>15.138462137214701</v>
      </c>
      <c r="V321">
        <v>793.45016204710498</v>
      </c>
      <c r="W321">
        <v>412.80206184154002</v>
      </c>
      <c r="X321">
        <v>1234.8620746276799</v>
      </c>
      <c r="Y321">
        <v>17.235026304421901</v>
      </c>
      <c r="Z321">
        <v>11.925640108623901</v>
      </c>
      <c r="AA321">
        <v>22.542893837489601</v>
      </c>
      <c r="AB321">
        <v>0.37356668361245698</v>
      </c>
      <c r="AC321">
        <v>-7.7152923192760001</v>
      </c>
      <c r="AD321">
        <v>8.4649920195742396</v>
      </c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</row>
    <row r="322" spans="1:58" x14ac:dyDescent="0.2">
      <c r="A322" t="s">
        <v>34</v>
      </c>
      <c r="B322" s="20">
        <v>20222.42193</v>
      </c>
      <c r="C322">
        <v>6.33728353366695</v>
      </c>
      <c r="D322">
        <v>3.9372867448940498</v>
      </c>
      <c r="E322">
        <v>890.99566302782102</v>
      </c>
      <c r="F322">
        <v>244.30544031708601</v>
      </c>
      <c r="G322">
        <v>15.5885316275569</v>
      </c>
      <c r="H322">
        <v>3.5621868316253802</v>
      </c>
      <c r="I322">
        <v>-1.8891076779631</v>
      </c>
      <c r="J322">
        <v>5.2204582417125902</v>
      </c>
      <c r="K322">
        <v>5.2066611311544797</v>
      </c>
      <c r="L322">
        <v>3.73321499075618</v>
      </c>
      <c r="M322">
        <v>817.30962656996905</v>
      </c>
      <c r="N322">
        <v>259.81782432909898</v>
      </c>
      <c r="O322">
        <v>15.416225451211799</v>
      </c>
      <c r="P322">
        <v>3.17015190603703</v>
      </c>
      <c r="Q322">
        <v>-4.6591416769488703</v>
      </c>
      <c r="R322">
        <v>5.13792671540598</v>
      </c>
      <c r="S322">
        <v>6.3151251940642998</v>
      </c>
      <c r="T322">
        <v>-3.1650531635194099</v>
      </c>
      <c r="U322">
        <v>15.7830285008191</v>
      </c>
      <c r="V322">
        <v>860.29995659161705</v>
      </c>
      <c r="W322">
        <v>360.59304507244201</v>
      </c>
      <c r="X322">
        <v>1467.1179915427499</v>
      </c>
      <c r="Y322">
        <v>15.7016987026109</v>
      </c>
      <c r="Z322">
        <v>8.0060154461078596</v>
      </c>
      <c r="AA322">
        <v>23.408184029611999</v>
      </c>
      <c r="AB322">
        <v>-3.6764702542524601</v>
      </c>
      <c r="AC322">
        <v>-15.8408013734488</v>
      </c>
      <c r="AD322">
        <v>8.4881805689555705</v>
      </c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</row>
    <row r="323" spans="1:58" x14ac:dyDescent="0.2">
      <c r="A323" t="s">
        <v>34</v>
      </c>
      <c r="B323" s="20">
        <v>20457.77925</v>
      </c>
      <c r="C323">
        <v>2.5765811025827299</v>
      </c>
      <c r="D323">
        <v>5.27726117395801</v>
      </c>
      <c r="E323">
        <v>905.20099930317804</v>
      </c>
      <c r="F323">
        <v>231.44745944859699</v>
      </c>
      <c r="G323">
        <v>13.350593577881501</v>
      </c>
      <c r="H323">
        <v>3.8758254053484702</v>
      </c>
      <c r="I323">
        <v>-7.2060133292245796</v>
      </c>
      <c r="J323">
        <v>7.61142320258831</v>
      </c>
      <c r="K323">
        <v>4.9923678349504303</v>
      </c>
      <c r="L323">
        <v>3.7718655609203702</v>
      </c>
      <c r="M323">
        <v>797.60012695135902</v>
      </c>
      <c r="N323">
        <v>252.023967614214</v>
      </c>
      <c r="O323">
        <v>15.2229262619881</v>
      </c>
      <c r="P323">
        <v>3.1456941139377901</v>
      </c>
      <c r="Q323">
        <v>-4.8031495916082303</v>
      </c>
      <c r="R323">
        <v>5.2022763770063003</v>
      </c>
      <c r="S323">
        <v>6.0713963928083103</v>
      </c>
      <c r="T323">
        <v>-3.4610673779831802</v>
      </c>
      <c r="U323">
        <v>15.603226271894901</v>
      </c>
      <c r="V323">
        <v>817.03256511658697</v>
      </c>
      <c r="W323">
        <v>331.63400322764397</v>
      </c>
      <c r="X323">
        <v>1411.57200064792</v>
      </c>
      <c r="Y323">
        <v>16.086979503855702</v>
      </c>
      <c r="Z323">
        <v>8.6827930123399195</v>
      </c>
      <c r="AA323">
        <v>23.495167728055002</v>
      </c>
      <c r="AB323">
        <v>-3.2227363591869298</v>
      </c>
      <c r="AC323">
        <v>-15.7394970628569</v>
      </c>
      <c r="AD323">
        <v>9.3109835233522809</v>
      </c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</row>
    <row r="324" spans="1:58" x14ac:dyDescent="0.2">
      <c r="A324" t="s">
        <v>34</v>
      </c>
      <c r="B324" s="20">
        <v>20694.929779999999</v>
      </c>
      <c r="C324">
        <v>2.40666010852568</v>
      </c>
      <c r="D324">
        <v>4.7979015399386098</v>
      </c>
      <c r="E324">
        <v>786.90420389720998</v>
      </c>
      <c r="F324">
        <v>250.343648845872</v>
      </c>
      <c r="G324">
        <v>13.0073201385526</v>
      </c>
      <c r="H324">
        <v>3.6608632241873802</v>
      </c>
      <c r="I324">
        <v>-7.8519389535095296</v>
      </c>
      <c r="J324">
        <v>7.33311085937562</v>
      </c>
      <c r="K324">
        <v>3.82727095979961</v>
      </c>
      <c r="L324">
        <v>3.8224410378278999</v>
      </c>
      <c r="M324">
        <v>882.619817500973</v>
      </c>
      <c r="N324">
        <v>263.08773002688298</v>
      </c>
      <c r="O324">
        <v>14.0115489131079</v>
      </c>
      <c r="P324">
        <v>3.23247595027697</v>
      </c>
      <c r="Q324">
        <v>-5.9658873321977097</v>
      </c>
      <c r="R324">
        <v>5.2631754185109703</v>
      </c>
      <c r="S324">
        <v>5.3251204540521897</v>
      </c>
      <c r="T324">
        <v>-4.3428118449832596</v>
      </c>
      <c r="U324">
        <v>14.9996578647633</v>
      </c>
      <c r="V324">
        <v>879.531769097753</v>
      </c>
      <c r="W324">
        <v>390.385677974315</v>
      </c>
      <c r="X324">
        <v>1467.2167905860199</v>
      </c>
      <c r="Y324">
        <v>15.210013093895</v>
      </c>
      <c r="Z324">
        <v>8.2392437424572194</v>
      </c>
      <c r="AA324">
        <v>22.179754460702299</v>
      </c>
      <c r="AB324">
        <v>-3.2929531863259101</v>
      </c>
      <c r="AC324">
        <v>-14.8137722781001</v>
      </c>
      <c r="AD324">
        <v>8.2277535918779598</v>
      </c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</row>
    <row r="325" spans="1:58" x14ac:dyDescent="0.2">
      <c r="A325" t="s">
        <v>34</v>
      </c>
      <c r="B325" s="20">
        <v>20839.900269999998</v>
      </c>
      <c r="C325">
        <v>3.92205878730487</v>
      </c>
      <c r="D325">
        <v>3.6946761714751699</v>
      </c>
      <c r="E325">
        <v>873.93627363985297</v>
      </c>
      <c r="F325">
        <v>234.06941136971199</v>
      </c>
      <c r="G325">
        <v>14.0377014713376</v>
      </c>
      <c r="H325">
        <v>3.15680440150848</v>
      </c>
      <c r="I325">
        <v>-4.4724214278543002</v>
      </c>
      <c r="J325">
        <v>4.8550789814755602</v>
      </c>
      <c r="K325">
        <v>4.4727594679049698</v>
      </c>
      <c r="L325">
        <v>3.6377112666169999</v>
      </c>
      <c r="M325">
        <v>773.12269289323206</v>
      </c>
      <c r="N325">
        <v>257.61910993436697</v>
      </c>
      <c r="O325">
        <v>14.980653779002701</v>
      </c>
      <c r="P325">
        <v>3.0987676156588</v>
      </c>
      <c r="Q325">
        <v>-5.7154366080484804</v>
      </c>
      <c r="R325">
        <v>5.0146575682004899</v>
      </c>
      <c r="S325">
        <v>5.0067472694940998</v>
      </c>
      <c r="T325">
        <v>-4.44915614629162</v>
      </c>
      <c r="U325">
        <v>14.4498376729764</v>
      </c>
      <c r="V325">
        <v>827.00312821745104</v>
      </c>
      <c r="W325">
        <v>362.59703670754601</v>
      </c>
      <c r="X325">
        <v>1389.9022429772399</v>
      </c>
      <c r="Y325">
        <v>14.9948685322362</v>
      </c>
      <c r="Z325">
        <v>7.5543426874986803</v>
      </c>
      <c r="AA325">
        <v>22.438469894293899</v>
      </c>
      <c r="AB325">
        <v>-5.1373730244811799</v>
      </c>
      <c r="AC325">
        <v>-17.6419440306159</v>
      </c>
      <c r="AD325">
        <v>7.3465366641963499</v>
      </c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</row>
    <row r="326" spans="1:58" x14ac:dyDescent="0.2">
      <c r="A326" t="s">
        <v>34</v>
      </c>
      <c r="B326" s="20">
        <v>21078.943070000001</v>
      </c>
      <c r="C326">
        <v>6.19419449488485</v>
      </c>
      <c r="D326">
        <v>3.4295080002362801</v>
      </c>
      <c r="E326">
        <v>925.61152447635004</v>
      </c>
      <c r="F326">
        <v>230.680782614078</v>
      </c>
      <c r="G326">
        <v>14.484368446751301</v>
      </c>
      <c r="H326">
        <v>3.03336210275934</v>
      </c>
      <c r="I326">
        <v>-1.58089837403809</v>
      </c>
      <c r="J326">
        <v>4.5138122203926399</v>
      </c>
      <c r="K326">
        <v>5.8961372760846302</v>
      </c>
      <c r="L326">
        <v>3.72209363682581</v>
      </c>
      <c r="M326">
        <v>817.08227060064098</v>
      </c>
      <c r="N326">
        <v>257.25341536821702</v>
      </c>
      <c r="O326">
        <v>15.9271066502984</v>
      </c>
      <c r="P326">
        <v>3.1634996560225002</v>
      </c>
      <c r="Q326">
        <v>-3.7266186847466698</v>
      </c>
      <c r="R326">
        <v>5.1201303584486704</v>
      </c>
      <c r="S326">
        <v>7.3702522324789799</v>
      </c>
      <c r="T326">
        <v>-1.4221894833289499</v>
      </c>
      <c r="U326">
        <v>16.1490630648589</v>
      </c>
      <c r="V326">
        <v>856.00254634007001</v>
      </c>
      <c r="W326">
        <v>379.91588803361799</v>
      </c>
      <c r="X326">
        <v>1429.3806702437801</v>
      </c>
      <c r="Y326">
        <v>16.6932827246501</v>
      </c>
      <c r="Z326">
        <v>9.4188751264169195</v>
      </c>
      <c r="AA326">
        <v>23.968589342322399</v>
      </c>
      <c r="AB326">
        <v>-1.38584930195251</v>
      </c>
      <c r="AC326">
        <v>-12.2527777494373</v>
      </c>
      <c r="AD326">
        <v>9.4776933780457</v>
      </c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</row>
    <row r="327" spans="1:58" x14ac:dyDescent="0.2">
      <c r="A327" t="s">
        <v>34</v>
      </c>
      <c r="B327" s="20">
        <v>21175.241150000002</v>
      </c>
      <c r="C327">
        <v>8.4565747152762505</v>
      </c>
      <c r="D327">
        <v>3.4809602582209198</v>
      </c>
      <c r="E327">
        <v>816.40143804288596</v>
      </c>
      <c r="F327">
        <v>215.826741949347</v>
      </c>
      <c r="G327">
        <v>17.338544474430901</v>
      </c>
      <c r="H327">
        <v>2.99656163253491</v>
      </c>
      <c r="I327">
        <v>0.25344913524580698</v>
      </c>
      <c r="J327">
        <v>4.5961949576085503</v>
      </c>
      <c r="K327">
        <v>6.0932494179404104</v>
      </c>
      <c r="L327">
        <v>3.7886200324150101</v>
      </c>
      <c r="M327">
        <v>765.85094305958603</v>
      </c>
      <c r="N327">
        <v>252.80312458226601</v>
      </c>
      <c r="O327">
        <v>15.9836155950776</v>
      </c>
      <c r="P327">
        <v>3.2093303577041099</v>
      </c>
      <c r="Q327">
        <v>-3.5450870841532698</v>
      </c>
      <c r="R327">
        <v>5.1838425182523498</v>
      </c>
      <c r="S327">
        <v>7.4315249323528496</v>
      </c>
      <c r="T327">
        <v>-1.4855055228079299</v>
      </c>
      <c r="U327">
        <v>16.338093408462999</v>
      </c>
      <c r="V327">
        <v>806.74023780099003</v>
      </c>
      <c r="W327">
        <v>330.04731313930699</v>
      </c>
      <c r="X327">
        <v>1387.73422594012</v>
      </c>
      <c r="Y327">
        <v>16.653035126209701</v>
      </c>
      <c r="Z327">
        <v>9.1319507580235495</v>
      </c>
      <c r="AA327">
        <v>24.187215886425601</v>
      </c>
      <c r="AB327">
        <v>-1.63333255333778</v>
      </c>
      <c r="AC327">
        <v>-12.6145506416395</v>
      </c>
      <c r="AD327">
        <v>9.3518400784789897</v>
      </c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</row>
    <row r="328" spans="1:58" x14ac:dyDescent="0.2">
      <c r="A328" t="s">
        <v>34</v>
      </c>
      <c r="B328" s="20">
        <v>21564.7929</v>
      </c>
      <c r="C328">
        <v>5.5915886579071801</v>
      </c>
      <c r="D328">
        <v>3.3909602254064799</v>
      </c>
      <c r="E328">
        <v>741.48493876863802</v>
      </c>
      <c r="F328">
        <v>237.31911934426799</v>
      </c>
      <c r="G328">
        <v>15.7799068134542</v>
      </c>
      <c r="H328">
        <v>3.0401004843845199</v>
      </c>
      <c r="I328">
        <v>-4.0667266251260896</v>
      </c>
      <c r="J328">
        <v>4.4511237120729898</v>
      </c>
      <c r="K328">
        <v>4.9384936961823396</v>
      </c>
      <c r="L328">
        <v>3.82991837470589</v>
      </c>
      <c r="M328">
        <v>811.64411047579597</v>
      </c>
      <c r="N328">
        <v>261.561794235604</v>
      </c>
      <c r="O328">
        <v>15.235961733633699</v>
      </c>
      <c r="P328">
        <v>3.2018561821458502</v>
      </c>
      <c r="Q328">
        <v>-4.9558709808078696</v>
      </c>
      <c r="R328">
        <v>5.3252099323698801</v>
      </c>
      <c r="S328">
        <v>8.6809036333165608</v>
      </c>
      <c r="T328">
        <v>1.96592942930781</v>
      </c>
      <c r="U328">
        <v>15.3889174597142</v>
      </c>
      <c r="V328">
        <v>803.01815024868699</v>
      </c>
      <c r="W328">
        <v>446.93457644333802</v>
      </c>
      <c r="X328">
        <v>1211.18004708321</v>
      </c>
      <c r="Y328">
        <v>17.592662762209301</v>
      </c>
      <c r="Z328">
        <v>12.3380173449826</v>
      </c>
      <c r="AA328">
        <v>22.855227121411001</v>
      </c>
      <c r="AB328">
        <v>0.49637251048443598</v>
      </c>
      <c r="AC328">
        <v>-7.29752924365987</v>
      </c>
      <c r="AD328">
        <v>8.3016682928435497</v>
      </c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</row>
    <row r="329" spans="1:58" x14ac:dyDescent="0.2">
      <c r="A329" t="s">
        <v>34</v>
      </c>
      <c r="B329" s="20">
        <v>21809.472809999999</v>
      </c>
      <c r="C329">
        <v>4.0276023548418198</v>
      </c>
      <c r="D329">
        <v>3.5224410820881999</v>
      </c>
      <c r="E329">
        <v>853.27305753408996</v>
      </c>
      <c r="F329">
        <v>236.25245061426699</v>
      </c>
      <c r="G329">
        <v>13.9613824458272</v>
      </c>
      <c r="H329">
        <v>3.1878246474376999</v>
      </c>
      <c r="I329">
        <v>-4.8626312380577899</v>
      </c>
      <c r="J329">
        <v>4.6185527438298601</v>
      </c>
      <c r="K329">
        <v>4.33580128347264</v>
      </c>
      <c r="L329">
        <v>3.6238953057657</v>
      </c>
      <c r="M329">
        <v>844.48802660630304</v>
      </c>
      <c r="N329">
        <v>254.93708842601799</v>
      </c>
      <c r="O329">
        <v>14.606681749547</v>
      </c>
      <c r="P329">
        <v>3.04544892384668</v>
      </c>
      <c r="Q329">
        <v>-5.5926771474119796</v>
      </c>
      <c r="R329">
        <v>5.0883946622012104</v>
      </c>
      <c r="S329">
        <v>5.8424574735762196</v>
      </c>
      <c r="T329">
        <v>-2.4730420554616401</v>
      </c>
      <c r="U329">
        <v>14.144079885318799</v>
      </c>
      <c r="V329">
        <v>867.06311573410596</v>
      </c>
      <c r="W329">
        <v>400.77036836821799</v>
      </c>
      <c r="X329">
        <v>1423.83561848514</v>
      </c>
      <c r="Y329">
        <v>14.7904435804135</v>
      </c>
      <c r="Z329">
        <v>8.0600851291316609</v>
      </c>
      <c r="AA329">
        <v>21.5245444510889</v>
      </c>
      <c r="AB329">
        <v>-4.4212856716151201</v>
      </c>
      <c r="AC329">
        <v>-16.472040088174499</v>
      </c>
      <c r="AD329">
        <v>7.6408943508503304</v>
      </c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</row>
    <row r="330" spans="1:58" x14ac:dyDescent="0.2">
      <c r="A330" t="s">
        <v>34</v>
      </c>
      <c r="B330" s="20">
        <v>22240.578460000001</v>
      </c>
      <c r="C330">
        <v>3.3375158502006599</v>
      </c>
      <c r="D330">
        <v>3.1019421549017698</v>
      </c>
      <c r="E330">
        <v>755.47415424772498</v>
      </c>
      <c r="F330">
        <v>205.15289814168401</v>
      </c>
      <c r="G330">
        <v>12.7937227478883</v>
      </c>
      <c r="H330">
        <v>2.6671042139831602</v>
      </c>
      <c r="I330">
        <v>-6.0634513247413002</v>
      </c>
      <c r="J330">
        <v>3.99795407674263</v>
      </c>
      <c r="K330">
        <v>2.5768202697501699</v>
      </c>
      <c r="L330">
        <v>3.4685851070601701</v>
      </c>
      <c r="M330">
        <v>806.32677631480999</v>
      </c>
      <c r="N330">
        <v>251.44918067999001</v>
      </c>
      <c r="O330">
        <v>12.9430484145158</v>
      </c>
      <c r="P330">
        <v>2.9489392793222802</v>
      </c>
      <c r="Q330">
        <v>-7.5763639100699702</v>
      </c>
      <c r="R330">
        <v>4.8602439097507499</v>
      </c>
      <c r="S330">
        <v>3.7385164283944299</v>
      </c>
      <c r="T330">
        <v>-4.3835024186975096</v>
      </c>
      <c r="U330">
        <v>11.8625225128637</v>
      </c>
      <c r="V330">
        <v>827.45225907387203</v>
      </c>
      <c r="W330">
        <v>376.95986590251601</v>
      </c>
      <c r="X330">
        <v>1366.48078664992</v>
      </c>
      <c r="Y330">
        <v>13.618812483165399</v>
      </c>
      <c r="Z330">
        <v>7.4663870428322703</v>
      </c>
      <c r="AA330">
        <v>19.773038612605401</v>
      </c>
      <c r="AB330">
        <v>-5.2822028163336299</v>
      </c>
      <c r="AC330">
        <v>-16.2640411963893</v>
      </c>
      <c r="AD330">
        <v>5.6972713555621599</v>
      </c>
      <c r="AE330" s="40">
        <f t="shared" ref="AE330:AW330" si="100">AVERAGE(C313:C330)</f>
        <v>4.8336711425867858</v>
      </c>
      <c r="AF330" s="40">
        <f t="shared" si="100"/>
        <v>3.6440761331534111</v>
      </c>
      <c r="AG330" s="40">
        <f t="shared" si="100"/>
        <v>808.45587948931848</v>
      </c>
      <c r="AH330" s="40">
        <f t="shared" si="100"/>
        <v>228.0102779837118</v>
      </c>
      <c r="AI330" s="40">
        <f t="shared" si="100"/>
        <v>14.59947202526997</v>
      </c>
      <c r="AJ330" s="40">
        <f t="shared" si="100"/>
        <v>3.1657561645663033</v>
      </c>
      <c r="AK330" s="40">
        <f t="shared" si="100"/>
        <v>-4.2759800266318457</v>
      </c>
      <c r="AL330" s="40">
        <f t="shared" si="100"/>
        <v>4.872849864189976</v>
      </c>
      <c r="AM330" s="40">
        <f t="shared" si="100"/>
        <v>4.6461783183316392</v>
      </c>
      <c r="AN330" s="40">
        <f t="shared" si="100"/>
        <v>3.6789406990705213</v>
      </c>
      <c r="AO330" s="40">
        <f t="shared" si="100"/>
        <v>797.89880003698977</v>
      </c>
      <c r="AP330" s="40">
        <f t="shared" si="100"/>
        <v>256.77558309763378</v>
      </c>
      <c r="AQ330" s="40">
        <f t="shared" si="100"/>
        <v>14.867819278719809</v>
      </c>
      <c r="AR330" s="40">
        <f t="shared" si="100"/>
        <v>3.1169638782366684</v>
      </c>
      <c r="AS330" s="40">
        <f t="shared" si="100"/>
        <v>-5.269300650011516</v>
      </c>
      <c r="AT330" s="40">
        <f t="shared" si="100"/>
        <v>5.0799122536479189</v>
      </c>
      <c r="AU330" s="40">
        <f t="shared" si="100"/>
        <v>6.1268080840999852</v>
      </c>
      <c r="AV330" s="40">
        <f t="shared" si="100"/>
        <v>-2.5037701560656629</v>
      </c>
      <c r="AW330" s="40">
        <f t="shared" si="100"/>
        <v>14.753694716987033</v>
      </c>
      <c r="AX330" s="40">
        <f t="shared" ref="AX330:BF330" si="101">AVERAGE(V313:V330)</f>
        <v>833.12982432069725</v>
      </c>
      <c r="AY330" s="40">
        <f t="shared" si="101"/>
        <v>376.44503371803137</v>
      </c>
      <c r="AZ330" s="40">
        <f t="shared" si="101"/>
        <v>1382.3718178609151</v>
      </c>
      <c r="BA330" s="40">
        <f t="shared" si="101"/>
        <v>15.588476781067978</v>
      </c>
      <c r="BB330" s="40">
        <f t="shared" si="101"/>
        <v>8.7163404324776401</v>
      </c>
      <c r="BC330" s="40">
        <f t="shared" si="101"/>
        <v>22.463393501072154</v>
      </c>
      <c r="BD330" s="40">
        <f t="shared" si="101"/>
        <v>-2.9955386965478259</v>
      </c>
      <c r="BE330" s="40">
        <f t="shared" si="101"/>
        <v>-13.969131117663885</v>
      </c>
      <c r="BF330" s="40">
        <f t="shared" si="101"/>
        <v>7.9810821842803881</v>
      </c>
    </row>
    <row r="331" spans="1:58" x14ac:dyDescent="0.2">
      <c r="A331" t="s">
        <v>35</v>
      </c>
      <c r="B331" s="20">
        <v>22434.89416</v>
      </c>
      <c r="C331">
        <v>4.4008422982882998</v>
      </c>
      <c r="D331">
        <v>3.5949674990941198</v>
      </c>
      <c r="E331">
        <v>837.25358974545702</v>
      </c>
      <c r="F331">
        <v>228.88506200354601</v>
      </c>
      <c r="G331">
        <v>13.9022375046235</v>
      </c>
      <c r="H331">
        <v>3.0350597279051499</v>
      </c>
      <c r="I331">
        <v>-4.4737674342899796</v>
      </c>
      <c r="J331">
        <v>4.8220653338661998</v>
      </c>
      <c r="K331">
        <v>3.7738502313067501</v>
      </c>
      <c r="L331">
        <v>3.2463260547414898</v>
      </c>
      <c r="M331">
        <v>757.29703371200696</v>
      </c>
      <c r="N331">
        <v>249.07567949247499</v>
      </c>
      <c r="O331">
        <v>14.354533793596801</v>
      </c>
      <c r="P331">
        <v>2.7971722185663901</v>
      </c>
      <c r="Q331">
        <v>-6.5265990475748303</v>
      </c>
      <c r="R331">
        <v>4.5452446098470496</v>
      </c>
      <c r="S331">
        <v>4.5004795460073197</v>
      </c>
      <c r="T331">
        <v>-3.26695738734528</v>
      </c>
      <c r="U331">
        <v>12.2630987588838</v>
      </c>
      <c r="V331">
        <v>812.98286456833398</v>
      </c>
      <c r="W331">
        <v>376.62733954449999</v>
      </c>
      <c r="X331">
        <v>1337.3987600727701</v>
      </c>
      <c r="Y331">
        <v>15.012930369710199</v>
      </c>
      <c r="Z331">
        <v>8.6284494385967303</v>
      </c>
      <c r="AA331">
        <v>21.3972683317999</v>
      </c>
      <c r="AB331">
        <v>-4.7795049601249397</v>
      </c>
      <c r="AC331">
        <v>-16.038341117566102</v>
      </c>
      <c r="AD331">
        <v>6.4556813413571996</v>
      </c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 spans="1:58" x14ac:dyDescent="0.2">
      <c r="A332" t="s">
        <v>35</v>
      </c>
      <c r="B332" s="20">
        <v>22777.158879999999</v>
      </c>
      <c r="C332">
        <v>5.18286288046371</v>
      </c>
      <c r="D332">
        <v>3.32796261723312</v>
      </c>
      <c r="E332">
        <v>833.59000765559801</v>
      </c>
      <c r="F332">
        <v>227.64677973211701</v>
      </c>
      <c r="G332">
        <v>14.631768636219199</v>
      </c>
      <c r="H332">
        <v>2.7605196010472799</v>
      </c>
      <c r="I332">
        <v>-3.75962164253969</v>
      </c>
      <c r="J332">
        <v>4.6051080614275097</v>
      </c>
      <c r="K332">
        <v>4.0458474313163997</v>
      </c>
      <c r="L332">
        <v>3.1713337515726301</v>
      </c>
      <c r="M332">
        <v>752.92201580912399</v>
      </c>
      <c r="N332">
        <v>252.40953191838</v>
      </c>
      <c r="O332">
        <v>14.73580818414</v>
      </c>
      <c r="P332">
        <v>2.7284832368717402</v>
      </c>
      <c r="Q332">
        <v>-6.1966719156944903</v>
      </c>
      <c r="R332">
        <v>4.4658709396918796</v>
      </c>
      <c r="S332">
        <v>4.9859370480932004</v>
      </c>
      <c r="T332">
        <v>-2.8467609226133899</v>
      </c>
      <c r="U332">
        <v>12.810865878307199</v>
      </c>
      <c r="V332">
        <v>806.97153979415202</v>
      </c>
      <c r="W332">
        <v>381.504910218715</v>
      </c>
      <c r="X332">
        <v>1316.66422067128</v>
      </c>
      <c r="Y332">
        <v>15.2690345307561</v>
      </c>
      <c r="Z332">
        <v>9.0995957437339605</v>
      </c>
      <c r="AA332">
        <v>21.439740822863602</v>
      </c>
      <c r="AB332">
        <v>-4.5353516400681997</v>
      </c>
      <c r="AC332">
        <v>-15.831698751126</v>
      </c>
      <c r="AD332">
        <v>6.7619516457259001</v>
      </c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 spans="1:58" x14ac:dyDescent="0.2">
      <c r="A333" t="s">
        <v>35</v>
      </c>
      <c r="B333" s="20">
        <v>19047.507099999999</v>
      </c>
      <c r="C333">
        <v>4.90727944149892</v>
      </c>
      <c r="D333">
        <v>3.2860288169878</v>
      </c>
      <c r="E333">
        <v>839.06284704339805</v>
      </c>
      <c r="F333">
        <v>230.67788415516</v>
      </c>
      <c r="G333">
        <v>13.884511473103601</v>
      </c>
      <c r="H333">
        <v>2.7982124745047101</v>
      </c>
      <c r="I333">
        <v>-4.3531363688992499</v>
      </c>
      <c r="J333">
        <v>4.4732345630704202</v>
      </c>
      <c r="K333">
        <v>3.9923108168117798</v>
      </c>
      <c r="L333">
        <v>3.1036543274707502</v>
      </c>
      <c r="M333">
        <v>771.18704981219605</v>
      </c>
      <c r="N333">
        <v>252.20511224207399</v>
      </c>
      <c r="O333">
        <v>14.4646143662774</v>
      </c>
      <c r="P333">
        <v>2.68044821343315</v>
      </c>
      <c r="Q333">
        <v>-6.0550329421336997</v>
      </c>
      <c r="R333">
        <v>4.3783444922780896</v>
      </c>
      <c r="S333">
        <v>4.6539745052136396</v>
      </c>
      <c r="T333">
        <v>-2.7338518969894099</v>
      </c>
      <c r="U333">
        <v>12.0449557381666</v>
      </c>
      <c r="V333">
        <v>825.70583597065001</v>
      </c>
      <c r="W333">
        <v>405.32191604465498</v>
      </c>
      <c r="X333">
        <v>1323.72478104482</v>
      </c>
      <c r="Y333">
        <v>14.7625279414679</v>
      </c>
      <c r="Z333">
        <v>8.9068008997249706</v>
      </c>
      <c r="AA333">
        <v>20.619678289064399</v>
      </c>
      <c r="AB333">
        <v>-4.6772070555180196</v>
      </c>
      <c r="AC333">
        <v>-15.400367919021701</v>
      </c>
      <c r="AD333">
        <v>6.0553347454334796</v>
      </c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 spans="1:58" x14ac:dyDescent="0.2">
      <c r="A334" t="s">
        <v>35</v>
      </c>
      <c r="B334" s="20">
        <v>19157.00733</v>
      </c>
      <c r="C334">
        <v>5.2667005346835696</v>
      </c>
      <c r="D334">
        <v>3.2827446368887299</v>
      </c>
      <c r="E334">
        <v>905.69133844983196</v>
      </c>
      <c r="F334">
        <v>231.470945386751</v>
      </c>
      <c r="G334">
        <v>14.487615222089699</v>
      </c>
      <c r="H334">
        <v>2.9888733906185401</v>
      </c>
      <c r="I334">
        <v>-2.6516474686679099</v>
      </c>
      <c r="J334">
        <v>4.1770453643785901</v>
      </c>
      <c r="K334">
        <v>4.2180912649351896</v>
      </c>
      <c r="L334">
        <v>3.2062915241198802</v>
      </c>
      <c r="M334">
        <v>824.12487091407399</v>
      </c>
      <c r="N334">
        <v>253.887135029359</v>
      </c>
      <c r="O334">
        <v>14.2565956821252</v>
      </c>
      <c r="P334">
        <v>2.7880361856592</v>
      </c>
      <c r="Q334">
        <v>-5.3647803003679604</v>
      </c>
      <c r="R334">
        <v>4.4327741626436401</v>
      </c>
      <c r="S334">
        <v>5.0138444011436798</v>
      </c>
      <c r="T334">
        <v>-3.12233569932499</v>
      </c>
      <c r="U334">
        <v>13.1518141416008</v>
      </c>
      <c r="V334">
        <v>820.83946759047501</v>
      </c>
      <c r="W334">
        <v>391.22773672870801</v>
      </c>
      <c r="X334">
        <v>1330.8463609665801</v>
      </c>
      <c r="Y334">
        <v>15.1664304691847</v>
      </c>
      <c r="Z334">
        <v>8.6352398411676106</v>
      </c>
      <c r="AA334">
        <v>21.6927043495355</v>
      </c>
      <c r="AB334">
        <v>-4.2763075221484703</v>
      </c>
      <c r="AC334">
        <v>-15.447883046128601</v>
      </c>
      <c r="AD334">
        <v>6.89837874724949</v>
      </c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 spans="1:58" x14ac:dyDescent="0.2">
      <c r="A335" t="s">
        <v>35</v>
      </c>
      <c r="B335" s="20">
        <v>19266.507559999998</v>
      </c>
      <c r="C335">
        <v>5.1728760901594502</v>
      </c>
      <c r="D335">
        <v>3.4291976470313701</v>
      </c>
      <c r="E335">
        <v>850.93246527532301</v>
      </c>
      <c r="F335">
        <v>226.634965768364</v>
      </c>
      <c r="G335">
        <v>14.3928798633274</v>
      </c>
      <c r="H335">
        <v>2.8960810758413298</v>
      </c>
      <c r="I335">
        <v>-3.4881639129505699</v>
      </c>
      <c r="J335">
        <v>4.5688080300904401</v>
      </c>
      <c r="K335">
        <v>3.6198425907079002</v>
      </c>
      <c r="L335">
        <v>3.16619584937105</v>
      </c>
      <c r="M335">
        <v>748.42570769739302</v>
      </c>
      <c r="N335">
        <v>247.70905241149899</v>
      </c>
      <c r="O335">
        <v>14.213000050529001</v>
      </c>
      <c r="P335">
        <v>2.74268297196156</v>
      </c>
      <c r="Q335">
        <v>-6.6474616715077399</v>
      </c>
      <c r="R335">
        <v>4.4427862232929698</v>
      </c>
      <c r="S335">
        <v>4.5112968022928701</v>
      </c>
      <c r="T335">
        <v>-3.1716415148864798</v>
      </c>
      <c r="U335">
        <v>12.189095824073499</v>
      </c>
      <c r="V335">
        <v>806.38139269242504</v>
      </c>
      <c r="W335">
        <v>376.13492390700401</v>
      </c>
      <c r="X335">
        <v>1321.37302726082</v>
      </c>
      <c r="Y335">
        <v>14.928674140052699</v>
      </c>
      <c r="Z335">
        <v>8.6721277994725696</v>
      </c>
      <c r="AA335">
        <v>21.185365044391101</v>
      </c>
      <c r="AB335">
        <v>-4.7885842910818601</v>
      </c>
      <c r="AC335">
        <v>-15.936917870343599</v>
      </c>
      <c r="AD335">
        <v>6.3534735483157396</v>
      </c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 spans="1:58" x14ac:dyDescent="0.2">
      <c r="A336" t="s">
        <v>35</v>
      </c>
      <c r="B336" s="20">
        <v>19321.257679999999</v>
      </c>
      <c r="C336">
        <v>5.6571063482573098</v>
      </c>
      <c r="D336">
        <v>3.44093661287208</v>
      </c>
      <c r="E336">
        <v>848.88339329310202</v>
      </c>
      <c r="F336">
        <v>232.82778187216499</v>
      </c>
      <c r="G336">
        <v>14.691719859015301</v>
      </c>
      <c r="H336">
        <v>3.0040456676627598</v>
      </c>
      <c r="I336">
        <v>-3.0477914379997801</v>
      </c>
      <c r="J336">
        <v>4.5516921025934201</v>
      </c>
      <c r="K336">
        <v>4.5618848969764203</v>
      </c>
      <c r="L336">
        <v>3.1319370131645901</v>
      </c>
      <c r="M336">
        <v>812.88592101042195</v>
      </c>
      <c r="N336">
        <v>251.22752908561799</v>
      </c>
      <c r="O336">
        <v>14.687767294431501</v>
      </c>
      <c r="P336">
        <v>2.7059068319069901</v>
      </c>
      <c r="Q336">
        <v>-5.0267459443878497</v>
      </c>
      <c r="R336">
        <v>4.3987968007800902</v>
      </c>
      <c r="S336">
        <v>5.2943764642317204</v>
      </c>
      <c r="T336">
        <v>-2.26987844272651</v>
      </c>
      <c r="U336">
        <v>12.8568692133342</v>
      </c>
      <c r="V336">
        <v>819.63571847362698</v>
      </c>
      <c r="W336">
        <v>390.89258622839202</v>
      </c>
      <c r="X336">
        <v>1330.0385553881099</v>
      </c>
      <c r="Y336">
        <v>15.344025363313801</v>
      </c>
      <c r="Z336">
        <v>9.2310298204372998</v>
      </c>
      <c r="AA336">
        <v>21.452840256011498</v>
      </c>
      <c r="AB336">
        <v>-3.91646735186634</v>
      </c>
      <c r="AC336">
        <v>-14.7960923499557</v>
      </c>
      <c r="AD336">
        <v>6.9760282660337696</v>
      </c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 spans="1:58" x14ac:dyDescent="0.2">
      <c r="A337" t="s">
        <v>35</v>
      </c>
      <c r="B337" s="20">
        <v>19376.00779</v>
      </c>
      <c r="C337">
        <v>2.9348874092316501</v>
      </c>
      <c r="D337">
        <v>3.6121732570133598</v>
      </c>
      <c r="E337">
        <v>809.54155208892905</v>
      </c>
      <c r="F337">
        <v>231.38035495181001</v>
      </c>
      <c r="G337">
        <v>12.0008494355657</v>
      </c>
      <c r="H337">
        <v>3.0654947622840298</v>
      </c>
      <c r="I337">
        <v>-5.9887880817759402</v>
      </c>
      <c r="J337">
        <v>4.9994899932249499</v>
      </c>
      <c r="K337">
        <v>2.8948469134191299</v>
      </c>
      <c r="L337">
        <v>3.5229101499712501</v>
      </c>
      <c r="M337">
        <v>846.91909140355699</v>
      </c>
      <c r="N337">
        <v>264.51439656605498</v>
      </c>
      <c r="O337">
        <v>13.696828832774001</v>
      </c>
      <c r="P337">
        <v>3.0503999268789901</v>
      </c>
      <c r="Q337">
        <v>-7.66360448051869</v>
      </c>
      <c r="R337">
        <v>4.8425217384564103</v>
      </c>
      <c r="S337">
        <v>4.4703209944767899</v>
      </c>
      <c r="T337">
        <v>-4.5328095929085501</v>
      </c>
      <c r="U337">
        <v>13.4765234091027</v>
      </c>
      <c r="V337">
        <v>855.98963303529001</v>
      </c>
      <c r="W337">
        <v>365.85419747903399</v>
      </c>
      <c r="X337">
        <v>1454.3184050943701</v>
      </c>
      <c r="Y337">
        <v>14.5125465814343</v>
      </c>
      <c r="Z337">
        <v>7.3656754930388502</v>
      </c>
      <c r="AA337">
        <v>21.657476315050399</v>
      </c>
      <c r="AB337">
        <v>-4.8450696059236096</v>
      </c>
      <c r="AC337">
        <v>-16.2402607393356</v>
      </c>
      <c r="AD337">
        <v>6.5600506808319201</v>
      </c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 spans="1:58" x14ac:dyDescent="0.2">
      <c r="A338" t="s">
        <v>35</v>
      </c>
      <c r="B338" s="20">
        <v>19485.508020000001</v>
      </c>
      <c r="C338">
        <v>4.4201528516834996</v>
      </c>
      <c r="D338">
        <v>3.5828751315052201</v>
      </c>
      <c r="E338">
        <v>916.33051853440497</v>
      </c>
      <c r="F338">
        <v>245.03604585846699</v>
      </c>
      <c r="G338">
        <v>12.731721131516</v>
      </c>
      <c r="H338">
        <v>3.0861996119089299</v>
      </c>
      <c r="I338">
        <v>-3.90933983344783</v>
      </c>
      <c r="J338">
        <v>4.7085363455865803</v>
      </c>
      <c r="K338">
        <v>2.0708033372094699</v>
      </c>
      <c r="L338">
        <v>3.5011261925606001</v>
      </c>
      <c r="M338">
        <v>859.78516634012897</v>
      </c>
      <c r="N338">
        <v>262.41385008114497</v>
      </c>
      <c r="O338">
        <v>12.9561783639497</v>
      </c>
      <c r="P338">
        <v>3.0381284855799602</v>
      </c>
      <c r="Q338">
        <v>-8.6502953122767803</v>
      </c>
      <c r="R338">
        <v>4.85254868171815</v>
      </c>
      <c r="S338">
        <v>3.2651251809629298</v>
      </c>
      <c r="T338">
        <v>-5.64948377194992</v>
      </c>
      <c r="U338">
        <v>12.175268508094801</v>
      </c>
      <c r="V338">
        <v>846.47112912953901</v>
      </c>
      <c r="W338">
        <v>370.34467205923602</v>
      </c>
      <c r="X338">
        <v>1423.59696870517</v>
      </c>
      <c r="Y338">
        <v>14.166174981724399</v>
      </c>
      <c r="Z338">
        <v>7.4444239407920998</v>
      </c>
      <c r="AA338">
        <v>20.892245712376699</v>
      </c>
      <c r="AB338">
        <v>-7.0617361527223901</v>
      </c>
      <c r="AC338">
        <v>-19.537054722647301</v>
      </c>
      <c r="AD338">
        <v>5.3981234162710798</v>
      </c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 spans="1:58" x14ac:dyDescent="0.2">
      <c r="A339" t="s">
        <v>35</v>
      </c>
      <c r="B339" s="20">
        <v>24139.267779999998</v>
      </c>
      <c r="C339">
        <v>2.21841620043375</v>
      </c>
      <c r="D339">
        <v>3.2872820177019699</v>
      </c>
      <c r="E339">
        <v>878.68886258119596</v>
      </c>
      <c r="F339">
        <v>239.01783777862599</v>
      </c>
      <c r="G339">
        <v>11.3866797766287</v>
      </c>
      <c r="H339">
        <v>2.8788822760847199</v>
      </c>
      <c r="I339">
        <v>-6.4317439117336601</v>
      </c>
      <c r="J339">
        <v>4.3792601078145497</v>
      </c>
      <c r="K339">
        <v>2.13826973729988</v>
      </c>
      <c r="L339">
        <v>3.3066416132486598</v>
      </c>
      <c r="M339">
        <v>819.88284329025305</v>
      </c>
      <c r="N339">
        <v>258.209858182201</v>
      </c>
      <c r="O339">
        <v>13.024863724652199</v>
      </c>
      <c r="P339">
        <v>2.8563240883986398</v>
      </c>
      <c r="Q339">
        <v>-8.4705931233405902</v>
      </c>
      <c r="R339">
        <v>4.6220003582248497</v>
      </c>
      <c r="S339">
        <v>2.9430137603800399</v>
      </c>
      <c r="T339">
        <v>-5.6922330522237399</v>
      </c>
      <c r="U339">
        <v>11.567352320966201</v>
      </c>
      <c r="V339">
        <v>847.69994875354701</v>
      </c>
      <c r="W339">
        <v>377.12019948700498</v>
      </c>
      <c r="X339">
        <v>1416.5837456710799</v>
      </c>
      <c r="Y339">
        <v>13.439282061944001</v>
      </c>
      <c r="Z339">
        <v>7.0292365467184004</v>
      </c>
      <c r="AA339">
        <v>19.847204668318099</v>
      </c>
      <c r="AB339">
        <v>-7.2489200257790296</v>
      </c>
      <c r="AC339">
        <v>-19.357484371026398</v>
      </c>
      <c r="AD339">
        <v>4.8414648881422204</v>
      </c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 spans="1:58" x14ac:dyDescent="0.2">
      <c r="A340" t="s">
        <v>35</v>
      </c>
      <c r="B340" s="20">
        <v>24248.76801</v>
      </c>
      <c r="C340">
        <v>2.8730162675612001</v>
      </c>
      <c r="D340">
        <v>3.33554760249576</v>
      </c>
      <c r="E340">
        <v>875.66357807663996</v>
      </c>
      <c r="F340">
        <v>242.57698240875999</v>
      </c>
      <c r="G340">
        <v>11.389723818488701</v>
      </c>
      <c r="H340">
        <v>2.9466391900399498</v>
      </c>
      <c r="I340">
        <v>-5.8063938523883403</v>
      </c>
      <c r="J340">
        <v>4.4188459849058104</v>
      </c>
      <c r="K340">
        <v>3.2317976020449399</v>
      </c>
      <c r="L340">
        <v>3.4099475123932401</v>
      </c>
      <c r="M340">
        <v>847.81886114873703</v>
      </c>
      <c r="N340">
        <v>257.97532822577602</v>
      </c>
      <c r="O340">
        <v>13.843662726140501</v>
      </c>
      <c r="P340">
        <v>2.9593370212077099</v>
      </c>
      <c r="Q340">
        <v>-7.10314240683359</v>
      </c>
      <c r="R340">
        <v>4.7657190229121698</v>
      </c>
      <c r="S340">
        <v>4.53017836531036</v>
      </c>
      <c r="T340">
        <v>-3.18899303273083</v>
      </c>
      <c r="U340">
        <v>12.247585238938299</v>
      </c>
      <c r="V340">
        <v>868.10425205313595</v>
      </c>
      <c r="W340">
        <v>413.84872258188898</v>
      </c>
      <c r="X340">
        <v>1407.8271149879299</v>
      </c>
      <c r="Y340">
        <v>14.670104114944699</v>
      </c>
      <c r="Z340">
        <v>8.3539677367901</v>
      </c>
      <c r="AA340">
        <v>20.985429999010801</v>
      </c>
      <c r="AB340">
        <v>-4.0042804709578403</v>
      </c>
      <c r="AC340">
        <v>-13.923233620377101</v>
      </c>
      <c r="AD340">
        <v>5.9039780993983397</v>
      </c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 spans="1:58" x14ac:dyDescent="0.2">
      <c r="A341" t="s">
        <v>35</v>
      </c>
      <c r="B341" s="20">
        <v>24358.268240000001</v>
      </c>
      <c r="C341">
        <v>3.9166169575488299</v>
      </c>
      <c r="D341">
        <v>3.5827894199356098</v>
      </c>
      <c r="E341">
        <v>851.68095140537901</v>
      </c>
      <c r="F341">
        <v>246.79696436965699</v>
      </c>
      <c r="G341">
        <v>12.065378915531999</v>
      </c>
      <c r="H341">
        <v>2.9107646692973699</v>
      </c>
      <c r="I341">
        <v>-4.36626104845128</v>
      </c>
      <c r="J341">
        <v>4.8240997331832398</v>
      </c>
      <c r="K341">
        <v>2.44353463897298</v>
      </c>
      <c r="L341">
        <v>3.4672287022343502</v>
      </c>
      <c r="M341">
        <v>758.50912046743599</v>
      </c>
      <c r="N341">
        <v>257.07548573142299</v>
      </c>
      <c r="O341">
        <v>13.5946030453911</v>
      </c>
      <c r="P341">
        <v>2.9867637688543498</v>
      </c>
      <c r="Q341">
        <v>-8.6122152708320492</v>
      </c>
      <c r="R341">
        <v>4.83943310736462</v>
      </c>
      <c r="S341">
        <v>3.6548547974784</v>
      </c>
      <c r="T341">
        <v>-5.1304204784080403</v>
      </c>
      <c r="U341">
        <v>12.424246844571901</v>
      </c>
      <c r="V341">
        <v>795.45694304175402</v>
      </c>
      <c r="W341">
        <v>355.17989989326202</v>
      </c>
      <c r="X341">
        <v>1327.84615615855</v>
      </c>
      <c r="Y341">
        <v>14.3400914503022</v>
      </c>
      <c r="Z341">
        <v>7.6928187103960903</v>
      </c>
      <c r="AA341">
        <v>20.981486696966002</v>
      </c>
      <c r="AB341">
        <v>-6.9593534727975399</v>
      </c>
      <c r="AC341">
        <v>-19.2439396362998</v>
      </c>
      <c r="AD341">
        <v>5.3012274702404696</v>
      </c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 spans="1:58" x14ac:dyDescent="0.2">
      <c r="A342" t="s">
        <v>35</v>
      </c>
      <c r="B342" s="20">
        <v>24577.268690000001</v>
      </c>
      <c r="C342">
        <v>1.1664822373835699</v>
      </c>
      <c r="D342">
        <v>3.43639885947045</v>
      </c>
      <c r="E342">
        <v>745.21464783738895</v>
      </c>
      <c r="F342">
        <v>237.28256236777301</v>
      </c>
      <c r="G342">
        <v>12.246020227776899</v>
      </c>
      <c r="H342">
        <v>2.8157999852918398</v>
      </c>
      <c r="I342">
        <v>-8.3857689162607905</v>
      </c>
      <c r="J342">
        <v>4.9320953963431604</v>
      </c>
      <c r="K342">
        <v>2.3713750937034899</v>
      </c>
      <c r="L342">
        <v>3.48733312179789</v>
      </c>
      <c r="M342">
        <v>820.04286012476996</v>
      </c>
      <c r="N342">
        <v>256.12150961951801</v>
      </c>
      <c r="O342">
        <v>13.183265299777</v>
      </c>
      <c r="P342">
        <v>2.9992619314996198</v>
      </c>
      <c r="Q342">
        <v>-8.1475286008424295</v>
      </c>
      <c r="R342">
        <v>4.8556318093555602</v>
      </c>
      <c r="S342">
        <v>3.6086101932929</v>
      </c>
      <c r="T342">
        <v>-5.0900610666250401</v>
      </c>
      <c r="U342">
        <v>12.2966821679444</v>
      </c>
      <c r="V342">
        <v>823.39295772630703</v>
      </c>
      <c r="W342">
        <v>373.53879087223999</v>
      </c>
      <c r="X342">
        <v>1365.3631531170599</v>
      </c>
      <c r="Y342">
        <v>14.0816263668974</v>
      </c>
      <c r="Z342">
        <v>7.5498905443462698</v>
      </c>
      <c r="AA342">
        <v>20.604268348922599</v>
      </c>
      <c r="AB342">
        <v>-6.38108990559018</v>
      </c>
      <c r="AC342">
        <v>-18.235872207716799</v>
      </c>
      <c r="AD342">
        <v>5.4589498044673803</v>
      </c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 spans="1:58" x14ac:dyDescent="0.2">
      <c r="A343" t="s">
        <v>35</v>
      </c>
      <c r="B343" s="20">
        <v>24796.26915</v>
      </c>
      <c r="C343">
        <v>4.3449376865687599</v>
      </c>
      <c r="D343">
        <v>3.5139303646369</v>
      </c>
      <c r="E343">
        <v>882.67160012177999</v>
      </c>
      <c r="F343">
        <v>236.75435172899799</v>
      </c>
      <c r="G343">
        <v>13.064492733324</v>
      </c>
      <c r="H343">
        <v>3.1576852198223802</v>
      </c>
      <c r="I343">
        <v>-3.79748405412907</v>
      </c>
      <c r="J343">
        <v>4.5395620252336499</v>
      </c>
      <c r="K343">
        <v>2.7391734900082501</v>
      </c>
      <c r="L343">
        <v>3.34983159362312</v>
      </c>
      <c r="M343">
        <v>773.59244615386206</v>
      </c>
      <c r="N343">
        <v>251.581899988229</v>
      </c>
      <c r="O343">
        <v>13.516296628772199</v>
      </c>
      <c r="P343">
        <v>2.9023191857366601</v>
      </c>
      <c r="Q343">
        <v>-7.8640616584602903</v>
      </c>
      <c r="R343">
        <v>4.6600617479544999</v>
      </c>
      <c r="S343">
        <v>3.4289918254692302</v>
      </c>
      <c r="T343">
        <v>-5.1911912013624999</v>
      </c>
      <c r="U343">
        <v>12.051894280037001</v>
      </c>
      <c r="V343">
        <v>819.49429576309797</v>
      </c>
      <c r="W343">
        <v>353.88311048900499</v>
      </c>
      <c r="X343">
        <v>1385.6811045755801</v>
      </c>
      <c r="Y343">
        <v>14.072098239150099</v>
      </c>
      <c r="Z343">
        <v>7.1563881561453098</v>
      </c>
      <c r="AA343">
        <v>20.992559391686299</v>
      </c>
      <c r="AB343">
        <v>-6.3038312487044204</v>
      </c>
      <c r="AC343">
        <v>-18.3705400947436</v>
      </c>
      <c r="AD343">
        <v>5.7513494768501001</v>
      </c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 spans="1:58" x14ac:dyDescent="0.2">
      <c r="A344" t="s">
        <v>35</v>
      </c>
      <c r="B344" s="20">
        <v>25015.269609999999</v>
      </c>
      <c r="C344">
        <v>3.6373795089431602</v>
      </c>
      <c r="D344">
        <v>3.5352993808436901</v>
      </c>
      <c r="E344">
        <v>878.53931408833103</v>
      </c>
      <c r="F344">
        <v>251.622345050202</v>
      </c>
      <c r="G344">
        <v>12.289679147984399</v>
      </c>
      <c r="H344">
        <v>2.9962583143805599</v>
      </c>
      <c r="I344">
        <v>-4.85525941390115</v>
      </c>
      <c r="J344">
        <v>4.63608585330467</v>
      </c>
      <c r="K344">
        <v>2.6412948707115</v>
      </c>
      <c r="L344">
        <v>3.4947840577446798</v>
      </c>
      <c r="M344">
        <v>845.63658651654703</v>
      </c>
      <c r="N344">
        <v>263.592305612666</v>
      </c>
      <c r="O344">
        <v>13.2984232600118</v>
      </c>
      <c r="P344">
        <v>3.0386184547550998</v>
      </c>
      <c r="Q344">
        <v>-7.7573186906740004</v>
      </c>
      <c r="R344">
        <v>4.7560435071474201</v>
      </c>
      <c r="S344">
        <v>3.6272508258406702</v>
      </c>
      <c r="T344">
        <v>-5.3811130475747504</v>
      </c>
      <c r="U344">
        <v>12.629294046612401</v>
      </c>
      <c r="V344">
        <v>837.14693423565097</v>
      </c>
      <c r="W344">
        <v>362.32285089731801</v>
      </c>
      <c r="X344">
        <v>1414.26777412356</v>
      </c>
      <c r="Y344">
        <v>14.3014352108673</v>
      </c>
      <c r="Z344">
        <v>7.1384560283967202</v>
      </c>
      <c r="AA344">
        <v>21.469084641888799</v>
      </c>
      <c r="AB344">
        <v>-6.6387307815053802</v>
      </c>
      <c r="AC344">
        <v>-18.659015218503299</v>
      </c>
      <c r="AD344">
        <v>5.3560195741102197</v>
      </c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 spans="1:58" x14ac:dyDescent="0.2">
      <c r="A345" t="s">
        <v>35</v>
      </c>
      <c r="B345" s="20">
        <v>25234.270069999999</v>
      </c>
      <c r="C345">
        <v>2.6421495141876501</v>
      </c>
      <c r="D345">
        <v>3.3907633638066899</v>
      </c>
      <c r="E345">
        <v>901.16696376168602</v>
      </c>
      <c r="F345">
        <v>247.22112329452699</v>
      </c>
      <c r="G345">
        <v>11.67496678503</v>
      </c>
      <c r="H345">
        <v>2.88391414465345</v>
      </c>
      <c r="I345">
        <v>-5.9044976730920302</v>
      </c>
      <c r="J345">
        <v>4.6003359351253099</v>
      </c>
      <c r="K345">
        <v>2.4326413799822602</v>
      </c>
      <c r="L345">
        <v>3.3977617974722998</v>
      </c>
      <c r="M345">
        <v>816.57174563501599</v>
      </c>
      <c r="N345">
        <v>263.25138563858502</v>
      </c>
      <c r="O345">
        <v>13.3961603868471</v>
      </c>
      <c r="P345">
        <v>2.9470675997059299</v>
      </c>
      <c r="Q345">
        <v>-8.3578002141576508</v>
      </c>
      <c r="R345">
        <v>4.7462783504029797</v>
      </c>
      <c r="S345">
        <v>3.6750321386681399</v>
      </c>
      <c r="T345">
        <v>-4.7836168043112002</v>
      </c>
      <c r="U345">
        <v>12.1284421780611</v>
      </c>
      <c r="V345">
        <v>824.15476336609299</v>
      </c>
      <c r="W345">
        <v>372.54486443345297</v>
      </c>
      <c r="X345">
        <v>1368.6213284927901</v>
      </c>
      <c r="Y345">
        <v>14.3760591820927</v>
      </c>
      <c r="Z345">
        <v>7.80754393382239</v>
      </c>
      <c r="AA345">
        <v>20.951681609407999</v>
      </c>
      <c r="AB345">
        <v>-6.82284219663517</v>
      </c>
      <c r="AC345">
        <v>-18.690897316019701</v>
      </c>
      <c r="AD345">
        <v>5.0196327485733896</v>
      </c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 spans="1:58" x14ac:dyDescent="0.2">
      <c r="A346" t="s">
        <v>35</v>
      </c>
      <c r="B346" s="20">
        <v>25453.270530000002</v>
      </c>
      <c r="C346">
        <v>2.9512553844215299</v>
      </c>
      <c r="D346">
        <v>3.2173040853492201</v>
      </c>
      <c r="E346">
        <v>911.756411412901</v>
      </c>
      <c r="F346">
        <v>232.72126687429699</v>
      </c>
      <c r="G346">
        <v>11.8748690147077</v>
      </c>
      <c r="H346">
        <v>3.1185103020138198</v>
      </c>
      <c r="I346">
        <v>-5.4305091175157498</v>
      </c>
      <c r="J346">
        <v>4.2351812761212697</v>
      </c>
      <c r="K346">
        <v>2.71597295309373</v>
      </c>
      <c r="L346">
        <v>3.3120383484218201</v>
      </c>
      <c r="M346">
        <v>797.42884642422405</v>
      </c>
      <c r="N346">
        <v>261.44343204742302</v>
      </c>
      <c r="O346">
        <v>13.496917461880299</v>
      </c>
      <c r="P346">
        <v>2.8892844872231902</v>
      </c>
      <c r="Q346">
        <v>-7.8821410960759399</v>
      </c>
      <c r="R346">
        <v>4.6181220690301101</v>
      </c>
      <c r="S346">
        <v>4.1710704721387097</v>
      </c>
      <c r="T346">
        <v>-4.0485536352460496</v>
      </c>
      <c r="U346">
        <v>12.389619430535101</v>
      </c>
      <c r="V346">
        <v>816.13009994914205</v>
      </c>
      <c r="W346">
        <v>374.08920783874601</v>
      </c>
      <c r="X346">
        <v>1348.27467494394</v>
      </c>
      <c r="Y346">
        <v>14.699204937849901</v>
      </c>
      <c r="Z346">
        <v>8.2721454683223108</v>
      </c>
      <c r="AA346">
        <v>21.1311839302602</v>
      </c>
      <c r="AB346">
        <v>-5.9189034750082401</v>
      </c>
      <c r="AC346">
        <v>-17.406681510673799</v>
      </c>
      <c r="AD346">
        <v>5.5439589150719497</v>
      </c>
      <c r="AE346" s="40">
        <f t="shared" ref="AE346:AW346" si="102">AVERAGE(C331:C338)</f>
        <v>4.7428384817833003</v>
      </c>
      <c r="AF346" s="40">
        <f t="shared" si="102"/>
        <v>3.4446107773282248</v>
      </c>
      <c r="AG346" s="40">
        <f t="shared" si="102"/>
        <v>855.16071401075556</v>
      </c>
      <c r="AH346" s="40">
        <f t="shared" si="102"/>
        <v>231.81997746604748</v>
      </c>
      <c r="AI346" s="40">
        <f t="shared" si="102"/>
        <v>13.840412890682551</v>
      </c>
      <c r="AJ346" s="40">
        <f t="shared" si="102"/>
        <v>2.9543107889715912</v>
      </c>
      <c r="AK346" s="40">
        <f t="shared" si="102"/>
        <v>-3.9590320225713689</v>
      </c>
      <c r="AL346" s="40">
        <f t="shared" si="102"/>
        <v>4.6132474742797642</v>
      </c>
      <c r="AM346" s="40">
        <f t="shared" si="102"/>
        <v>3.6471846853353798</v>
      </c>
      <c r="AN346" s="40">
        <f t="shared" si="102"/>
        <v>3.2562218578715303</v>
      </c>
      <c r="AO346" s="40">
        <f t="shared" si="102"/>
        <v>796.69335708736276</v>
      </c>
      <c r="AP346" s="40">
        <f t="shared" si="102"/>
        <v>254.18028585332561</v>
      </c>
      <c r="AQ346" s="40">
        <f t="shared" si="102"/>
        <v>14.17066582097795</v>
      </c>
      <c r="AR346" s="40">
        <f t="shared" si="102"/>
        <v>2.8164072588572475</v>
      </c>
      <c r="AS346" s="40">
        <f t="shared" si="102"/>
        <v>-6.5163989518077559</v>
      </c>
      <c r="AT346" s="40">
        <f t="shared" si="102"/>
        <v>4.5448609560885345</v>
      </c>
      <c r="AU346" s="40">
        <f t="shared" si="102"/>
        <v>4.5869193678027695</v>
      </c>
      <c r="AV346" s="40">
        <f t="shared" si="102"/>
        <v>-3.4492149035930662</v>
      </c>
      <c r="AW346" s="40">
        <f t="shared" si="102"/>
        <v>12.621061433945449</v>
      </c>
      <c r="AX346" s="40">
        <f t="shared" ref="AX346:BF346" si="103">AVERAGE(V331:V338)</f>
        <v>824.37219765681152</v>
      </c>
      <c r="AY346" s="40">
        <f t="shared" si="103"/>
        <v>382.23853527628052</v>
      </c>
      <c r="AZ346" s="40">
        <f t="shared" si="103"/>
        <v>1354.7451349004898</v>
      </c>
      <c r="BA346" s="40">
        <f t="shared" si="103"/>
        <v>14.895293047205513</v>
      </c>
      <c r="BB346" s="40">
        <f t="shared" si="103"/>
        <v>8.497917872120512</v>
      </c>
      <c r="BC346" s="40">
        <f t="shared" si="103"/>
        <v>21.29216489013664</v>
      </c>
      <c r="BD346" s="40">
        <f t="shared" si="103"/>
        <v>-4.8600285724317285</v>
      </c>
      <c r="BE346" s="40">
        <f t="shared" si="103"/>
        <v>-16.153577064515577</v>
      </c>
      <c r="BF346" s="40">
        <f t="shared" si="103"/>
        <v>6.4323777989023228</v>
      </c>
    </row>
    <row r="347" spans="1:58" x14ac:dyDescent="0.2">
      <c r="A347" t="s">
        <v>35</v>
      </c>
      <c r="B347" s="20">
        <v>25672.270990000001</v>
      </c>
      <c r="C347">
        <v>2.91152517867561</v>
      </c>
      <c r="D347">
        <v>3.0765535610887298</v>
      </c>
      <c r="E347">
        <v>938.69743536963904</v>
      </c>
      <c r="F347">
        <v>235.17776392151401</v>
      </c>
      <c r="G347">
        <v>12.0418655309155</v>
      </c>
      <c r="H347">
        <v>3.0231074093791799</v>
      </c>
      <c r="I347">
        <v>-5.6222792529494399</v>
      </c>
      <c r="J347">
        <v>4.1426667487975699</v>
      </c>
      <c r="K347">
        <v>2.48727440801279</v>
      </c>
      <c r="L347">
        <v>3.4022634460711898</v>
      </c>
      <c r="M347">
        <v>833.34208907199104</v>
      </c>
      <c r="N347">
        <v>261.57603698238597</v>
      </c>
      <c r="O347">
        <v>13.3547489347325</v>
      </c>
      <c r="P347">
        <v>2.9629021768018902</v>
      </c>
      <c r="Q347">
        <v>-8.1092139234130407</v>
      </c>
      <c r="R347">
        <v>4.7055780430502097</v>
      </c>
      <c r="S347">
        <v>3.5615436637392599</v>
      </c>
      <c r="T347">
        <v>-4.9519793926654501</v>
      </c>
      <c r="U347">
        <v>12.0600672774685</v>
      </c>
      <c r="V347">
        <v>851.93642401343504</v>
      </c>
      <c r="W347">
        <v>391.33306611727801</v>
      </c>
      <c r="X347">
        <v>1404.66382223856</v>
      </c>
      <c r="Y347">
        <v>14.320703197323001</v>
      </c>
      <c r="Z347">
        <v>7.5907089591387402</v>
      </c>
      <c r="AA347">
        <v>21.052877849964201</v>
      </c>
      <c r="AB347">
        <v>-6.4586482612947798</v>
      </c>
      <c r="AC347">
        <v>-18.175597926097002</v>
      </c>
      <c r="AD347">
        <v>5.2373484908466299</v>
      </c>
      <c r="AE347" s="27">
        <f t="shared" ref="AE347:AW347" si="104">AVERAGE(C331:C347)</f>
        <v>3.800263928822968</v>
      </c>
      <c r="AF347" s="27">
        <f t="shared" si="104"/>
        <v>3.4078091102326362</v>
      </c>
      <c r="AG347" s="27">
        <f t="shared" si="104"/>
        <v>865.02149863182274</v>
      </c>
      <c r="AH347" s="27">
        <f t="shared" si="104"/>
        <v>236.69005985427845</v>
      </c>
      <c r="AI347" s="27">
        <f t="shared" si="104"/>
        <v>12.868057592696957</v>
      </c>
      <c r="AJ347" s="27">
        <f t="shared" si="104"/>
        <v>2.962708695455059</v>
      </c>
      <c r="AK347" s="27">
        <f t="shared" si="104"/>
        <v>-4.8395560835877918</v>
      </c>
      <c r="AL347" s="27">
        <f t="shared" si="104"/>
        <v>4.5655360502980784</v>
      </c>
      <c r="AM347" s="27">
        <f t="shared" si="104"/>
        <v>3.0811065680301679</v>
      </c>
      <c r="AN347" s="27">
        <f t="shared" si="104"/>
        <v>3.3339767679987937</v>
      </c>
      <c r="AO347" s="27">
        <f t="shared" si="104"/>
        <v>805.08072091363158</v>
      </c>
      <c r="AP347" s="27">
        <f t="shared" si="104"/>
        <v>256.72173699145947</v>
      </c>
      <c r="AQ347" s="27">
        <f t="shared" si="104"/>
        <v>13.769074590354606</v>
      </c>
      <c r="AR347" s="27">
        <f t="shared" si="104"/>
        <v>2.8866551050024158</v>
      </c>
      <c r="AS347" s="27">
        <f t="shared" si="104"/>
        <v>-7.3197180352406841</v>
      </c>
      <c r="AT347" s="27">
        <f t="shared" si="104"/>
        <v>4.6428091567147467</v>
      </c>
      <c r="AU347" s="27">
        <f t="shared" si="104"/>
        <v>4.111523587337639</v>
      </c>
      <c r="AV347" s="27">
        <f t="shared" si="104"/>
        <v>-4.1795224082289488</v>
      </c>
      <c r="AW347" s="27">
        <f t="shared" si="104"/>
        <v>12.39786325039403</v>
      </c>
      <c r="AX347" s="27">
        <f t="shared" ref="AX347:BF347" si="105">AVERAGE(V331:V347)</f>
        <v>828.14671765627372</v>
      </c>
      <c r="AY347" s="27">
        <f t="shared" si="105"/>
        <v>378.33935263649641</v>
      </c>
      <c r="AZ347" s="27">
        <f t="shared" si="105"/>
        <v>1369.2405855007626</v>
      </c>
      <c r="BA347" s="27">
        <f t="shared" si="105"/>
        <v>14.556644067000908</v>
      </c>
      <c r="BB347" s="27">
        <f t="shared" si="105"/>
        <v>8.0337940624141435</v>
      </c>
      <c r="BC347" s="27">
        <f t="shared" si="105"/>
        <v>21.079593897501066</v>
      </c>
      <c r="BD347" s="27">
        <f t="shared" si="105"/>
        <v>-5.6245193186897886</v>
      </c>
      <c r="BE347" s="27">
        <f t="shared" si="105"/>
        <v>-17.134816377504833</v>
      </c>
      <c r="BF347" s="27">
        <f t="shared" si="105"/>
        <v>5.8748795211128986</v>
      </c>
    </row>
    <row r="348" spans="1:58" x14ac:dyDescent="0.2">
      <c r="A348" t="s">
        <v>36</v>
      </c>
      <c r="B348" s="20">
        <v>25891.27145</v>
      </c>
      <c r="C348">
        <v>4.4081147223818897</v>
      </c>
      <c r="D348">
        <v>3.2931271110703602</v>
      </c>
      <c r="E348">
        <v>699.86415777937304</v>
      </c>
      <c r="F348">
        <v>213.72195875734499</v>
      </c>
      <c r="G348">
        <v>16.057050003520299</v>
      </c>
      <c r="H348">
        <v>2.70357137770814</v>
      </c>
      <c r="I348">
        <v>-5.6294033610244503</v>
      </c>
      <c r="J348">
        <v>4.3886835227815499</v>
      </c>
      <c r="K348">
        <v>3.0671297222566398</v>
      </c>
      <c r="L348">
        <v>3.6154908283734501</v>
      </c>
      <c r="M348">
        <v>803.859844135446</v>
      </c>
      <c r="N348">
        <v>259.57436099159901</v>
      </c>
      <c r="O348">
        <v>13.353599239524</v>
      </c>
      <c r="P348">
        <v>3.0280832067959098</v>
      </c>
      <c r="Q348">
        <v>-6.83722532381167</v>
      </c>
      <c r="R348">
        <v>5.0652113730897899</v>
      </c>
      <c r="S348">
        <v>3.7150522029874802</v>
      </c>
      <c r="T348">
        <v>-3.90702200534413</v>
      </c>
      <c r="U348">
        <v>11.339365844489301</v>
      </c>
      <c r="V348">
        <v>827.59151374291298</v>
      </c>
      <c r="W348">
        <v>420.52802906596997</v>
      </c>
      <c r="X348">
        <v>1315.54799965201</v>
      </c>
      <c r="Y348">
        <v>13.107112825614699</v>
      </c>
      <c r="Z348">
        <v>6.9582324445691004</v>
      </c>
      <c r="AA348">
        <v>19.255772591577301</v>
      </c>
      <c r="AB348">
        <v>-5.56965440016074</v>
      </c>
      <c r="AC348">
        <v>-15.6838025793556</v>
      </c>
      <c r="AD348">
        <v>4.5435427841650098</v>
      </c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</row>
    <row r="349" spans="1:58" x14ac:dyDescent="0.2">
      <c r="A349" t="s">
        <v>36</v>
      </c>
      <c r="B349" s="20">
        <v>26000.771680000002</v>
      </c>
      <c r="C349">
        <v>5.0058976457636302</v>
      </c>
      <c r="D349">
        <v>3.2503554227879001</v>
      </c>
      <c r="E349">
        <v>715.54785562604604</v>
      </c>
      <c r="F349">
        <v>210.466278050954</v>
      </c>
      <c r="G349">
        <v>16.237592743546099</v>
      </c>
      <c r="H349">
        <v>2.7096454375857402</v>
      </c>
      <c r="I349">
        <v>-5.4598309207475904</v>
      </c>
      <c r="J349">
        <v>4.3148690161066803</v>
      </c>
      <c r="K349">
        <v>3.3305068778051599</v>
      </c>
      <c r="L349">
        <v>3.6451989444023001</v>
      </c>
      <c r="M349">
        <v>749.15661084373096</v>
      </c>
      <c r="N349">
        <v>260.48672088607702</v>
      </c>
      <c r="O349">
        <v>13.8806345007762</v>
      </c>
      <c r="P349">
        <v>3.0524492947777602</v>
      </c>
      <c r="Q349">
        <v>-6.8669276619502497</v>
      </c>
      <c r="R349">
        <v>5.0917048686116804</v>
      </c>
      <c r="S349">
        <v>3.7880241805618402</v>
      </c>
      <c r="T349">
        <v>-3.95483353502929</v>
      </c>
      <c r="U349">
        <v>11.529077358676201</v>
      </c>
      <c r="V349">
        <v>809.88436247535401</v>
      </c>
      <c r="W349">
        <v>408.50034111569101</v>
      </c>
      <c r="X349">
        <v>1292.8761904622099</v>
      </c>
      <c r="Y349">
        <v>13.382981796818299</v>
      </c>
      <c r="Z349">
        <v>7.14469905998501</v>
      </c>
      <c r="AA349">
        <v>19.6287123914448</v>
      </c>
      <c r="AB349">
        <v>-5.74664069386702</v>
      </c>
      <c r="AC349">
        <v>-15.907813522923</v>
      </c>
      <c r="AD349">
        <v>4.4089835242106004</v>
      </c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</row>
    <row r="350" spans="1:58" x14ac:dyDescent="0.2">
      <c r="A350" t="s">
        <v>36</v>
      </c>
      <c r="B350" s="20">
        <v>19384</v>
      </c>
      <c r="C350">
        <v>4.5469157443249903</v>
      </c>
      <c r="D350">
        <v>3.1632895990144498</v>
      </c>
      <c r="E350">
        <v>708.50352031602301</v>
      </c>
      <c r="F350">
        <v>215.68323524774701</v>
      </c>
      <c r="G350">
        <v>15.5378860571877</v>
      </c>
      <c r="H350">
        <v>2.6836060330836902</v>
      </c>
      <c r="I350">
        <v>-6.2650397406322602</v>
      </c>
      <c r="J350">
        <v>4.2051093855773498</v>
      </c>
      <c r="K350">
        <v>3.5389665271516102</v>
      </c>
      <c r="L350">
        <v>3.5828567291012399</v>
      </c>
      <c r="M350">
        <v>817.03440633334799</v>
      </c>
      <c r="N350">
        <v>261.72432105491703</v>
      </c>
      <c r="O350">
        <v>13.8471486431293</v>
      </c>
      <c r="P350">
        <v>3.0149544460171702</v>
      </c>
      <c r="Q350">
        <v>-6.46754074573166</v>
      </c>
      <c r="R350">
        <v>5.0174665625954598</v>
      </c>
      <c r="S350">
        <v>3.7742081338676998</v>
      </c>
      <c r="T350">
        <v>-3.6913462613477499</v>
      </c>
      <c r="U350">
        <v>11.238560543326001</v>
      </c>
      <c r="V350">
        <v>837.51241126026196</v>
      </c>
      <c r="W350">
        <v>430.41270874342899</v>
      </c>
      <c r="X350">
        <v>1323.52799541181</v>
      </c>
      <c r="Y350">
        <v>13.4065689213258</v>
      </c>
      <c r="Z350">
        <v>7.3636451112917003</v>
      </c>
      <c r="AA350">
        <v>19.454384468832501</v>
      </c>
      <c r="AB350">
        <v>-5.6089167158036597</v>
      </c>
      <c r="AC350">
        <v>-15.584278385773301</v>
      </c>
      <c r="AD350">
        <v>4.3665881729160398</v>
      </c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</row>
    <row r="351" spans="1:58" x14ac:dyDescent="0.2">
      <c r="A351" t="s">
        <v>36</v>
      </c>
      <c r="B351" s="20">
        <v>19673</v>
      </c>
      <c r="C351">
        <v>4.0146025749088903</v>
      </c>
      <c r="D351">
        <v>3.25284767550948</v>
      </c>
      <c r="E351">
        <v>706.79681066400997</v>
      </c>
      <c r="F351">
        <v>215.51883408266201</v>
      </c>
      <c r="G351">
        <v>15.1015491903684</v>
      </c>
      <c r="H351">
        <v>2.7515020171176201</v>
      </c>
      <c r="I351">
        <v>-6.5275957286030701</v>
      </c>
      <c r="J351">
        <v>4.3429098146094898</v>
      </c>
      <c r="K351">
        <v>2.7541227535485402</v>
      </c>
      <c r="L351">
        <v>3.5830192752213801</v>
      </c>
      <c r="M351">
        <v>794.26095816581903</v>
      </c>
      <c r="N351">
        <v>259.25055662426797</v>
      </c>
      <c r="O351">
        <v>13.247576148374</v>
      </c>
      <c r="P351">
        <v>3.0063388141351099</v>
      </c>
      <c r="Q351">
        <v>-7.4209340392489596</v>
      </c>
      <c r="R351">
        <v>5.02510787740915</v>
      </c>
      <c r="S351">
        <v>3.2581002621233699</v>
      </c>
      <c r="T351">
        <v>-4.2938508568131297</v>
      </c>
      <c r="U351">
        <v>10.8031606811701</v>
      </c>
      <c r="V351">
        <v>833.065691870769</v>
      </c>
      <c r="W351">
        <v>420.40447236700601</v>
      </c>
      <c r="X351">
        <v>1326.7176263665999</v>
      </c>
      <c r="Y351">
        <v>13.079476907940601</v>
      </c>
      <c r="Z351">
        <v>7.0645217878954796</v>
      </c>
      <c r="AA351">
        <v>19.093223259862501</v>
      </c>
      <c r="AB351">
        <v>-6.0854481767407496</v>
      </c>
      <c r="AC351">
        <v>-16.327957435024601</v>
      </c>
      <c r="AD351">
        <v>4.1638003118149101</v>
      </c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</row>
    <row r="352" spans="1:58" x14ac:dyDescent="0.2">
      <c r="A352" t="s">
        <v>36</v>
      </c>
      <c r="B352" s="20">
        <v>20485</v>
      </c>
      <c r="C352">
        <v>3.8685375500072601</v>
      </c>
      <c r="D352">
        <v>3.2178099913296099</v>
      </c>
      <c r="E352">
        <v>708.52382930539397</v>
      </c>
      <c r="F352">
        <v>213.14828073411201</v>
      </c>
      <c r="G352">
        <v>15.1063618122049</v>
      </c>
      <c r="H352">
        <v>2.7273023579317801</v>
      </c>
      <c r="I352">
        <v>-6.3127754102029501</v>
      </c>
      <c r="J352">
        <v>4.3038465046332703</v>
      </c>
      <c r="K352">
        <v>2.5183648968153398</v>
      </c>
      <c r="L352">
        <v>3.59031550237439</v>
      </c>
      <c r="M352">
        <v>789.696600940949</v>
      </c>
      <c r="N352">
        <v>259.07111748618701</v>
      </c>
      <c r="O352">
        <v>12.9930437529698</v>
      </c>
      <c r="P352">
        <v>3.0102044054717001</v>
      </c>
      <c r="Q352">
        <v>-7.6192180894839696</v>
      </c>
      <c r="R352">
        <v>5.0455605298621604</v>
      </c>
      <c r="S352">
        <v>3.2316917381898498</v>
      </c>
      <c r="T352">
        <v>-4.3694197491595697</v>
      </c>
      <c r="U352">
        <v>10.836449648404299</v>
      </c>
      <c r="V352">
        <v>824.77147491477899</v>
      </c>
      <c r="W352">
        <v>419.43661755709201</v>
      </c>
      <c r="X352">
        <v>1310.7049062239</v>
      </c>
      <c r="Y352">
        <v>12.805411514636001</v>
      </c>
      <c r="Z352">
        <v>6.7148880653691396</v>
      </c>
      <c r="AA352">
        <v>18.891437131071299</v>
      </c>
      <c r="AB352">
        <v>-6.0708113468696698</v>
      </c>
      <c r="AC352">
        <v>-16.2324582285685</v>
      </c>
      <c r="AD352">
        <v>4.0880555702669996</v>
      </c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</row>
    <row r="353" spans="1:58" x14ac:dyDescent="0.2">
      <c r="A353" t="s">
        <v>36</v>
      </c>
      <c r="B353" s="20">
        <v>21000</v>
      </c>
      <c r="C353">
        <v>4.1766359037067096</v>
      </c>
      <c r="D353">
        <v>3.2080869148909299</v>
      </c>
      <c r="E353">
        <v>722.51792217902698</v>
      </c>
      <c r="F353">
        <v>214.143139796502</v>
      </c>
      <c r="G353">
        <v>15.2924943469582</v>
      </c>
      <c r="H353">
        <v>2.68221178847788</v>
      </c>
      <c r="I353">
        <v>-6.4413341573212399</v>
      </c>
      <c r="J353">
        <v>4.2645379949250497</v>
      </c>
      <c r="K353">
        <v>2.8525188515092399</v>
      </c>
      <c r="L353">
        <v>3.59562307790199</v>
      </c>
      <c r="M353">
        <v>823.66429796035197</v>
      </c>
      <c r="N353">
        <v>259.96464223399499</v>
      </c>
      <c r="O353">
        <v>13.216719605962799</v>
      </c>
      <c r="P353">
        <v>3.01226250431391</v>
      </c>
      <c r="Q353">
        <v>-7.19561223338986</v>
      </c>
      <c r="R353">
        <v>5.0431020266798701</v>
      </c>
      <c r="S353">
        <v>3.3635880158185798</v>
      </c>
      <c r="T353">
        <v>-4.1599855942032304</v>
      </c>
      <c r="U353">
        <v>10.886020999903501</v>
      </c>
      <c r="V353">
        <v>833.35096119526202</v>
      </c>
      <c r="W353">
        <v>423.07734316417202</v>
      </c>
      <c r="X353">
        <v>1323.0791651114</v>
      </c>
      <c r="Y353">
        <v>13.032841381699701</v>
      </c>
      <c r="Z353">
        <v>7.0074725237342399</v>
      </c>
      <c r="AA353">
        <v>19.057034949701499</v>
      </c>
      <c r="AB353">
        <v>-5.9409536452007599</v>
      </c>
      <c r="AC353">
        <v>-16.1423136408064</v>
      </c>
      <c r="AD353">
        <v>4.2625404567827001</v>
      </c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</row>
    <row r="354" spans="1:58" x14ac:dyDescent="0.2">
      <c r="A354" t="s">
        <v>36</v>
      </c>
      <c r="B354" s="20">
        <v>21959</v>
      </c>
      <c r="C354">
        <v>4.9725093356364196</v>
      </c>
      <c r="D354">
        <v>3.1364333208742501</v>
      </c>
      <c r="E354">
        <v>685.29893406775204</v>
      </c>
      <c r="F354">
        <v>210.45365864294999</v>
      </c>
      <c r="G354">
        <v>16.490765091008601</v>
      </c>
      <c r="H354">
        <v>2.6261002768516901</v>
      </c>
      <c r="I354">
        <v>-5.1829165510419104</v>
      </c>
      <c r="J354">
        <v>4.1757593873958196</v>
      </c>
      <c r="K354">
        <v>3.2884059384259499</v>
      </c>
      <c r="L354">
        <v>3.61238829769264</v>
      </c>
      <c r="M354">
        <v>791.79450319067496</v>
      </c>
      <c r="N354">
        <v>258.34628386462299</v>
      </c>
      <c r="O354">
        <v>13.508538066520901</v>
      </c>
      <c r="P354">
        <v>3.0278913045787501</v>
      </c>
      <c r="Q354">
        <v>-6.5442634520455796</v>
      </c>
      <c r="R354">
        <v>5.0541957608675396</v>
      </c>
      <c r="S354">
        <v>4.1096807466100698</v>
      </c>
      <c r="T354">
        <v>-3.4587242232237099</v>
      </c>
      <c r="U354">
        <v>11.6884210189958</v>
      </c>
      <c r="V354">
        <v>819.95015727521502</v>
      </c>
      <c r="W354">
        <v>416.621833396157</v>
      </c>
      <c r="X354">
        <v>1303.7906496035901</v>
      </c>
      <c r="Y354">
        <v>13.278654664484399</v>
      </c>
      <c r="Z354">
        <v>7.0760034213434597</v>
      </c>
      <c r="AA354">
        <v>19.484450011735099</v>
      </c>
      <c r="AB354">
        <v>-5.1469825952560502</v>
      </c>
      <c r="AC354">
        <v>-15.106551396802301</v>
      </c>
      <c r="AD354">
        <v>4.8002675671090396</v>
      </c>
      <c r="AE354" s="40">
        <f t="shared" ref="AE354:AW354" si="106">AVERAGE(C350:C355)</f>
        <v>4.3135970418128542</v>
      </c>
      <c r="AF354" s="40">
        <f t="shared" si="106"/>
        <v>3.1757803576152135</v>
      </c>
      <c r="AG354" s="40">
        <f t="shared" si="106"/>
        <v>703.04785976615233</v>
      </c>
      <c r="AH354" s="40">
        <f t="shared" si="106"/>
        <v>214.19992229430082</v>
      </c>
      <c r="AI354" s="40">
        <f t="shared" si="106"/>
        <v>15.489071625748386</v>
      </c>
      <c r="AJ354" s="40">
        <f t="shared" si="106"/>
        <v>2.6871087838955954</v>
      </c>
      <c r="AK354" s="40">
        <f t="shared" si="106"/>
        <v>-6.2036669393274719</v>
      </c>
      <c r="AL354" s="40">
        <f t="shared" si="106"/>
        <v>4.2342684651944209</v>
      </c>
      <c r="AM354" s="40">
        <f t="shared" si="106"/>
        <v>3.0405677337106147</v>
      </c>
      <c r="AN354" s="40">
        <f t="shared" si="106"/>
        <v>3.5829570056342988</v>
      </c>
      <c r="AO354" s="40">
        <f t="shared" si="106"/>
        <v>805.98349970113986</v>
      </c>
      <c r="AP354" s="40">
        <f t="shared" si="106"/>
        <v>259.77708798720101</v>
      </c>
      <c r="AQ354" s="40">
        <f t="shared" si="106"/>
        <v>13.383438224129399</v>
      </c>
      <c r="AR354" s="40">
        <f t="shared" si="106"/>
        <v>3.0078642962768285</v>
      </c>
      <c r="AS354" s="40">
        <f t="shared" si="106"/>
        <v>-6.9664973544844857</v>
      </c>
      <c r="AT354" s="40">
        <f t="shared" si="106"/>
        <v>5.0220809762816634</v>
      </c>
      <c r="AU354" s="40">
        <f t="shared" si="106"/>
        <v>3.5952868843337202</v>
      </c>
      <c r="AV354" s="40">
        <f t="shared" si="106"/>
        <v>-3.9236654749134949</v>
      </c>
      <c r="AW354" s="40">
        <f t="shared" si="106"/>
        <v>11.114406869827533</v>
      </c>
      <c r="AX354" s="40">
        <f t="shared" ref="AX354:BF354" si="107">AVERAGE(V350:V355)</f>
        <v>831.46753661325954</v>
      </c>
      <c r="AY354" s="40">
        <f t="shared" si="107"/>
        <v>424.43867717446682</v>
      </c>
      <c r="AZ354" s="40">
        <f t="shared" si="107"/>
        <v>1317.8887057768668</v>
      </c>
      <c r="BA354" s="40">
        <f t="shared" si="107"/>
        <v>13.149262110037583</v>
      </c>
      <c r="BB354" s="40">
        <f t="shared" si="107"/>
        <v>7.0908186477972999</v>
      </c>
      <c r="BC354" s="40">
        <f t="shared" si="107"/>
        <v>19.2073878635486</v>
      </c>
      <c r="BD354" s="40">
        <f t="shared" si="107"/>
        <v>-5.7145253185218623</v>
      </c>
      <c r="BE354" s="40">
        <f t="shared" si="107"/>
        <v>-15.800367573378102</v>
      </c>
      <c r="BF354" s="40">
        <f t="shared" si="107"/>
        <v>4.3718082694960012</v>
      </c>
    </row>
    <row r="355" spans="1:58" x14ac:dyDescent="0.2">
      <c r="A355" t="s">
        <v>36</v>
      </c>
      <c r="B355" s="20">
        <v>22858</v>
      </c>
      <c r="C355">
        <v>4.30238114229285</v>
      </c>
      <c r="D355">
        <v>3.07621464407256</v>
      </c>
      <c r="E355">
        <v>686.64614206470799</v>
      </c>
      <c r="F355">
        <v>216.25238526183199</v>
      </c>
      <c r="G355">
        <v>15.4053732567625</v>
      </c>
      <c r="H355">
        <v>2.65193022991091</v>
      </c>
      <c r="I355">
        <v>-6.4923400481633999</v>
      </c>
      <c r="J355">
        <v>4.1134477040255497</v>
      </c>
      <c r="K355">
        <v>3.2910274348130102</v>
      </c>
      <c r="L355">
        <v>3.5335391515141499</v>
      </c>
      <c r="M355">
        <v>819.450231615696</v>
      </c>
      <c r="N355">
        <v>260.30560665921598</v>
      </c>
      <c r="O355">
        <v>13.4876031278196</v>
      </c>
      <c r="P355">
        <v>2.9755343031443302</v>
      </c>
      <c r="Q355">
        <v>-6.5514155670068899</v>
      </c>
      <c r="R355">
        <v>4.9470531002757996</v>
      </c>
      <c r="S355">
        <v>3.8344524093927501</v>
      </c>
      <c r="T355">
        <v>-3.56866616473358</v>
      </c>
      <c r="U355">
        <v>11.233828327165501</v>
      </c>
      <c r="V355">
        <v>840.15452316327003</v>
      </c>
      <c r="W355">
        <v>436.67908781894499</v>
      </c>
      <c r="X355">
        <v>1319.5118919439001</v>
      </c>
      <c r="Y355">
        <v>13.292619270138999</v>
      </c>
      <c r="Z355">
        <v>7.3183809771497801</v>
      </c>
      <c r="AA355">
        <v>19.263797360088699</v>
      </c>
      <c r="AB355">
        <v>-5.4340394312602802</v>
      </c>
      <c r="AC355">
        <v>-15.4086463532935</v>
      </c>
      <c r="AD355">
        <v>4.5495975380863198</v>
      </c>
      <c r="AE355" s="27">
        <f t="shared" ref="AE355:AW355" si="108">AVERAGE(C348:C355)</f>
        <v>4.4119493273778305</v>
      </c>
      <c r="AF355" s="27">
        <f t="shared" si="108"/>
        <v>3.1997705849436926</v>
      </c>
      <c r="AG355" s="27">
        <f t="shared" si="108"/>
        <v>704.21239650029179</v>
      </c>
      <c r="AH355" s="27">
        <f t="shared" si="108"/>
        <v>213.673471321763</v>
      </c>
      <c r="AI355" s="27">
        <f t="shared" si="108"/>
        <v>15.653634062694588</v>
      </c>
      <c r="AJ355" s="27">
        <f t="shared" si="108"/>
        <v>2.6919836898334313</v>
      </c>
      <c r="AK355" s="27">
        <f t="shared" si="108"/>
        <v>-6.0389044897171091</v>
      </c>
      <c r="AL355" s="27">
        <f t="shared" si="108"/>
        <v>4.2636454162568445</v>
      </c>
      <c r="AM355" s="27">
        <f t="shared" si="108"/>
        <v>3.0801303752906861</v>
      </c>
      <c r="AN355" s="27">
        <f t="shared" si="108"/>
        <v>3.5948039758226926</v>
      </c>
      <c r="AO355" s="27">
        <f t="shared" si="108"/>
        <v>798.61468164825192</v>
      </c>
      <c r="AP355" s="27">
        <f t="shared" si="108"/>
        <v>259.84045122511026</v>
      </c>
      <c r="AQ355" s="27">
        <f t="shared" si="108"/>
        <v>13.441857885634574</v>
      </c>
      <c r="AR355" s="27">
        <f t="shared" si="108"/>
        <v>3.0159647849043294</v>
      </c>
      <c r="AS355" s="27">
        <f t="shared" si="108"/>
        <v>-6.9378921390836048</v>
      </c>
      <c r="AT355" s="27">
        <f t="shared" si="108"/>
        <v>5.0361752624239324</v>
      </c>
      <c r="AU355" s="27">
        <f t="shared" si="108"/>
        <v>3.6343497111939547</v>
      </c>
      <c r="AV355" s="27">
        <f t="shared" si="108"/>
        <v>-3.9254810487317986</v>
      </c>
      <c r="AW355" s="27">
        <f t="shared" si="108"/>
        <v>11.194360552766337</v>
      </c>
      <c r="AX355" s="27">
        <f t="shared" ref="AX355:BF355" si="109">AVERAGE(V348:V355)</f>
        <v>828.28513698722804</v>
      </c>
      <c r="AY355" s="27">
        <f t="shared" si="109"/>
        <v>421.95755415355774</v>
      </c>
      <c r="AZ355" s="27">
        <f t="shared" si="109"/>
        <v>1314.4695530969275</v>
      </c>
      <c r="BA355" s="27">
        <f t="shared" si="109"/>
        <v>13.173208410332311</v>
      </c>
      <c r="BB355" s="27">
        <f t="shared" si="109"/>
        <v>7.0809804239172385</v>
      </c>
      <c r="BC355" s="27">
        <f t="shared" si="109"/>
        <v>19.266101520539213</v>
      </c>
      <c r="BD355" s="27">
        <f t="shared" si="109"/>
        <v>-5.7004308756448658</v>
      </c>
      <c r="BE355" s="27">
        <f t="shared" si="109"/>
        <v>-15.799227692818402</v>
      </c>
      <c r="BF355" s="27">
        <f t="shared" si="109"/>
        <v>4.3979219906689515</v>
      </c>
    </row>
    <row r="356" spans="1:58" x14ac:dyDescent="0.2">
      <c r="A356" t="s">
        <v>37</v>
      </c>
      <c r="B356" s="20">
        <v>23958</v>
      </c>
      <c r="C356">
        <v>2.9721587668034202</v>
      </c>
      <c r="D356">
        <v>2.8311238111855199</v>
      </c>
      <c r="E356">
        <v>1085.9880338897001</v>
      </c>
      <c r="F356">
        <v>250.75267157367</v>
      </c>
      <c r="G356">
        <v>12.9645486937042</v>
      </c>
      <c r="H356">
        <v>2.5701452892576002</v>
      </c>
      <c r="I356">
        <v>-6.7693047019479504</v>
      </c>
      <c r="J356">
        <v>3.7822781936188301</v>
      </c>
      <c r="K356">
        <v>2.6859481606807498</v>
      </c>
      <c r="L356">
        <v>3.5422226285712299</v>
      </c>
      <c r="M356">
        <v>961.72319754310695</v>
      </c>
      <c r="N356">
        <v>274.342807037527</v>
      </c>
      <c r="O356">
        <v>13.0736947300098</v>
      </c>
      <c r="P356">
        <v>3.0182798995164299</v>
      </c>
      <c r="Q356">
        <v>-7.1552079252659597</v>
      </c>
      <c r="R356">
        <v>4.9479628533475601</v>
      </c>
      <c r="S356">
        <v>3.4917290373052401</v>
      </c>
      <c r="T356">
        <v>-3.7396839786337099</v>
      </c>
      <c r="U356">
        <v>10.7184005025305</v>
      </c>
      <c r="V356">
        <v>906.60893228073496</v>
      </c>
      <c r="W356">
        <v>493.05302954915601</v>
      </c>
      <c r="X356">
        <v>1385.54377314728</v>
      </c>
      <c r="Y356">
        <v>13.566914645498001</v>
      </c>
      <c r="Z356">
        <v>7.8468337621073001</v>
      </c>
      <c r="AA356">
        <v>19.283373545836799</v>
      </c>
      <c r="AB356">
        <v>-6.1266001572239697</v>
      </c>
      <c r="AC356">
        <v>-16.1463643839894</v>
      </c>
      <c r="AD356">
        <v>3.8876449447912398</v>
      </c>
      <c r="AE356" s="27">
        <f t="shared" ref="AE356:AW356" si="110">C356</f>
        <v>2.9721587668034202</v>
      </c>
      <c r="AF356" s="27">
        <f t="shared" si="110"/>
        <v>2.8311238111855199</v>
      </c>
      <c r="AG356" s="27">
        <f t="shared" si="110"/>
        <v>1085.9880338897001</v>
      </c>
      <c r="AH356" s="27">
        <f t="shared" si="110"/>
        <v>250.75267157367</v>
      </c>
      <c r="AI356" s="27">
        <f t="shared" si="110"/>
        <v>12.9645486937042</v>
      </c>
      <c r="AJ356" s="27">
        <f t="shared" si="110"/>
        <v>2.5701452892576002</v>
      </c>
      <c r="AK356" s="27">
        <f t="shared" si="110"/>
        <v>-6.7693047019479504</v>
      </c>
      <c r="AL356" s="27">
        <f t="shared" si="110"/>
        <v>3.7822781936188301</v>
      </c>
      <c r="AM356" s="27">
        <f t="shared" si="110"/>
        <v>2.6859481606807498</v>
      </c>
      <c r="AN356" s="27">
        <f t="shared" si="110"/>
        <v>3.5422226285712299</v>
      </c>
      <c r="AO356" s="27">
        <f t="shared" si="110"/>
        <v>961.72319754310695</v>
      </c>
      <c r="AP356" s="27">
        <f t="shared" si="110"/>
        <v>274.342807037527</v>
      </c>
      <c r="AQ356" s="27">
        <f t="shared" si="110"/>
        <v>13.0736947300098</v>
      </c>
      <c r="AR356" s="27">
        <f t="shared" si="110"/>
        <v>3.0182798995164299</v>
      </c>
      <c r="AS356" s="27">
        <f t="shared" si="110"/>
        <v>-7.1552079252659597</v>
      </c>
      <c r="AT356" s="27">
        <f t="shared" si="110"/>
        <v>4.9479628533475601</v>
      </c>
      <c r="AU356" s="27">
        <f t="shared" si="110"/>
        <v>3.4917290373052401</v>
      </c>
      <c r="AV356" s="27">
        <f t="shared" si="110"/>
        <v>-3.7396839786337099</v>
      </c>
      <c r="AW356" s="27">
        <f t="shared" si="110"/>
        <v>10.7184005025305</v>
      </c>
      <c r="AX356" s="27">
        <f t="shared" ref="AX356:BC356" si="111">V356</f>
        <v>906.60893228073496</v>
      </c>
      <c r="AY356" s="27">
        <f t="shared" si="111"/>
        <v>493.05302954915601</v>
      </c>
      <c r="AZ356" s="27">
        <f t="shared" si="111"/>
        <v>1385.54377314728</v>
      </c>
      <c r="BA356" s="27">
        <f t="shared" si="111"/>
        <v>13.566914645498001</v>
      </c>
      <c r="BB356" s="27">
        <f t="shared" si="111"/>
        <v>7.8468337621073001</v>
      </c>
      <c r="BC356" s="27">
        <f t="shared" si="111"/>
        <v>19.283373545836799</v>
      </c>
      <c r="BD356" s="27">
        <f t="shared" ref="BD356:BF356" si="112">AB356</f>
        <v>-6.1266001572239697</v>
      </c>
      <c r="BE356" s="27">
        <f t="shared" si="112"/>
        <v>-16.1463643839894</v>
      </c>
      <c r="BF356" s="27">
        <f t="shared" si="112"/>
        <v>3.8876449447912398</v>
      </c>
    </row>
    <row r="357" spans="1:58" x14ac:dyDescent="0.2">
      <c r="A357" t="s">
        <v>207</v>
      </c>
      <c r="B357" s="20">
        <v>248759</v>
      </c>
      <c r="C357">
        <v>2.1436096635375601</v>
      </c>
      <c r="D357">
        <v>3.5828938386370002</v>
      </c>
      <c r="E357">
        <v>752.189223647875</v>
      </c>
      <c r="F357">
        <v>219.590714389765</v>
      </c>
      <c r="G357">
        <v>14.9221527425987</v>
      </c>
      <c r="H357">
        <v>3.0014234384463898</v>
      </c>
      <c r="I357">
        <v>-10.567871911065099</v>
      </c>
      <c r="J357">
        <v>5.1625644699433799</v>
      </c>
      <c r="K357">
        <v>3.08630989881885</v>
      </c>
      <c r="L357">
        <v>3.5131157994218398</v>
      </c>
      <c r="M357">
        <v>802.84689299745799</v>
      </c>
      <c r="N357">
        <v>267.42351192960803</v>
      </c>
      <c r="O357">
        <v>14.342503802467499</v>
      </c>
      <c r="P357">
        <v>3.0078636009528199</v>
      </c>
      <c r="Q357">
        <v>-7.8109003007332296</v>
      </c>
      <c r="R357">
        <v>4.8992403818772496</v>
      </c>
      <c r="S357">
        <v>4.2582013833442804</v>
      </c>
      <c r="T357">
        <v>-3.53427298464225</v>
      </c>
      <c r="U357">
        <v>12.046932133169699</v>
      </c>
      <c r="V357">
        <v>847.93042044200797</v>
      </c>
      <c r="W357">
        <v>453.692670828426</v>
      </c>
      <c r="X357">
        <v>1308.36323613225</v>
      </c>
      <c r="Y357">
        <v>14.1177411757222</v>
      </c>
      <c r="Z357">
        <v>7.8875862533953196</v>
      </c>
      <c r="AA357">
        <v>20.354905343672701</v>
      </c>
      <c r="AB357">
        <v>-5.0566029196839199</v>
      </c>
      <c r="AC357">
        <v>-14.631811250061499</v>
      </c>
      <c r="AD357">
        <v>4.5193039688783703</v>
      </c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</row>
    <row r="358" spans="1:58" x14ac:dyDescent="0.2">
      <c r="A358" t="s">
        <v>207</v>
      </c>
      <c r="B358" s="20">
        <v>19073</v>
      </c>
      <c r="C358">
        <v>3.6553881835007398</v>
      </c>
      <c r="D358">
        <v>3.57714178537843</v>
      </c>
      <c r="E358">
        <v>726.932947740705</v>
      </c>
      <c r="F358">
        <v>226.74466361199401</v>
      </c>
      <c r="G358">
        <v>15.314049669014199</v>
      </c>
      <c r="H358">
        <v>2.8999850526678301</v>
      </c>
      <c r="I358">
        <v>-8.6701305798298005</v>
      </c>
      <c r="J358">
        <v>5.4092675276950404</v>
      </c>
      <c r="K358">
        <v>3.6964641614151201</v>
      </c>
      <c r="L358">
        <v>3.4669711612909699</v>
      </c>
      <c r="M358">
        <v>827.51750511698799</v>
      </c>
      <c r="N358">
        <v>266.69446748092798</v>
      </c>
      <c r="O358">
        <v>14.559133256612901</v>
      </c>
      <c r="P358">
        <v>3.00069480785689</v>
      </c>
      <c r="Q358">
        <v>-6.7371722429465803</v>
      </c>
      <c r="R358">
        <v>4.78321675601366</v>
      </c>
      <c r="S358">
        <v>5.0162437677044096</v>
      </c>
      <c r="T358">
        <v>-2.98603602636654</v>
      </c>
      <c r="U358">
        <v>13.0168663729941</v>
      </c>
      <c r="V358">
        <v>852.78997960579704</v>
      </c>
      <c r="W358">
        <v>451.06548680279002</v>
      </c>
      <c r="X358">
        <v>1321.9929954716699</v>
      </c>
      <c r="Y358">
        <v>14.7344578603745</v>
      </c>
      <c r="Z358">
        <v>8.1414716026346508</v>
      </c>
      <c r="AA358">
        <v>21.325269415724001</v>
      </c>
      <c r="AB358">
        <v>-3.84287829098853</v>
      </c>
      <c r="AC358">
        <v>-13.753323456855201</v>
      </c>
      <c r="AD358">
        <v>6.0670605606357899</v>
      </c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</row>
    <row r="359" spans="1:58" x14ac:dyDescent="0.2">
      <c r="A359" t="s">
        <v>207</v>
      </c>
      <c r="B359" s="20">
        <v>19605</v>
      </c>
      <c r="C359">
        <v>3.7730207819130501</v>
      </c>
      <c r="D359">
        <v>3.3052197178045999</v>
      </c>
      <c r="E359">
        <v>778.99280723440199</v>
      </c>
      <c r="F359">
        <v>231.88817809035601</v>
      </c>
      <c r="G359">
        <v>15.579998119043401</v>
      </c>
      <c r="H359">
        <v>3.0947189669963802</v>
      </c>
      <c r="I359">
        <v>-7.4797193160855198</v>
      </c>
      <c r="J359">
        <v>4.6549545458530099</v>
      </c>
      <c r="K359">
        <v>3.5593375836930101</v>
      </c>
      <c r="L359">
        <v>3.5133267413495699</v>
      </c>
      <c r="M359">
        <v>811.85273862332599</v>
      </c>
      <c r="N359">
        <v>267.57975271378098</v>
      </c>
      <c r="O359">
        <v>14.519531376955401</v>
      </c>
      <c r="P359">
        <v>3.00989366441926</v>
      </c>
      <c r="Q359">
        <v>-6.9362222863461396</v>
      </c>
      <c r="R359">
        <v>4.8687043880354199</v>
      </c>
      <c r="S359">
        <v>4.5625777734303004</v>
      </c>
      <c r="T359">
        <v>-3.5179593698172198</v>
      </c>
      <c r="U359">
        <v>12.6456112772712</v>
      </c>
      <c r="V359">
        <v>848.40167696553897</v>
      </c>
      <c r="W359">
        <v>451.89538221801803</v>
      </c>
      <c r="X359">
        <v>1311.0139059410101</v>
      </c>
      <c r="Y359">
        <v>14.41325201926</v>
      </c>
      <c r="Z359">
        <v>7.7076747845111804</v>
      </c>
      <c r="AA359">
        <v>21.113844073894299</v>
      </c>
      <c r="AB359">
        <v>-4.1706019948139001</v>
      </c>
      <c r="AC359">
        <v>-13.678996568793</v>
      </c>
      <c r="AD359">
        <v>5.3322581977088701</v>
      </c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</row>
    <row r="360" spans="1:58" x14ac:dyDescent="0.2">
      <c r="A360" t="s">
        <v>207</v>
      </c>
      <c r="B360" s="20">
        <v>20220</v>
      </c>
      <c r="C360">
        <v>3.5118977688793098</v>
      </c>
      <c r="D360">
        <v>3.62521760838903</v>
      </c>
      <c r="E360">
        <v>831.485639031902</v>
      </c>
      <c r="F360">
        <v>256.68217410756301</v>
      </c>
      <c r="G360">
        <v>15.1332833310721</v>
      </c>
      <c r="H360">
        <v>3.3904992830680798</v>
      </c>
      <c r="I360">
        <v>-7.4393035582262499</v>
      </c>
      <c r="J360">
        <v>4.8780138424451396</v>
      </c>
      <c r="K360">
        <v>3.4466711264782601</v>
      </c>
      <c r="L360">
        <v>3.5697003273416601</v>
      </c>
      <c r="M360">
        <v>805.97590321140399</v>
      </c>
      <c r="N360">
        <v>267.16181014774298</v>
      </c>
      <c r="O360">
        <v>14.5029499277484</v>
      </c>
      <c r="P360">
        <v>3.0379679513201401</v>
      </c>
      <c r="Q360">
        <v>-7.1254142641731297</v>
      </c>
      <c r="R360">
        <v>4.9597553520878304</v>
      </c>
      <c r="S360">
        <v>4.5014284009948904</v>
      </c>
      <c r="T360">
        <v>-3.7482640019937601</v>
      </c>
      <c r="U360">
        <v>12.7502036418089</v>
      </c>
      <c r="V360">
        <v>844.16707162615796</v>
      </c>
      <c r="W360">
        <v>443.73359914406399</v>
      </c>
      <c r="X360">
        <v>1313.8350763624201</v>
      </c>
      <c r="Y360">
        <v>14.282436172585101</v>
      </c>
      <c r="Z360">
        <v>7.5413027275407698</v>
      </c>
      <c r="AA360">
        <v>21.021464031341701</v>
      </c>
      <c r="AB360">
        <v>-4.7326149440460803</v>
      </c>
      <c r="AC360">
        <v>-14.4192596847562</v>
      </c>
      <c r="AD360">
        <v>4.9522104400208704</v>
      </c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</row>
    <row r="361" spans="1:58" x14ac:dyDescent="0.2">
      <c r="A361" t="s">
        <v>207</v>
      </c>
      <c r="B361" s="20">
        <v>20710</v>
      </c>
      <c r="C361">
        <v>2.8821697551669501</v>
      </c>
      <c r="D361">
        <v>3.57405459636351</v>
      </c>
      <c r="E361">
        <v>858.75187378114094</v>
      </c>
      <c r="F361">
        <v>247.729507952131</v>
      </c>
      <c r="G361">
        <v>14.637633438904199</v>
      </c>
      <c r="H361">
        <v>2.9359621889357101</v>
      </c>
      <c r="I361">
        <v>-8.0026087916092496</v>
      </c>
      <c r="J361">
        <v>5.3559094776305196</v>
      </c>
      <c r="K361">
        <v>2.8192149182138402</v>
      </c>
      <c r="L361">
        <v>3.6211682401134602</v>
      </c>
      <c r="M361">
        <v>822.09836484523601</v>
      </c>
      <c r="N361">
        <v>267.42977685118501</v>
      </c>
      <c r="O361">
        <v>13.825800433536999</v>
      </c>
      <c r="P361">
        <v>3.0683058753464998</v>
      </c>
      <c r="Q361">
        <v>-7.6580287953198303</v>
      </c>
      <c r="R361">
        <v>5.0326324914553</v>
      </c>
      <c r="S361">
        <v>4.1333465012917197</v>
      </c>
      <c r="T361">
        <v>-4.0497136217135798</v>
      </c>
      <c r="U361">
        <v>12.3106687893269</v>
      </c>
      <c r="V361">
        <v>845.77699757374296</v>
      </c>
      <c r="W361">
        <v>438.51736476174301</v>
      </c>
      <c r="X361">
        <v>1325.1265806005599</v>
      </c>
      <c r="Y361">
        <v>14.444108442230499</v>
      </c>
      <c r="Z361">
        <v>7.7373899783180997</v>
      </c>
      <c r="AA361">
        <v>21.1556659218001</v>
      </c>
      <c r="AB361">
        <v>-4.4889125173331399</v>
      </c>
      <c r="AC361">
        <v>-14.051939244016401</v>
      </c>
      <c r="AD361">
        <v>5.0776911251526702</v>
      </c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</row>
    <row r="362" spans="1:58" x14ac:dyDescent="0.2">
      <c r="A362" t="s">
        <v>207</v>
      </c>
      <c r="B362" s="20">
        <v>21370</v>
      </c>
      <c r="C362">
        <v>4.5882927370914004</v>
      </c>
      <c r="D362">
        <v>3.69425796928109</v>
      </c>
      <c r="E362">
        <v>810.36484924141905</v>
      </c>
      <c r="F362">
        <v>221.447375665506</v>
      </c>
      <c r="G362">
        <v>14.834911847075</v>
      </c>
      <c r="H362">
        <v>3.2324264047790199</v>
      </c>
      <c r="I362">
        <v>-5.7939187080326198</v>
      </c>
      <c r="J362">
        <v>5.2077402524947596</v>
      </c>
      <c r="K362">
        <v>3.5631971457816101</v>
      </c>
      <c r="L362">
        <v>3.6321319197780202</v>
      </c>
      <c r="M362">
        <v>844.74220867544898</v>
      </c>
      <c r="N362">
        <v>264.76485830671299</v>
      </c>
      <c r="O362">
        <v>14.2773123383349</v>
      </c>
      <c r="P362">
        <v>3.1056653425734799</v>
      </c>
      <c r="Q362">
        <v>-6.7319789956410396</v>
      </c>
      <c r="R362">
        <v>5.0167118506014301</v>
      </c>
      <c r="S362">
        <v>5.7959491631692499</v>
      </c>
      <c r="T362">
        <v>-1.77348776100297</v>
      </c>
      <c r="U362">
        <v>13.3696850142857</v>
      </c>
      <c r="V362">
        <v>858.04387914729</v>
      </c>
      <c r="W362">
        <v>438.33635797782802</v>
      </c>
      <c r="X362">
        <v>1351.8930671671401</v>
      </c>
      <c r="Y362">
        <v>15.8602760155797</v>
      </c>
      <c r="Z362">
        <v>9.5278108527874501</v>
      </c>
      <c r="AA362">
        <v>22.191210345622</v>
      </c>
      <c r="AB362">
        <v>-2.3600198647862798</v>
      </c>
      <c r="AC362">
        <v>-11.683909145423399</v>
      </c>
      <c r="AD362">
        <v>6.9706564470640098</v>
      </c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</row>
    <row r="363" spans="1:58" x14ac:dyDescent="0.2">
      <c r="A363" t="s">
        <v>207</v>
      </c>
      <c r="B363" s="20">
        <v>21505</v>
      </c>
      <c r="C363">
        <v>5.4721888848842699</v>
      </c>
      <c r="D363">
        <v>3.6370158691873198</v>
      </c>
      <c r="E363">
        <v>795.63260707811105</v>
      </c>
      <c r="F363">
        <v>223.42898810758899</v>
      </c>
      <c r="G363">
        <v>16.8797253258602</v>
      </c>
      <c r="H363">
        <v>3.1299925362835799</v>
      </c>
      <c r="I363">
        <v>-5.50145301544518</v>
      </c>
      <c r="J363">
        <v>5.2850113286486904</v>
      </c>
      <c r="K363">
        <v>2.9885817637230501</v>
      </c>
      <c r="L363">
        <v>3.6131994097203801</v>
      </c>
      <c r="M363">
        <v>818.01030950993504</v>
      </c>
      <c r="N363">
        <v>267.833812914612</v>
      </c>
      <c r="O363">
        <v>13.9584143047109</v>
      </c>
      <c r="P363">
        <v>3.0961656677266198</v>
      </c>
      <c r="Q363">
        <v>-7.5308672719268097</v>
      </c>
      <c r="R363">
        <v>4.9567757329288504</v>
      </c>
      <c r="S363">
        <v>4.9153587346664898</v>
      </c>
      <c r="T363">
        <v>-3.14423882372818</v>
      </c>
      <c r="U363">
        <v>12.9823846330503</v>
      </c>
      <c r="V363">
        <v>850.42888575714801</v>
      </c>
      <c r="W363">
        <v>445.166658243261</v>
      </c>
      <c r="X363">
        <v>1325.45437408614</v>
      </c>
      <c r="Y363">
        <v>15.107054831692</v>
      </c>
      <c r="Z363">
        <v>8.3908618453464694</v>
      </c>
      <c r="AA363">
        <v>21.819913416974501</v>
      </c>
      <c r="AB363">
        <v>-3.2870769922607699</v>
      </c>
      <c r="AC363">
        <v>-12.7313997059548</v>
      </c>
      <c r="AD363">
        <v>6.1435786008747799</v>
      </c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</row>
    <row r="364" spans="1:58" x14ac:dyDescent="0.2">
      <c r="A364" t="s">
        <v>207</v>
      </c>
      <c r="B364" s="20">
        <v>21680</v>
      </c>
      <c r="C364">
        <v>3.4558027093930201</v>
      </c>
      <c r="D364">
        <v>3.27165103799372</v>
      </c>
      <c r="E364">
        <v>817.847134116186</v>
      </c>
      <c r="F364">
        <v>238.05941782449</v>
      </c>
      <c r="G364">
        <v>13.3046414657525</v>
      </c>
      <c r="H364">
        <v>3.1210260694619101</v>
      </c>
      <c r="I364">
        <v>-6.9306998205182104</v>
      </c>
      <c r="J364">
        <v>4.3534018465982998</v>
      </c>
      <c r="K364">
        <v>3.6209184678102999</v>
      </c>
      <c r="L364">
        <v>3.3434213151407599</v>
      </c>
      <c r="M364">
        <v>785.80870645914604</v>
      </c>
      <c r="N364">
        <v>257.681842897438</v>
      </c>
      <c r="O364">
        <v>14.1585212847927</v>
      </c>
      <c r="P364">
        <v>2.87126471747459</v>
      </c>
      <c r="Q364">
        <v>-6.5489106534671597</v>
      </c>
      <c r="R364">
        <v>4.6381902677295601</v>
      </c>
      <c r="S364">
        <v>4.8082433646415002</v>
      </c>
      <c r="T364">
        <v>-2.6907148308349398</v>
      </c>
      <c r="U364">
        <v>12.309471198169501</v>
      </c>
      <c r="V364">
        <v>831.14015472287599</v>
      </c>
      <c r="W364">
        <v>439.03969813491199</v>
      </c>
      <c r="X364">
        <v>1287.5656322729801</v>
      </c>
      <c r="Y364">
        <v>14.3425106399329</v>
      </c>
      <c r="Z364">
        <v>8.1450877543934599</v>
      </c>
      <c r="AA364">
        <v>20.537077341756401</v>
      </c>
      <c r="AB364">
        <v>-3.5086343467685399</v>
      </c>
      <c r="AC364">
        <v>-12.576459665936</v>
      </c>
      <c r="AD364">
        <v>5.56144835071657</v>
      </c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</row>
    <row r="365" spans="1:58" x14ac:dyDescent="0.2">
      <c r="A365" t="s">
        <v>207</v>
      </c>
      <c r="B365" s="20">
        <v>21795</v>
      </c>
      <c r="C365">
        <v>3.3594129955646701</v>
      </c>
      <c r="D365">
        <v>3.38944984475402</v>
      </c>
      <c r="E365">
        <v>744.36462395466299</v>
      </c>
      <c r="F365">
        <v>222.847275269699</v>
      </c>
      <c r="G365">
        <v>14.4874764880045</v>
      </c>
      <c r="H365">
        <v>3.12241613384316</v>
      </c>
      <c r="I365">
        <v>-7.7348906822964301</v>
      </c>
      <c r="J365">
        <v>4.6302605063281597</v>
      </c>
      <c r="K365">
        <v>3.3052323635074701</v>
      </c>
      <c r="L365">
        <v>3.4200035356406802</v>
      </c>
      <c r="M365">
        <v>765.35234947995195</v>
      </c>
      <c r="N365">
        <v>254.187061266109</v>
      </c>
      <c r="O365">
        <v>13.8735272128784</v>
      </c>
      <c r="P365">
        <v>2.92390544140147</v>
      </c>
      <c r="Q365">
        <v>-6.9483250874264799</v>
      </c>
      <c r="R365">
        <v>4.7525694078493199</v>
      </c>
      <c r="S365">
        <v>4.3585349964849698</v>
      </c>
      <c r="T365">
        <v>-3.54162996670722</v>
      </c>
      <c r="U365">
        <v>12.2647939305814</v>
      </c>
      <c r="V365">
        <v>804.17271371491495</v>
      </c>
      <c r="W365">
        <v>403.92444365371102</v>
      </c>
      <c r="X365">
        <v>1277.1442130411999</v>
      </c>
      <c r="Y365">
        <v>13.766226214332001</v>
      </c>
      <c r="Z365">
        <v>7.3698725494514701</v>
      </c>
      <c r="AA365">
        <v>20.159660980937399</v>
      </c>
      <c r="AB365">
        <v>-4.0764874024636102</v>
      </c>
      <c r="AC365">
        <v>-13.5060684264211</v>
      </c>
      <c r="AD365">
        <v>5.3559340699064499</v>
      </c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</row>
    <row r="366" spans="1:58" x14ac:dyDescent="0.2">
      <c r="A366" t="s">
        <v>207</v>
      </c>
      <c r="B366" s="20">
        <v>21900</v>
      </c>
      <c r="C366">
        <v>2.7601219206510499</v>
      </c>
      <c r="D366">
        <v>3.2663272432061299</v>
      </c>
      <c r="E366">
        <v>699.87665761682194</v>
      </c>
      <c r="F366">
        <v>212.75956065848601</v>
      </c>
      <c r="G366">
        <v>14.682809191383001</v>
      </c>
      <c r="H366">
        <v>2.7778632025122101</v>
      </c>
      <c r="I366">
        <v>-9.23248029813481</v>
      </c>
      <c r="J366">
        <v>4.4963185132682497</v>
      </c>
      <c r="K366">
        <v>3.6006247321189102</v>
      </c>
      <c r="L366">
        <v>3.3267033594268298</v>
      </c>
      <c r="M366">
        <v>739.88176123581002</v>
      </c>
      <c r="N366">
        <v>270.689454743684</v>
      </c>
      <c r="O366">
        <v>14.584424638696801</v>
      </c>
      <c r="P366">
        <v>2.9102515141929199</v>
      </c>
      <c r="Q366">
        <v>-7.2912289549040503</v>
      </c>
      <c r="R366">
        <v>4.6234862226128799</v>
      </c>
      <c r="S366">
        <v>5.1391549593296499</v>
      </c>
      <c r="T366">
        <v>-2.0706174042617098</v>
      </c>
      <c r="U366">
        <v>12.3469249167599</v>
      </c>
      <c r="V366">
        <v>828.42093706138598</v>
      </c>
      <c r="W366">
        <v>457.55734937766101</v>
      </c>
      <c r="X366">
        <v>1257.15094900964</v>
      </c>
      <c r="Y366">
        <v>14.6915292380748</v>
      </c>
      <c r="Z366">
        <v>8.8160242792371903</v>
      </c>
      <c r="AA366">
        <v>20.567804456409</v>
      </c>
      <c r="AB366">
        <v>-4.3410048831660797</v>
      </c>
      <c r="AC366">
        <v>-13.3970351214678</v>
      </c>
      <c r="AD366">
        <v>4.7060153090297998</v>
      </c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</row>
    <row r="367" spans="1:58" x14ac:dyDescent="0.2">
      <c r="A367" t="s">
        <v>207</v>
      </c>
      <c r="B367" s="20">
        <v>22000</v>
      </c>
      <c r="C367">
        <v>3.7773658351412398</v>
      </c>
      <c r="D367">
        <v>3.4945855469959102</v>
      </c>
      <c r="E367">
        <v>750.89726924441402</v>
      </c>
      <c r="F367">
        <v>242.518005855458</v>
      </c>
      <c r="G367">
        <v>14.513988935086299</v>
      </c>
      <c r="H367">
        <v>3.1508749400884701</v>
      </c>
      <c r="I367">
        <v>-6.7567825257982799</v>
      </c>
      <c r="J367">
        <v>4.7763938614664898</v>
      </c>
      <c r="K367">
        <v>3.2591996456035299</v>
      </c>
      <c r="L367">
        <v>3.4300758947350798</v>
      </c>
      <c r="M367">
        <v>766.00303271826499</v>
      </c>
      <c r="N367">
        <v>257.59493806857802</v>
      </c>
      <c r="O367">
        <v>14.0915338336155</v>
      </c>
      <c r="P367">
        <v>2.8893946575593601</v>
      </c>
      <c r="Q367">
        <v>-7.2046758347565998</v>
      </c>
      <c r="R367">
        <v>4.8156436480972502</v>
      </c>
      <c r="S367">
        <v>3.5584074629417199</v>
      </c>
      <c r="T367">
        <v>-4.1569242678057901</v>
      </c>
      <c r="U367">
        <v>11.274847362772</v>
      </c>
      <c r="V367">
        <v>812.83716734706798</v>
      </c>
      <c r="W367">
        <v>414.22297338820198</v>
      </c>
      <c r="X367">
        <v>1280.9133718770499</v>
      </c>
      <c r="Y367">
        <v>13.4022057434602</v>
      </c>
      <c r="Z367">
        <v>7.5964186975621599</v>
      </c>
      <c r="AA367">
        <v>19.210528021952399</v>
      </c>
      <c r="AB367">
        <v>-5.7596959033306003</v>
      </c>
      <c r="AC367">
        <v>-15.873086343490399</v>
      </c>
      <c r="AD367">
        <v>4.3597501742075302</v>
      </c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</row>
    <row r="368" spans="1:58" x14ac:dyDescent="0.2">
      <c r="A368" t="s">
        <v>207</v>
      </c>
      <c r="B368" s="20">
        <v>22105</v>
      </c>
      <c r="C368">
        <v>2.8698611038958601</v>
      </c>
      <c r="D368">
        <v>3.4747387754541701</v>
      </c>
      <c r="E368">
        <v>892.77777451915097</v>
      </c>
      <c r="F368">
        <v>258.92701565087901</v>
      </c>
      <c r="G368">
        <v>14.163648518699301</v>
      </c>
      <c r="H368">
        <v>3.2627420063233301</v>
      </c>
      <c r="I368">
        <v>-7.1750520217595</v>
      </c>
      <c r="J368">
        <v>4.4804204636545899</v>
      </c>
      <c r="K368">
        <v>2.6907155199769601</v>
      </c>
      <c r="L368">
        <v>3.5351099686045502</v>
      </c>
      <c r="M368">
        <v>839.16655555494901</v>
      </c>
      <c r="N368">
        <v>268.60069395969902</v>
      </c>
      <c r="O368">
        <v>13.941010591116999</v>
      </c>
      <c r="P368">
        <v>2.9956975745630001</v>
      </c>
      <c r="Q368">
        <v>-8.1912816900686405</v>
      </c>
      <c r="R368">
        <v>4.95073525195588</v>
      </c>
      <c r="S368">
        <v>3.8526845934734202</v>
      </c>
      <c r="T368">
        <v>-4.21830457994984</v>
      </c>
      <c r="U368">
        <v>11.921828177987701</v>
      </c>
      <c r="V368">
        <v>864.12671418379102</v>
      </c>
      <c r="W368">
        <v>456.02678888504897</v>
      </c>
      <c r="X368">
        <v>1340.02902285409</v>
      </c>
      <c r="Y368">
        <v>13.7772777982913</v>
      </c>
      <c r="Z368">
        <v>7.5218322488044702</v>
      </c>
      <c r="AA368">
        <v>20.031651280656</v>
      </c>
      <c r="AB368">
        <v>-5.4497632148722399</v>
      </c>
      <c r="AC368">
        <v>-15.3774792757214</v>
      </c>
      <c r="AD368">
        <v>4.4842836933343797</v>
      </c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</row>
    <row r="369" spans="1:58" x14ac:dyDescent="0.2">
      <c r="A369" t="s">
        <v>207</v>
      </c>
      <c r="B369" s="20">
        <v>22215</v>
      </c>
      <c r="C369">
        <v>3.6717950997540099</v>
      </c>
      <c r="D369">
        <v>3.4267671038928502</v>
      </c>
      <c r="E369">
        <v>853.87808239522803</v>
      </c>
      <c r="F369">
        <v>250.98391238907601</v>
      </c>
      <c r="G369">
        <v>14.4341132710701</v>
      </c>
      <c r="H369">
        <v>3.0002420493706001</v>
      </c>
      <c r="I369">
        <v>-6.2936201795700404</v>
      </c>
      <c r="J369">
        <v>4.7443784243066798</v>
      </c>
      <c r="K369">
        <v>3.1343803847423901</v>
      </c>
      <c r="L369">
        <v>3.5884168468503099</v>
      </c>
      <c r="M369">
        <v>853.80635149350201</v>
      </c>
      <c r="N369">
        <v>268.47815791377502</v>
      </c>
      <c r="O369">
        <v>14.107000709007799</v>
      </c>
      <c r="P369">
        <v>3.0677504046173398</v>
      </c>
      <c r="Q369">
        <v>-7.4797028144810804</v>
      </c>
      <c r="R369">
        <v>4.9723848052669499</v>
      </c>
      <c r="S369">
        <v>4.81915531231295</v>
      </c>
      <c r="T369">
        <v>-3.1027207280301998</v>
      </c>
      <c r="U369">
        <v>12.7390184982041</v>
      </c>
      <c r="V369">
        <v>868.27672258165398</v>
      </c>
      <c r="W369">
        <v>456.53789144827198</v>
      </c>
      <c r="X369">
        <v>1349.54220379772</v>
      </c>
      <c r="Y369">
        <v>14.371429124938899</v>
      </c>
      <c r="Z369">
        <v>7.8917203159373601</v>
      </c>
      <c r="AA369">
        <v>20.838341332707699</v>
      </c>
      <c r="AB369">
        <v>-4.4086480930213297</v>
      </c>
      <c r="AC369">
        <v>-14.338234540635</v>
      </c>
      <c r="AD369">
        <v>5.5171550828778004</v>
      </c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</row>
    <row r="370" spans="1:58" x14ac:dyDescent="0.2">
      <c r="A370" t="s">
        <v>207</v>
      </c>
      <c r="B370" s="20">
        <v>22505</v>
      </c>
      <c r="C370">
        <v>3.9055373192588201</v>
      </c>
      <c r="D370">
        <v>3.5079339536583398</v>
      </c>
      <c r="E370">
        <v>965.955943037314</v>
      </c>
      <c r="F370">
        <v>257.75703326335503</v>
      </c>
      <c r="G370">
        <v>14.334924127316601</v>
      </c>
      <c r="H370">
        <v>3.10778364474556</v>
      </c>
      <c r="I370">
        <v>-5.5912165637864204</v>
      </c>
      <c r="J370">
        <v>4.6980093692724099</v>
      </c>
      <c r="K370">
        <v>4.1479294754971301</v>
      </c>
      <c r="L370">
        <v>3.4715367892773799</v>
      </c>
      <c r="M370">
        <v>844.93874609433601</v>
      </c>
      <c r="N370">
        <v>266.15667790787103</v>
      </c>
      <c r="O370">
        <v>14.817477678902801</v>
      </c>
      <c r="P370">
        <v>2.9616265572238998</v>
      </c>
      <c r="Q370">
        <v>-6.0462297178740698</v>
      </c>
      <c r="R370">
        <v>4.8420064217604404</v>
      </c>
      <c r="S370">
        <v>5.1529509626664698</v>
      </c>
      <c r="T370">
        <v>-2.87974635459658</v>
      </c>
      <c r="U370">
        <v>13.1761518097756</v>
      </c>
      <c r="V370">
        <v>860.44898999815803</v>
      </c>
      <c r="W370">
        <v>453.49657329399201</v>
      </c>
      <c r="X370">
        <v>1334.98307400872</v>
      </c>
      <c r="Y370">
        <v>14.6544550761071</v>
      </c>
      <c r="Z370">
        <v>8.1225632716101792</v>
      </c>
      <c r="AA370">
        <v>21.191562835313</v>
      </c>
      <c r="AB370">
        <v>-3.8269695541333002</v>
      </c>
      <c r="AC370">
        <v>-13.6585641137462</v>
      </c>
      <c r="AD370">
        <v>6.0008945985884203</v>
      </c>
      <c r="AE370" s="27">
        <f t="shared" ref="AE370:AW370" si="113">AVERAGE(C357:C370)</f>
        <v>3.5590331970451388</v>
      </c>
      <c r="AF370" s="27">
        <f t="shared" si="113"/>
        <v>3.4876610636425793</v>
      </c>
      <c r="AG370" s="27">
        <f t="shared" si="113"/>
        <v>805.7105309028093</v>
      </c>
      <c r="AH370" s="27">
        <f t="shared" si="113"/>
        <v>236.52598734545339</v>
      </c>
      <c r="AI370" s="27">
        <f t="shared" si="113"/>
        <v>14.801668319348577</v>
      </c>
      <c r="AJ370" s="27">
        <f t="shared" si="113"/>
        <v>3.087711136965873</v>
      </c>
      <c r="AK370" s="27">
        <f t="shared" si="113"/>
        <v>-7.3692677122969572</v>
      </c>
      <c r="AL370" s="27">
        <f t="shared" si="113"/>
        <v>4.8666174592575304</v>
      </c>
      <c r="AM370" s="27">
        <f t="shared" si="113"/>
        <v>3.3513412276700314</v>
      </c>
      <c r="AN370" s="27">
        <f t="shared" si="113"/>
        <v>3.5032058077636781</v>
      </c>
      <c r="AO370" s="27">
        <f t="shared" si="113"/>
        <v>809.14295900112552</v>
      </c>
      <c r="AP370" s="27">
        <f t="shared" si="113"/>
        <v>265.16262979298034</v>
      </c>
      <c r="AQ370" s="27">
        <f t="shared" si="113"/>
        <v>14.254224384955569</v>
      </c>
      <c r="AR370" s="27">
        <f t="shared" si="113"/>
        <v>2.9961748412305922</v>
      </c>
      <c r="AS370" s="27">
        <f t="shared" si="113"/>
        <v>-7.1600670650046325</v>
      </c>
      <c r="AT370" s="27">
        <f t="shared" si="113"/>
        <v>4.8651466413051452</v>
      </c>
      <c r="AU370" s="27">
        <f t="shared" si="113"/>
        <v>4.6337312411751439</v>
      </c>
      <c r="AV370" s="27">
        <f t="shared" si="113"/>
        <v>-3.2439021943893409</v>
      </c>
      <c r="AW370" s="27">
        <f t="shared" si="113"/>
        <v>12.511099125439786</v>
      </c>
      <c r="AX370" s="27">
        <f t="shared" ref="AX370:BF370" si="114">AVERAGE(V357:V370)</f>
        <v>844.06873648053784</v>
      </c>
      <c r="AY370" s="27">
        <f t="shared" si="114"/>
        <v>443.0866598684234</v>
      </c>
      <c r="AZ370" s="27">
        <f t="shared" si="114"/>
        <v>1313.2148359016137</v>
      </c>
      <c r="BA370" s="27">
        <f t="shared" si="114"/>
        <v>14.426068596612941</v>
      </c>
      <c r="BB370" s="27">
        <f t="shared" si="114"/>
        <v>8.028401225823588</v>
      </c>
      <c r="BC370" s="27">
        <f t="shared" si="114"/>
        <v>20.8227784856258</v>
      </c>
      <c r="BD370" s="27">
        <f t="shared" si="114"/>
        <v>-4.2364222086905947</v>
      </c>
      <c r="BE370" s="27">
        <f t="shared" si="114"/>
        <v>-13.834111895948457</v>
      </c>
      <c r="BF370" s="27">
        <f t="shared" si="114"/>
        <v>5.3605886156425928</v>
      </c>
    </row>
    <row r="371" spans="1:58" x14ac:dyDescent="0.2">
      <c r="A371" t="s">
        <v>0</v>
      </c>
      <c r="B371" s="20">
        <v>22690</v>
      </c>
      <c r="C371">
        <v>9.2136263895555608</v>
      </c>
      <c r="D371">
        <v>3.3740213170594502</v>
      </c>
      <c r="E371">
        <v>1156.91897536389</v>
      </c>
      <c r="F371">
        <v>279.20945809421301</v>
      </c>
      <c r="G371">
        <v>16.4337183433333</v>
      </c>
      <c r="H371">
        <v>3.1000069582730898</v>
      </c>
      <c r="I371">
        <v>2.0252138871388898</v>
      </c>
      <c r="J371">
        <v>4.6654826650950803</v>
      </c>
      <c r="K371">
        <v>6.8983328201134899</v>
      </c>
      <c r="L371">
        <v>4.36217093750939</v>
      </c>
      <c r="M371">
        <v>859.14133067022203</v>
      </c>
      <c r="N371">
        <v>256.99191274567301</v>
      </c>
      <c r="O371">
        <v>17.149729990341999</v>
      </c>
      <c r="P371">
        <v>3.3370732823368301</v>
      </c>
      <c r="Q371">
        <v>-2.5184807971736198</v>
      </c>
      <c r="R371">
        <v>6.3224405007182298</v>
      </c>
      <c r="S371">
        <v>7.8180436645978499</v>
      </c>
      <c r="T371">
        <v>-4.2001000500250196</v>
      </c>
      <c r="U371">
        <v>19.859596464899099</v>
      </c>
      <c r="V371">
        <v>856.80446999462004</v>
      </c>
      <c r="W371">
        <v>309.02284475571099</v>
      </c>
      <c r="X371">
        <v>1536.7550441887599</v>
      </c>
      <c r="Y371">
        <v>17.2306193673836</v>
      </c>
      <c r="Z371">
        <v>8.6850091712523003</v>
      </c>
      <c r="AA371">
        <v>25.760880440220099</v>
      </c>
      <c r="AB371">
        <v>-2.7317861975939302</v>
      </c>
      <c r="AC371">
        <v>-19.937635484408901</v>
      </c>
      <c r="AD371">
        <v>14.8924462231116</v>
      </c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 spans="1:58" x14ac:dyDescent="0.2">
      <c r="A372" t="s">
        <v>0</v>
      </c>
      <c r="B372" s="20">
        <v>22830</v>
      </c>
      <c r="C372">
        <v>9.2136263895555608</v>
      </c>
      <c r="D372">
        <v>3.3740213170594502</v>
      </c>
      <c r="E372">
        <v>1156.91897536389</v>
      </c>
      <c r="F372">
        <v>279.20945809421301</v>
      </c>
      <c r="G372">
        <v>16.4337183433333</v>
      </c>
      <c r="H372">
        <v>3.1000069582730898</v>
      </c>
      <c r="I372">
        <v>2.0252138871388898</v>
      </c>
      <c r="J372">
        <v>4.6654826650950803</v>
      </c>
      <c r="K372">
        <v>6.8983328201134899</v>
      </c>
      <c r="L372">
        <v>4.36217093750939</v>
      </c>
      <c r="M372">
        <v>859.14133067022203</v>
      </c>
      <c r="N372">
        <v>256.99191274567301</v>
      </c>
      <c r="O372">
        <v>17.149729990341999</v>
      </c>
      <c r="P372">
        <v>3.3370732823368301</v>
      </c>
      <c r="Q372">
        <v>-2.5184807971736198</v>
      </c>
      <c r="R372">
        <v>6.3224405007182298</v>
      </c>
      <c r="S372">
        <v>7.8180436645978499</v>
      </c>
      <c r="T372">
        <v>-4.2001000500250196</v>
      </c>
      <c r="U372">
        <v>19.859596464899099</v>
      </c>
      <c r="V372">
        <v>856.80446999462004</v>
      </c>
      <c r="W372">
        <v>309.02284475571099</v>
      </c>
      <c r="X372">
        <v>1536.7550441887599</v>
      </c>
      <c r="Y372">
        <v>17.2306193673836</v>
      </c>
      <c r="Z372">
        <v>8.6850091712523003</v>
      </c>
      <c r="AA372">
        <v>25.760880440220099</v>
      </c>
      <c r="AB372">
        <v>-2.7317861975939302</v>
      </c>
      <c r="AC372">
        <v>-19.937635484408901</v>
      </c>
      <c r="AD372">
        <v>14.8924462231116</v>
      </c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 spans="1:58" x14ac:dyDescent="0.2">
      <c r="A373" t="s">
        <v>0</v>
      </c>
      <c r="B373" s="20">
        <v>19840.35714</v>
      </c>
      <c r="C373">
        <v>1.4534087705704299</v>
      </c>
      <c r="D373">
        <v>3.0175708110825701</v>
      </c>
      <c r="E373">
        <v>1082.7363016059801</v>
      </c>
      <c r="F373">
        <v>325.46205040243001</v>
      </c>
      <c r="G373">
        <v>13.378514082093</v>
      </c>
      <c r="H373">
        <v>2.4402613172732401</v>
      </c>
      <c r="I373">
        <v>-10.1177044596435</v>
      </c>
      <c r="J373">
        <v>4.4791856434700996</v>
      </c>
      <c r="K373">
        <v>3.9681604515776701</v>
      </c>
      <c r="L373">
        <v>3.3303602094395202</v>
      </c>
      <c r="M373">
        <v>986.47375429630097</v>
      </c>
      <c r="N373">
        <v>282.60808478092201</v>
      </c>
      <c r="O373">
        <v>15.1187920914451</v>
      </c>
      <c r="P373">
        <v>2.7742837309944202</v>
      </c>
      <c r="Q373">
        <v>-6.8724548535087404</v>
      </c>
      <c r="R373">
        <v>4.8071808998851404</v>
      </c>
      <c r="S373">
        <v>4.8393968195452501</v>
      </c>
      <c r="T373">
        <v>-2.56545476386396</v>
      </c>
      <c r="U373">
        <v>12.231934192062999</v>
      </c>
      <c r="V373">
        <v>917.39676036666401</v>
      </c>
      <c r="W373">
        <v>423.67817045099099</v>
      </c>
      <c r="X373">
        <v>1504.6718355754599</v>
      </c>
      <c r="Y373">
        <v>16.079992969802401</v>
      </c>
      <c r="Z373">
        <v>10.546462112349699</v>
      </c>
      <c r="AA373">
        <v>21.617466366203299</v>
      </c>
      <c r="AB373">
        <v>-5.2552855952403803</v>
      </c>
      <c r="AC373">
        <v>-16.067134338518098</v>
      </c>
      <c r="AD373">
        <v>5.5546628252014898</v>
      </c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 spans="1:58" x14ac:dyDescent="0.2">
      <c r="A374" t="s">
        <v>0</v>
      </c>
      <c r="B374" s="20">
        <v>20984.21429</v>
      </c>
      <c r="C374">
        <v>4.8671946903279402</v>
      </c>
      <c r="D374">
        <v>3.1284531247349499</v>
      </c>
      <c r="E374">
        <v>684.73863101517895</v>
      </c>
      <c r="F374">
        <v>215.87754422273801</v>
      </c>
      <c r="G374">
        <v>15.9512214354486</v>
      </c>
      <c r="H374">
        <v>2.8826213432288701</v>
      </c>
      <c r="I374">
        <v>-6.2071691092784196</v>
      </c>
      <c r="J374">
        <v>4.5224348538116796</v>
      </c>
      <c r="K374">
        <v>4.1744737982542803</v>
      </c>
      <c r="L374">
        <v>3.1704110514019699</v>
      </c>
      <c r="M374">
        <v>646.77373974737202</v>
      </c>
      <c r="N374">
        <v>253.14106221592399</v>
      </c>
      <c r="O374">
        <v>15.232211869925401</v>
      </c>
      <c r="P374">
        <v>2.67299492512528</v>
      </c>
      <c r="Q374">
        <v>-6.6835394678812401</v>
      </c>
      <c r="R374">
        <v>4.53282555824992</v>
      </c>
      <c r="S374">
        <v>4.2147029799162103</v>
      </c>
      <c r="T374">
        <v>-3.6813412685492</v>
      </c>
      <c r="U374">
        <v>12.105965221873101</v>
      </c>
      <c r="V374">
        <v>768.57609996757401</v>
      </c>
      <c r="W374">
        <v>327.94690309308902</v>
      </c>
      <c r="X374">
        <v>1304.3495223591401</v>
      </c>
      <c r="Y374">
        <v>14.171260068187401</v>
      </c>
      <c r="Z374">
        <v>8.1227628961263907</v>
      </c>
      <c r="AA374">
        <v>20.2180453432028</v>
      </c>
      <c r="AB374">
        <v>-6.7698057411832604</v>
      </c>
      <c r="AC374">
        <v>-18.3725372274683</v>
      </c>
      <c r="AD374">
        <v>4.8282312715620499</v>
      </c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 spans="1:58" x14ac:dyDescent="0.2">
      <c r="A375" t="s">
        <v>0</v>
      </c>
      <c r="B375" s="20">
        <v>21270.17857</v>
      </c>
      <c r="C375">
        <v>9.2136263895555608</v>
      </c>
      <c r="D375">
        <v>3.3740213170594502</v>
      </c>
      <c r="E375">
        <v>1156.91897536389</v>
      </c>
      <c r="F375">
        <v>279.20945809421301</v>
      </c>
      <c r="G375">
        <v>16.4337183433333</v>
      </c>
      <c r="H375">
        <v>3.1000069582730898</v>
      </c>
      <c r="I375">
        <v>2.0252138871388898</v>
      </c>
      <c r="J375">
        <v>4.6654826650950803</v>
      </c>
      <c r="K375">
        <v>6.8983328201134899</v>
      </c>
      <c r="L375">
        <v>4.36217093750939</v>
      </c>
      <c r="M375">
        <v>859.14133067022203</v>
      </c>
      <c r="N375">
        <v>256.99191274567301</v>
      </c>
      <c r="O375">
        <v>17.149729990341999</v>
      </c>
      <c r="P375">
        <v>3.3370732823368301</v>
      </c>
      <c r="Q375">
        <v>-2.5184807971736198</v>
      </c>
      <c r="R375">
        <v>6.3224405007182298</v>
      </c>
      <c r="S375">
        <v>7.8180436645978499</v>
      </c>
      <c r="T375">
        <v>-4.2001000500250196</v>
      </c>
      <c r="U375">
        <v>19.859596464899099</v>
      </c>
      <c r="V375">
        <v>856.80446999462004</v>
      </c>
      <c r="W375">
        <v>309.02284475571099</v>
      </c>
      <c r="X375">
        <v>1536.7550441887599</v>
      </c>
      <c r="Y375">
        <v>17.2306193673836</v>
      </c>
      <c r="Z375">
        <v>8.6850091712523003</v>
      </c>
      <c r="AA375">
        <v>25.760880440220099</v>
      </c>
      <c r="AB375">
        <v>-2.7317861975939302</v>
      </c>
      <c r="AC375">
        <v>-19.937635484408901</v>
      </c>
      <c r="AD375">
        <v>14.8924462231116</v>
      </c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 spans="1:58" x14ac:dyDescent="0.2">
      <c r="A376" t="s">
        <v>0</v>
      </c>
      <c r="B376" s="20">
        <v>21842.10714</v>
      </c>
      <c r="C376">
        <v>7.9465841146390703</v>
      </c>
      <c r="D376">
        <v>3.1410005340330001</v>
      </c>
      <c r="E376">
        <v>723.73449408839201</v>
      </c>
      <c r="F376">
        <v>217.978479662323</v>
      </c>
      <c r="G376">
        <v>16.827885398117601</v>
      </c>
      <c r="H376">
        <v>2.7749537451264299</v>
      </c>
      <c r="I376">
        <v>-0.22318516218668999</v>
      </c>
      <c r="J376">
        <v>4.1455498271608304</v>
      </c>
      <c r="K376">
        <v>7.4139448441563802</v>
      </c>
      <c r="L376">
        <v>3.1191975619577099</v>
      </c>
      <c r="M376">
        <v>629.56561505494403</v>
      </c>
      <c r="N376">
        <v>241.42789933250199</v>
      </c>
      <c r="O376">
        <v>16.998242183949198</v>
      </c>
      <c r="P376">
        <v>2.5874643449615502</v>
      </c>
      <c r="Q376">
        <v>-1.7405925680913701</v>
      </c>
      <c r="R376">
        <v>4.4462750857205098</v>
      </c>
      <c r="S376">
        <v>8.0558284447465098</v>
      </c>
      <c r="T376">
        <v>-0.45727659919036301</v>
      </c>
      <c r="U376">
        <v>16.5733138055447</v>
      </c>
      <c r="V376">
        <v>701.20302443671505</v>
      </c>
      <c r="W376">
        <v>271.11165700836301</v>
      </c>
      <c r="X376">
        <v>1231.6414495444899</v>
      </c>
      <c r="Y376">
        <v>17.389489360925602</v>
      </c>
      <c r="Z376">
        <v>10.725438747796</v>
      </c>
      <c r="AA376">
        <v>24.056952311900101</v>
      </c>
      <c r="AB376">
        <v>-1.7447887534511499</v>
      </c>
      <c r="AC376">
        <v>-13.680736319759699</v>
      </c>
      <c r="AD376">
        <v>10.2575374633431</v>
      </c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 spans="1:58" x14ac:dyDescent="0.2">
      <c r="A377" t="s">
        <v>0</v>
      </c>
      <c r="B377" s="20">
        <v>22700</v>
      </c>
      <c r="C377">
        <v>11.2084713290556</v>
      </c>
      <c r="D377">
        <v>3.1495335671058902</v>
      </c>
      <c r="E377">
        <v>821.95124609055597</v>
      </c>
      <c r="F377">
        <v>255.72832395742401</v>
      </c>
      <c r="G377">
        <v>19.821205870666699</v>
      </c>
      <c r="H377">
        <v>3.0451648749748998</v>
      </c>
      <c r="I377">
        <v>2.9451933756944402</v>
      </c>
      <c r="J377">
        <v>4.2547108462591403</v>
      </c>
      <c r="K377">
        <v>7.9394904610948096</v>
      </c>
      <c r="L377">
        <v>4.3578619839527599</v>
      </c>
      <c r="M377">
        <v>813.89627447925102</v>
      </c>
      <c r="N377">
        <v>255.900952295868</v>
      </c>
      <c r="O377">
        <v>18.1639367626696</v>
      </c>
      <c r="P377">
        <v>3.3368349650081601</v>
      </c>
      <c r="Q377">
        <v>-1.5290893870992299</v>
      </c>
      <c r="R377">
        <v>6.3137347025355304</v>
      </c>
      <c r="S377">
        <v>7.6462936815349201</v>
      </c>
      <c r="T377">
        <v>-4.8180757045189404</v>
      </c>
      <c r="U377">
        <v>20.1010505252626</v>
      </c>
      <c r="V377">
        <v>775.57248091046699</v>
      </c>
      <c r="W377">
        <v>255.78289144572301</v>
      </c>
      <c r="X377">
        <v>1430.6970151742501</v>
      </c>
      <c r="Y377">
        <v>17.2306193673836</v>
      </c>
      <c r="Z377">
        <v>8.6850091712523003</v>
      </c>
      <c r="AA377">
        <v>25.760880440220099</v>
      </c>
      <c r="AB377">
        <v>-2.7317861975939302</v>
      </c>
      <c r="AC377">
        <v>-19.937635484408901</v>
      </c>
      <c r="AD377">
        <v>14.8924462231116</v>
      </c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 spans="1:58" x14ac:dyDescent="0.2">
      <c r="A378" t="s">
        <v>0</v>
      </c>
      <c r="B378" s="20">
        <v>23220</v>
      </c>
      <c r="C378">
        <v>2.0254251674692001</v>
      </c>
      <c r="D378">
        <v>2.56611406140695</v>
      </c>
      <c r="E378">
        <v>1074.3382401307099</v>
      </c>
      <c r="F378">
        <v>294.48566064822501</v>
      </c>
      <c r="G378">
        <v>12.1088637063806</v>
      </c>
      <c r="H378">
        <v>2.4124990027582598</v>
      </c>
      <c r="I378">
        <v>-7.4437149105533003</v>
      </c>
      <c r="J378">
        <v>3.8708759885219299</v>
      </c>
      <c r="K378">
        <v>3.1829293284522202</v>
      </c>
      <c r="L378">
        <v>3.2468879604765002</v>
      </c>
      <c r="M378">
        <v>1046.99192058017</v>
      </c>
      <c r="N378">
        <v>279.37295844503501</v>
      </c>
      <c r="O378">
        <v>13.712345314246701</v>
      </c>
      <c r="P378">
        <v>2.7479793562936701</v>
      </c>
      <c r="Q378">
        <v>-6.7869723380720401</v>
      </c>
      <c r="R378">
        <v>4.6232416950912896</v>
      </c>
      <c r="S378">
        <v>3.9644140768177598</v>
      </c>
      <c r="T378">
        <v>-3.35182472378091</v>
      </c>
      <c r="U378">
        <v>11.280085942555701</v>
      </c>
      <c r="V378">
        <v>944.92985297859695</v>
      </c>
      <c r="W378">
        <v>485.878806086873</v>
      </c>
      <c r="X378">
        <v>1479.1956487541299</v>
      </c>
      <c r="Y378">
        <v>15.8301894211163</v>
      </c>
      <c r="Z378">
        <v>10.475321937359601</v>
      </c>
      <c r="AA378">
        <v>21.1859853729812</v>
      </c>
      <c r="AB378">
        <v>-4.8304468864455599</v>
      </c>
      <c r="AC378">
        <v>-15.471787967569901</v>
      </c>
      <c r="AD378">
        <v>5.8099987922610499</v>
      </c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 spans="1:58" x14ac:dyDescent="0.2">
      <c r="A379" t="s">
        <v>0</v>
      </c>
      <c r="B379" s="20">
        <v>23369.090909999999</v>
      </c>
      <c r="C379">
        <v>6.8505856059430696</v>
      </c>
      <c r="D379">
        <v>3.2552638672850298</v>
      </c>
      <c r="E379">
        <v>896.62418863886001</v>
      </c>
      <c r="F379">
        <v>232.40869288524499</v>
      </c>
      <c r="G379">
        <v>16.113922188514699</v>
      </c>
      <c r="H379">
        <v>2.7976417046746</v>
      </c>
      <c r="I379">
        <v>-2.1734788321787302</v>
      </c>
      <c r="J379">
        <v>4.6048315480997104</v>
      </c>
      <c r="K379">
        <v>1.1461064056980901</v>
      </c>
      <c r="L379">
        <v>3.92519472282958</v>
      </c>
      <c r="M379">
        <v>859.47595594429799</v>
      </c>
      <c r="N379">
        <v>264.33269121359302</v>
      </c>
      <c r="O379">
        <v>13.150875119088001</v>
      </c>
      <c r="P379">
        <v>3.07652773332003</v>
      </c>
      <c r="Q379">
        <v>-10.127233169276</v>
      </c>
      <c r="R379">
        <v>5.7505792060380498</v>
      </c>
      <c r="S379">
        <v>0.80390853416542796</v>
      </c>
      <c r="T379">
        <v>-7.6323553826244002</v>
      </c>
      <c r="U379">
        <v>9.2397822562418206</v>
      </c>
      <c r="V379">
        <v>759.14394850758799</v>
      </c>
      <c r="W379">
        <v>320.81927689923498</v>
      </c>
      <c r="X379">
        <v>1296.4761767869099</v>
      </c>
      <c r="Y379">
        <v>13.155172348275499</v>
      </c>
      <c r="Z379">
        <v>7.1567438054210397</v>
      </c>
      <c r="AA379">
        <v>19.148500307028002</v>
      </c>
      <c r="AB379">
        <v>-11.4736131508109</v>
      </c>
      <c r="AC379">
        <v>-24.299727694549698</v>
      </c>
      <c r="AD379">
        <v>1.31267557121439</v>
      </c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 spans="1:58" x14ac:dyDescent="0.2">
      <c r="A380" t="s">
        <v>0</v>
      </c>
      <c r="B380" s="20">
        <v>23398.181820000002</v>
      </c>
      <c r="C380">
        <v>7.7221151019298597</v>
      </c>
      <c r="D380">
        <v>3.1736378710977302</v>
      </c>
      <c r="E380">
        <v>885.33722853829204</v>
      </c>
      <c r="F380">
        <v>228.82564884862899</v>
      </c>
      <c r="G380">
        <v>16.1572756439339</v>
      </c>
      <c r="H380">
        <v>2.6708466339962298</v>
      </c>
      <c r="I380">
        <v>-0.320201855845682</v>
      </c>
      <c r="J380">
        <v>4.3920921161850304</v>
      </c>
      <c r="K380">
        <v>4.2598408509666204</v>
      </c>
      <c r="L380">
        <v>3.5165030427441799</v>
      </c>
      <c r="M380">
        <v>951.51619535402699</v>
      </c>
      <c r="N380">
        <v>292.75147055373202</v>
      </c>
      <c r="O380">
        <v>14.786258239853</v>
      </c>
      <c r="P380">
        <v>3.0122177064959801</v>
      </c>
      <c r="Q380">
        <v>-5.7445325177085698</v>
      </c>
      <c r="R380">
        <v>4.8916350154088803</v>
      </c>
      <c r="S380">
        <v>5.8037722756306396</v>
      </c>
      <c r="T380">
        <v>-0.43924624169264798</v>
      </c>
      <c r="U380">
        <v>12.0521334007022</v>
      </c>
      <c r="V380">
        <v>911.273183334441</v>
      </c>
      <c r="W380">
        <v>431.44896973295499</v>
      </c>
      <c r="X380">
        <v>1483.87344629413</v>
      </c>
      <c r="Y380">
        <v>15.8020053567441</v>
      </c>
      <c r="Z380">
        <v>10.4758628965513</v>
      </c>
      <c r="AA380">
        <v>21.137118242252999</v>
      </c>
      <c r="AB380">
        <v>-4.7352194927766398</v>
      </c>
      <c r="AC380">
        <v>-14.7931500548494</v>
      </c>
      <c r="AD380">
        <v>5.3285657443261698</v>
      </c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 spans="1:58" x14ac:dyDescent="0.2">
      <c r="A381" t="s">
        <v>0</v>
      </c>
      <c r="B381" s="20">
        <v>23572.727269999999</v>
      </c>
      <c r="C381">
        <v>5.06327617402708</v>
      </c>
      <c r="D381">
        <v>2.97139553950276</v>
      </c>
      <c r="E381">
        <v>692.27797118885098</v>
      </c>
      <c r="F381">
        <v>214.67723253914301</v>
      </c>
      <c r="G381">
        <v>16.619112031683201</v>
      </c>
      <c r="H381">
        <v>2.66008190874502</v>
      </c>
      <c r="I381">
        <v>-5.5759270323355699</v>
      </c>
      <c r="J381">
        <v>4.1125146242078596</v>
      </c>
      <c r="K381">
        <v>1.99102638226558</v>
      </c>
      <c r="L381">
        <v>3.08875387704314</v>
      </c>
      <c r="M381">
        <v>794.96607879878104</v>
      </c>
      <c r="N381">
        <v>274.68529959097401</v>
      </c>
      <c r="O381">
        <v>13.382474422943201</v>
      </c>
      <c r="P381">
        <v>2.6995321900546299</v>
      </c>
      <c r="Q381">
        <v>-8.7551402411236996</v>
      </c>
      <c r="R381">
        <v>4.3916761199431198</v>
      </c>
      <c r="S381">
        <v>3.19641150320304</v>
      </c>
      <c r="T381">
        <v>-3.8217155472446902</v>
      </c>
      <c r="U381">
        <v>10.211854421615</v>
      </c>
      <c r="V381">
        <v>868.68109057016102</v>
      </c>
      <c r="W381">
        <v>386.66760971482</v>
      </c>
      <c r="X381">
        <v>1452.4810019284701</v>
      </c>
      <c r="Y381">
        <v>14.0364731525552</v>
      </c>
      <c r="Z381">
        <v>8.2362014070008698</v>
      </c>
      <c r="AA381">
        <v>19.836304586305499</v>
      </c>
      <c r="AB381">
        <v>-7.1938710472057803</v>
      </c>
      <c r="AC381">
        <v>-17.697863507272501</v>
      </c>
      <c r="AD381">
        <v>3.3068890742042698</v>
      </c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 spans="1:58" x14ac:dyDescent="0.2">
      <c r="A382" t="s">
        <v>0</v>
      </c>
      <c r="B382" s="20">
        <v>23863.63636</v>
      </c>
      <c r="C382">
        <v>6.03893414362072</v>
      </c>
      <c r="D382">
        <v>3.3858015110641602</v>
      </c>
      <c r="E382">
        <v>858.98804590359396</v>
      </c>
      <c r="F382">
        <v>228.08743019265199</v>
      </c>
      <c r="G382">
        <v>15.9734635401052</v>
      </c>
      <c r="H382">
        <v>2.7948133320220898</v>
      </c>
      <c r="I382">
        <v>-3.0340693076854799</v>
      </c>
      <c r="J382">
        <v>4.6862538734252404</v>
      </c>
      <c r="K382">
        <v>0.71610423297008696</v>
      </c>
      <c r="L382">
        <v>3.9210623606770398</v>
      </c>
      <c r="M382">
        <v>854.65790861960295</v>
      </c>
      <c r="N382">
        <v>265.58800961144698</v>
      </c>
      <c r="O382">
        <v>12.8715107774721</v>
      </c>
      <c r="P382">
        <v>3.0735137202377798</v>
      </c>
      <c r="Q382">
        <v>-10.714693484259399</v>
      </c>
      <c r="R382">
        <v>5.7544224992023301</v>
      </c>
      <c r="S382">
        <v>0.42524151681398498</v>
      </c>
      <c r="T382">
        <v>-7.8574579692935904</v>
      </c>
      <c r="U382">
        <v>8.7050847989399607</v>
      </c>
      <c r="V382">
        <v>753.89410334203001</v>
      </c>
      <c r="W382">
        <v>321.50901374359597</v>
      </c>
      <c r="X382">
        <v>1286.2418164748599</v>
      </c>
      <c r="Y382">
        <v>13.029872722096</v>
      </c>
      <c r="Z382">
        <v>7.1409250860019204</v>
      </c>
      <c r="AA382">
        <v>18.916599009503699</v>
      </c>
      <c r="AB382">
        <v>-12.0722575179724</v>
      </c>
      <c r="AC382">
        <v>-24.775818669304201</v>
      </c>
      <c r="AD382">
        <v>0.60639377995366395</v>
      </c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 spans="1:58" x14ac:dyDescent="0.2">
      <c r="A383" t="s">
        <v>0</v>
      </c>
      <c r="B383" s="20">
        <v>24009.090909999999</v>
      </c>
      <c r="C383">
        <v>5.4899517712090198</v>
      </c>
      <c r="D383">
        <v>3.0634164274922102</v>
      </c>
      <c r="E383">
        <v>1106.2014366485801</v>
      </c>
      <c r="F383">
        <v>306.968864206467</v>
      </c>
      <c r="G383">
        <v>15.5353954520498</v>
      </c>
      <c r="H383">
        <v>2.6337886290850498</v>
      </c>
      <c r="I383">
        <v>-4.2625935805532897</v>
      </c>
      <c r="J383">
        <v>4.25613525287479</v>
      </c>
      <c r="K383">
        <v>4.21979041366464</v>
      </c>
      <c r="L383">
        <v>3.4190229678927899</v>
      </c>
      <c r="M383">
        <v>925.19029350379196</v>
      </c>
      <c r="N383">
        <v>273.45917579805501</v>
      </c>
      <c r="O383">
        <v>14.943695555915999</v>
      </c>
      <c r="P383">
        <v>2.85777894090901</v>
      </c>
      <c r="Q383">
        <v>-5.84966373558838</v>
      </c>
      <c r="R383">
        <v>4.9035491402062501</v>
      </c>
      <c r="S383">
        <v>5.5845478688516899</v>
      </c>
      <c r="T383">
        <v>-0.94700635158760904</v>
      </c>
      <c r="U383">
        <v>12.1198473001783</v>
      </c>
      <c r="V383">
        <v>849.05805740078802</v>
      </c>
      <c r="W383">
        <v>370.05721455407797</v>
      </c>
      <c r="X383">
        <v>1431.53687861858</v>
      </c>
      <c r="Y383">
        <v>14.785037718956501</v>
      </c>
      <c r="Z383">
        <v>9.1816980540944506</v>
      </c>
      <c r="AA383">
        <v>20.386680230251599</v>
      </c>
      <c r="AB383">
        <v>-4.25277761458341</v>
      </c>
      <c r="AC383">
        <v>-13.279484021024601</v>
      </c>
      <c r="AD383">
        <v>4.7767752325558801</v>
      </c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 spans="1:58" x14ac:dyDescent="0.2">
      <c r="A384" t="s">
        <v>0</v>
      </c>
      <c r="B384" s="20">
        <v>24154.545450000001</v>
      </c>
      <c r="C384">
        <v>2.6355145661077199</v>
      </c>
      <c r="D384">
        <v>2.76432301824648</v>
      </c>
      <c r="E384">
        <v>845.36799331521695</v>
      </c>
      <c r="F384">
        <v>244.37349300044099</v>
      </c>
      <c r="G384">
        <v>13.8390889595837</v>
      </c>
      <c r="H384">
        <v>2.49963327980254</v>
      </c>
      <c r="I384">
        <v>-8.7955502313609202</v>
      </c>
      <c r="J384">
        <v>4.2132755172346199</v>
      </c>
      <c r="K384">
        <v>0.97507658419493304</v>
      </c>
      <c r="L384">
        <v>3.4332019742492599</v>
      </c>
      <c r="M384">
        <v>848.72608954100997</v>
      </c>
      <c r="N384">
        <v>272.59339397393597</v>
      </c>
      <c r="O384">
        <v>12.6592153240159</v>
      </c>
      <c r="P384">
        <v>2.8698932176223302</v>
      </c>
      <c r="Q384">
        <v>-10.0194765928394</v>
      </c>
      <c r="R384">
        <v>4.9796061054200598</v>
      </c>
      <c r="S384">
        <v>1.45926233265617</v>
      </c>
      <c r="T384">
        <v>-5.9408034279192501</v>
      </c>
      <c r="U384">
        <v>8.8592813201693392</v>
      </c>
      <c r="V384">
        <v>838.89251321213601</v>
      </c>
      <c r="W384">
        <v>368.13070505531999</v>
      </c>
      <c r="X384">
        <v>1415.07606683124</v>
      </c>
      <c r="Y384">
        <v>13.288815183226999</v>
      </c>
      <c r="Z384">
        <v>7.5756502880703804</v>
      </c>
      <c r="AA384">
        <v>19.004593806144999</v>
      </c>
      <c r="AB384">
        <v>-10.186032140659201</v>
      </c>
      <c r="AC384">
        <v>-21.684281043649701</v>
      </c>
      <c r="AD384">
        <v>1.3170341761983999</v>
      </c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 spans="1:58" x14ac:dyDescent="0.2">
      <c r="A385" t="s">
        <v>0</v>
      </c>
      <c r="B385" s="20">
        <v>24270.909090000001</v>
      </c>
      <c r="C385">
        <v>6.44775682000129</v>
      </c>
      <c r="D385">
        <v>3.5488210328985001</v>
      </c>
      <c r="E385">
        <v>880.615761018738</v>
      </c>
      <c r="F385">
        <v>232.96311521574799</v>
      </c>
      <c r="G385">
        <v>16.130736143510301</v>
      </c>
      <c r="H385">
        <v>2.9796607456610502</v>
      </c>
      <c r="I385">
        <v>-1.9051843837890099</v>
      </c>
      <c r="J385">
        <v>4.8227068690818298</v>
      </c>
      <c r="K385">
        <v>2.63787368312089</v>
      </c>
      <c r="L385">
        <v>3.4530350778607199</v>
      </c>
      <c r="M385">
        <v>879.14361520571003</v>
      </c>
      <c r="N385">
        <v>267.341957506786</v>
      </c>
      <c r="O385">
        <v>13.764631595991601</v>
      </c>
      <c r="P385">
        <v>2.85966730074583</v>
      </c>
      <c r="Q385">
        <v>-7.7628990091532399</v>
      </c>
      <c r="R385">
        <v>4.9694154608753403</v>
      </c>
      <c r="S385">
        <v>2.5444055044032798</v>
      </c>
      <c r="T385">
        <v>-5.5218086779532998</v>
      </c>
      <c r="U385">
        <v>10.6175225934455</v>
      </c>
      <c r="V385">
        <v>847.18930421028995</v>
      </c>
      <c r="W385">
        <v>373.12821309036002</v>
      </c>
      <c r="X385">
        <v>1423.35972387991</v>
      </c>
      <c r="Y385">
        <v>13.769569598359</v>
      </c>
      <c r="Z385">
        <v>7.5973292870530704</v>
      </c>
      <c r="AA385">
        <v>19.946811653013601</v>
      </c>
      <c r="AB385">
        <v>-8.4524608795693208</v>
      </c>
      <c r="AC385">
        <v>-20.431530280322399</v>
      </c>
      <c r="AD385">
        <v>3.5084549185284599</v>
      </c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 spans="1:58" x14ac:dyDescent="0.2">
      <c r="A386" t="s">
        <v>0</v>
      </c>
      <c r="B386" s="20">
        <v>24445.454549999999</v>
      </c>
      <c r="C386">
        <v>5.9872753483252801</v>
      </c>
      <c r="D386">
        <v>3.51745445546953</v>
      </c>
      <c r="E386">
        <v>943.30473247581699</v>
      </c>
      <c r="F386">
        <v>238.89320896621601</v>
      </c>
      <c r="G386">
        <v>15.4641029001312</v>
      </c>
      <c r="H386">
        <v>2.8578497071259998</v>
      </c>
      <c r="I386">
        <v>-2.7679809240897799</v>
      </c>
      <c r="J386">
        <v>4.8925134722602897</v>
      </c>
      <c r="K386">
        <v>2.2368693417432</v>
      </c>
      <c r="L386">
        <v>3.4734479371424101</v>
      </c>
      <c r="M386">
        <v>876.50149146023398</v>
      </c>
      <c r="N386">
        <v>267.73588019827997</v>
      </c>
      <c r="O386">
        <v>13.502647434427301</v>
      </c>
      <c r="P386">
        <v>2.87068235467921</v>
      </c>
      <c r="Q386">
        <v>-8.3065559331961492</v>
      </c>
      <c r="R386">
        <v>5.01185216740007</v>
      </c>
      <c r="S386">
        <v>2.05642251979013</v>
      </c>
      <c r="T386">
        <v>-5.8577081789933896</v>
      </c>
      <c r="U386">
        <v>9.9649850838714205</v>
      </c>
      <c r="V386">
        <v>835.99088310191803</v>
      </c>
      <c r="W386">
        <v>367.32859977564698</v>
      </c>
      <c r="X386">
        <v>1405.3291015741399</v>
      </c>
      <c r="Y386">
        <v>13.5416119434969</v>
      </c>
      <c r="Z386">
        <v>7.5303341986743897</v>
      </c>
      <c r="AA386">
        <v>19.546989089430301</v>
      </c>
      <c r="AB386">
        <v>-9.1864635148624494</v>
      </c>
      <c r="AC386">
        <v>-21.0534547880536</v>
      </c>
      <c r="AD386">
        <v>2.6487078452299699</v>
      </c>
      <c r="AE386" s="40">
        <f t="shared" ref="AE386:AW386" si="115">AVERAGE(C371:C377)</f>
        <v>7.5880768676085326</v>
      </c>
      <c r="AF386" s="40">
        <f t="shared" si="115"/>
        <v>3.222660284019252</v>
      </c>
      <c r="AG386" s="40">
        <f t="shared" si="115"/>
        <v>969.1310855559683</v>
      </c>
      <c r="AH386" s="40">
        <f t="shared" si="115"/>
        <v>264.66782464679346</v>
      </c>
      <c r="AI386" s="40">
        <f t="shared" si="115"/>
        <v>16.468568830903685</v>
      </c>
      <c r="AJ386" s="40">
        <f t="shared" si="115"/>
        <v>2.9204317364889585</v>
      </c>
      <c r="AK386" s="40">
        <f t="shared" si="115"/>
        <v>-1.0753176705710714</v>
      </c>
      <c r="AL386" s="40">
        <f t="shared" si="115"/>
        <v>4.4854755951409988</v>
      </c>
      <c r="AM386" s="40">
        <f t="shared" si="115"/>
        <v>6.3130097164890868</v>
      </c>
      <c r="AN386" s="40">
        <f t="shared" si="115"/>
        <v>3.8663348027543036</v>
      </c>
      <c r="AO386" s="40">
        <f t="shared" si="115"/>
        <v>807.73333936979066</v>
      </c>
      <c r="AP386" s="40">
        <f t="shared" si="115"/>
        <v>257.7219624088907</v>
      </c>
      <c r="AQ386" s="40">
        <f t="shared" si="115"/>
        <v>16.708910411287899</v>
      </c>
      <c r="AR386" s="40">
        <f t="shared" si="115"/>
        <v>3.054685401871414</v>
      </c>
      <c r="AS386" s="40">
        <f t="shared" si="115"/>
        <v>-3.48301695258592</v>
      </c>
      <c r="AT386" s="40">
        <f t="shared" si="115"/>
        <v>5.5810482497922544</v>
      </c>
      <c r="AU386" s="40">
        <f t="shared" si="115"/>
        <v>6.8871932742194915</v>
      </c>
      <c r="AV386" s="40">
        <f t="shared" si="115"/>
        <v>-3.4460640694567886</v>
      </c>
      <c r="AW386" s="40">
        <f t="shared" si="115"/>
        <v>17.227293305634387</v>
      </c>
      <c r="AX386" s="40">
        <f t="shared" ref="AX386:BF386" si="116">AVERAGE(V371:V377)</f>
        <v>819.02311080932577</v>
      </c>
      <c r="AY386" s="40">
        <f t="shared" si="116"/>
        <v>315.08402232361414</v>
      </c>
      <c r="AZ386" s="40">
        <f t="shared" si="116"/>
        <v>1440.2321364599454</v>
      </c>
      <c r="BA386" s="40">
        <f t="shared" si="116"/>
        <v>16.651888552635686</v>
      </c>
      <c r="BB386" s="40">
        <f t="shared" si="116"/>
        <v>9.1621000630401834</v>
      </c>
      <c r="BC386" s="40">
        <f t="shared" si="116"/>
        <v>24.133712254598084</v>
      </c>
      <c r="BD386" s="40">
        <f t="shared" si="116"/>
        <v>-3.528146411464359</v>
      </c>
      <c r="BE386" s="40">
        <f t="shared" si="116"/>
        <v>-18.267278546197385</v>
      </c>
      <c r="BF386" s="40">
        <f t="shared" si="116"/>
        <v>11.458602350364719</v>
      </c>
    </row>
    <row r="387" spans="1:58" x14ac:dyDescent="0.2">
      <c r="A387" t="s">
        <v>0</v>
      </c>
      <c r="B387" s="20">
        <v>24853.54839</v>
      </c>
      <c r="C387">
        <v>4.5226688198027203</v>
      </c>
      <c r="D387">
        <v>2.84898706751548</v>
      </c>
      <c r="E387">
        <v>939.71151984388598</v>
      </c>
      <c r="F387">
        <v>281.56694866633399</v>
      </c>
      <c r="G387">
        <v>16.807391398693898</v>
      </c>
      <c r="H387">
        <v>2.37363163180326</v>
      </c>
      <c r="I387">
        <v>-8.6455010943250503</v>
      </c>
      <c r="J387">
        <v>3.9612076487720098</v>
      </c>
      <c r="K387">
        <v>6.1734293522144403</v>
      </c>
      <c r="L387">
        <v>3.2375820875461598</v>
      </c>
      <c r="M387">
        <v>883.91655030590402</v>
      </c>
      <c r="N387">
        <v>287.15837204826101</v>
      </c>
      <c r="O387">
        <v>17.258152421552001</v>
      </c>
      <c r="P387">
        <v>2.75627416445551</v>
      </c>
      <c r="Q387">
        <v>-4.9924889037915303</v>
      </c>
      <c r="R387">
        <v>4.5704498642823701</v>
      </c>
      <c r="S387">
        <v>7.4374242636331003</v>
      </c>
      <c r="T387">
        <v>1.23074493245995</v>
      </c>
      <c r="U387">
        <v>13.6437417744225</v>
      </c>
      <c r="V387">
        <v>937.64784854981201</v>
      </c>
      <c r="W387">
        <v>458.70480893896701</v>
      </c>
      <c r="X387">
        <v>1498.0321544818801</v>
      </c>
      <c r="Y387">
        <v>17.192910186035501</v>
      </c>
      <c r="Z387">
        <v>12.0793217542482</v>
      </c>
      <c r="AA387">
        <v>22.301312093131401</v>
      </c>
      <c r="AB387">
        <v>-2.2531771108130898</v>
      </c>
      <c r="AC387">
        <v>-11.318715438870299</v>
      </c>
      <c r="AD387">
        <v>6.8087599467564797</v>
      </c>
      <c r="AE387" s="27">
        <f t="shared" ref="AE387:AW387" si="117">AVERAGE(C371:C387)</f>
        <v>6.2294142112762163</v>
      </c>
      <c r="AF387" s="27">
        <f t="shared" si="117"/>
        <v>3.1561080494184464</v>
      </c>
      <c r="AG387" s="27">
        <f t="shared" si="117"/>
        <v>935.68733627025426</v>
      </c>
      <c r="AH387" s="27">
        <f t="shared" si="117"/>
        <v>256.2308863350973</v>
      </c>
      <c r="AI387" s="27">
        <f t="shared" si="117"/>
        <v>15.884078457700726</v>
      </c>
      <c r="AJ387" s="27">
        <f t="shared" si="117"/>
        <v>2.7719687488880473</v>
      </c>
      <c r="AK387" s="27">
        <f t="shared" si="117"/>
        <v>-3.0853779909831944</v>
      </c>
      <c r="AL387" s="27">
        <f t="shared" si="117"/>
        <v>4.4241609456853119</v>
      </c>
      <c r="AM387" s="27">
        <f t="shared" si="117"/>
        <v>4.2194185053361357</v>
      </c>
      <c r="AN387" s="27">
        <f t="shared" si="117"/>
        <v>3.6340609192789355</v>
      </c>
      <c r="AO387" s="27">
        <f t="shared" si="117"/>
        <v>857.36585146482741</v>
      </c>
      <c r="AP387" s="27">
        <f t="shared" si="117"/>
        <v>267.59252622366671</v>
      </c>
      <c r="AQ387" s="27">
        <f t="shared" si="117"/>
        <v>15.117304652030654</v>
      </c>
      <c r="AR387" s="27">
        <f t="shared" si="117"/>
        <v>2.9533449704655217</v>
      </c>
      <c r="AS387" s="27">
        <f t="shared" si="117"/>
        <v>-6.0847514466535202</v>
      </c>
      <c r="AT387" s="27">
        <f t="shared" si="117"/>
        <v>5.2302214719066784</v>
      </c>
      <c r="AU387" s="27">
        <f t="shared" si="117"/>
        <v>4.7933037244412748</v>
      </c>
      <c r="AV387" s="27">
        <f t="shared" si="117"/>
        <v>-3.7800958855780804</v>
      </c>
      <c r="AW387" s="27">
        <f t="shared" si="117"/>
        <v>13.369727766563672</v>
      </c>
      <c r="AX387" s="27">
        <f t="shared" ref="AX387:BF387" si="118">AVERAGE(V371:V387)</f>
        <v>839.99191534547299</v>
      </c>
      <c r="AY387" s="27">
        <f t="shared" si="118"/>
        <v>358.19184552100882</v>
      </c>
      <c r="AZ387" s="27">
        <f t="shared" si="118"/>
        <v>1426.6604100496393</v>
      </c>
      <c r="BA387" s="27">
        <f t="shared" si="118"/>
        <v>15.352639852900692</v>
      </c>
      <c r="BB387" s="27">
        <f t="shared" si="118"/>
        <v>8.9167111268092043</v>
      </c>
      <c r="BC387" s="27">
        <f t="shared" si="118"/>
        <v>21.785110598366462</v>
      </c>
      <c r="BD387" s="27">
        <f t="shared" si="118"/>
        <v>-5.8431378962323093</v>
      </c>
      <c r="BE387" s="27">
        <f t="shared" si="118"/>
        <v>-18.392750781696947</v>
      </c>
      <c r="BF387" s="27">
        <f t="shared" si="118"/>
        <v>6.8020277372812803</v>
      </c>
    </row>
    <row r="388" spans="1:58" x14ac:dyDescent="0.2">
      <c r="A388" t="s">
        <v>40</v>
      </c>
      <c r="B388" s="20">
        <v>25145.48387</v>
      </c>
      <c r="C388">
        <v>6.0541664631382401</v>
      </c>
      <c r="D388">
        <v>3.6122614183617898</v>
      </c>
      <c r="E388">
        <v>903.66916740569502</v>
      </c>
      <c r="F388">
        <v>238.038212590726</v>
      </c>
      <c r="G388">
        <v>14.1786280421491</v>
      </c>
      <c r="H388">
        <v>3.25012695542789</v>
      </c>
      <c r="I388">
        <v>-1.5996471936110399</v>
      </c>
      <c r="J388">
        <v>4.7738484002015902</v>
      </c>
      <c r="K388">
        <v>5.9438998781847801</v>
      </c>
      <c r="L388">
        <v>3.3373258537713002</v>
      </c>
      <c r="M388">
        <v>815.968229206969</v>
      </c>
      <c r="N388">
        <v>262.66719386254402</v>
      </c>
      <c r="O388">
        <v>15.9381151224852</v>
      </c>
      <c r="P388">
        <v>2.9311548205692199</v>
      </c>
      <c r="Q388">
        <v>-3.69850418600817</v>
      </c>
      <c r="R388">
        <v>4.5985913872922897</v>
      </c>
      <c r="S388">
        <v>7.0748648809784997</v>
      </c>
      <c r="T388">
        <v>-0.77305372644157</v>
      </c>
      <c r="U388">
        <v>14.925119497481999</v>
      </c>
      <c r="V388">
        <v>864.37325739322898</v>
      </c>
      <c r="W388">
        <v>415.01924301099803</v>
      </c>
      <c r="X388">
        <v>1400.3880934541401</v>
      </c>
      <c r="Y388">
        <v>15.741454936151699</v>
      </c>
      <c r="Z388">
        <v>8.2863183661255793</v>
      </c>
      <c r="AA388">
        <v>23.200923195250699</v>
      </c>
      <c r="AB388">
        <v>-2.5072540329608</v>
      </c>
      <c r="AC388">
        <v>-12.3607590788538</v>
      </c>
      <c r="AD388">
        <v>7.36031122570959</v>
      </c>
      <c r="AE388" s="27">
        <f t="shared" ref="AE388:AW388" si="119">C388</f>
        <v>6.0541664631382401</v>
      </c>
      <c r="AF388" s="27">
        <f t="shared" si="119"/>
        <v>3.6122614183617898</v>
      </c>
      <c r="AG388" s="27">
        <f t="shared" si="119"/>
        <v>903.66916740569502</v>
      </c>
      <c r="AH388" s="27">
        <f t="shared" si="119"/>
        <v>238.038212590726</v>
      </c>
      <c r="AI388" s="27">
        <f t="shared" si="119"/>
        <v>14.1786280421491</v>
      </c>
      <c r="AJ388" s="27">
        <f t="shared" si="119"/>
        <v>3.25012695542789</v>
      </c>
      <c r="AK388" s="27">
        <f t="shared" si="119"/>
        <v>-1.5996471936110399</v>
      </c>
      <c r="AL388" s="27">
        <f t="shared" si="119"/>
        <v>4.7738484002015902</v>
      </c>
      <c r="AM388" s="27">
        <f t="shared" si="119"/>
        <v>5.9438998781847801</v>
      </c>
      <c r="AN388" s="27">
        <f t="shared" si="119"/>
        <v>3.3373258537713002</v>
      </c>
      <c r="AO388" s="27">
        <f t="shared" si="119"/>
        <v>815.968229206969</v>
      </c>
      <c r="AP388" s="27">
        <f t="shared" si="119"/>
        <v>262.66719386254402</v>
      </c>
      <c r="AQ388" s="27">
        <f t="shared" si="119"/>
        <v>15.9381151224852</v>
      </c>
      <c r="AR388" s="27">
        <f t="shared" si="119"/>
        <v>2.9311548205692199</v>
      </c>
      <c r="AS388" s="27">
        <f t="shared" si="119"/>
        <v>-3.69850418600817</v>
      </c>
      <c r="AT388" s="27">
        <f t="shared" si="119"/>
        <v>4.5985913872922897</v>
      </c>
      <c r="AU388" s="27">
        <f t="shared" si="119"/>
        <v>7.0748648809784997</v>
      </c>
      <c r="AV388" s="27">
        <f t="shared" si="119"/>
        <v>-0.77305372644157</v>
      </c>
      <c r="AW388" s="27">
        <f t="shared" si="119"/>
        <v>14.925119497481999</v>
      </c>
      <c r="AX388" s="27">
        <f t="shared" ref="AX388:BC388" si="120">V388</f>
        <v>864.37325739322898</v>
      </c>
      <c r="AY388" s="27">
        <f t="shared" si="120"/>
        <v>415.01924301099803</v>
      </c>
      <c r="AZ388" s="27">
        <f t="shared" si="120"/>
        <v>1400.3880934541401</v>
      </c>
      <c r="BA388" s="27">
        <f t="shared" si="120"/>
        <v>15.741454936151699</v>
      </c>
      <c r="BB388" s="27">
        <f t="shared" si="120"/>
        <v>8.2863183661255793</v>
      </c>
      <c r="BC388" s="27">
        <f t="shared" si="120"/>
        <v>23.200923195250699</v>
      </c>
      <c r="BD388" s="27">
        <f t="shared" ref="BD388:BF388" si="121">AB388</f>
        <v>-2.5072540329608</v>
      </c>
      <c r="BE388" s="27">
        <f t="shared" si="121"/>
        <v>-12.3607590788538</v>
      </c>
      <c r="BF388" s="27">
        <f t="shared" si="121"/>
        <v>7.36031122570959</v>
      </c>
    </row>
    <row r="389" spans="1:58" x14ac:dyDescent="0.2">
      <c r="A389" t="s">
        <v>41</v>
      </c>
      <c r="B389" s="20">
        <v>25437.41935</v>
      </c>
      <c r="C389">
        <v>2.4747630151115101</v>
      </c>
      <c r="D389">
        <v>2.9574231531628499</v>
      </c>
      <c r="E389">
        <v>1102.9152276157999</v>
      </c>
      <c r="F389">
        <v>301.44432947128598</v>
      </c>
      <c r="G389">
        <v>11.925235287676299</v>
      </c>
      <c r="H389">
        <v>2.89241645079152</v>
      </c>
      <c r="I389">
        <v>-6.2054167130453699</v>
      </c>
      <c r="J389">
        <v>4.2889083227227403</v>
      </c>
      <c r="K389">
        <v>3.4665976161413301</v>
      </c>
      <c r="L389">
        <v>3.5508885976726101</v>
      </c>
      <c r="M389">
        <v>884.69871488876902</v>
      </c>
      <c r="N389">
        <v>279.20628400145301</v>
      </c>
      <c r="O389">
        <v>13.8276227046643</v>
      </c>
      <c r="P389">
        <v>3.0598395301390902</v>
      </c>
      <c r="Q389">
        <v>-6.2531573219160901</v>
      </c>
      <c r="R389">
        <v>4.8765903112188003</v>
      </c>
      <c r="S389">
        <v>4.5954344942474901</v>
      </c>
      <c r="T389">
        <v>-3.0728197419337699</v>
      </c>
      <c r="U389">
        <v>12.2661377776046</v>
      </c>
      <c r="V389">
        <v>893.88443831393397</v>
      </c>
      <c r="W389">
        <v>491.53282168412602</v>
      </c>
      <c r="X389">
        <v>1365.49217874743</v>
      </c>
      <c r="Y389">
        <v>13.902582727137</v>
      </c>
      <c r="Z389">
        <v>7.5931357212709498</v>
      </c>
      <c r="AA389">
        <v>20.202333230911002</v>
      </c>
      <c r="AB389">
        <v>-4.9265067534120401</v>
      </c>
      <c r="AC389">
        <v>-14.9568145161613</v>
      </c>
      <c r="AD389">
        <v>5.1019695567174201</v>
      </c>
    </row>
    <row r="390" spans="1:58" x14ac:dyDescent="0.2">
      <c r="A390" t="s">
        <v>41</v>
      </c>
      <c r="B390" s="20">
        <v>21912</v>
      </c>
      <c r="C390">
        <v>2.53553653489453</v>
      </c>
      <c r="D390">
        <v>2.91299334031465</v>
      </c>
      <c r="E390">
        <v>1120.89954944139</v>
      </c>
      <c r="F390">
        <v>290.98325771374101</v>
      </c>
      <c r="G390">
        <v>11.2317666960443</v>
      </c>
      <c r="H390">
        <v>2.7227054775588999</v>
      </c>
      <c r="I390">
        <v>-5.6899001503785103</v>
      </c>
      <c r="J390">
        <v>4.1059063696467897</v>
      </c>
      <c r="K390">
        <v>3.5535804428317701</v>
      </c>
      <c r="L390">
        <v>3.55666421023765</v>
      </c>
      <c r="M390">
        <v>912.92575271132398</v>
      </c>
      <c r="N390">
        <v>281.32376408748399</v>
      </c>
      <c r="O390">
        <v>13.6868647601907</v>
      </c>
      <c r="P390">
        <v>3.0767203095763298</v>
      </c>
      <c r="Q390">
        <v>-5.8812181972629602</v>
      </c>
      <c r="R390">
        <v>4.86395397664021</v>
      </c>
      <c r="S390">
        <v>4.7680051662345999</v>
      </c>
      <c r="T390">
        <v>-2.8338106156109601</v>
      </c>
      <c r="U390">
        <v>12.3627798068877</v>
      </c>
      <c r="V390">
        <v>903.18603273633596</v>
      </c>
      <c r="W390">
        <v>503.406023884288</v>
      </c>
      <c r="X390">
        <v>1369.77152380441</v>
      </c>
      <c r="Y390">
        <v>13.9674781223009</v>
      </c>
      <c r="Z390">
        <v>7.6247324086662402</v>
      </c>
      <c r="AA390">
        <v>20.313286437240201</v>
      </c>
      <c r="AB390">
        <v>-4.64705950393639</v>
      </c>
      <c r="AC390">
        <v>-14.482616254383201</v>
      </c>
      <c r="AD390">
        <v>5.1910047557608001</v>
      </c>
    </row>
    <row r="391" spans="1:58" x14ac:dyDescent="0.2">
      <c r="A391" t="s">
        <v>41</v>
      </c>
      <c r="B391" s="20">
        <v>22846</v>
      </c>
      <c r="C391">
        <v>2.2703980886909201</v>
      </c>
      <c r="D391">
        <v>2.9399557313249098</v>
      </c>
      <c r="E391">
        <v>982.92205885153101</v>
      </c>
      <c r="F391">
        <v>299.65648288724901</v>
      </c>
      <c r="G391">
        <v>12.174477695937799</v>
      </c>
      <c r="H391">
        <v>2.8543444750431899</v>
      </c>
      <c r="I391">
        <v>-7.8720541090523701</v>
      </c>
      <c r="J391">
        <v>4.1810929560134102</v>
      </c>
      <c r="K391">
        <v>3.3640522891422902</v>
      </c>
      <c r="L391">
        <v>3.4709684743907401</v>
      </c>
      <c r="M391">
        <v>888.90321982334603</v>
      </c>
      <c r="N391">
        <v>277.914782523501</v>
      </c>
      <c r="O391">
        <v>13.766175110229</v>
      </c>
      <c r="P391">
        <v>2.99711527848517</v>
      </c>
      <c r="Q391">
        <v>-6.4061829774900199</v>
      </c>
      <c r="R391">
        <v>4.7776433821338102</v>
      </c>
      <c r="S391">
        <v>4.3486765519850099</v>
      </c>
      <c r="T391">
        <v>-3.2402187097473401</v>
      </c>
      <c r="U391">
        <v>11.927716969771801</v>
      </c>
      <c r="V391">
        <v>899.52939676326696</v>
      </c>
      <c r="W391">
        <v>498.26329716540999</v>
      </c>
      <c r="X391">
        <v>1367.5648492232999</v>
      </c>
      <c r="Y391">
        <v>13.8559939254251</v>
      </c>
      <c r="Z391">
        <v>7.6981349891281301</v>
      </c>
      <c r="AA391">
        <v>20.021532987148301</v>
      </c>
      <c r="AB391">
        <v>-5.1760862021189302</v>
      </c>
      <c r="AC391">
        <v>-15.221631541364999</v>
      </c>
      <c r="AD391">
        <v>4.8771493034160702</v>
      </c>
      <c r="AE391" s="40">
        <f t="shared" ref="AE391:AW391" si="122">AVERAGE(C390:C392)</f>
        <v>2.3458366857119137</v>
      </c>
      <c r="AF391" s="40">
        <f t="shared" si="122"/>
        <v>2.8931377318122897</v>
      </c>
      <c r="AG391" s="40">
        <f t="shared" si="122"/>
        <v>1043.7437262674071</v>
      </c>
      <c r="AH391" s="40">
        <f t="shared" si="122"/>
        <v>297.60140700185036</v>
      </c>
      <c r="AI391" s="40">
        <f t="shared" si="122"/>
        <v>11.976280536530068</v>
      </c>
      <c r="AJ391" s="40">
        <f t="shared" si="122"/>
        <v>2.7380127354255066</v>
      </c>
      <c r="AK391" s="40">
        <f t="shared" si="122"/>
        <v>-7.0145030366974011</v>
      </c>
      <c r="AL391" s="40">
        <f t="shared" si="122"/>
        <v>4.1541775008818504</v>
      </c>
      <c r="AM391" s="40">
        <f t="shared" si="122"/>
        <v>3.3697147996200698</v>
      </c>
      <c r="AN391" s="40">
        <f t="shared" si="122"/>
        <v>3.5053110133361565</v>
      </c>
      <c r="AO391" s="40">
        <f t="shared" si="122"/>
        <v>899.96733955457239</v>
      </c>
      <c r="AP391" s="40">
        <f t="shared" si="122"/>
        <v>279.34341146112331</v>
      </c>
      <c r="AQ391" s="40">
        <f t="shared" si="122"/>
        <v>13.683636621175268</v>
      </c>
      <c r="AR391" s="40">
        <f t="shared" si="122"/>
        <v>3.0267567589099098</v>
      </c>
      <c r="AS391" s="40">
        <f t="shared" si="122"/>
        <v>-6.2867562424798331</v>
      </c>
      <c r="AT391" s="40">
        <f t="shared" si="122"/>
        <v>4.8161268998847797</v>
      </c>
      <c r="AU391" s="40">
        <f t="shared" si="122"/>
        <v>4.3991923913794633</v>
      </c>
      <c r="AV391" s="40">
        <f t="shared" si="122"/>
        <v>-3.1620200115451236</v>
      </c>
      <c r="AW391" s="40">
        <f t="shared" si="122"/>
        <v>11.953745846556634</v>
      </c>
      <c r="AX391" s="40">
        <f t="shared" ref="AX391:BF391" si="123">AVERAGE(V390:V392)</f>
        <v>901.97661237403292</v>
      </c>
      <c r="AY391" s="40">
        <f t="shared" si="123"/>
        <v>501.18823218252697</v>
      </c>
      <c r="AZ391" s="40">
        <f t="shared" si="123"/>
        <v>1369.383588750273</v>
      </c>
      <c r="BA391" s="40">
        <f t="shared" si="123"/>
        <v>13.830994987465834</v>
      </c>
      <c r="BB391" s="40">
        <f t="shared" si="123"/>
        <v>7.6545947269324399</v>
      </c>
      <c r="BC391" s="40">
        <f t="shared" si="123"/>
        <v>20.010634055176499</v>
      </c>
      <c r="BD391" s="40">
        <f t="shared" si="123"/>
        <v>-5.0942656374114472</v>
      </c>
      <c r="BE391" s="40">
        <f t="shared" si="123"/>
        <v>-15.064285186183101</v>
      </c>
      <c r="BF391" s="40">
        <f t="shared" si="123"/>
        <v>4.880660332069283</v>
      </c>
    </row>
    <row r="392" spans="1:58" x14ac:dyDescent="0.2">
      <c r="A392" t="s">
        <v>41</v>
      </c>
      <c r="B392" s="20">
        <v>21200</v>
      </c>
      <c r="C392">
        <v>2.2315754335502902</v>
      </c>
      <c r="D392">
        <v>2.8264641237973098</v>
      </c>
      <c r="E392">
        <v>1027.4095705093</v>
      </c>
      <c r="F392">
        <v>302.164480404561</v>
      </c>
      <c r="G392">
        <v>12.5225972176081</v>
      </c>
      <c r="H392">
        <v>2.63698825367443</v>
      </c>
      <c r="I392">
        <v>-7.4815548506613201</v>
      </c>
      <c r="J392">
        <v>4.1755331769853496</v>
      </c>
      <c r="K392">
        <v>3.1915116668861501</v>
      </c>
      <c r="L392">
        <v>3.4883003553800802</v>
      </c>
      <c r="M392">
        <v>898.07304612904704</v>
      </c>
      <c r="N392">
        <v>278.79168777238499</v>
      </c>
      <c r="O392">
        <v>13.5978699931061</v>
      </c>
      <c r="P392">
        <v>3.00643468866823</v>
      </c>
      <c r="Q392">
        <v>-6.5728675526865201</v>
      </c>
      <c r="R392">
        <v>4.8067833408803198</v>
      </c>
      <c r="S392">
        <v>4.08089545591878</v>
      </c>
      <c r="T392">
        <v>-3.4120307092770701</v>
      </c>
      <c r="U392">
        <v>11.5707407630104</v>
      </c>
      <c r="V392">
        <v>903.21440762249597</v>
      </c>
      <c r="W392">
        <v>501.89537549788298</v>
      </c>
      <c r="X392">
        <v>1370.8143932231101</v>
      </c>
      <c r="Y392">
        <v>13.6695129146715</v>
      </c>
      <c r="Z392">
        <v>7.6409167830029503</v>
      </c>
      <c r="AA392">
        <v>19.697082741140999</v>
      </c>
      <c r="AB392">
        <v>-5.4596512061790197</v>
      </c>
      <c r="AC392">
        <v>-15.488607762801101</v>
      </c>
      <c r="AD392">
        <v>4.5738269370309803</v>
      </c>
      <c r="AE392" s="27">
        <f t="shared" ref="AE392:AW392" si="124">AVERAGE(C389:C392)</f>
        <v>2.3780682680618126</v>
      </c>
      <c r="AF392" s="27">
        <f t="shared" si="124"/>
        <v>2.9092090871499297</v>
      </c>
      <c r="AG392" s="27">
        <f t="shared" si="124"/>
        <v>1058.5366016045052</v>
      </c>
      <c r="AH392" s="27">
        <f t="shared" si="124"/>
        <v>298.56213761920924</v>
      </c>
      <c r="AI392" s="27">
        <f t="shared" si="124"/>
        <v>11.963519224316626</v>
      </c>
      <c r="AJ392" s="27">
        <f t="shared" si="124"/>
        <v>2.7766136642670101</v>
      </c>
      <c r="AK392" s="27">
        <f t="shared" si="124"/>
        <v>-6.8122314557843922</v>
      </c>
      <c r="AL392" s="27">
        <f t="shared" si="124"/>
        <v>4.187860206342072</v>
      </c>
      <c r="AM392" s="27">
        <f t="shared" si="124"/>
        <v>3.3939355037503849</v>
      </c>
      <c r="AN392" s="27">
        <f t="shared" si="124"/>
        <v>3.5167054094202701</v>
      </c>
      <c r="AO392" s="27">
        <f t="shared" si="124"/>
        <v>896.15018338812138</v>
      </c>
      <c r="AP392" s="27">
        <f t="shared" si="124"/>
        <v>279.30912959620576</v>
      </c>
      <c r="AQ392" s="27">
        <f t="shared" si="124"/>
        <v>13.719633142047526</v>
      </c>
      <c r="AR392" s="27">
        <f t="shared" si="124"/>
        <v>3.0350274517172049</v>
      </c>
      <c r="AS392" s="27">
        <f t="shared" si="124"/>
        <v>-6.278356512338898</v>
      </c>
      <c r="AT392" s="27">
        <f t="shared" si="124"/>
        <v>4.8312427527182846</v>
      </c>
      <c r="AU392" s="27">
        <f t="shared" si="124"/>
        <v>4.44825291709647</v>
      </c>
      <c r="AV392" s="27">
        <f t="shared" si="124"/>
        <v>-3.1397199441422852</v>
      </c>
      <c r="AW392" s="27">
        <f t="shared" si="124"/>
        <v>12.031843829318625</v>
      </c>
      <c r="AX392" s="27">
        <f t="shared" ref="AX392:BF392" si="125">AVERAGE(V389:V392)</f>
        <v>899.95356885900821</v>
      </c>
      <c r="AY392" s="27">
        <f t="shared" si="125"/>
        <v>498.77437955792675</v>
      </c>
      <c r="AZ392" s="27">
        <f t="shared" si="125"/>
        <v>1368.4107362495624</v>
      </c>
      <c r="BA392" s="27">
        <f t="shared" si="125"/>
        <v>13.848891922383626</v>
      </c>
      <c r="BB392" s="27">
        <f t="shared" si="125"/>
        <v>7.6392299755170683</v>
      </c>
      <c r="BC392" s="27">
        <f t="shared" si="125"/>
        <v>20.058558849110128</v>
      </c>
      <c r="BD392" s="27">
        <f t="shared" si="125"/>
        <v>-5.0523259164115952</v>
      </c>
      <c r="BE392" s="27">
        <f t="shared" si="125"/>
        <v>-15.037417518677652</v>
      </c>
      <c r="BF392" s="27">
        <f t="shared" si="125"/>
        <v>4.9359876382313175</v>
      </c>
    </row>
    <row r="393" spans="1:58" x14ac:dyDescent="0.2">
      <c r="A393" t="s">
        <v>42</v>
      </c>
      <c r="B393" s="20">
        <v>19273</v>
      </c>
      <c r="C393">
        <v>3.46031828667132</v>
      </c>
      <c r="D393">
        <v>2.6700512203634399</v>
      </c>
      <c r="E393">
        <v>709.40078881893703</v>
      </c>
      <c r="F393">
        <v>220.85841152431601</v>
      </c>
      <c r="G393">
        <v>14.3961369448102</v>
      </c>
      <c r="H393">
        <v>2.5995062411832301</v>
      </c>
      <c r="I393">
        <v>-8.9546546752604108</v>
      </c>
      <c r="J393">
        <v>4.0185985930166304</v>
      </c>
      <c r="K393">
        <v>5.1261132562968603</v>
      </c>
      <c r="L393">
        <v>3.1611613978320401</v>
      </c>
      <c r="M393">
        <v>916.19592235948596</v>
      </c>
      <c r="N393">
        <v>266.87438336328</v>
      </c>
      <c r="O393">
        <v>14.584956697470799</v>
      </c>
      <c r="P393">
        <v>2.7840916782914902</v>
      </c>
      <c r="Q393">
        <v>-4.0352631460137198</v>
      </c>
      <c r="R393">
        <v>4.3705566320073803</v>
      </c>
      <c r="S393">
        <v>6.2001357703510704</v>
      </c>
      <c r="T393">
        <v>0.99212104398524603</v>
      </c>
      <c r="U393">
        <v>11.403919764518999</v>
      </c>
      <c r="V393">
        <v>932.32855700514403</v>
      </c>
      <c r="W393">
        <v>531.25445313899002</v>
      </c>
      <c r="X393">
        <v>1393.4898801807001</v>
      </c>
      <c r="Y393">
        <v>14.6378814745465</v>
      </c>
      <c r="Z393">
        <v>9.5123692722267101</v>
      </c>
      <c r="AA393">
        <v>19.767333485059101</v>
      </c>
      <c r="AB393">
        <v>-1.71766646540863</v>
      </c>
      <c r="AC393">
        <v>-8.6196550594320893</v>
      </c>
      <c r="AD393">
        <v>5.17836062224836</v>
      </c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</row>
    <row r="394" spans="1:58" x14ac:dyDescent="0.2">
      <c r="A394" t="s">
        <v>42</v>
      </c>
      <c r="B394" s="20">
        <v>20478</v>
      </c>
      <c r="C394">
        <v>3.30219769707023</v>
      </c>
      <c r="D394">
        <v>2.6204932241529701</v>
      </c>
      <c r="E394">
        <v>678.203404900122</v>
      </c>
      <c r="F394">
        <v>216.15983339500301</v>
      </c>
      <c r="G394">
        <v>14.673313293851299</v>
      </c>
      <c r="H394">
        <v>2.5223580096923399</v>
      </c>
      <c r="I394">
        <v>-9.0389286730699894</v>
      </c>
      <c r="J394">
        <v>3.9733513431304699</v>
      </c>
      <c r="K394">
        <v>5.2418373135308096</v>
      </c>
      <c r="L394">
        <v>3.1735639486488498</v>
      </c>
      <c r="M394">
        <v>920.18841813225504</v>
      </c>
      <c r="N394">
        <v>267.21582489649899</v>
      </c>
      <c r="O394">
        <v>14.625932415597401</v>
      </c>
      <c r="P394">
        <v>2.7952169286369699</v>
      </c>
      <c r="Q394">
        <v>-3.8287764841784302</v>
      </c>
      <c r="R394">
        <v>4.3808137735018198</v>
      </c>
      <c r="S394">
        <v>6.3599638082887102</v>
      </c>
      <c r="T394">
        <v>1.32154860747228</v>
      </c>
      <c r="U394">
        <v>11.3926430751529</v>
      </c>
      <c r="V394">
        <v>934.07536342730896</v>
      </c>
      <c r="W394">
        <v>539.54745420279596</v>
      </c>
      <c r="X394">
        <v>1389.03699041666</v>
      </c>
      <c r="Y394">
        <v>14.6778208615615</v>
      </c>
      <c r="Z394">
        <v>9.6580390248083194</v>
      </c>
      <c r="AA394">
        <v>19.6970171335327</v>
      </c>
      <c r="AB394">
        <v>-1.3131716894911201</v>
      </c>
      <c r="AC394">
        <v>-7.9061536812845503</v>
      </c>
      <c r="AD394">
        <v>5.279207965356</v>
      </c>
      <c r="AE394" s="40">
        <f t="shared" ref="AE394:AW394" si="126">AVERAGE(C393:C394)</f>
        <v>3.381257991870775</v>
      </c>
      <c r="AF394" s="40">
        <f t="shared" si="126"/>
        <v>2.645272222258205</v>
      </c>
      <c r="AG394" s="40">
        <f t="shared" si="126"/>
        <v>693.80209685952946</v>
      </c>
      <c r="AH394" s="40">
        <f t="shared" si="126"/>
        <v>218.50912245965952</v>
      </c>
      <c r="AI394" s="40">
        <f t="shared" si="126"/>
        <v>14.53472511933075</v>
      </c>
      <c r="AJ394" s="40">
        <f t="shared" si="126"/>
        <v>2.5609321254377848</v>
      </c>
      <c r="AK394" s="40">
        <f t="shared" si="126"/>
        <v>-8.9967916741652001</v>
      </c>
      <c r="AL394" s="40">
        <f t="shared" si="126"/>
        <v>3.9959749680735501</v>
      </c>
      <c r="AM394" s="40">
        <f t="shared" si="126"/>
        <v>5.183975284913835</v>
      </c>
      <c r="AN394" s="40">
        <f t="shared" si="126"/>
        <v>3.167362673240445</v>
      </c>
      <c r="AO394" s="40">
        <f t="shared" si="126"/>
        <v>918.19217024587056</v>
      </c>
      <c r="AP394" s="40">
        <f t="shared" si="126"/>
        <v>267.04510412988952</v>
      </c>
      <c r="AQ394" s="40">
        <f t="shared" si="126"/>
        <v>14.605444556534099</v>
      </c>
      <c r="AR394" s="40">
        <f t="shared" si="126"/>
        <v>2.7896543034642303</v>
      </c>
      <c r="AS394" s="40">
        <f t="shared" si="126"/>
        <v>-3.932019815096075</v>
      </c>
      <c r="AT394" s="40">
        <f t="shared" si="126"/>
        <v>4.3756852027545996</v>
      </c>
      <c r="AU394" s="40">
        <f t="shared" si="126"/>
        <v>6.2800497893198903</v>
      </c>
      <c r="AV394" s="40">
        <f t="shared" si="126"/>
        <v>1.1568348257287631</v>
      </c>
      <c r="AW394" s="40">
        <f t="shared" si="126"/>
        <v>11.39828141983595</v>
      </c>
      <c r="AX394" s="40">
        <f t="shared" ref="AX394:BF394" si="127">AVERAGE(V393:V394)</f>
        <v>933.20196021622655</v>
      </c>
      <c r="AY394" s="40">
        <f t="shared" si="127"/>
        <v>535.40095367089293</v>
      </c>
      <c r="AZ394" s="40">
        <f t="shared" si="127"/>
        <v>1391.2634352986802</v>
      </c>
      <c r="BA394" s="40">
        <f t="shared" si="127"/>
        <v>14.657851168054</v>
      </c>
      <c r="BB394" s="40">
        <f t="shared" si="127"/>
        <v>9.5852041485175157</v>
      </c>
      <c r="BC394" s="40">
        <f t="shared" si="127"/>
        <v>19.732175309295901</v>
      </c>
      <c r="BD394" s="40">
        <f t="shared" si="127"/>
        <v>-1.515419077449875</v>
      </c>
      <c r="BE394" s="40">
        <f t="shared" si="127"/>
        <v>-8.2629043703583207</v>
      </c>
      <c r="BF394" s="40">
        <f t="shared" si="127"/>
        <v>5.22878429380218</v>
      </c>
    </row>
    <row r="395" spans="1:58" x14ac:dyDescent="0.2"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</row>
    <row r="396" spans="1:58" x14ac:dyDescent="0.2"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</row>
    <row r="398" spans="1:58" x14ac:dyDescent="0.2"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</row>
  </sheetData>
  <mergeCells count="4">
    <mergeCell ref="C1:J1"/>
    <mergeCell ref="K1:R1"/>
    <mergeCell ref="S1:AC1"/>
    <mergeCell ref="AE2:B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2940-B50A-4B46-938F-C353373FF413}">
  <dimension ref="A1:BB398"/>
  <sheetViews>
    <sheetView topLeftCell="F1" zoomScale="75" workbookViewId="0">
      <selection activeCell="Y2" sqref="Y2"/>
    </sheetView>
  </sheetViews>
  <sheetFormatPr baseColWidth="10" defaultRowHeight="16" x14ac:dyDescent="0.2"/>
  <cols>
    <col min="2" max="2" width="10.83203125" style="20"/>
    <col min="6" max="6" width="10.83203125" customWidth="1"/>
    <col min="10" max="10" width="10.83203125" style="57"/>
    <col min="18" max="18" width="10.83203125" style="57"/>
    <col min="30" max="30" width="10.83203125" style="57"/>
    <col min="31" max="31" width="32.6640625" customWidth="1"/>
    <col min="32" max="32" width="18.5" customWidth="1"/>
    <col min="33" max="33" width="15.6640625" customWidth="1"/>
    <col min="34" max="34" width="18.1640625" customWidth="1"/>
    <col min="36" max="36" width="15.83203125" customWidth="1"/>
    <col min="37" max="37" width="13.1640625" customWidth="1"/>
    <col min="38" max="38" width="17.83203125" customWidth="1"/>
    <col min="40" max="40" width="19.33203125" customWidth="1"/>
    <col min="42" max="42" width="19.6640625" customWidth="1"/>
    <col min="46" max="46" width="21.83203125" customWidth="1"/>
    <col min="47" max="47" width="22.83203125" customWidth="1"/>
    <col min="49" max="49" width="19.1640625" customWidth="1"/>
    <col min="50" max="50" width="16.5" customWidth="1"/>
    <col min="52" max="52" width="13.83203125" customWidth="1"/>
    <col min="53" max="53" width="19.83203125" customWidth="1"/>
    <col min="54" max="54" width="16.83203125" customWidth="1"/>
  </cols>
  <sheetData>
    <row r="1" spans="1:54" ht="17" thickBot="1" x14ac:dyDescent="0.25">
      <c r="C1" s="89" t="s">
        <v>314</v>
      </c>
      <c r="D1" s="89"/>
      <c r="E1" s="89"/>
      <c r="F1" s="89"/>
      <c r="G1" s="89"/>
      <c r="H1" s="89"/>
      <c r="I1" s="89"/>
      <c r="J1" s="89"/>
      <c r="K1" s="89" t="s">
        <v>315</v>
      </c>
      <c r="L1" s="89"/>
      <c r="M1" s="89"/>
      <c r="N1" s="89"/>
      <c r="O1" s="89"/>
      <c r="P1" s="89"/>
      <c r="Q1" s="89"/>
      <c r="R1" s="89"/>
      <c r="S1" s="89" t="s">
        <v>316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69"/>
      <c r="AE1" s="68"/>
    </row>
    <row r="2" spans="1:54" ht="17" thickBot="1" x14ac:dyDescent="0.25">
      <c r="A2" t="s">
        <v>1</v>
      </c>
      <c r="B2" s="39" t="s">
        <v>81</v>
      </c>
      <c r="C2" t="s">
        <v>310</v>
      </c>
      <c r="D2" t="s">
        <v>311</v>
      </c>
      <c r="E2" t="s">
        <v>312</v>
      </c>
      <c r="F2" t="s">
        <v>313</v>
      </c>
      <c r="G2" t="s">
        <v>329</v>
      </c>
      <c r="H2" t="s">
        <v>330</v>
      </c>
      <c r="I2" t="s">
        <v>332</v>
      </c>
      <c r="J2" s="57" t="s">
        <v>333</v>
      </c>
      <c r="K2" t="s">
        <v>310</v>
      </c>
      <c r="L2" t="s">
        <v>311</v>
      </c>
      <c r="M2" t="s">
        <v>312</v>
      </c>
      <c r="N2" t="s">
        <v>313</v>
      </c>
      <c r="O2" t="s">
        <v>329</v>
      </c>
      <c r="P2" t="s">
        <v>330</v>
      </c>
      <c r="Q2" t="s">
        <v>332</v>
      </c>
      <c r="R2" s="57" t="s">
        <v>333</v>
      </c>
      <c r="S2" t="s">
        <v>310</v>
      </c>
      <c r="T2" t="s">
        <v>334</v>
      </c>
      <c r="U2" t="s">
        <v>335</v>
      </c>
      <c r="V2" t="s">
        <v>312</v>
      </c>
      <c r="W2" t="s">
        <v>336</v>
      </c>
      <c r="X2" t="s">
        <v>337</v>
      </c>
      <c r="Y2" t="s">
        <v>329</v>
      </c>
      <c r="Z2" t="s">
        <v>340</v>
      </c>
      <c r="AA2" t="s">
        <v>341</v>
      </c>
      <c r="AB2" t="s">
        <v>332</v>
      </c>
      <c r="AC2" t="s">
        <v>338</v>
      </c>
      <c r="AD2" s="57" t="s">
        <v>339</v>
      </c>
      <c r="AE2" s="86" t="s">
        <v>317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</row>
    <row r="3" spans="1:54" x14ac:dyDescent="0.2">
      <c r="A3" t="s">
        <v>2</v>
      </c>
      <c r="B3" s="20">
        <v>19130.71</v>
      </c>
      <c r="C3">
        <v>10.1846125870943</v>
      </c>
      <c r="D3">
        <v>5.1169030061457397</v>
      </c>
      <c r="E3">
        <v>393.75215800000001</v>
      </c>
      <c r="F3">
        <v>308.41028634222602</v>
      </c>
      <c r="G3">
        <v>-1.1582566168573001</v>
      </c>
      <c r="H3">
        <v>6.6683109002108596</v>
      </c>
      <c r="I3">
        <v>21.349996990627599</v>
      </c>
      <c r="J3">
        <v>5.1429204656130398</v>
      </c>
      <c r="K3">
        <v>9.9473522053813692</v>
      </c>
      <c r="L3">
        <v>4.0255095220293002</v>
      </c>
      <c r="M3">
        <v>523.52257048898605</v>
      </c>
      <c r="N3">
        <v>258.459331824956</v>
      </c>
      <c r="O3">
        <v>-0.84056787406224798</v>
      </c>
      <c r="P3">
        <v>5.0012491328571302</v>
      </c>
      <c r="Q3">
        <v>20.519084368465201</v>
      </c>
      <c r="R3">
        <v>3.80206352657805</v>
      </c>
      <c r="S3">
        <v>11.588366204552401</v>
      </c>
      <c r="T3">
        <v>7.8779389694847399</v>
      </c>
      <c r="U3">
        <v>15.3066533266633</v>
      </c>
      <c r="V3">
        <v>594.48288231215497</v>
      </c>
      <c r="W3">
        <v>311.69584792396302</v>
      </c>
      <c r="X3">
        <v>624.13206603301705</v>
      </c>
      <c r="Y3">
        <v>2.0875714328483999</v>
      </c>
      <c r="Z3">
        <v>-1.9859929964982499</v>
      </c>
      <c r="AA3">
        <v>6.1950975487743802</v>
      </c>
      <c r="AB3">
        <v>21.554040530940799</v>
      </c>
      <c r="AC3">
        <v>18.273136568284102</v>
      </c>
      <c r="AD3">
        <v>24.854427213606801</v>
      </c>
      <c r="AE3" s="4" t="s">
        <v>310</v>
      </c>
      <c r="AF3" s="4" t="s">
        <v>311</v>
      </c>
      <c r="AG3" s="4" t="s">
        <v>312</v>
      </c>
      <c r="AH3" s="4" t="s">
        <v>313</v>
      </c>
      <c r="AI3" s="4" t="s">
        <v>332</v>
      </c>
      <c r="AJ3" s="4" t="s">
        <v>333</v>
      </c>
      <c r="AK3" s="4" t="s">
        <v>329</v>
      </c>
      <c r="AL3" s="4" t="s">
        <v>330</v>
      </c>
      <c r="AM3" s="4" t="s">
        <v>310</v>
      </c>
      <c r="AN3" s="4" t="s">
        <v>311</v>
      </c>
      <c r="AO3" s="4" t="s">
        <v>312</v>
      </c>
      <c r="AP3" s="4" t="s">
        <v>313</v>
      </c>
      <c r="AQ3" s="4" t="s">
        <v>332</v>
      </c>
      <c r="AR3" s="4" t="s">
        <v>333</v>
      </c>
      <c r="AS3" s="4" t="s">
        <v>329</v>
      </c>
      <c r="AT3" s="4" t="s">
        <v>330</v>
      </c>
      <c r="AU3" s="4" t="s">
        <v>310</v>
      </c>
      <c r="AV3" s="4" t="s">
        <v>311</v>
      </c>
      <c r="AW3" s="4" t="s">
        <v>312</v>
      </c>
      <c r="AX3" s="4" t="s">
        <v>313</v>
      </c>
      <c r="AY3" s="4" t="s">
        <v>332</v>
      </c>
      <c r="AZ3" s="4" t="s">
        <v>333</v>
      </c>
      <c r="BA3" s="4" t="s">
        <v>329</v>
      </c>
      <c r="BB3" s="4" t="s">
        <v>330</v>
      </c>
    </row>
    <row r="4" spans="1:54" x14ac:dyDescent="0.2">
      <c r="A4" t="s">
        <v>2</v>
      </c>
      <c r="B4" s="20">
        <v>19488.240000000002</v>
      </c>
      <c r="C4">
        <v>11.8595388895935</v>
      </c>
      <c r="D4">
        <v>5.1784388547436802</v>
      </c>
      <c r="E4">
        <v>612.22803546</v>
      </c>
      <c r="F4">
        <v>277.16619348212299</v>
      </c>
      <c r="G4">
        <v>0.86595238579644696</v>
      </c>
      <c r="H4">
        <v>7.6962586541422899</v>
      </c>
      <c r="I4">
        <v>23.047997156778901</v>
      </c>
      <c r="J4">
        <v>4.0142035339677298</v>
      </c>
      <c r="K4">
        <v>13.5563712452351</v>
      </c>
      <c r="L4">
        <v>4.08743601107017</v>
      </c>
      <c r="M4">
        <v>508.57904810816001</v>
      </c>
      <c r="N4">
        <v>265.71313071165901</v>
      </c>
      <c r="O4">
        <v>3.3259108368889598</v>
      </c>
      <c r="P4">
        <v>5.1533443087008601</v>
      </c>
      <c r="Q4">
        <v>23.4591980244806</v>
      </c>
      <c r="R4">
        <v>3.8378827937770899</v>
      </c>
      <c r="S4">
        <v>13.0107677302061</v>
      </c>
      <c r="T4">
        <v>8.82341170585293</v>
      </c>
      <c r="U4">
        <v>17.197598799399699</v>
      </c>
      <c r="V4">
        <v>546.09667215279296</v>
      </c>
      <c r="W4">
        <v>251.72586293146699</v>
      </c>
      <c r="X4">
        <v>558.97948974487304</v>
      </c>
      <c r="Y4">
        <v>3.4521951020286199</v>
      </c>
      <c r="Z4">
        <v>-2.57828914457229</v>
      </c>
      <c r="AA4">
        <v>9.9709854927463706</v>
      </c>
      <c r="AB4">
        <v>22.765989986625801</v>
      </c>
      <c r="AC4">
        <v>19.391695847924002</v>
      </c>
      <c r="AD4">
        <v>26.155077538769401</v>
      </c>
    </row>
    <row r="5" spans="1:54" x14ac:dyDescent="0.2">
      <c r="A5" t="s">
        <v>2</v>
      </c>
      <c r="B5" s="20">
        <v>19845.759999999998</v>
      </c>
      <c r="C5">
        <v>15.0472403632269</v>
      </c>
      <c r="D5">
        <v>4.4914521961394804</v>
      </c>
      <c r="E5">
        <v>558.09682889999999</v>
      </c>
      <c r="F5">
        <v>267.06467056767002</v>
      </c>
      <c r="G5">
        <v>7.0318417019314197</v>
      </c>
      <c r="H5">
        <v>5.7325263988986901</v>
      </c>
      <c r="I5">
        <v>23.750942230224499</v>
      </c>
      <c r="J5">
        <v>4.0353495835293698</v>
      </c>
      <c r="K5">
        <v>10.8752690659127</v>
      </c>
      <c r="L5">
        <v>4.0122918029062902</v>
      </c>
      <c r="M5">
        <v>555.87283187293497</v>
      </c>
      <c r="N5">
        <v>257.76727941730297</v>
      </c>
      <c r="O5">
        <v>0.68442243723178198</v>
      </c>
      <c r="P5">
        <v>4.9890067453908298</v>
      </c>
      <c r="Q5">
        <v>20.950614311509302</v>
      </c>
      <c r="R5">
        <v>3.7889998221526402</v>
      </c>
      <c r="S5">
        <v>12.157386896136501</v>
      </c>
      <c r="T5">
        <v>8.5262631315657806</v>
      </c>
      <c r="U5">
        <v>15.7658829414707</v>
      </c>
      <c r="V5">
        <v>586.03929229165203</v>
      </c>
      <c r="W5">
        <v>304.29214607303697</v>
      </c>
      <c r="X5">
        <v>613.02651325662896</v>
      </c>
      <c r="Y5">
        <v>2.4852409628500101</v>
      </c>
      <c r="Z5">
        <v>-1.9119559779890001</v>
      </c>
      <c r="AA5">
        <v>6.8984492246122997</v>
      </c>
      <c r="AB5">
        <v>21.908292646923599</v>
      </c>
      <c r="AC5">
        <v>18.663331665832899</v>
      </c>
      <c r="AD5">
        <v>25.140570285142601</v>
      </c>
    </row>
    <row r="6" spans="1:54" x14ac:dyDescent="0.2">
      <c r="A6" t="s">
        <v>2</v>
      </c>
      <c r="B6" s="20">
        <v>20203.29</v>
      </c>
      <c r="C6">
        <v>12.872913113898701</v>
      </c>
      <c r="D6">
        <v>4.7478838679320896</v>
      </c>
      <c r="E6">
        <v>540.59716154</v>
      </c>
      <c r="F6">
        <v>286.05898026133002</v>
      </c>
      <c r="G6">
        <v>4.6126778059535498</v>
      </c>
      <c r="H6">
        <v>5.8844186567439003</v>
      </c>
      <c r="I6">
        <v>21.238295873006098</v>
      </c>
      <c r="J6">
        <v>4.3846830452114798</v>
      </c>
      <c r="K6">
        <v>10.872927733102999</v>
      </c>
      <c r="L6">
        <v>4.0086923863086801</v>
      </c>
      <c r="M6">
        <v>518.676631325583</v>
      </c>
      <c r="N6">
        <v>257.10963443157198</v>
      </c>
      <c r="O6">
        <v>0.142930193387939</v>
      </c>
      <c r="P6">
        <v>4.9841270162378501</v>
      </c>
      <c r="Q6">
        <v>21.503498594131401</v>
      </c>
      <c r="R6">
        <v>3.7931669115908901</v>
      </c>
      <c r="S6">
        <v>11.6599088277784</v>
      </c>
      <c r="T6">
        <v>8.2021010505252594</v>
      </c>
      <c r="U6">
        <v>15.1445722861431</v>
      </c>
      <c r="V6">
        <v>584.71142207646506</v>
      </c>
      <c r="W6">
        <v>310.21510755377801</v>
      </c>
      <c r="X6">
        <v>613.76688344172101</v>
      </c>
      <c r="Y6">
        <v>2.0668519821729698</v>
      </c>
      <c r="Z6">
        <v>-2.0600300150075102</v>
      </c>
      <c r="AA6">
        <v>6.2321160580290096</v>
      </c>
      <c r="AB6">
        <v>21.714100599819702</v>
      </c>
      <c r="AC6">
        <v>18.507253626813402</v>
      </c>
      <c r="AD6">
        <v>24.906453226613301</v>
      </c>
    </row>
    <row r="7" spans="1:54" x14ac:dyDescent="0.2">
      <c r="A7" t="s">
        <v>2</v>
      </c>
      <c r="B7" s="20">
        <v>20560.810000000001</v>
      </c>
      <c r="C7">
        <v>9.3652191691928106</v>
      </c>
      <c r="D7">
        <v>4.6645761225990396</v>
      </c>
      <c r="E7">
        <v>581.73284723999996</v>
      </c>
      <c r="F7">
        <v>283.39056336705801</v>
      </c>
      <c r="G7">
        <v>-1.4799306458896999</v>
      </c>
      <c r="H7">
        <v>6.05725394764388</v>
      </c>
      <c r="I7">
        <v>20.5969429016113</v>
      </c>
      <c r="J7">
        <v>4.3962670022942598</v>
      </c>
      <c r="K7">
        <v>8.1690843758137994</v>
      </c>
      <c r="L7">
        <v>4.0116434542085901</v>
      </c>
      <c r="M7">
        <v>528.73760185304502</v>
      </c>
      <c r="N7">
        <v>256.20624284434399</v>
      </c>
      <c r="O7">
        <v>-3.4221519040122899</v>
      </c>
      <c r="P7">
        <v>4.9762109742060598</v>
      </c>
      <c r="Q7">
        <v>19.692750442260099</v>
      </c>
      <c r="R7">
        <v>3.7930090480557102</v>
      </c>
      <c r="S7">
        <v>10.790607658083999</v>
      </c>
      <c r="T7">
        <v>7.6078039019509696</v>
      </c>
      <c r="U7">
        <v>13.9829914957479</v>
      </c>
      <c r="V7">
        <v>598.70240847024195</v>
      </c>
      <c r="W7">
        <v>330.20510255127601</v>
      </c>
      <c r="X7">
        <v>631.53576788394298</v>
      </c>
      <c r="Y7">
        <v>1.8433182206571499</v>
      </c>
      <c r="Z7">
        <v>-1.68984492246123</v>
      </c>
      <c r="AA7">
        <v>5.3436718359179496</v>
      </c>
      <c r="AB7">
        <v>20.65622704958</v>
      </c>
      <c r="AC7">
        <v>17.596798399199599</v>
      </c>
      <c r="AD7">
        <v>23.735867933967</v>
      </c>
    </row>
    <row r="8" spans="1:54" x14ac:dyDescent="0.2">
      <c r="A8" t="s">
        <v>2</v>
      </c>
      <c r="B8" s="20">
        <v>20153</v>
      </c>
      <c r="C8">
        <v>9.3882269971072603</v>
      </c>
      <c r="D8">
        <v>3.5262192897458799</v>
      </c>
      <c r="E8">
        <v>679.59063726666704</v>
      </c>
      <c r="F8">
        <v>309.734566334362</v>
      </c>
      <c r="G8">
        <v>0.31752106050650297</v>
      </c>
      <c r="H8">
        <v>5.6650471052865399</v>
      </c>
      <c r="I8">
        <v>19.1245538923475</v>
      </c>
      <c r="J8">
        <v>3.1488354877833702</v>
      </c>
      <c r="K8">
        <v>7.1955950461549296</v>
      </c>
      <c r="L8">
        <v>4.4987870703201596</v>
      </c>
      <c r="M8">
        <v>789.16428731720896</v>
      </c>
      <c r="N8">
        <v>276.14286155193099</v>
      </c>
      <c r="O8">
        <v>-3.6097152297680499</v>
      </c>
      <c r="P8">
        <v>7.0144696810399596</v>
      </c>
      <c r="Q8">
        <v>18.140664363344399</v>
      </c>
      <c r="R8">
        <v>3.51646708112983</v>
      </c>
      <c r="S8">
        <v>7.2376994661497402</v>
      </c>
      <c r="T8">
        <v>5.2916458229114598</v>
      </c>
      <c r="U8">
        <v>9.1575787893946998</v>
      </c>
      <c r="V8">
        <v>1019.41112597285</v>
      </c>
      <c r="W8">
        <v>827.66883441720904</v>
      </c>
      <c r="X8">
        <v>1102.2061030515299</v>
      </c>
      <c r="Y8">
        <v>-1.7151249142318801</v>
      </c>
      <c r="Z8">
        <v>-5.0135067533766904</v>
      </c>
      <c r="AA8">
        <v>1.57778889444722</v>
      </c>
      <c r="AB8">
        <v>16.770708339211701</v>
      </c>
      <c r="AC8">
        <v>14.337168584292099</v>
      </c>
      <c r="AD8">
        <v>19.189594797398701</v>
      </c>
    </row>
    <row r="9" spans="1:54" x14ac:dyDescent="0.2">
      <c r="A9" t="s">
        <v>2</v>
      </c>
      <c r="B9" s="20">
        <v>20024</v>
      </c>
      <c r="C9">
        <v>9.3882269971072603</v>
      </c>
      <c r="D9">
        <v>3.5262192897458799</v>
      </c>
      <c r="E9">
        <v>679.59063726666704</v>
      </c>
      <c r="F9">
        <v>309.734566334362</v>
      </c>
      <c r="G9">
        <v>0.31752106050650297</v>
      </c>
      <c r="H9">
        <v>5.6650471052865399</v>
      </c>
      <c r="I9">
        <v>19.1245538923475</v>
      </c>
      <c r="J9">
        <v>3.1488354877833702</v>
      </c>
      <c r="K9">
        <v>7.1955950461549296</v>
      </c>
      <c r="L9">
        <v>4.4987870703201596</v>
      </c>
      <c r="M9">
        <v>789.16428731720896</v>
      </c>
      <c r="N9">
        <v>276.14286155193099</v>
      </c>
      <c r="O9">
        <v>-3.6097152297680499</v>
      </c>
      <c r="P9">
        <v>7.0144696810399596</v>
      </c>
      <c r="Q9">
        <v>18.140664363344399</v>
      </c>
      <c r="R9">
        <v>3.51646708112983</v>
      </c>
      <c r="S9">
        <v>7.2376994661497402</v>
      </c>
      <c r="T9">
        <v>5.2916458229114598</v>
      </c>
      <c r="U9">
        <v>9.1575787893946998</v>
      </c>
      <c r="V9">
        <v>1019.41112597285</v>
      </c>
      <c r="W9">
        <v>827.66883441720904</v>
      </c>
      <c r="X9">
        <v>1102.2061030515299</v>
      </c>
      <c r="Y9">
        <v>-1.7151249142318801</v>
      </c>
      <c r="Z9">
        <v>-5.0135067533766904</v>
      </c>
      <c r="AA9">
        <v>1.57778889444722</v>
      </c>
      <c r="AB9">
        <v>16.770708339211701</v>
      </c>
      <c r="AC9">
        <v>14.337168584292099</v>
      </c>
      <c r="AD9">
        <v>19.189594797398701</v>
      </c>
    </row>
    <row r="10" spans="1:54" x14ac:dyDescent="0.2">
      <c r="A10" t="s">
        <v>2</v>
      </c>
      <c r="B10" s="20">
        <v>21275.86</v>
      </c>
      <c r="C10">
        <v>9.3882269971072603</v>
      </c>
      <c r="D10">
        <v>3.5262192897458799</v>
      </c>
      <c r="E10">
        <v>679.59063726666704</v>
      </c>
      <c r="F10">
        <v>309.734566334362</v>
      </c>
      <c r="G10">
        <v>0.31752106050650297</v>
      </c>
      <c r="H10">
        <v>5.6650471052865399</v>
      </c>
      <c r="I10">
        <v>19.1245538923475</v>
      </c>
      <c r="J10">
        <v>3.1488354877833702</v>
      </c>
      <c r="K10">
        <v>7.1955950461549296</v>
      </c>
      <c r="L10">
        <v>4.4987870703201596</v>
      </c>
      <c r="M10">
        <v>789.16428731720896</v>
      </c>
      <c r="N10">
        <v>276.14286155193099</v>
      </c>
      <c r="O10">
        <v>-3.6097152297680499</v>
      </c>
      <c r="P10">
        <v>7.0144696810399596</v>
      </c>
      <c r="Q10">
        <v>18.140664363344399</v>
      </c>
      <c r="R10">
        <v>3.51646708112983</v>
      </c>
      <c r="S10">
        <v>7.2376994661497402</v>
      </c>
      <c r="T10">
        <v>5.2916458229114598</v>
      </c>
      <c r="U10">
        <v>9.1575787893946998</v>
      </c>
      <c r="V10">
        <v>1019.41112597285</v>
      </c>
      <c r="W10">
        <v>827.66883441720904</v>
      </c>
      <c r="X10">
        <v>1102.2061030515299</v>
      </c>
      <c r="Y10">
        <v>-1.7151249142318801</v>
      </c>
      <c r="Z10">
        <v>-5.0135067533766904</v>
      </c>
      <c r="AA10">
        <v>1.57778889444722</v>
      </c>
      <c r="AB10">
        <v>16.770708339211701</v>
      </c>
      <c r="AC10">
        <v>14.337168584292099</v>
      </c>
      <c r="AD10">
        <v>19.189594797398701</v>
      </c>
    </row>
    <row r="11" spans="1:54" x14ac:dyDescent="0.2">
      <c r="A11" t="s">
        <v>2</v>
      </c>
      <c r="B11" s="20">
        <v>21295</v>
      </c>
      <c r="C11">
        <v>7.3444272416333396</v>
      </c>
      <c r="D11">
        <v>4.0117674681664699</v>
      </c>
      <c r="E11">
        <v>437.37300756666701</v>
      </c>
      <c r="F11">
        <v>256.42335461044001</v>
      </c>
      <c r="G11">
        <v>-6.6384533097346399</v>
      </c>
      <c r="H11">
        <v>6.7792402684495396</v>
      </c>
      <c r="I11">
        <v>20.6971586015489</v>
      </c>
      <c r="J11">
        <v>2.9637932737693302</v>
      </c>
      <c r="K11">
        <v>5.9686081311264498</v>
      </c>
      <c r="L11">
        <v>4.4990578025174104</v>
      </c>
      <c r="M11">
        <v>733.24840021113596</v>
      </c>
      <c r="N11">
        <v>275.90280172834002</v>
      </c>
      <c r="O11">
        <v>-5.5102939517129998</v>
      </c>
      <c r="P11">
        <v>7.0112757548644797</v>
      </c>
      <c r="Q11">
        <v>17.549788238120101</v>
      </c>
      <c r="R11">
        <v>3.51384128778197</v>
      </c>
      <c r="S11">
        <v>6.5744060564084403</v>
      </c>
      <c r="T11">
        <v>3.9189594797398701</v>
      </c>
      <c r="U11">
        <v>9.2136068034016994</v>
      </c>
      <c r="V11">
        <v>940.20958271908501</v>
      </c>
      <c r="W11">
        <v>681.995997999</v>
      </c>
      <c r="X11">
        <v>1017.04352176088</v>
      </c>
      <c r="Y11">
        <v>-3.44223520517223</v>
      </c>
      <c r="Z11">
        <v>-7.7148574287143603</v>
      </c>
      <c r="AA11">
        <v>0.82141070535267602</v>
      </c>
      <c r="AB11">
        <v>16.5567394593653</v>
      </c>
      <c r="AC11">
        <v>13.911955977989001</v>
      </c>
      <c r="AD11">
        <v>19.2146073036518</v>
      </c>
    </row>
    <row r="12" spans="1:54" x14ac:dyDescent="0.2">
      <c r="A12" t="s">
        <v>2</v>
      </c>
      <c r="B12" s="20">
        <v>20369</v>
      </c>
      <c r="C12">
        <v>7.3444272416333396</v>
      </c>
      <c r="D12">
        <v>4.0117674681664699</v>
      </c>
      <c r="E12">
        <v>437.37300756666701</v>
      </c>
      <c r="F12">
        <v>256.42335461044001</v>
      </c>
      <c r="G12">
        <v>-6.6384533097346399</v>
      </c>
      <c r="H12">
        <v>6.7792402684495396</v>
      </c>
      <c r="I12">
        <v>20.6971586015489</v>
      </c>
      <c r="J12">
        <v>2.9637932737693302</v>
      </c>
      <c r="K12">
        <v>5.9686081311264498</v>
      </c>
      <c r="L12">
        <v>4.4990578025174104</v>
      </c>
      <c r="M12">
        <v>733.24840021113596</v>
      </c>
      <c r="N12">
        <v>275.90280172834002</v>
      </c>
      <c r="O12">
        <v>-5.5102939517129998</v>
      </c>
      <c r="P12">
        <v>7.0112757548644797</v>
      </c>
      <c r="Q12">
        <v>17.549788238120101</v>
      </c>
      <c r="R12">
        <v>3.51384128778197</v>
      </c>
      <c r="S12">
        <v>6.5744060564084403</v>
      </c>
      <c r="T12">
        <v>3.9189594797398701</v>
      </c>
      <c r="U12">
        <v>9.2136068034016994</v>
      </c>
      <c r="V12">
        <v>940.20958271908501</v>
      </c>
      <c r="W12">
        <v>681.995997999</v>
      </c>
      <c r="X12">
        <v>1017.04352176088</v>
      </c>
      <c r="Y12">
        <v>-3.44223520517223</v>
      </c>
      <c r="Z12">
        <v>-7.7148574287143603</v>
      </c>
      <c r="AA12">
        <v>0.82141070535267602</v>
      </c>
      <c r="AB12">
        <v>16.5567394593653</v>
      </c>
      <c r="AC12">
        <v>13.911955977989001</v>
      </c>
      <c r="AD12">
        <v>19.2146073036518</v>
      </c>
    </row>
    <row r="13" spans="1:54" x14ac:dyDescent="0.2">
      <c r="A13" t="s">
        <v>2</v>
      </c>
      <c r="B13" s="20">
        <v>21990.91</v>
      </c>
      <c r="C13">
        <v>7.3444272416333396</v>
      </c>
      <c r="D13">
        <v>4.0117674681664699</v>
      </c>
      <c r="E13">
        <v>437.37300756666701</v>
      </c>
      <c r="F13">
        <v>256.42335461044001</v>
      </c>
      <c r="G13">
        <v>-6.6384533097346399</v>
      </c>
      <c r="H13">
        <v>6.7792402684495396</v>
      </c>
      <c r="I13">
        <v>20.6971586015489</v>
      </c>
      <c r="J13">
        <v>2.9637932737693302</v>
      </c>
      <c r="K13">
        <v>5.9686081311264498</v>
      </c>
      <c r="L13">
        <v>4.4990578025174104</v>
      </c>
      <c r="M13">
        <v>733.24840021113596</v>
      </c>
      <c r="N13">
        <v>275.90280172834002</v>
      </c>
      <c r="O13">
        <v>-5.5102939517129998</v>
      </c>
      <c r="P13">
        <v>7.0112757548644797</v>
      </c>
      <c r="Q13">
        <v>17.549788238120101</v>
      </c>
      <c r="R13">
        <v>3.51384128778197</v>
      </c>
      <c r="S13">
        <v>6.5744060564084403</v>
      </c>
      <c r="T13">
        <v>3.9189594797398701</v>
      </c>
      <c r="U13">
        <v>9.2136068034016994</v>
      </c>
      <c r="V13">
        <v>940.20958271908501</v>
      </c>
      <c r="W13">
        <v>681.995997999</v>
      </c>
      <c r="X13">
        <v>1017.04352176088</v>
      </c>
      <c r="Y13">
        <v>-3.44223520517223</v>
      </c>
      <c r="Z13">
        <v>-7.7148574287143603</v>
      </c>
      <c r="AA13">
        <v>0.82141070535267602</v>
      </c>
      <c r="AB13">
        <v>16.5567394593653</v>
      </c>
      <c r="AC13">
        <v>13.911955977989001</v>
      </c>
      <c r="AD13">
        <v>19.2146073036518</v>
      </c>
    </row>
    <row r="14" spans="1:54" x14ac:dyDescent="0.2">
      <c r="A14" t="s">
        <v>2</v>
      </c>
      <c r="B14" s="20">
        <v>22279</v>
      </c>
      <c r="C14">
        <v>7.3444272416333396</v>
      </c>
      <c r="D14">
        <v>3.7954770551694699</v>
      </c>
      <c r="E14">
        <v>679.59063726666704</v>
      </c>
      <c r="F14">
        <v>276.70374955722798</v>
      </c>
      <c r="G14">
        <v>-6.6384533097346399</v>
      </c>
      <c r="H14">
        <v>6.2479600246466003</v>
      </c>
      <c r="I14">
        <v>19.1245538923475</v>
      </c>
      <c r="J14">
        <v>3.0255073242346202</v>
      </c>
      <c r="K14">
        <v>6.6734044987510304</v>
      </c>
      <c r="L14">
        <v>4.4959808520695299</v>
      </c>
      <c r="M14">
        <v>782.74437796790698</v>
      </c>
      <c r="N14">
        <v>275.87521453546901</v>
      </c>
      <c r="O14">
        <v>-4.3853166877116401</v>
      </c>
      <c r="P14">
        <v>7.0139639013516399</v>
      </c>
      <c r="Q14">
        <v>17.8432037211394</v>
      </c>
      <c r="R14">
        <v>3.5135513928067401</v>
      </c>
      <c r="S14">
        <v>7.0451707923853997</v>
      </c>
      <c r="T14">
        <v>4.92746373186593</v>
      </c>
      <c r="U14">
        <v>9.1855927963982005</v>
      </c>
      <c r="V14">
        <v>1003.2304068590601</v>
      </c>
      <c r="W14">
        <v>787.328664332166</v>
      </c>
      <c r="X14">
        <v>1086.51825912956</v>
      </c>
      <c r="Y14">
        <v>-1.9924884124523501</v>
      </c>
      <c r="Z14">
        <v>-5.5897948974487299</v>
      </c>
      <c r="AA14">
        <v>1.57778889444722</v>
      </c>
      <c r="AB14">
        <v>16.494339892298601</v>
      </c>
      <c r="AC14">
        <v>13.986993496748401</v>
      </c>
      <c r="AD14">
        <v>19.0145072536268</v>
      </c>
    </row>
    <row r="15" spans="1:54" x14ac:dyDescent="0.2">
      <c r="A15" t="s">
        <v>2</v>
      </c>
      <c r="B15" s="20">
        <v>21062</v>
      </c>
      <c r="C15">
        <v>7.3444272416333396</v>
      </c>
      <c r="D15">
        <v>3.7954770551694699</v>
      </c>
      <c r="E15">
        <v>679.59063726666704</v>
      </c>
      <c r="F15">
        <v>276.70374955722798</v>
      </c>
      <c r="G15">
        <v>-6.6384533097346399</v>
      </c>
      <c r="H15">
        <v>6.2479600246466003</v>
      </c>
      <c r="I15">
        <v>19.1245538923475</v>
      </c>
      <c r="J15">
        <v>3.0255073242346202</v>
      </c>
      <c r="K15">
        <v>6.6734044987510304</v>
      </c>
      <c r="L15">
        <v>4.4959808520695299</v>
      </c>
      <c r="M15">
        <v>782.74437796790698</v>
      </c>
      <c r="N15">
        <v>275.87521453546901</v>
      </c>
      <c r="O15">
        <v>-4.3853166877116401</v>
      </c>
      <c r="P15">
        <v>7.0139639013516399</v>
      </c>
      <c r="Q15">
        <v>17.8432037211394</v>
      </c>
      <c r="R15">
        <v>3.5135513928067401</v>
      </c>
      <c r="S15">
        <v>7.0451707923853997</v>
      </c>
      <c r="T15">
        <v>4.92746373186593</v>
      </c>
      <c r="U15">
        <v>9.1855927963982005</v>
      </c>
      <c r="V15">
        <v>1003.2304068590601</v>
      </c>
      <c r="W15">
        <v>787.328664332166</v>
      </c>
      <c r="X15">
        <v>1086.51825912956</v>
      </c>
      <c r="Y15">
        <v>-1.9924884124523501</v>
      </c>
      <c r="Z15">
        <v>-5.5897948974487299</v>
      </c>
      <c r="AA15">
        <v>1.57778889444722</v>
      </c>
      <c r="AB15">
        <v>16.494339892298601</v>
      </c>
      <c r="AC15">
        <v>13.986993496748401</v>
      </c>
      <c r="AD15">
        <v>19.0145072536268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</row>
    <row r="16" spans="1:54" x14ac:dyDescent="0.2">
      <c r="A16" t="s">
        <v>2</v>
      </c>
      <c r="B16" s="20">
        <v>22705.96</v>
      </c>
      <c r="C16">
        <v>7.3444272416333396</v>
      </c>
      <c r="D16">
        <v>3.7954770551694699</v>
      </c>
      <c r="E16">
        <v>679.59063726666704</v>
      </c>
      <c r="F16">
        <v>276.70374955722798</v>
      </c>
      <c r="G16">
        <v>-6.6384533097346399</v>
      </c>
      <c r="H16">
        <v>6.2479600246466003</v>
      </c>
      <c r="I16">
        <v>19.1245538923475</v>
      </c>
      <c r="J16">
        <v>3.0255073242346202</v>
      </c>
      <c r="K16">
        <v>6.6734044987510304</v>
      </c>
      <c r="L16">
        <v>4.4959808520695299</v>
      </c>
      <c r="M16">
        <v>782.74437796790698</v>
      </c>
      <c r="N16">
        <v>275.87521453546901</v>
      </c>
      <c r="O16">
        <v>-4.3853166877116401</v>
      </c>
      <c r="P16">
        <v>7.0139639013516399</v>
      </c>
      <c r="Q16">
        <v>17.8432037211394</v>
      </c>
      <c r="R16">
        <v>3.5135513928067401</v>
      </c>
      <c r="S16">
        <v>7.0451707923853997</v>
      </c>
      <c r="T16">
        <v>4.92746373186593</v>
      </c>
      <c r="U16">
        <v>9.1855927963982005</v>
      </c>
      <c r="V16">
        <v>1003.2304068590601</v>
      </c>
      <c r="W16">
        <v>787.328664332166</v>
      </c>
      <c r="X16">
        <v>1086.51825912956</v>
      </c>
      <c r="Y16">
        <v>-1.9924884124523501</v>
      </c>
      <c r="Z16">
        <v>-5.5897948974487299</v>
      </c>
      <c r="AA16">
        <v>1.57778889444722</v>
      </c>
      <c r="AB16">
        <v>16.494339892298601</v>
      </c>
      <c r="AC16">
        <v>13.986993496748401</v>
      </c>
      <c r="AD16">
        <v>19.0145072536268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</row>
    <row r="17" spans="1:54" x14ac:dyDescent="0.2">
      <c r="A17" t="s">
        <v>2</v>
      </c>
      <c r="B17" s="20">
        <v>23263</v>
      </c>
      <c r="C17">
        <v>0.71276808778444301</v>
      </c>
      <c r="D17">
        <v>3.5641986154951701</v>
      </c>
      <c r="E17">
        <v>965.49875159999999</v>
      </c>
      <c r="F17">
        <v>279.95412778345298</v>
      </c>
      <c r="G17">
        <v>-9.5835517247517803</v>
      </c>
      <c r="H17">
        <v>4.8640676570070402</v>
      </c>
      <c r="I17">
        <v>11.9813532299465</v>
      </c>
      <c r="J17">
        <v>3.2152212231726498</v>
      </c>
      <c r="K17">
        <v>5.5983018659349302</v>
      </c>
      <c r="L17">
        <v>4.4979270673597602</v>
      </c>
      <c r="M17">
        <v>824.66474798013599</v>
      </c>
      <c r="N17">
        <v>275.62015540980599</v>
      </c>
      <c r="O17">
        <v>-5.0060747898630797</v>
      </c>
      <c r="P17">
        <v>7.01658834391292</v>
      </c>
      <c r="Q17">
        <v>16.481321488395501</v>
      </c>
      <c r="R17">
        <v>3.5085240466791201</v>
      </c>
      <c r="S17">
        <v>6.2497585134142604</v>
      </c>
      <c r="T17">
        <v>3.4987493746873399</v>
      </c>
      <c r="U17">
        <v>8.9894947473736906</v>
      </c>
      <c r="V17">
        <v>948.17712789903896</v>
      </c>
      <c r="W17">
        <v>701.04552276138099</v>
      </c>
      <c r="X17">
        <v>1026.008004002</v>
      </c>
      <c r="Y17">
        <v>-3.3449346290464099</v>
      </c>
      <c r="Z17">
        <v>-7.75087543771886</v>
      </c>
      <c r="AA17">
        <v>1.0735367683841901</v>
      </c>
      <c r="AB17">
        <v>15.3595479866354</v>
      </c>
      <c r="AC17">
        <v>12.611305652826401</v>
      </c>
      <c r="AD17">
        <v>18.114057028514299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</row>
    <row r="18" spans="1:54" x14ac:dyDescent="0.2">
      <c r="A18" t="s">
        <v>2</v>
      </c>
      <c r="B18" s="20">
        <v>21424</v>
      </c>
      <c r="C18">
        <v>0.71276808778444301</v>
      </c>
      <c r="D18">
        <v>3.5641986154951701</v>
      </c>
      <c r="E18">
        <v>965.49875159999999</v>
      </c>
      <c r="F18">
        <v>279.95412778345298</v>
      </c>
      <c r="G18">
        <v>-9.5835517247517803</v>
      </c>
      <c r="H18">
        <v>4.8640676570070402</v>
      </c>
      <c r="I18">
        <v>11.9813532299465</v>
      </c>
      <c r="J18">
        <v>3.2152212231726498</v>
      </c>
      <c r="K18">
        <v>5.5983018659349302</v>
      </c>
      <c r="L18">
        <v>4.4979270673597602</v>
      </c>
      <c r="M18">
        <v>824.66474798013599</v>
      </c>
      <c r="N18">
        <v>275.62015540980599</v>
      </c>
      <c r="O18">
        <v>-5.0060747898630797</v>
      </c>
      <c r="P18">
        <v>7.01658834391292</v>
      </c>
      <c r="Q18">
        <v>16.481321488395501</v>
      </c>
      <c r="R18">
        <v>3.5085240466791201</v>
      </c>
      <c r="S18">
        <v>6.2497585134142604</v>
      </c>
      <c r="T18">
        <v>3.4987493746873399</v>
      </c>
      <c r="U18">
        <v>8.9894947473736906</v>
      </c>
      <c r="V18">
        <v>948.17712789903896</v>
      </c>
      <c r="W18">
        <v>701.04552276138099</v>
      </c>
      <c r="X18">
        <v>1026.008004002</v>
      </c>
      <c r="Y18">
        <v>-3.3449346290464099</v>
      </c>
      <c r="Z18">
        <v>-7.75087543771886</v>
      </c>
      <c r="AA18">
        <v>1.0735367683841901</v>
      </c>
      <c r="AB18">
        <v>15.3595479866354</v>
      </c>
      <c r="AC18">
        <v>12.611305652826401</v>
      </c>
      <c r="AD18">
        <v>18.114057028514299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</row>
    <row r="19" spans="1:54" x14ac:dyDescent="0.2">
      <c r="A19" t="s">
        <v>2</v>
      </c>
      <c r="B19" s="20">
        <v>24294</v>
      </c>
      <c r="C19">
        <v>5.3096398578749602</v>
      </c>
      <c r="D19">
        <v>4.3313904579876903</v>
      </c>
      <c r="E19">
        <v>970.27345439999999</v>
      </c>
      <c r="F19">
        <v>241.967042876016</v>
      </c>
      <c r="G19">
        <v>-4.9929841359456297</v>
      </c>
      <c r="H19">
        <v>5.04706314694503</v>
      </c>
      <c r="I19">
        <v>14.297673384348499</v>
      </c>
      <c r="J19">
        <v>4.0196200730932699</v>
      </c>
      <c r="K19">
        <v>7.2235429475141499</v>
      </c>
      <c r="L19">
        <v>3.36854103515692</v>
      </c>
      <c r="M19">
        <v>765.23241400537404</v>
      </c>
      <c r="N19">
        <v>320.33761439788202</v>
      </c>
      <c r="O19">
        <v>-2.8568260523127398</v>
      </c>
      <c r="P19">
        <v>4.6863213336282499</v>
      </c>
      <c r="Q19">
        <v>17.511850979333499</v>
      </c>
      <c r="R19">
        <v>3.1477470723459899</v>
      </c>
      <c r="S19">
        <v>8.7681319901877206</v>
      </c>
      <c r="T19">
        <v>6.02601300650326</v>
      </c>
      <c r="U19">
        <v>11.518759379689801</v>
      </c>
      <c r="V19">
        <v>1047.5291012914499</v>
      </c>
      <c r="W19">
        <v>652.36118059029502</v>
      </c>
      <c r="X19">
        <v>1115.1425712856401</v>
      </c>
      <c r="Y19">
        <v>7.0143445859453799E-2</v>
      </c>
      <c r="Z19">
        <v>-3.2746373186593298</v>
      </c>
      <c r="AA19">
        <v>3.4167083541770902</v>
      </c>
      <c r="AB19">
        <v>17.497886313860299</v>
      </c>
      <c r="AC19">
        <v>14.695347673836901</v>
      </c>
      <c r="AD19">
        <v>20.295147573786899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</row>
    <row r="20" spans="1:54" x14ac:dyDescent="0.2">
      <c r="A20" t="s">
        <v>2</v>
      </c>
      <c r="B20" s="20">
        <v>22347</v>
      </c>
      <c r="C20">
        <v>5.3096398578749602</v>
      </c>
      <c r="D20">
        <v>4.3313904579876903</v>
      </c>
      <c r="E20">
        <v>970.27345439999999</v>
      </c>
      <c r="F20">
        <v>241.967042876016</v>
      </c>
      <c r="G20">
        <v>-4.9929841359456297</v>
      </c>
      <c r="H20">
        <v>5.04706314694503</v>
      </c>
      <c r="I20">
        <v>14.297673384348499</v>
      </c>
      <c r="J20">
        <v>4.0196200730932699</v>
      </c>
      <c r="K20">
        <v>7.2235429475141499</v>
      </c>
      <c r="L20">
        <v>3.36854103515692</v>
      </c>
      <c r="M20">
        <v>765.23241400537404</v>
      </c>
      <c r="N20">
        <v>320.33761439788202</v>
      </c>
      <c r="O20">
        <v>-2.8568260523127398</v>
      </c>
      <c r="P20">
        <v>4.6863213336282499</v>
      </c>
      <c r="Q20">
        <v>17.511850979333499</v>
      </c>
      <c r="R20">
        <v>3.1477470723459899</v>
      </c>
      <c r="S20">
        <v>8.7681319901877206</v>
      </c>
      <c r="T20">
        <v>6.02601300650326</v>
      </c>
      <c r="U20">
        <v>11.518759379689801</v>
      </c>
      <c r="V20">
        <v>1047.5291012914499</v>
      </c>
      <c r="W20">
        <v>652.36118059029502</v>
      </c>
      <c r="X20">
        <v>1115.1425712856401</v>
      </c>
      <c r="Y20">
        <v>7.0143445859453799E-2</v>
      </c>
      <c r="Z20">
        <v>-3.2746373186593298</v>
      </c>
      <c r="AA20">
        <v>3.4167083541770902</v>
      </c>
      <c r="AB20">
        <v>17.497886313860299</v>
      </c>
      <c r="AC20">
        <v>14.695347673836901</v>
      </c>
      <c r="AD20">
        <v>20.295147573786899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x14ac:dyDescent="0.2">
      <c r="A21" t="s">
        <v>2</v>
      </c>
      <c r="B21" s="20">
        <v>23304</v>
      </c>
      <c r="C21">
        <v>3.1298274058434599</v>
      </c>
      <c r="D21">
        <v>6.89463957980277</v>
      </c>
      <c r="E21">
        <v>508.98806922</v>
      </c>
      <c r="F21">
        <v>246.65722674512099</v>
      </c>
      <c r="G21">
        <v>-8.2677075862884202</v>
      </c>
      <c r="H21">
        <v>8.2582690924897602</v>
      </c>
      <c r="I21">
        <v>14.581849836640799</v>
      </c>
      <c r="J21">
        <v>5.7211242836278497</v>
      </c>
      <c r="K21">
        <v>5.4191255283983599</v>
      </c>
      <c r="L21">
        <v>4.1871874965014797</v>
      </c>
      <c r="M21">
        <v>707.42862429094805</v>
      </c>
      <c r="N21">
        <v>260.30796943424002</v>
      </c>
      <c r="O21">
        <v>-6.0523856913969096</v>
      </c>
      <c r="P21">
        <v>5.2018430088175496</v>
      </c>
      <c r="Q21">
        <v>17.282042545600401</v>
      </c>
      <c r="R21">
        <v>3.9280706939130599</v>
      </c>
      <c r="S21">
        <v>10.072296404164801</v>
      </c>
      <c r="T21">
        <v>6.8784392196097999</v>
      </c>
      <c r="U21">
        <v>13.253626813406701</v>
      </c>
      <c r="V21">
        <v>568.149279079498</v>
      </c>
      <c r="W21">
        <v>334.64732366183199</v>
      </c>
      <c r="X21">
        <v>601.92096048024098</v>
      </c>
      <c r="Y21">
        <v>1.8574912767949601</v>
      </c>
      <c r="Z21">
        <v>-1.72686343171586</v>
      </c>
      <c r="AA21">
        <v>5.4547273636818296</v>
      </c>
      <c r="AB21">
        <v>19.497703392724201</v>
      </c>
      <c r="AC21">
        <v>16.426213106553298</v>
      </c>
      <c r="AD21">
        <v>22.591295647823902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</row>
    <row r="22" spans="1:54" x14ac:dyDescent="0.2">
      <c r="A22" t="s">
        <v>2</v>
      </c>
      <c r="B22" s="20">
        <v>24071</v>
      </c>
      <c r="C22">
        <v>3.1298274058434599</v>
      </c>
      <c r="D22">
        <v>7.2449411467873901</v>
      </c>
      <c r="E22">
        <v>454.65129949999999</v>
      </c>
      <c r="F22">
        <v>250.71021636027299</v>
      </c>
      <c r="G22">
        <v>-8.2677075862884202</v>
      </c>
      <c r="H22">
        <v>8.6207749426427007</v>
      </c>
      <c r="I22">
        <v>14.581849836640799</v>
      </c>
      <c r="J22">
        <v>5.62944627248452</v>
      </c>
      <c r="K22">
        <v>6.3123253077059998</v>
      </c>
      <c r="L22">
        <v>4.2197165244229602</v>
      </c>
      <c r="M22">
        <v>657.71547196044605</v>
      </c>
      <c r="N22">
        <v>259.254365434173</v>
      </c>
      <c r="O22">
        <v>-4.77178361703763</v>
      </c>
      <c r="P22">
        <v>5.2453881094316497</v>
      </c>
      <c r="Q22">
        <v>17.815841543891899</v>
      </c>
      <c r="R22">
        <v>3.9614528286088402</v>
      </c>
      <c r="S22">
        <v>10.635736326912999</v>
      </c>
      <c r="T22">
        <v>7.25662831415708</v>
      </c>
      <c r="U22">
        <v>14.037018509254599</v>
      </c>
      <c r="V22">
        <v>546.75283742524505</v>
      </c>
      <c r="W22">
        <v>319.09954977488798</v>
      </c>
      <c r="X22">
        <v>578.22911455727899</v>
      </c>
      <c r="Y22">
        <v>2.09602623836772</v>
      </c>
      <c r="Z22">
        <v>-2.0600300150075102</v>
      </c>
      <c r="AA22">
        <v>6.2321160580290096</v>
      </c>
      <c r="AB22">
        <v>19.822207826539099</v>
      </c>
      <c r="AC22">
        <v>16.660330165082499</v>
      </c>
      <c r="AD22">
        <v>22.9814907453727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</row>
    <row r="23" spans="1:54" x14ac:dyDescent="0.2">
      <c r="A23" t="s">
        <v>2</v>
      </c>
      <c r="B23" s="20">
        <v>19846</v>
      </c>
      <c r="C23">
        <v>12.184213507506501</v>
      </c>
      <c r="D23">
        <v>4.3648469886839498</v>
      </c>
      <c r="E23">
        <v>562.14724230000002</v>
      </c>
      <c r="F23">
        <v>262.41876065926601</v>
      </c>
      <c r="G23">
        <v>1.52798293034236</v>
      </c>
      <c r="H23">
        <v>5.8215361300605499</v>
      </c>
      <c r="I23">
        <v>23.569487465752498</v>
      </c>
      <c r="J23">
        <v>3.7175403141232</v>
      </c>
      <c r="K23">
        <v>8.8634288726368204</v>
      </c>
      <c r="L23">
        <v>4.0422658871917498</v>
      </c>
      <c r="M23">
        <v>678.19203034732504</v>
      </c>
      <c r="N23">
        <v>259.41048388485899</v>
      </c>
      <c r="O23">
        <v>-1.6148466936043699</v>
      </c>
      <c r="P23">
        <v>5.01960696763744</v>
      </c>
      <c r="Q23">
        <v>19.597888221483998</v>
      </c>
      <c r="R23">
        <v>3.8183924570621302</v>
      </c>
      <c r="S23">
        <v>11.652726462643599</v>
      </c>
      <c r="T23">
        <v>8.8504252126063001</v>
      </c>
      <c r="U23">
        <v>14.4692346173087</v>
      </c>
      <c r="V23">
        <v>624.74089637176803</v>
      </c>
      <c r="W23">
        <v>370.18509254627401</v>
      </c>
      <c r="X23">
        <v>666.33316658329204</v>
      </c>
      <c r="Y23">
        <v>3.3635507759743</v>
      </c>
      <c r="Z23">
        <v>0.161080540270127</v>
      </c>
      <c r="AA23">
        <v>6.6023011505752898</v>
      </c>
      <c r="AB23">
        <v>21.1315523991072</v>
      </c>
      <c r="AC23">
        <v>18.429214607303699</v>
      </c>
      <c r="AD23">
        <v>23.839919959980001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</row>
    <row r="24" spans="1:54" x14ac:dyDescent="0.2">
      <c r="A24" t="s">
        <v>2</v>
      </c>
      <c r="B24" s="20">
        <v>20609</v>
      </c>
      <c r="C24">
        <v>3.9339753513534701</v>
      </c>
      <c r="D24">
        <v>6.3605835863656397</v>
      </c>
      <c r="E24">
        <v>560.09627436000005</v>
      </c>
      <c r="F24">
        <v>250.88258125400199</v>
      </c>
      <c r="G24">
        <v>-8.2647689713371797</v>
      </c>
      <c r="H24">
        <v>7.8614544858483599</v>
      </c>
      <c r="I24">
        <v>16.582444505559</v>
      </c>
      <c r="J24">
        <v>5.8744476928191496</v>
      </c>
      <c r="K24">
        <v>8.0726199056185202</v>
      </c>
      <c r="L24">
        <v>4.0640465551131504</v>
      </c>
      <c r="M24">
        <v>634.96745528747203</v>
      </c>
      <c r="N24">
        <v>257.51378798057198</v>
      </c>
      <c r="O24">
        <v>-2.4802795662369501</v>
      </c>
      <c r="P24">
        <v>5.03756985873878</v>
      </c>
      <c r="Q24">
        <v>18.880288383756</v>
      </c>
      <c r="R24">
        <v>3.8239328938352899</v>
      </c>
      <c r="S24">
        <v>10.482709369753</v>
      </c>
      <c r="T24">
        <v>7.3916958479239598</v>
      </c>
      <c r="U24">
        <v>13.5507753876938</v>
      </c>
      <c r="V24">
        <v>601.59147059278996</v>
      </c>
      <c r="W24">
        <v>363.52176088044098</v>
      </c>
      <c r="X24">
        <v>641.16058029014596</v>
      </c>
      <c r="Y24">
        <v>2.4542131851265498</v>
      </c>
      <c r="Z24">
        <v>-1.0605302651325701</v>
      </c>
      <c r="AA24">
        <v>5.9729864932466201</v>
      </c>
      <c r="AB24">
        <v>19.647254607951499</v>
      </c>
      <c r="AC24">
        <v>16.712356178088999</v>
      </c>
      <c r="AD24">
        <v>22.591295647823902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</row>
    <row r="25" spans="1:54" x14ac:dyDescent="0.2">
      <c r="A25" t="s">
        <v>2</v>
      </c>
      <c r="B25" s="20">
        <v>21488</v>
      </c>
      <c r="C25">
        <v>10.7780608816279</v>
      </c>
      <c r="D25">
        <v>4.5919452474733804</v>
      </c>
      <c r="E25">
        <v>603.98687480000001</v>
      </c>
      <c r="F25">
        <v>243.03955772854499</v>
      </c>
      <c r="G25">
        <v>-1.26800769567489</v>
      </c>
      <c r="H25">
        <v>6.0136513199496102</v>
      </c>
      <c r="I25">
        <v>23.203283945719399</v>
      </c>
      <c r="J25">
        <v>4.0217859287688</v>
      </c>
      <c r="K25">
        <v>7.2374965287578101</v>
      </c>
      <c r="L25">
        <v>4.0849895890980603</v>
      </c>
      <c r="M25">
        <v>705.07613564817996</v>
      </c>
      <c r="N25">
        <v>259.82379796292599</v>
      </c>
      <c r="O25">
        <v>-3.4287685897275901</v>
      </c>
      <c r="P25">
        <v>5.1050347509853404</v>
      </c>
      <c r="Q25">
        <v>18.2394286837729</v>
      </c>
      <c r="R25">
        <v>3.8480276460707801</v>
      </c>
      <c r="S25">
        <v>10.4665915298618</v>
      </c>
      <c r="T25">
        <v>7.4187093546773397</v>
      </c>
      <c r="U25">
        <v>13.5237618809405</v>
      </c>
      <c r="V25">
        <v>609.18796726674805</v>
      </c>
      <c r="W25">
        <v>376.10805402701402</v>
      </c>
      <c r="X25">
        <v>650.78539269634905</v>
      </c>
      <c r="Y25">
        <v>2.29100539027973</v>
      </c>
      <c r="Z25">
        <v>-1.28264132066033</v>
      </c>
      <c r="AA25">
        <v>5.8619309654827303</v>
      </c>
      <c r="AB25">
        <v>19.373141634089901</v>
      </c>
      <c r="AC25">
        <v>16.504252126063001</v>
      </c>
      <c r="AD25">
        <v>22.253126563281601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spans="1:54" x14ac:dyDescent="0.2">
      <c r="A26" t="s">
        <v>2</v>
      </c>
      <c r="B26" s="20">
        <v>22356</v>
      </c>
      <c r="C26">
        <v>11.2574803100692</v>
      </c>
      <c r="D26">
        <v>5.4638409303628501</v>
      </c>
      <c r="E26">
        <v>560.09627436000005</v>
      </c>
      <c r="F26">
        <v>238.72443709519101</v>
      </c>
      <c r="G26">
        <v>1.2544532352023701</v>
      </c>
      <c r="H26">
        <v>7.2702466299203801</v>
      </c>
      <c r="I26">
        <v>21.562387042575399</v>
      </c>
      <c r="J26">
        <v>4.7117271265561804</v>
      </c>
      <c r="K26">
        <v>7.1786566145713699</v>
      </c>
      <c r="L26">
        <v>4.1122606566766002</v>
      </c>
      <c r="M26">
        <v>685.65320568904895</v>
      </c>
      <c r="N26">
        <v>259.50748654018099</v>
      </c>
      <c r="O26">
        <v>-3.8903170970066299</v>
      </c>
      <c r="P26">
        <v>5.1087225576778401</v>
      </c>
      <c r="Q26">
        <v>18.607790384962598</v>
      </c>
      <c r="R26">
        <v>3.8717040141621402</v>
      </c>
      <c r="S26">
        <v>11.2715656027554</v>
      </c>
      <c r="T26">
        <v>8.2021010505252594</v>
      </c>
      <c r="U26">
        <v>14.361180590295101</v>
      </c>
      <c r="V26">
        <v>568.91519743756601</v>
      </c>
      <c r="W26">
        <v>322.06103051525798</v>
      </c>
      <c r="X26">
        <v>599.69984992496302</v>
      </c>
      <c r="Y26">
        <v>2.9194885912769402</v>
      </c>
      <c r="Z26">
        <v>-0.46823411705853601</v>
      </c>
      <c r="AA26">
        <v>6.3431715857929003</v>
      </c>
      <c r="AB26">
        <v>20.772374100410701</v>
      </c>
      <c r="AC26">
        <v>17.856928464232102</v>
      </c>
      <c r="AD26">
        <v>23.709854927463699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</row>
    <row r="27" spans="1:54" x14ac:dyDescent="0.2">
      <c r="A27" t="s">
        <v>2</v>
      </c>
      <c r="B27" s="20">
        <v>23281</v>
      </c>
      <c r="C27">
        <v>10.430992625653699</v>
      </c>
      <c r="D27">
        <v>4.6305606732540303</v>
      </c>
      <c r="E27">
        <v>661.45578913999998</v>
      </c>
      <c r="F27">
        <v>236.93273965735401</v>
      </c>
      <c r="G27">
        <v>2.4700134429666698</v>
      </c>
      <c r="H27">
        <v>5.9894197656428299</v>
      </c>
      <c r="I27">
        <v>19.2106031841701</v>
      </c>
      <c r="J27">
        <v>4.52285195714287</v>
      </c>
      <c r="K27">
        <v>8.6489699861490603</v>
      </c>
      <c r="L27">
        <v>4.0854514602014396</v>
      </c>
      <c r="M27">
        <v>691.73718206965998</v>
      </c>
      <c r="N27">
        <v>258.58471306274902</v>
      </c>
      <c r="O27">
        <v>-1.2545092420322099</v>
      </c>
      <c r="P27">
        <v>5.0754380198715197</v>
      </c>
      <c r="Q27">
        <v>18.9244622164485</v>
      </c>
      <c r="R27">
        <v>3.8488939568056399</v>
      </c>
      <c r="S27">
        <v>11.8295481982463</v>
      </c>
      <c r="T27">
        <v>8.7963981990995492</v>
      </c>
      <c r="U27">
        <v>14.8474237118559</v>
      </c>
      <c r="V27">
        <v>606.86845397325101</v>
      </c>
      <c r="W27">
        <v>359.07953976988603</v>
      </c>
      <c r="X27">
        <v>645.60280140070097</v>
      </c>
      <c r="Y27">
        <v>3.43085347872224</v>
      </c>
      <c r="Z27">
        <v>5.0025012506246497E-2</v>
      </c>
      <c r="AA27">
        <v>6.7873936968484196</v>
      </c>
      <c r="AB27">
        <v>21.1577603049532</v>
      </c>
      <c r="AC27">
        <v>18.273136568284102</v>
      </c>
      <c r="AD27">
        <v>24.022011005502801</v>
      </c>
      <c r="AE27" s="40">
        <f t="shared" ref="AE27:AM27" si="0">AVERAGE(C3:C18,C20,C23,C25,C26)</f>
        <v>8.6257849648387754</v>
      </c>
      <c r="AF27" s="40">
        <f t="shared" si="0"/>
        <v>4.2040033171151849</v>
      </c>
      <c r="AG27" s="40">
        <f t="shared" si="0"/>
        <v>635.17856132500015</v>
      </c>
      <c r="AH27" s="40">
        <f t="shared" si="0"/>
        <v>274.83668797262112</v>
      </c>
      <c r="AI27" s="40">
        <f t="shared" si="0"/>
        <v>-2.5825765580766635</v>
      </c>
      <c r="AJ27" s="40">
        <f t="shared" si="0"/>
        <v>6.0998071646838667</v>
      </c>
      <c r="AK27" s="40">
        <f t="shared" si="0"/>
        <v>19.67092563046344</v>
      </c>
      <c r="AL27" s="40">
        <f t="shared" si="0"/>
        <v>3.6144473888432289</v>
      </c>
      <c r="AM27" s="40">
        <f t="shared" si="0"/>
        <v>7.7316778174446599</v>
      </c>
      <c r="AN27" s="40">
        <f t="shared" ref="AN27:AT27" si="1">AVERAGE(L3:L18,L20,L23,L25,L26)</f>
        <v>4.2615480827043584</v>
      </c>
      <c r="AO27" s="40">
        <f t="shared" si="1"/>
        <v>701.71715808938313</v>
      </c>
      <c r="AP27" s="40">
        <f t="shared" si="1"/>
        <v>271.46689731412573</v>
      </c>
      <c r="AQ27" s="40">
        <f t="shared" si="1"/>
        <v>-3.1214170965260708</v>
      </c>
      <c r="AR27" s="40">
        <f t="shared" si="1"/>
        <v>6.1087964243457851</v>
      </c>
      <c r="AS27" s="40">
        <f t="shared" si="1"/>
        <v>18.682285797750112</v>
      </c>
      <c r="AT27" s="40">
        <f>AVERAGE(R3:R18,R20,R23,R25,R26)</f>
        <v>3.617481033515463</v>
      </c>
      <c r="AU27" s="40">
        <f>AVERAGE(S3:S18,S20,S23,S25,S26)</f>
        <v>8.8218699436932599</v>
      </c>
      <c r="AV27" s="40">
        <f t="shared" ref="AV27" si="2">AVERAGE(T3:T18,T20,T23,T25,T26)</f>
        <v>6.0473236618309141</v>
      </c>
      <c r="AW27" s="40">
        <f t="shared" ref="AW27" si="3">AVERAGE(U3:U18,U20,U23,U25,U26)</f>
        <v>11.595997998999501</v>
      </c>
      <c r="AX27" s="40">
        <f t="shared" ref="AX27" si="4">AVERAGE(V3:V18,V20,V23,V25,V26)</f>
        <v>827.26567210609505</v>
      </c>
      <c r="AY27" s="40">
        <f t="shared" ref="AY27" si="5">AVERAGE(W3:W18,W20,W23,W25,W26)</f>
        <v>576.09604802401236</v>
      </c>
      <c r="AZ27" s="40">
        <f>AVERAGE(X3:X18,X20,X23,X25,X26)</f>
        <v>887.13606803401694</v>
      </c>
      <c r="BA27" s="40">
        <f t="shared" ref="BA27" si="6">AVERAGE(Y3:Y18,Y20,Y23,Y25,Y26)</f>
        <v>-0.37800244748573136</v>
      </c>
      <c r="BB27" s="40">
        <f t="shared" ref="BB27" si="7">AVERAGE(Z3:Z18,Z20,Z23,Z25,Z26)</f>
        <v>-4.2773386693346707</v>
      </c>
    </row>
    <row r="28" spans="1:54" x14ac:dyDescent="0.2">
      <c r="A28" t="s">
        <v>2</v>
      </c>
      <c r="B28" s="20">
        <v>23993</v>
      </c>
      <c r="C28">
        <v>11.6846969806485</v>
      </c>
      <c r="D28">
        <v>4.3842325643440203</v>
      </c>
      <c r="E28">
        <v>681.08452176000003</v>
      </c>
      <c r="F28">
        <v>238.115552996882</v>
      </c>
      <c r="G28">
        <v>2.0875353879398801</v>
      </c>
      <c r="H28">
        <v>5.9813474177008601</v>
      </c>
      <c r="I28">
        <v>21.702411439683701</v>
      </c>
      <c r="J28">
        <v>4.0749078872393101</v>
      </c>
      <c r="K28">
        <v>8.6431821488697906</v>
      </c>
      <c r="L28">
        <v>4.0688357206318804</v>
      </c>
      <c r="M28">
        <v>676.03264607292704</v>
      </c>
      <c r="N28">
        <v>258.19379031512699</v>
      </c>
      <c r="O28">
        <v>-1.8350814971887901</v>
      </c>
      <c r="P28">
        <v>5.0549347203033701</v>
      </c>
      <c r="Q28">
        <v>19.424553771701401</v>
      </c>
      <c r="R28">
        <v>3.82751633504957</v>
      </c>
      <c r="S28">
        <v>11.2000624742408</v>
      </c>
      <c r="T28">
        <v>8.2291145572786402</v>
      </c>
      <c r="U28">
        <v>14.145072536268099</v>
      </c>
      <c r="V28">
        <v>582.51030677641904</v>
      </c>
      <c r="W28">
        <v>330.20510255127601</v>
      </c>
      <c r="X28">
        <v>615.24762381190703</v>
      </c>
      <c r="Y28">
        <v>2.7894344486515998</v>
      </c>
      <c r="Z28">
        <v>-0.653326663331669</v>
      </c>
      <c r="AA28">
        <v>6.2321160580290096</v>
      </c>
      <c r="AB28">
        <v>20.240870443787301</v>
      </c>
      <c r="AC28">
        <v>17.4147073536768</v>
      </c>
      <c r="AD28">
        <v>23.0855427713857</v>
      </c>
      <c r="AE28" s="27">
        <f t="shared" ref="AE28:AM28" si="8">AVERAGE(C3:C28)</f>
        <v>8.0821022663074267</v>
      </c>
      <c r="AF28" s="27">
        <f t="shared" si="8"/>
        <v>4.5356313211863553</v>
      </c>
      <c r="AG28" s="27">
        <f t="shared" si="8"/>
        <v>636.15848595692307</v>
      </c>
      <c r="AH28" s="27">
        <f t="shared" si="8"/>
        <v>267.76919689777196</v>
      </c>
      <c r="AI28" s="27">
        <f t="shared" si="8"/>
        <v>-2.9571981004033221</v>
      </c>
      <c r="AJ28" s="27">
        <f t="shared" si="8"/>
        <v>6.2982489286518026</v>
      </c>
      <c r="AK28" s="27">
        <f t="shared" si="8"/>
        <v>19.014436338319683</v>
      </c>
      <c r="AL28" s="27">
        <f t="shared" si="8"/>
        <v>3.928128690125829</v>
      </c>
      <c r="AM28" s="27">
        <f t="shared" si="8"/>
        <v>7.6520508528134261</v>
      </c>
      <c r="AN28" s="27">
        <f t="shared" ref="AN28:AT28" si="9">AVERAGE(L3:L28)</f>
        <v>4.2009515556198078</v>
      </c>
      <c r="AO28" s="27">
        <f t="shared" si="9"/>
        <v>698.74834444132648</v>
      </c>
      <c r="AP28" s="27">
        <f t="shared" si="9"/>
        <v>270.90500718874068</v>
      </c>
      <c r="AQ28" s="27">
        <f t="shared" si="9"/>
        <v>-3.1415079844894862</v>
      </c>
      <c r="AR28" s="27">
        <f t="shared" si="9"/>
        <v>5.8645162899118013</v>
      </c>
      <c r="AS28" s="27">
        <f t="shared" si="9"/>
        <v>18.595567515220537</v>
      </c>
      <c r="AT28" s="27">
        <f t="shared" si="9"/>
        <v>3.6495090173410643</v>
      </c>
      <c r="AU28" s="27">
        <f>AVERAGE(S3:S28)</f>
        <v>9.2086878322065679</v>
      </c>
      <c r="AV28" s="27">
        <f t="shared" ref="AV28" si="10">AVERAGE(T3:T28)</f>
        <v>6.366337014661176</v>
      </c>
      <c r="AW28" s="27">
        <f t="shared" ref="AW28" si="11">AVERAGE(U3:U28)</f>
        <v>12.048947550698422</v>
      </c>
      <c r="AX28" s="27">
        <f t="shared" ref="AX28" si="12">AVERAGE(V3:V28)</f>
        <v>788.4121112023289</v>
      </c>
      <c r="AY28" s="27">
        <f t="shared" ref="AY28" si="13">AVERAGE(W3:W28)</f>
        <v>533.87828529649482</v>
      </c>
      <c r="AZ28" s="27">
        <f t="shared" ref="AZ28" si="14">AVERAGE(X3:X28)</f>
        <v>843.84711586562503</v>
      </c>
      <c r="BA28" s="27">
        <f t="shared" ref="BA28" si="15">AVERAGE(Y3:Y28)</f>
        <v>0.19761973553107298</v>
      </c>
      <c r="BB28" s="27">
        <f t="shared" ref="BB28" si="16">AVERAGE(Z3:Z28)</f>
        <v>-3.6258513872320801</v>
      </c>
    </row>
    <row r="29" spans="1:54" x14ac:dyDescent="0.2">
      <c r="A29" t="s">
        <v>3</v>
      </c>
      <c r="B29" s="20">
        <v>19686</v>
      </c>
      <c r="C29">
        <v>14.898763698008301</v>
      </c>
      <c r="D29">
        <v>4.7338334318111999</v>
      </c>
      <c r="E29">
        <v>607.43251648</v>
      </c>
      <c r="F29">
        <v>237.56658248745401</v>
      </c>
      <c r="G29">
        <v>6.042720483409</v>
      </c>
      <c r="H29">
        <v>6.2938861011526601</v>
      </c>
      <c r="I29">
        <v>24.442699220445402</v>
      </c>
      <c r="J29">
        <v>4.0861425571873999</v>
      </c>
      <c r="K29">
        <v>15.209891941739601</v>
      </c>
      <c r="L29">
        <v>3.9964626962827001</v>
      </c>
      <c r="M29">
        <v>674.13426981485395</v>
      </c>
      <c r="N29">
        <v>259.47501086065603</v>
      </c>
      <c r="O29">
        <v>7.6011620993774898</v>
      </c>
      <c r="P29">
        <v>4.9735198968711103</v>
      </c>
      <c r="Q29">
        <v>23.820020544698998</v>
      </c>
      <c r="R29">
        <v>3.7778238753752</v>
      </c>
      <c r="S29">
        <v>13.5550780636057</v>
      </c>
      <c r="T29">
        <v>10.687343671835899</v>
      </c>
      <c r="U29">
        <v>16.441220610305201</v>
      </c>
      <c r="V29">
        <v>546.060193133447</v>
      </c>
      <c r="W29">
        <v>284.30215107553897</v>
      </c>
      <c r="X29">
        <v>568.60430215107601</v>
      </c>
      <c r="Y29">
        <v>4.5376194033162101</v>
      </c>
      <c r="Z29">
        <v>0.86443221610804999</v>
      </c>
      <c r="AA29">
        <v>8.2311155577788906</v>
      </c>
      <c r="AB29">
        <v>22.575684982392001</v>
      </c>
      <c r="AC29">
        <v>19.703851925963001</v>
      </c>
      <c r="AD29">
        <v>25.426713356678299</v>
      </c>
      <c r="AE29" s="40">
        <f t="shared" ref="AE29:AM29" si="17">C29</f>
        <v>14.898763698008301</v>
      </c>
      <c r="AF29" s="40">
        <f t="shared" si="17"/>
        <v>4.7338334318111999</v>
      </c>
      <c r="AG29" s="40">
        <f t="shared" si="17"/>
        <v>607.43251648</v>
      </c>
      <c r="AH29" s="40">
        <f t="shared" si="17"/>
        <v>237.56658248745401</v>
      </c>
      <c r="AI29" s="40">
        <f t="shared" si="17"/>
        <v>6.042720483409</v>
      </c>
      <c r="AJ29" s="40">
        <f t="shared" si="17"/>
        <v>6.2938861011526601</v>
      </c>
      <c r="AK29" s="40">
        <f t="shared" si="17"/>
        <v>24.442699220445402</v>
      </c>
      <c r="AL29" s="40">
        <f t="shared" si="17"/>
        <v>4.0861425571873999</v>
      </c>
      <c r="AM29" s="40">
        <f t="shared" si="17"/>
        <v>15.209891941739601</v>
      </c>
      <c r="AN29" s="40">
        <f t="shared" ref="AN29:AT29" si="18">L29</f>
        <v>3.9964626962827001</v>
      </c>
      <c r="AO29" s="40">
        <f t="shared" si="18"/>
        <v>674.13426981485395</v>
      </c>
      <c r="AP29" s="40">
        <f t="shared" si="18"/>
        <v>259.47501086065603</v>
      </c>
      <c r="AQ29" s="40">
        <f t="shared" si="18"/>
        <v>7.6011620993774898</v>
      </c>
      <c r="AR29" s="40">
        <f t="shared" si="18"/>
        <v>4.9735198968711103</v>
      </c>
      <c r="AS29" s="40">
        <f t="shared" si="18"/>
        <v>23.820020544698998</v>
      </c>
      <c r="AT29" s="40">
        <f t="shared" si="18"/>
        <v>3.7778238753752</v>
      </c>
      <c r="AU29" s="40">
        <f>S29</f>
        <v>13.5550780636057</v>
      </c>
      <c r="AV29" s="40">
        <f t="shared" ref="AV29" si="19">T29</f>
        <v>10.687343671835899</v>
      </c>
      <c r="AW29" s="40">
        <f t="shared" ref="AW29" si="20">U29</f>
        <v>16.441220610305201</v>
      </c>
      <c r="AX29" s="40">
        <f t="shared" ref="AX29" si="21">V29</f>
        <v>546.060193133447</v>
      </c>
      <c r="AY29" s="40">
        <f t="shared" ref="AY29" si="22">W29</f>
        <v>284.30215107553897</v>
      </c>
      <c r="AZ29" s="40">
        <f t="shared" ref="AZ29" si="23">X29</f>
        <v>568.60430215107601</v>
      </c>
      <c r="BA29" s="40">
        <f t="shared" ref="BA29" si="24">Y29</f>
        <v>4.5376194033162101</v>
      </c>
      <c r="BB29" s="40">
        <f t="shared" ref="BB29" si="25">Z29</f>
        <v>0.86443221610804999</v>
      </c>
    </row>
    <row r="30" spans="1:54" x14ac:dyDescent="0.2">
      <c r="A30" t="s">
        <v>209</v>
      </c>
      <c r="B30" s="20">
        <v>19104.03</v>
      </c>
      <c r="C30">
        <v>-2.8353216238319798</v>
      </c>
      <c r="D30">
        <v>5.1742362510240003</v>
      </c>
      <c r="E30">
        <v>797.46962573333303</v>
      </c>
      <c r="F30">
        <v>298.33044735355401</v>
      </c>
      <c r="G30">
        <v>-20.4161383310954</v>
      </c>
      <c r="H30">
        <v>10.607582277955901</v>
      </c>
      <c r="I30">
        <v>14.461489041646299</v>
      </c>
      <c r="J30">
        <v>2.71482958911615</v>
      </c>
      <c r="K30">
        <v>4.2029629991081698</v>
      </c>
      <c r="L30">
        <v>4.4990022917716797</v>
      </c>
      <c r="M30">
        <v>795.30520851327901</v>
      </c>
      <c r="N30">
        <v>275.88070146384001</v>
      </c>
      <c r="O30">
        <v>-7.6023805897118999</v>
      </c>
      <c r="P30">
        <v>7.0191181956058797</v>
      </c>
      <c r="Q30">
        <v>16.1662059873535</v>
      </c>
      <c r="R30">
        <v>3.5111063712333301</v>
      </c>
      <c r="S30">
        <v>4.09528438619569</v>
      </c>
      <c r="T30">
        <v>-0.28314157078539298</v>
      </c>
      <c r="U30">
        <v>8.4852426213106504</v>
      </c>
      <c r="V30">
        <v>906.77144585818701</v>
      </c>
      <c r="W30">
        <v>636.05302651325701</v>
      </c>
      <c r="X30">
        <v>978.94447223611803</v>
      </c>
      <c r="Y30">
        <v>-6.2389683140521202</v>
      </c>
      <c r="Z30">
        <v>-12.253126563281601</v>
      </c>
      <c r="AA30">
        <v>-0.15107553776888999</v>
      </c>
      <c r="AB30">
        <v>15.477510192072399</v>
      </c>
      <c r="AC30">
        <v>12.2861430715358</v>
      </c>
      <c r="AD30">
        <v>18.664332166083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</row>
    <row r="31" spans="1:54" x14ac:dyDescent="0.2">
      <c r="A31" t="s">
        <v>209</v>
      </c>
      <c r="B31" s="20">
        <v>20339</v>
      </c>
      <c r="C31">
        <v>-3.6385258547961601</v>
      </c>
      <c r="D31">
        <v>4.6670160551623097</v>
      </c>
      <c r="E31">
        <v>709.03503616666706</v>
      </c>
      <c r="F31">
        <v>282.46636013714999</v>
      </c>
      <c r="G31">
        <v>-23.8675576845805</v>
      </c>
      <c r="H31">
        <v>8.8231048160649497</v>
      </c>
      <c r="I31">
        <v>13.971290376451201</v>
      </c>
      <c r="J31">
        <v>2.9583478363707698</v>
      </c>
      <c r="K31">
        <v>5.8288225105669396</v>
      </c>
      <c r="L31">
        <v>4.5039333434749302</v>
      </c>
      <c r="M31">
        <v>837.31960664550195</v>
      </c>
      <c r="N31">
        <v>275.72455730690302</v>
      </c>
      <c r="O31">
        <v>-4.9515056590003201</v>
      </c>
      <c r="P31">
        <v>7.0218840577328603</v>
      </c>
      <c r="Q31">
        <v>16.852395243119901</v>
      </c>
      <c r="R31">
        <v>3.5183944285961801</v>
      </c>
      <c r="S31">
        <v>4.8872992527284396</v>
      </c>
      <c r="T31">
        <v>0.72536268134066995</v>
      </c>
      <c r="U31">
        <v>9.0455227613806901</v>
      </c>
      <c r="V31">
        <v>889.36739783939299</v>
      </c>
      <c r="W31">
        <v>641.65582791395695</v>
      </c>
      <c r="X31">
        <v>961.01550775387705</v>
      </c>
      <c r="Y31">
        <v>-5.2860437207967701</v>
      </c>
      <c r="Z31">
        <v>-10.920460230115101</v>
      </c>
      <c r="AA31">
        <v>0.38919459729864803</v>
      </c>
      <c r="AB31">
        <v>16.092940360489099</v>
      </c>
      <c r="AC31">
        <v>12.986493246623301</v>
      </c>
      <c r="AD31">
        <v>19.189594797398701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</row>
    <row r="32" spans="1:54" x14ac:dyDescent="0.2">
      <c r="A32" t="s">
        <v>209</v>
      </c>
      <c r="B32" s="20">
        <v>21044</v>
      </c>
      <c r="C32">
        <v>-2.8001498182614601</v>
      </c>
      <c r="D32">
        <v>4.8549980503622603</v>
      </c>
      <c r="E32">
        <v>506.24036089999998</v>
      </c>
      <c r="F32">
        <v>274.85151451167798</v>
      </c>
      <c r="G32">
        <v>-24.1272630691528</v>
      </c>
      <c r="H32">
        <v>8.6643491821457292</v>
      </c>
      <c r="I32">
        <v>15.2666653527153</v>
      </c>
      <c r="J32">
        <v>3.1477975453937401</v>
      </c>
      <c r="K32">
        <v>6.0664354471160404</v>
      </c>
      <c r="L32">
        <v>4.5036041386825403</v>
      </c>
      <c r="M32">
        <v>828.091295042875</v>
      </c>
      <c r="N32">
        <v>275.77072596349399</v>
      </c>
      <c r="O32">
        <v>-4.76289398271122</v>
      </c>
      <c r="P32">
        <v>7.0215455372590299</v>
      </c>
      <c r="Q32">
        <v>17.106291637204102</v>
      </c>
      <c r="R32">
        <v>3.51841850581354</v>
      </c>
      <c r="S32">
        <v>5.10824793263036</v>
      </c>
      <c r="T32">
        <v>0.97748874437218802</v>
      </c>
      <c r="U32">
        <v>9.2416208104052</v>
      </c>
      <c r="V32">
        <v>893.83275436364397</v>
      </c>
      <c r="W32">
        <v>640.53526763381706</v>
      </c>
      <c r="X32">
        <v>965.49774887443698</v>
      </c>
      <c r="Y32">
        <v>-5.1552238823779204</v>
      </c>
      <c r="Z32">
        <v>-10.740370185092599</v>
      </c>
      <c r="AA32">
        <v>0.49724862431215699</v>
      </c>
      <c r="AB32">
        <v>16.361809979222901</v>
      </c>
      <c r="AC32">
        <v>13.236618309154601</v>
      </c>
      <c r="AD32">
        <v>19.4647323661831</v>
      </c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</row>
    <row r="33" spans="1:54" x14ac:dyDescent="0.2">
      <c r="A33" t="s">
        <v>209</v>
      </c>
      <c r="B33" s="20">
        <v>23595</v>
      </c>
      <c r="C33">
        <v>-2.8001498182614601</v>
      </c>
      <c r="D33">
        <v>4.89114742446157</v>
      </c>
      <c r="E33">
        <v>606.72968346666698</v>
      </c>
      <c r="F33">
        <v>275.576709704336</v>
      </c>
      <c r="G33">
        <v>-24.1272630691528</v>
      </c>
      <c r="H33">
        <v>8.1941227624003901</v>
      </c>
      <c r="I33">
        <v>16.510468588934899</v>
      </c>
      <c r="J33">
        <v>3.1854260346019299</v>
      </c>
      <c r="K33">
        <v>4.4661586484076699</v>
      </c>
      <c r="L33">
        <v>4.5031314883183899</v>
      </c>
      <c r="M33">
        <v>745.03750819632899</v>
      </c>
      <c r="N33">
        <v>275.91257732154298</v>
      </c>
      <c r="O33">
        <v>-7.1068788286845903</v>
      </c>
      <c r="P33">
        <v>7.01771221604288</v>
      </c>
      <c r="Q33">
        <v>16.271269304468699</v>
      </c>
      <c r="R33">
        <v>3.5171616724986499</v>
      </c>
      <c r="S33">
        <v>4.59643038970452</v>
      </c>
      <c r="T33">
        <v>0.44522261130565299</v>
      </c>
      <c r="U33">
        <v>8.7373686843421705</v>
      </c>
      <c r="V33">
        <v>869.17974828686704</v>
      </c>
      <c r="W33">
        <v>639.41470735367704</v>
      </c>
      <c r="X33">
        <v>939.72486243121602</v>
      </c>
      <c r="Y33">
        <v>-5.88375039102519</v>
      </c>
      <c r="Z33">
        <v>-11.5687843921961</v>
      </c>
      <c r="AA33">
        <v>-0.15107553776888999</v>
      </c>
      <c r="AB33">
        <v>15.904955869174801</v>
      </c>
      <c r="AC33">
        <v>12.761380690345201</v>
      </c>
      <c r="AD33">
        <v>19.039519759879902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</row>
    <row r="34" spans="1:54" x14ac:dyDescent="0.2">
      <c r="A34" t="s">
        <v>209</v>
      </c>
      <c r="B34" s="20">
        <v>24850</v>
      </c>
      <c r="C34">
        <v>5.7042780758605902</v>
      </c>
      <c r="D34">
        <v>2.4620328053132301</v>
      </c>
      <c r="E34">
        <v>958.12281380000002</v>
      </c>
      <c r="F34">
        <v>208.38306732127899</v>
      </c>
      <c r="G34">
        <v>-1.90328019195133</v>
      </c>
      <c r="H34">
        <v>3.2803359045557698</v>
      </c>
      <c r="I34">
        <v>15.876732269922799</v>
      </c>
      <c r="J34">
        <v>2.3111569926214401</v>
      </c>
      <c r="K34">
        <v>7.4045965437882399</v>
      </c>
      <c r="L34">
        <v>3.3696810730545801</v>
      </c>
      <c r="M34">
        <v>615.84687421791102</v>
      </c>
      <c r="N34">
        <v>320.44293856351601</v>
      </c>
      <c r="O34">
        <v>-2.8488646493392502</v>
      </c>
      <c r="P34">
        <v>4.6873553784900999</v>
      </c>
      <c r="Q34">
        <v>17.994343119524199</v>
      </c>
      <c r="R34">
        <v>3.1477215918734598</v>
      </c>
      <c r="S34">
        <v>9.2166443103790296</v>
      </c>
      <c r="T34">
        <v>6.2661330665332597</v>
      </c>
      <c r="U34">
        <v>12.1490745372686</v>
      </c>
      <c r="V34">
        <v>941.39286362150699</v>
      </c>
      <c r="W34">
        <v>546.45822911455696</v>
      </c>
      <c r="X34">
        <v>990.38019009504796</v>
      </c>
      <c r="Y34">
        <v>0.67684913231538701</v>
      </c>
      <c r="Z34">
        <v>-2.9324662331165601</v>
      </c>
      <c r="AA34">
        <v>4.2531265632816497</v>
      </c>
      <c r="AB34">
        <v>18.0876047127162</v>
      </c>
      <c r="AC34">
        <v>15.1305652826413</v>
      </c>
      <c r="AD34">
        <v>21.0495247623812</v>
      </c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</row>
    <row r="35" spans="1:54" x14ac:dyDescent="0.2">
      <c r="A35" t="s">
        <v>210</v>
      </c>
      <c r="B35" s="20">
        <v>19142.29</v>
      </c>
      <c r="C35">
        <v>5.7042780758605902</v>
      </c>
      <c r="D35">
        <v>2.2876381000308701</v>
      </c>
      <c r="E35">
        <v>958.12281380000002</v>
      </c>
      <c r="F35">
        <v>191.90650019771601</v>
      </c>
      <c r="G35">
        <v>-1.90328019195133</v>
      </c>
      <c r="H35">
        <v>3.1276651705312699</v>
      </c>
      <c r="I35">
        <v>14.2925550937652</v>
      </c>
      <c r="J35">
        <v>2.0118559053462102</v>
      </c>
      <c r="K35">
        <v>6.9909410810502504</v>
      </c>
      <c r="L35">
        <v>3.3698014472878199</v>
      </c>
      <c r="M35">
        <v>655.87205045709902</v>
      </c>
      <c r="N35">
        <v>320.502748084242</v>
      </c>
      <c r="O35">
        <v>-3.1364560302958502</v>
      </c>
      <c r="P35">
        <v>4.68745150476206</v>
      </c>
      <c r="Q35">
        <v>17.489393108727999</v>
      </c>
      <c r="R35">
        <v>3.1480404677879799</v>
      </c>
      <c r="S35">
        <v>8.7289795260362109</v>
      </c>
      <c r="T35">
        <v>6.0860430215107497</v>
      </c>
      <c r="U35">
        <v>11.3986993496748</v>
      </c>
      <c r="V35">
        <v>1017.0132607825</v>
      </c>
      <c r="W35">
        <v>630.60030015007499</v>
      </c>
      <c r="X35">
        <v>1081.77588794397</v>
      </c>
      <c r="Y35">
        <v>0.24760194512369299</v>
      </c>
      <c r="Z35">
        <v>-2.9704852426213102</v>
      </c>
      <c r="AA35">
        <v>3.4927463731866002</v>
      </c>
      <c r="AB35">
        <v>17.447946513978799</v>
      </c>
      <c r="AC35">
        <v>14.637318659329701</v>
      </c>
      <c r="AD35">
        <v>20.2661330665333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</row>
    <row r="36" spans="1:54" x14ac:dyDescent="0.2">
      <c r="A36" t="s">
        <v>210</v>
      </c>
      <c r="B36" s="20">
        <v>20947</v>
      </c>
      <c r="C36">
        <v>5.7042780758605902</v>
      </c>
      <c r="D36">
        <v>2.35932844882046</v>
      </c>
      <c r="E36">
        <v>958.12281380000002</v>
      </c>
      <c r="F36">
        <v>191.94598272190601</v>
      </c>
      <c r="G36">
        <v>-1.90328019195133</v>
      </c>
      <c r="H36">
        <v>3.2044997091751202</v>
      </c>
      <c r="I36">
        <v>14.2925550937652</v>
      </c>
      <c r="J36">
        <v>2.0571482890243402</v>
      </c>
      <c r="K36">
        <v>7.6741526540892302</v>
      </c>
      <c r="L36">
        <v>3.37008128917895</v>
      </c>
      <c r="M36">
        <v>690.64858209908198</v>
      </c>
      <c r="N36">
        <v>320.54786482361698</v>
      </c>
      <c r="O36">
        <v>-2.1284421455425999</v>
      </c>
      <c r="P36">
        <v>4.68745283590094</v>
      </c>
      <c r="Q36">
        <v>17.8572561008809</v>
      </c>
      <c r="R36">
        <v>3.1479542175695001</v>
      </c>
      <c r="S36">
        <v>9.1166609883013692</v>
      </c>
      <c r="T36">
        <v>6.4762381190595297</v>
      </c>
      <c r="U36">
        <v>11.728864432216101</v>
      </c>
      <c r="V36">
        <v>1010.69778511631</v>
      </c>
      <c r="W36">
        <v>620.44522261130601</v>
      </c>
      <c r="X36">
        <v>1073.0715357678801</v>
      </c>
      <c r="Y36">
        <v>0.624365687355111</v>
      </c>
      <c r="Z36">
        <v>-2.5902951475737801</v>
      </c>
      <c r="AA36">
        <v>3.8349174587293602</v>
      </c>
      <c r="AB36">
        <v>17.888757250271901</v>
      </c>
      <c r="AC36">
        <v>15.1015507753877</v>
      </c>
      <c r="AD36">
        <v>20.7013506753377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</row>
    <row r="37" spans="1:54" x14ac:dyDescent="0.2">
      <c r="A37" t="s">
        <v>210</v>
      </c>
      <c r="B37" s="20">
        <v>21480</v>
      </c>
      <c r="C37">
        <v>5.7042780758605902</v>
      </c>
      <c r="D37">
        <v>2.3505895591302801</v>
      </c>
      <c r="E37">
        <v>958.12281380000002</v>
      </c>
      <c r="F37">
        <v>190.38694200314501</v>
      </c>
      <c r="G37">
        <v>-1.90328019195133</v>
      </c>
      <c r="H37">
        <v>3.19447463476653</v>
      </c>
      <c r="I37">
        <v>14.2925550937652</v>
      </c>
      <c r="J37">
        <v>1.98759552922566</v>
      </c>
      <c r="K37">
        <v>7.5269388142023699</v>
      </c>
      <c r="L37">
        <v>3.3702469021982799</v>
      </c>
      <c r="M37">
        <v>721.85585522865404</v>
      </c>
      <c r="N37">
        <v>320.534213896013</v>
      </c>
      <c r="O37">
        <v>-2.2828289410618599</v>
      </c>
      <c r="P37">
        <v>4.6873864613794298</v>
      </c>
      <c r="Q37">
        <v>17.670485572887699</v>
      </c>
      <c r="R37">
        <v>3.1478775907757401</v>
      </c>
      <c r="S37">
        <v>8.8618298174636791</v>
      </c>
      <c r="T37">
        <v>6.2361180590295104</v>
      </c>
      <c r="U37">
        <v>11.488744372186099</v>
      </c>
      <c r="V37">
        <v>1045.0157356128</v>
      </c>
      <c r="W37">
        <v>652.36118059029502</v>
      </c>
      <c r="X37">
        <v>1112.24112056028</v>
      </c>
      <c r="Y37">
        <v>0.30108360007076801</v>
      </c>
      <c r="Z37">
        <v>-2.9704852426213102</v>
      </c>
      <c r="AA37">
        <v>3.6068034017008501</v>
      </c>
      <c r="AB37">
        <v>17.588986139433</v>
      </c>
      <c r="AC37">
        <v>14.7823911955978</v>
      </c>
      <c r="AD37">
        <v>20.411205602801399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</row>
    <row r="38" spans="1:54" x14ac:dyDescent="0.2">
      <c r="A38" t="s">
        <v>210</v>
      </c>
      <c r="B38" s="20">
        <v>22847</v>
      </c>
      <c r="C38">
        <v>11.0969328731298</v>
      </c>
      <c r="D38">
        <v>5.0689641506227199</v>
      </c>
      <c r="E38">
        <v>663.56301186666701</v>
      </c>
      <c r="F38">
        <v>261.149761955543</v>
      </c>
      <c r="G38">
        <v>1.23444630702336</v>
      </c>
      <c r="H38">
        <v>7.7294307675596601</v>
      </c>
      <c r="I38">
        <v>16.1918287807041</v>
      </c>
      <c r="J38">
        <v>4.3904040197129701</v>
      </c>
      <c r="K38">
        <v>7.3385059605971099</v>
      </c>
      <c r="L38">
        <v>4.4995269851142998</v>
      </c>
      <c r="M38">
        <v>965.74696711942704</v>
      </c>
      <c r="N38">
        <v>275.76394878341603</v>
      </c>
      <c r="O38">
        <v>-1.9095641423568299</v>
      </c>
      <c r="P38">
        <v>7.0209590217716604</v>
      </c>
      <c r="Q38">
        <v>17.0905939246211</v>
      </c>
      <c r="R38">
        <v>3.51722626226704</v>
      </c>
      <c r="S38">
        <v>6.3761636838536999</v>
      </c>
      <c r="T38">
        <v>2.3781890945472699</v>
      </c>
      <c r="U38">
        <v>10.3901950975488</v>
      </c>
      <c r="V38">
        <v>919.89179956393298</v>
      </c>
      <c r="W38">
        <v>690.96048024011998</v>
      </c>
      <c r="X38">
        <v>995.752876438219</v>
      </c>
      <c r="Y38">
        <v>-2.4118344843302602</v>
      </c>
      <c r="Z38">
        <v>-7.3546773386693296</v>
      </c>
      <c r="AA38">
        <v>2.5862931465732801</v>
      </c>
      <c r="AB38">
        <v>16.455971385524599</v>
      </c>
      <c r="AC38">
        <v>13.261630815407701</v>
      </c>
      <c r="AD38">
        <v>19.639819909955001</v>
      </c>
      <c r="AE38" s="40">
        <f t="shared" ref="AE38:AM38" si="26">AVERAGE(C30:C32,C35,C36,C37,C38)</f>
        <v>2.7051099719745673</v>
      </c>
      <c r="AF38" s="40">
        <f t="shared" si="26"/>
        <v>3.8232529450218427</v>
      </c>
      <c r="AG38" s="40">
        <f t="shared" si="26"/>
        <v>792.95378229523806</v>
      </c>
      <c r="AH38" s="40">
        <f t="shared" si="26"/>
        <v>241.57678698295598</v>
      </c>
      <c r="AI38" s="40">
        <f t="shared" si="26"/>
        <v>-10.412336193379902</v>
      </c>
      <c r="AJ38" s="40">
        <f t="shared" si="26"/>
        <v>6.4787295083141663</v>
      </c>
      <c r="AK38" s="40">
        <f t="shared" si="26"/>
        <v>14.681276976116072</v>
      </c>
      <c r="AL38" s="40">
        <f t="shared" si="26"/>
        <v>2.7525683877414053</v>
      </c>
      <c r="AM38" s="40">
        <f t="shared" si="26"/>
        <v>6.5183942095328735</v>
      </c>
      <c r="AN38" s="40">
        <f t="shared" ref="AN38:AT38" si="27">AVERAGE(L30:L32,L35,L36,L37,L38)</f>
        <v>4.0165994853869282</v>
      </c>
      <c r="AO38" s="40">
        <f t="shared" si="27"/>
        <v>784.97708072941691</v>
      </c>
      <c r="AP38" s="40">
        <f t="shared" si="27"/>
        <v>294.96068004593207</v>
      </c>
      <c r="AQ38" s="40">
        <f t="shared" si="27"/>
        <v>-3.8248673558115107</v>
      </c>
      <c r="AR38" s="40">
        <f t="shared" si="27"/>
        <v>6.0208282306302658</v>
      </c>
      <c r="AS38" s="40">
        <f t="shared" si="27"/>
        <v>17.176088796399316</v>
      </c>
      <c r="AT38" s="40">
        <f t="shared" si="27"/>
        <v>3.3584311205776154</v>
      </c>
      <c r="AU38" s="40">
        <f>AVERAGE(S30:S32,S35,S36,S37,S38)</f>
        <v>6.7392093696013493</v>
      </c>
      <c r="AV38" s="40">
        <f t="shared" ref="AV38" si="28">AVERAGE(T30:T32,T35,T36,T37,T38)</f>
        <v>3.2280425927249321</v>
      </c>
      <c r="AW38" s="40">
        <f t="shared" ref="AW38" si="29">AVERAGE(U30:U32,U35,U36,U37,U38)</f>
        <v>10.254127063531763</v>
      </c>
      <c r="AX38" s="40">
        <f t="shared" ref="AX38" si="30">AVERAGE(V30:V32,V35,V36,V37,V38)</f>
        <v>954.65573987668097</v>
      </c>
      <c r="AY38" s="40">
        <f t="shared" ref="AY38" si="31">AVERAGE(W30:W32,W35,W36,W37,W38)</f>
        <v>644.65875795040381</v>
      </c>
      <c r="AZ38" s="40">
        <f t="shared" ref="AZ38" si="32">AVERAGE(X30:X32,X35,X36,X37,X38)</f>
        <v>1024.0427356535401</v>
      </c>
      <c r="BA38" s="40">
        <f t="shared" ref="BA38" si="33">AVERAGE(Y30:Y32,Y35,Y36,Y37,Y38)</f>
        <v>-2.5598598812867857</v>
      </c>
      <c r="BB38" s="40">
        <f t="shared" ref="BB38" si="34">AVERAGE(Z30:Z32,Z35,Z36,Z37,Z38)</f>
        <v>-7.1142714214250038</v>
      </c>
    </row>
    <row r="39" spans="1:54" x14ac:dyDescent="0.2">
      <c r="A39" t="s">
        <v>210</v>
      </c>
      <c r="B39" s="20">
        <v>23855</v>
      </c>
      <c r="C39">
        <v>5.7042780758605902</v>
      </c>
      <c r="D39">
        <v>2.4114947958484101</v>
      </c>
      <c r="E39">
        <v>958.12281380000002</v>
      </c>
      <c r="F39">
        <v>190.907937664119</v>
      </c>
      <c r="G39">
        <v>-1.90328019195133</v>
      </c>
      <c r="H39">
        <v>3.3059325108483999</v>
      </c>
      <c r="I39">
        <v>14.2925550937652</v>
      </c>
      <c r="J39">
        <v>2.00294679827168</v>
      </c>
      <c r="K39">
        <v>7.8918352115740902</v>
      </c>
      <c r="L39">
        <v>3.3707339611994498</v>
      </c>
      <c r="M39">
        <v>687.340144371885</v>
      </c>
      <c r="N39">
        <v>320.65632661433199</v>
      </c>
      <c r="O39">
        <v>-1.7391681423276399</v>
      </c>
      <c r="P39">
        <v>4.6877354558838897</v>
      </c>
      <c r="Q39">
        <v>17.966999329557801</v>
      </c>
      <c r="R39">
        <v>3.1485775349451099</v>
      </c>
      <c r="S39">
        <v>9.2998592295515401</v>
      </c>
      <c r="T39">
        <v>6.5362681340670399</v>
      </c>
      <c r="U39">
        <v>12.0590295147574</v>
      </c>
      <c r="V39">
        <v>984.264544901867</v>
      </c>
      <c r="W39">
        <v>581.27563781891001</v>
      </c>
      <c r="X39">
        <v>1039.70485242621</v>
      </c>
      <c r="Y39">
        <v>0.66104272234262096</v>
      </c>
      <c r="Z39">
        <v>-2.6663331665832901</v>
      </c>
      <c r="AA39">
        <v>3.9869934967483802</v>
      </c>
      <c r="AB39">
        <v>18.051154182351301</v>
      </c>
      <c r="AC39">
        <v>15.1305652826413</v>
      </c>
      <c r="AD39">
        <v>20.962481240620299</v>
      </c>
      <c r="AE39" s="27">
        <f t="shared" ref="AE39:AM39" si="35">AVERAGE(C30:C39)</f>
        <v>2.7544176137281693</v>
      </c>
      <c r="AF39" s="27">
        <f t="shared" si="35"/>
        <v>3.6527445640776106</v>
      </c>
      <c r="AG39" s="27">
        <f t="shared" si="35"/>
        <v>807.36517871333331</v>
      </c>
      <c r="AH39" s="27">
        <f t="shared" si="35"/>
        <v>236.59052235704257</v>
      </c>
      <c r="AI39" s="27">
        <f t="shared" si="35"/>
        <v>-10.082017680671477</v>
      </c>
      <c r="AJ39" s="27">
        <f t="shared" si="35"/>
        <v>6.0131497736003725</v>
      </c>
      <c r="AK39" s="27">
        <f t="shared" si="35"/>
        <v>14.944869478543541</v>
      </c>
      <c r="AL39" s="27">
        <f t="shared" si="35"/>
        <v>2.676750853968489</v>
      </c>
      <c r="AM39" s="27">
        <f t="shared" si="35"/>
        <v>6.5391349870500104</v>
      </c>
      <c r="AN39" s="27">
        <f t="shared" ref="AN39:AT39" si="36">AVERAGE(L30:L39)</f>
        <v>3.9359742920280913</v>
      </c>
      <c r="AO39" s="27">
        <f t="shared" si="36"/>
        <v>754.30640918920426</v>
      </c>
      <c r="AP39" s="27">
        <f t="shared" si="36"/>
        <v>298.17366028209165</v>
      </c>
      <c r="AQ39" s="27">
        <f t="shared" si="36"/>
        <v>-3.8468983111032058</v>
      </c>
      <c r="AR39" s="27">
        <f t="shared" si="36"/>
        <v>5.8538600664828735</v>
      </c>
      <c r="AS39" s="27">
        <f t="shared" si="36"/>
        <v>17.246523332834592</v>
      </c>
      <c r="AT39" s="27">
        <f t="shared" si="36"/>
        <v>3.3322478643360527</v>
      </c>
      <c r="AU39" s="27">
        <f>AVERAGE(S30:S39)</f>
        <v>7.0287399516844529</v>
      </c>
      <c r="AV39" s="27">
        <f t="shared" ref="AV39" si="37">AVERAGE(T30:T39)</f>
        <v>3.5843921960980483</v>
      </c>
      <c r="AW39" s="27">
        <f t="shared" ref="AW39" si="38">AVERAGE(U30:U39)</f>
        <v>10.472436218109051</v>
      </c>
      <c r="AX39" s="27">
        <f t="shared" ref="AX39" si="39">AVERAGE(V30:V39)</f>
        <v>947.74273359470078</v>
      </c>
      <c r="AY39" s="27">
        <f t="shared" ref="AY39" si="40">AVERAGE(W30:W39)</f>
        <v>627.97598799399702</v>
      </c>
      <c r="AZ39" s="27">
        <f t="shared" ref="AZ39" si="41">AVERAGE(X30:X39)</f>
        <v>1013.8109054527255</v>
      </c>
      <c r="BA39" s="27">
        <f t="shared" ref="BA39" si="42">AVERAGE(Y30:Y39)</f>
        <v>-2.2464877705374677</v>
      </c>
      <c r="BB39" s="27">
        <f t="shared" ref="BB39" si="43">AVERAGE(Z30:Z39)</f>
        <v>-6.6967483741870977</v>
      </c>
    </row>
    <row r="40" spans="1:54" x14ac:dyDescent="0.2">
      <c r="A40" t="s">
        <v>202</v>
      </c>
      <c r="B40" s="20">
        <v>22906</v>
      </c>
      <c r="C40">
        <v>11.2209606327944</v>
      </c>
      <c r="D40">
        <v>6.1866449062847</v>
      </c>
      <c r="E40">
        <v>746.49295570000004</v>
      </c>
      <c r="F40">
        <v>213.87722503999399</v>
      </c>
      <c r="G40">
        <v>1.8696251975165401</v>
      </c>
      <c r="H40">
        <v>7.3519946544849999</v>
      </c>
      <c r="I40">
        <v>17.6914711395899</v>
      </c>
      <c r="J40">
        <v>5.0552508202187596</v>
      </c>
      <c r="K40">
        <v>4.7345946331951003</v>
      </c>
      <c r="L40">
        <v>3.3696424593395999</v>
      </c>
      <c r="M40">
        <v>831.69908106719504</v>
      </c>
      <c r="N40">
        <v>320.46313255570499</v>
      </c>
      <c r="O40">
        <v>-5.9204685398287902</v>
      </c>
      <c r="P40">
        <v>4.6879594361323704</v>
      </c>
      <c r="Q40">
        <v>15.4794551515827</v>
      </c>
      <c r="R40">
        <v>3.1480517179372902</v>
      </c>
      <c r="S40">
        <v>6.8157209270827099</v>
      </c>
      <c r="T40">
        <v>3.2946473236618301</v>
      </c>
      <c r="U40">
        <v>10.3181590795398</v>
      </c>
      <c r="V40">
        <v>1025.6169435484001</v>
      </c>
      <c r="W40">
        <v>614.64232116057997</v>
      </c>
      <c r="X40">
        <v>1086.1280640320199</v>
      </c>
      <c r="Y40">
        <v>-1.9470706980709001</v>
      </c>
      <c r="Z40">
        <v>-6.1640820410205102</v>
      </c>
      <c r="AA40">
        <v>2.2381190595297702</v>
      </c>
      <c r="AB40">
        <v>15.1861631944998</v>
      </c>
      <c r="AC40">
        <v>11.996998499249599</v>
      </c>
      <c r="AD40">
        <v>18.380190095047499</v>
      </c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</row>
    <row r="41" spans="1:54" x14ac:dyDescent="0.2">
      <c r="A41" t="s">
        <v>202</v>
      </c>
      <c r="B41" s="20">
        <v>23877</v>
      </c>
      <c r="C41">
        <v>0.390442263748908</v>
      </c>
      <c r="D41">
        <v>2.6154133015818202</v>
      </c>
      <c r="E41">
        <v>429.51671543333299</v>
      </c>
      <c r="F41">
        <v>190.964317110689</v>
      </c>
      <c r="G41">
        <v>-16.8285975986057</v>
      </c>
      <c r="H41">
        <v>3.98159992461416</v>
      </c>
      <c r="I41">
        <v>16.529409726460699</v>
      </c>
      <c r="J41">
        <v>2.2993743908687199</v>
      </c>
      <c r="K41">
        <v>3.9371748161815701</v>
      </c>
      <c r="L41">
        <v>3.37057374040028</v>
      </c>
      <c r="M41">
        <v>517.32243473039898</v>
      </c>
      <c r="N41">
        <v>320.78395251396603</v>
      </c>
      <c r="O41">
        <v>-8.2836127999284201</v>
      </c>
      <c r="P41">
        <v>4.6927423514917699</v>
      </c>
      <c r="Q41">
        <v>16.150957062584499</v>
      </c>
      <c r="R41">
        <v>3.1489709862140001</v>
      </c>
      <c r="S41">
        <v>5.2595897151592697</v>
      </c>
      <c r="T41">
        <v>1.34367183591796</v>
      </c>
      <c r="U41">
        <v>9.1775887943972005</v>
      </c>
      <c r="V41">
        <v>861.03692302833201</v>
      </c>
      <c r="W41">
        <v>449.25962981490699</v>
      </c>
      <c r="X41">
        <v>888.82941470735398</v>
      </c>
      <c r="Y41">
        <v>-5.9225226014619698</v>
      </c>
      <c r="Z41">
        <v>-10.9924962481241</v>
      </c>
      <c r="AA41">
        <v>-0.84142071035517296</v>
      </c>
      <c r="AB41">
        <v>16.3184123640488</v>
      </c>
      <c r="AC41">
        <v>12.838419209604799</v>
      </c>
      <c r="AD41">
        <v>19.772886443221601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</row>
    <row r="42" spans="1:54" x14ac:dyDescent="0.2">
      <c r="A42" t="s">
        <v>202</v>
      </c>
      <c r="B42" s="20">
        <v>23974</v>
      </c>
      <c r="C42">
        <v>0.21491808195909101</v>
      </c>
      <c r="D42">
        <v>2.16809142029242</v>
      </c>
      <c r="E42">
        <v>448.39136616666701</v>
      </c>
      <c r="F42">
        <v>192.28354732145999</v>
      </c>
      <c r="G42">
        <v>-16.896654023064499</v>
      </c>
      <c r="H42">
        <v>2.7983399235614699</v>
      </c>
      <c r="I42">
        <v>16.458498477935699</v>
      </c>
      <c r="J42">
        <v>2.1494499842043102</v>
      </c>
      <c r="K42">
        <v>3.7146303495216602</v>
      </c>
      <c r="L42">
        <v>3.3703127421731498</v>
      </c>
      <c r="M42">
        <v>494.81157979321</v>
      </c>
      <c r="N42">
        <v>320.75335032241998</v>
      </c>
      <c r="O42">
        <v>-8.6644668027279597</v>
      </c>
      <c r="P42">
        <v>4.6926029311487003</v>
      </c>
      <c r="Q42">
        <v>16.061122435978199</v>
      </c>
      <c r="R42">
        <v>3.14878474197958</v>
      </c>
      <c r="S42">
        <v>4.99033803645034</v>
      </c>
      <c r="T42">
        <v>1.0735367683841901</v>
      </c>
      <c r="U42">
        <v>8.8774387193596809</v>
      </c>
      <c r="V42">
        <v>846.588358004459</v>
      </c>
      <c r="W42">
        <v>447.80890445222599</v>
      </c>
      <c r="X42">
        <v>875.77288644322198</v>
      </c>
      <c r="Y42">
        <v>-6.3804622186972999</v>
      </c>
      <c r="Z42">
        <v>-11.562781390695299</v>
      </c>
      <c r="AA42">
        <v>-1.2216108054027</v>
      </c>
      <c r="AB42">
        <v>16.185481863511601</v>
      </c>
      <c r="AC42">
        <v>12.7803901950975</v>
      </c>
      <c r="AD42">
        <v>19.569784892446201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</row>
    <row r="43" spans="1:54" x14ac:dyDescent="0.2">
      <c r="A43" t="s">
        <v>202</v>
      </c>
      <c r="B43" s="20">
        <v>24785</v>
      </c>
      <c r="C43">
        <v>1.17131138344605</v>
      </c>
      <c r="D43">
        <v>2.2506056590161601</v>
      </c>
      <c r="E43">
        <v>448.02126079999999</v>
      </c>
      <c r="F43">
        <v>190.03772093555199</v>
      </c>
      <c r="G43">
        <v>-16.345790863037099</v>
      </c>
      <c r="H43">
        <v>3.1893140447870301</v>
      </c>
      <c r="I43">
        <v>16.529409726460699</v>
      </c>
      <c r="J43">
        <v>2.07855050028778</v>
      </c>
      <c r="K43">
        <v>3.0602429042644399</v>
      </c>
      <c r="L43">
        <v>3.3711351319007199</v>
      </c>
      <c r="M43">
        <v>418.72173830028999</v>
      </c>
      <c r="N43">
        <v>320.85829852529997</v>
      </c>
      <c r="O43">
        <v>-9.9133711617998195</v>
      </c>
      <c r="P43">
        <v>4.6942411882669601</v>
      </c>
      <c r="Q43">
        <v>15.872488436513899</v>
      </c>
      <c r="R43">
        <v>3.14921695528977</v>
      </c>
      <c r="S43">
        <v>3.8760849502797399</v>
      </c>
      <c r="T43">
        <v>-3.7018509254625798E-2</v>
      </c>
      <c r="U43">
        <v>7.7668834417208599</v>
      </c>
      <c r="V43">
        <v>885.33401915357501</v>
      </c>
      <c r="W43">
        <v>504.387193596798</v>
      </c>
      <c r="X43">
        <v>927.99899949974997</v>
      </c>
      <c r="Y43">
        <v>-7.9020366191538303</v>
      </c>
      <c r="Z43">
        <v>-13.2736368184092</v>
      </c>
      <c r="AA43">
        <v>-2.5142571285642799</v>
      </c>
      <c r="AB43">
        <v>14.712725318585999</v>
      </c>
      <c r="AC43">
        <v>11.503751875938001</v>
      </c>
      <c r="AD43">
        <v>17.9159579789895</v>
      </c>
      <c r="AE43" s="40">
        <f t="shared" ref="AE43:AM43" si="44">AVERAGE(C40)</f>
        <v>11.2209606327944</v>
      </c>
      <c r="AF43" s="40">
        <f t="shared" si="44"/>
        <v>6.1866449062847</v>
      </c>
      <c r="AG43" s="40">
        <f t="shared" si="44"/>
        <v>746.49295570000004</v>
      </c>
      <c r="AH43" s="40">
        <f t="shared" si="44"/>
        <v>213.87722503999399</v>
      </c>
      <c r="AI43" s="40">
        <f t="shared" si="44"/>
        <v>1.8696251975165401</v>
      </c>
      <c r="AJ43" s="40">
        <f t="shared" si="44"/>
        <v>7.3519946544849999</v>
      </c>
      <c r="AK43" s="40">
        <f t="shared" si="44"/>
        <v>17.6914711395899</v>
      </c>
      <c r="AL43" s="40">
        <f t="shared" si="44"/>
        <v>5.0552508202187596</v>
      </c>
      <c r="AM43" s="40">
        <f t="shared" si="44"/>
        <v>4.7345946331951003</v>
      </c>
      <c r="AN43" s="40">
        <f t="shared" ref="AN43:AT43" si="45">AVERAGE(L40)</f>
        <v>3.3696424593395999</v>
      </c>
      <c r="AO43" s="40">
        <f t="shared" si="45"/>
        <v>831.69908106719504</v>
      </c>
      <c r="AP43" s="40">
        <f t="shared" si="45"/>
        <v>320.46313255570499</v>
      </c>
      <c r="AQ43" s="40">
        <f t="shared" si="45"/>
        <v>-5.9204685398287902</v>
      </c>
      <c r="AR43" s="40">
        <f t="shared" si="45"/>
        <v>4.6879594361323704</v>
      </c>
      <c r="AS43" s="40">
        <f t="shared" si="45"/>
        <v>15.4794551515827</v>
      </c>
      <c r="AT43" s="40">
        <f t="shared" si="45"/>
        <v>3.1480517179372902</v>
      </c>
      <c r="AU43" s="40">
        <f>AVERAGE(S40)</f>
        <v>6.8157209270827099</v>
      </c>
      <c r="AV43" s="40">
        <f t="shared" ref="AV43" si="46">AVERAGE(T40)</f>
        <v>3.2946473236618301</v>
      </c>
      <c r="AW43" s="40">
        <f t="shared" ref="AW43" si="47">AVERAGE(U40)</f>
        <v>10.3181590795398</v>
      </c>
      <c r="AX43" s="40">
        <f t="shared" ref="AX43" si="48">AVERAGE(V40)</f>
        <v>1025.6169435484001</v>
      </c>
      <c r="AY43" s="40">
        <f t="shared" ref="AY43" si="49">AVERAGE(W40)</f>
        <v>614.64232116057997</v>
      </c>
      <c r="AZ43" s="40">
        <f t="shared" ref="AZ43" si="50">AVERAGE(X40)</f>
        <v>1086.1280640320199</v>
      </c>
      <c r="BA43" s="40">
        <f t="shared" ref="BA43" si="51">AVERAGE(Y40)</f>
        <v>-1.9470706980709001</v>
      </c>
      <c r="BB43" s="40">
        <f t="shared" ref="BB43" si="52">AVERAGE(Z40)</f>
        <v>-6.1640820410205102</v>
      </c>
    </row>
    <row r="44" spans="1:54" x14ac:dyDescent="0.2">
      <c r="A44" t="s">
        <v>202</v>
      </c>
      <c r="B44" s="20">
        <v>26837</v>
      </c>
      <c r="C44">
        <v>-0.49276491999626498</v>
      </c>
      <c r="D44">
        <v>3.4119455938962502</v>
      </c>
      <c r="E44">
        <v>472.16956076666702</v>
      </c>
      <c r="F44">
        <v>216.733608967132</v>
      </c>
      <c r="G44">
        <v>-16.9361267089843</v>
      </c>
      <c r="H44">
        <v>5.0140888452268797</v>
      </c>
      <c r="I44">
        <v>15.7135106192694</v>
      </c>
      <c r="J44">
        <v>2.9607516913493801</v>
      </c>
      <c r="K44">
        <v>0.47837862915214102</v>
      </c>
      <c r="L44">
        <v>4.51929380472329</v>
      </c>
      <c r="M44">
        <v>528.86636290242996</v>
      </c>
      <c r="N44">
        <v>276.93039567267601</v>
      </c>
      <c r="O44">
        <v>-14.352784654087399</v>
      </c>
      <c r="P44">
        <v>7.0293591819371599</v>
      </c>
      <c r="Q44">
        <v>15.1711755732869</v>
      </c>
      <c r="R44">
        <v>3.5224249468986</v>
      </c>
      <c r="S44">
        <v>0.623778260900274</v>
      </c>
      <c r="T44">
        <v>-4.1770885442721299</v>
      </c>
      <c r="U44">
        <v>5.4037018509254704</v>
      </c>
      <c r="V44">
        <v>820.16886590937997</v>
      </c>
      <c r="W44">
        <v>577.78389194597298</v>
      </c>
      <c r="X44">
        <v>884.81740870435203</v>
      </c>
      <c r="Y44">
        <v>-13.078204014613499</v>
      </c>
      <c r="Z44">
        <v>-19.636818409204601</v>
      </c>
      <c r="AA44">
        <v>-6.5262631315657798</v>
      </c>
      <c r="AB44">
        <v>14.548347630369699</v>
      </c>
      <c r="AC44">
        <v>10.8854427213607</v>
      </c>
      <c r="AD44">
        <v>18.214107053526799</v>
      </c>
      <c r="AE44" s="27">
        <f t="shared" ref="AE44:AM44" si="53">AVERAGE(C40:C44)</f>
        <v>2.5009734883904366</v>
      </c>
      <c r="AF44" s="27">
        <f t="shared" si="53"/>
        <v>3.3265401762142695</v>
      </c>
      <c r="AG44" s="27">
        <f t="shared" si="53"/>
        <v>508.91837177333343</v>
      </c>
      <c r="AH44" s="27">
        <f t="shared" si="53"/>
        <v>200.77928387496539</v>
      </c>
      <c r="AI44" s="27">
        <f t="shared" si="53"/>
        <v>-13.027508799235012</v>
      </c>
      <c r="AJ44" s="27">
        <f t="shared" si="53"/>
        <v>4.4670674785349078</v>
      </c>
      <c r="AK44" s="27">
        <f t="shared" si="53"/>
        <v>16.584459937943279</v>
      </c>
      <c r="AL44" s="27">
        <f t="shared" si="53"/>
        <v>2.9086754773857897</v>
      </c>
      <c r="AM44" s="27">
        <f t="shared" si="53"/>
        <v>3.1850042664629825</v>
      </c>
      <c r="AN44" s="27">
        <f t="shared" ref="AN44:AT44" si="54">AVERAGE(L40:L44)</f>
        <v>3.6001915757074081</v>
      </c>
      <c r="AO44" s="27">
        <f t="shared" si="54"/>
        <v>558.28423935870478</v>
      </c>
      <c r="AP44" s="27">
        <f t="shared" si="54"/>
        <v>311.95782591801338</v>
      </c>
      <c r="AQ44" s="27">
        <f t="shared" si="54"/>
        <v>-9.4269407916744772</v>
      </c>
      <c r="AR44" s="27">
        <f t="shared" si="54"/>
        <v>5.1593810177953916</v>
      </c>
      <c r="AS44" s="27">
        <f t="shared" si="54"/>
        <v>15.747039731989238</v>
      </c>
      <c r="AT44" s="27">
        <f t="shared" si="54"/>
        <v>3.2234898696638483</v>
      </c>
      <c r="AU44" s="27">
        <f>AVERAGE(S40:S44)</f>
        <v>4.3131023779744666</v>
      </c>
      <c r="AV44" s="27">
        <f t="shared" ref="AV44" si="55">AVERAGE(T40:T44)</f>
        <v>0.29954977488744489</v>
      </c>
      <c r="AW44" s="27">
        <f t="shared" ref="AW44" si="56">AVERAGE(U40:U44)</f>
        <v>8.3087543771886025</v>
      </c>
      <c r="AX44" s="27">
        <f t="shared" ref="AX44" si="57">AVERAGE(V40:V44)</f>
        <v>887.74902192882928</v>
      </c>
      <c r="AY44" s="27">
        <f t="shared" ref="AY44" si="58">AVERAGE(W40:W44)</f>
        <v>518.77638819409674</v>
      </c>
      <c r="AZ44" s="27">
        <f t="shared" ref="AZ44" si="59">AVERAGE(X40:X44)</f>
        <v>932.70935467733966</v>
      </c>
      <c r="BA44" s="27">
        <f t="shared" ref="BA44" si="60">AVERAGE(Y40:Y44)</f>
        <v>-7.0460592303995</v>
      </c>
      <c r="BB44" s="27">
        <f t="shared" ref="BB44" si="61">AVERAGE(Z40:Z44)</f>
        <v>-12.325962981490743</v>
      </c>
    </row>
    <row r="45" spans="1:54" x14ac:dyDescent="0.2">
      <c r="A45" t="s">
        <v>5</v>
      </c>
      <c r="B45" s="20">
        <v>19036</v>
      </c>
      <c r="C45">
        <v>8.0870284500221103</v>
      </c>
      <c r="D45">
        <v>3.03191927723062</v>
      </c>
      <c r="E45">
        <v>620.51756383333304</v>
      </c>
      <c r="F45">
        <v>212.32667944568601</v>
      </c>
      <c r="G45">
        <v>-3.2791601816813101</v>
      </c>
      <c r="H45">
        <v>4.3710786196111702</v>
      </c>
      <c r="I45">
        <v>18.868318955103501</v>
      </c>
      <c r="J45">
        <v>2.5150178176444</v>
      </c>
      <c r="K45">
        <v>8.0757260886812503</v>
      </c>
      <c r="L45">
        <v>3.3677762815889598</v>
      </c>
      <c r="M45">
        <v>900.98736048923604</v>
      </c>
      <c r="N45">
        <v>320.326443847831</v>
      </c>
      <c r="O45">
        <v>-1.43502704797116</v>
      </c>
      <c r="P45">
        <v>4.6855926513187196</v>
      </c>
      <c r="Q45">
        <v>17.8020449311555</v>
      </c>
      <c r="R45">
        <v>3.1471409468006799</v>
      </c>
      <c r="S45">
        <v>9.2408914024930109</v>
      </c>
      <c r="T45">
        <v>6.6863431715857997</v>
      </c>
      <c r="U45">
        <v>11.8189094547274</v>
      </c>
      <c r="V45">
        <v>1114.6639520721301</v>
      </c>
      <c r="W45">
        <v>730.70035017508803</v>
      </c>
      <c r="X45">
        <v>1194.9324662331201</v>
      </c>
      <c r="Y45">
        <v>0.90821064829581899</v>
      </c>
      <c r="Z45">
        <v>-2.13406703351676</v>
      </c>
      <c r="AA45">
        <v>3.9489744872436199</v>
      </c>
      <c r="AB45">
        <v>18.011066223696702</v>
      </c>
      <c r="AC45">
        <v>15.2756378189095</v>
      </c>
      <c r="AD45">
        <v>20.759379689844899</v>
      </c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</row>
    <row r="46" spans="1:54" x14ac:dyDescent="0.2">
      <c r="A46" t="s">
        <v>5</v>
      </c>
      <c r="B46" s="20">
        <v>19227.8</v>
      </c>
      <c r="C46">
        <v>8.8354141970889106</v>
      </c>
      <c r="D46">
        <v>2.8829827280354299</v>
      </c>
      <c r="E46">
        <v>631.45376146666695</v>
      </c>
      <c r="F46">
        <v>199.02731557700201</v>
      </c>
      <c r="G46">
        <v>-0.49238077799479302</v>
      </c>
      <c r="H46">
        <v>4.3589627969347999</v>
      </c>
      <c r="I46">
        <v>20.0359086195628</v>
      </c>
      <c r="J46">
        <v>2.6343321560244402</v>
      </c>
      <c r="K46">
        <v>8.5531344137636793</v>
      </c>
      <c r="L46">
        <v>3.3695189193761301</v>
      </c>
      <c r="M46">
        <v>612.97881951966895</v>
      </c>
      <c r="N46">
        <v>320.47898068813902</v>
      </c>
      <c r="O46">
        <v>-1.2873216124037301</v>
      </c>
      <c r="P46">
        <v>4.6871149587115397</v>
      </c>
      <c r="Q46">
        <v>18.805592749006099</v>
      </c>
      <c r="R46">
        <v>3.1478650159964601</v>
      </c>
      <c r="S46">
        <v>10.2790581864166</v>
      </c>
      <c r="T46">
        <v>7.7668834417208599</v>
      </c>
      <c r="U46">
        <v>12.779389694847399</v>
      </c>
      <c r="V46">
        <v>920.36825748521699</v>
      </c>
      <c r="W46">
        <v>536.30315157578798</v>
      </c>
      <c r="X46">
        <v>968.61930965482702</v>
      </c>
      <c r="Y46">
        <v>2.0140283598763999</v>
      </c>
      <c r="Z46">
        <v>-0.95547773886943299</v>
      </c>
      <c r="AA46">
        <v>5.0135067533766904</v>
      </c>
      <c r="AB46">
        <v>19.435230604981399</v>
      </c>
      <c r="AC46">
        <v>16.784392196098</v>
      </c>
      <c r="AD46">
        <v>22.094047023511798</v>
      </c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</row>
    <row r="47" spans="1:54" x14ac:dyDescent="0.2">
      <c r="A47" t="s">
        <v>5</v>
      </c>
      <c r="B47" s="20">
        <v>19409</v>
      </c>
      <c r="C47">
        <v>8.8354141970889106</v>
      </c>
      <c r="D47">
        <v>2.89974451188337</v>
      </c>
      <c r="E47">
        <v>631.45376146666695</v>
      </c>
      <c r="F47">
        <v>203.648658202729</v>
      </c>
      <c r="G47">
        <v>-0.49238077799479302</v>
      </c>
      <c r="H47">
        <v>4.1397195537027898</v>
      </c>
      <c r="I47">
        <v>19.2882015705108</v>
      </c>
      <c r="J47">
        <v>2.3806452490425198</v>
      </c>
      <c r="K47">
        <v>8.6385621515686193</v>
      </c>
      <c r="L47">
        <v>3.36776918569835</v>
      </c>
      <c r="M47">
        <v>870.35966825299295</v>
      </c>
      <c r="N47">
        <v>320.38108049967701</v>
      </c>
      <c r="O47">
        <v>-0.82293517466088695</v>
      </c>
      <c r="P47">
        <v>4.6858108253646504</v>
      </c>
      <c r="Q47">
        <v>18.320839184825701</v>
      </c>
      <c r="R47">
        <v>3.14723963762005</v>
      </c>
      <c r="S47">
        <v>9.4338187346777698</v>
      </c>
      <c r="T47">
        <v>6.9864932466233096</v>
      </c>
      <c r="U47">
        <v>11.9089544772386</v>
      </c>
      <c r="V47">
        <v>1174.81456342152</v>
      </c>
      <c r="W47">
        <v>848.20910455227602</v>
      </c>
      <c r="X47">
        <v>1270.3701850925499</v>
      </c>
      <c r="Y47">
        <v>1.0932866766004701</v>
      </c>
      <c r="Z47">
        <v>-1.9059529764882399</v>
      </c>
      <c r="AA47">
        <v>4.0630315157578796</v>
      </c>
      <c r="AB47">
        <v>18.215006014159702</v>
      </c>
      <c r="AC47">
        <v>15.6818409204602</v>
      </c>
      <c r="AD47">
        <v>20.759379689844899</v>
      </c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</row>
    <row r="48" spans="1:54" x14ac:dyDescent="0.2">
      <c r="A48" t="s">
        <v>5</v>
      </c>
      <c r="B48" s="20">
        <v>19483.599999999999</v>
      </c>
      <c r="C48">
        <v>7.6487697035901796</v>
      </c>
      <c r="D48">
        <v>2.2894964191313401</v>
      </c>
      <c r="E48">
        <v>809.52223953333305</v>
      </c>
      <c r="F48">
        <v>209.08202706007299</v>
      </c>
      <c r="G48">
        <v>-0.85930960542626</v>
      </c>
      <c r="H48">
        <v>3.0835316566738098</v>
      </c>
      <c r="I48">
        <v>16.790910879770902</v>
      </c>
      <c r="J48">
        <v>2.10586278739133</v>
      </c>
      <c r="K48">
        <v>8.2777809872040393</v>
      </c>
      <c r="L48">
        <v>3.3677903302065899</v>
      </c>
      <c r="M48">
        <v>932.12111659068205</v>
      </c>
      <c r="N48">
        <v>320.29907211100698</v>
      </c>
      <c r="O48">
        <v>-0.83481504736363299</v>
      </c>
      <c r="P48">
        <v>4.6853823227996996</v>
      </c>
      <c r="Q48">
        <v>17.737574523571499</v>
      </c>
      <c r="R48">
        <v>3.14711289320122</v>
      </c>
      <c r="S48">
        <v>9.2423850367070308</v>
      </c>
      <c r="T48">
        <v>6.8664332166083097</v>
      </c>
      <c r="U48">
        <v>11.6088044022011</v>
      </c>
      <c r="V48">
        <v>1076.90106882898</v>
      </c>
      <c r="W48">
        <v>697.33366683341706</v>
      </c>
      <c r="X48">
        <v>1152.86143071536</v>
      </c>
      <c r="Y48">
        <v>0.92339813482811195</v>
      </c>
      <c r="Z48">
        <v>-1.9059529764882399</v>
      </c>
      <c r="AA48">
        <v>3.7208604302151098</v>
      </c>
      <c r="AB48">
        <v>17.967208511818502</v>
      </c>
      <c r="AC48">
        <v>15.391695847924</v>
      </c>
      <c r="AD48">
        <v>20.556278139069502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</row>
    <row r="49" spans="1:54" x14ac:dyDescent="0.2">
      <c r="A49" t="s">
        <v>5</v>
      </c>
      <c r="B49" s="20">
        <v>19941.900000000001</v>
      </c>
      <c r="C49">
        <v>9.4722664093391398</v>
      </c>
      <c r="D49">
        <v>2.75647820240932</v>
      </c>
      <c r="E49">
        <v>607.151315833333</v>
      </c>
      <c r="F49">
        <v>196.44043450073099</v>
      </c>
      <c r="G49">
        <v>-0.26840904023912299</v>
      </c>
      <c r="H49">
        <v>4.4928637301755199</v>
      </c>
      <c r="I49">
        <v>20.236800591150899</v>
      </c>
      <c r="J49">
        <v>2.2822224147157</v>
      </c>
      <c r="K49">
        <v>8.4043443309351193</v>
      </c>
      <c r="L49">
        <v>3.3677190058099402</v>
      </c>
      <c r="M49">
        <v>813.95282993379999</v>
      </c>
      <c r="N49">
        <v>320.31994692967498</v>
      </c>
      <c r="O49">
        <v>-0.98647470019250605</v>
      </c>
      <c r="P49">
        <v>4.6855978212144196</v>
      </c>
      <c r="Q49">
        <v>18.120467119287301</v>
      </c>
      <c r="R49">
        <v>3.1473233751768901</v>
      </c>
      <c r="S49">
        <v>9.6915491699826202</v>
      </c>
      <c r="T49">
        <v>7.2866433216608302</v>
      </c>
      <c r="U49">
        <v>12.1190595297649</v>
      </c>
      <c r="V49">
        <v>1034.50659438201</v>
      </c>
      <c r="W49">
        <v>663.96698349174596</v>
      </c>
      <c r="X49">
        <v>1104.9874937468701</v>
      </c>
      <c r="Y49">
        <v>1.5383665724311999</v>
      </c>
      <c r="Z49">
        <v>-1.37368684342171</v>
      </c>
      <c r="AA49">
        <v>4.4432216108054003</v>
      </c>
      <c r="AB49">
        <v>18.463310931667699</v>
      </c>
      <c r="AC49">
        <v>15.855927963981999</v>
      </c>
      <c r="AD49">
        <v>21.078539269634799</v>
      </c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</row>
    <row r="50" spans="1:54" x14ac:dyDescent="0.2">
      <c r="A50" t="s">
        <v>5</v>
      </c>
      <c r="B50" s="20">
        <v>20005.8</v>
      </c>
      <c r="C50">
        <v>9.4722664093391398</v>
      </c>
      <c r="D50">
        <v>2.7085536343804701</v>
      </c>
      <c r="E50">
        <v>607.151315833333</v>
      </c>
      <c r="F50">
        <v>195.63848316962401</v>
      </c>
      <c r="G50">
        <v>-0.26840904023912399</v>
      </c>
      <c r="H50">
        <v>4.1426389330596702</v>
      </c>
      <c r="I50">
        <v>18.868318955103501</v>
      </c>
      <c r="J50">
        <v>2.4138761204113401</v>
      </c>
      <c r="K50">
        <v>8.3979017203706192</v>
      </c>
      <c r="L50">
        <v>3.3676522129147499</v>
      </c>
      <c r="M50">
        <v>811.815517471715</v>
      </c>
      <c r="N50">
        <v>320.32316671930101</v>
      </c>
      <c r="O50">
        <v>-1.2428917076839701</v>
      </c>
      <c r="P50">
        <v>4.6857676420280301</v>
      </c>
      <c r="Q50">
        <v>18.268498289751101</v>
      </c>
      <c r="R50">
        <v>3.14716768888607</v>
      </c>
      <c r="S50">
        <v>9.8068400384653192</v>
      </c>
      <c r="T50">
        <v>7.3766883441720896</v>
      </c>
      <c r="U50">
        <v>12.239119559779899</v>
      </c>
      <c r="V50">
        <v>1034.16413383548</v>
      </c>
      <c r="W50">
        <v>665.41770885442702</v>
      </c>
      <c r="X50">
        <v>1104.9874937468701</v>
      </c>
      <c r="Y50">
        <v>1.68982314407081</v>
      </c>
      <c r="Z50">
        <v>-1.2216108054027</v>
      </c>
      <c r="AA50">
        <v>4.6333166583291598</v>
      </c>
      <c r="AB50">
        <v>18.689239424519499</v>
      </c>
      <c r="AC50">
        <v>16.088044022011001</v>
      </c>
      <c r="AD50">
        <v>21.2816408204102</v>
      </c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</row>
    <row r="51" spans="1:54" x14ac:dyDescent="0.2">
      <c r="A51" t="s">
        <v>5</v>
      </c>
      <c r="B51" s="20">
        <v>20314.900000000001</v>
      </c>
      <c r="C51">
        <v>9.4722664093391398</v>
      </c>
      <c r="D51">
        <v>2.6778607645327299</v>
      </c>
      <c r="E51">
        <v>607.151315833333</v>
      </c>
      <c r="F51">
        <v>195.40535302082799</v>
      </c>
      <c r="G51">
        <v>-0.26840904023912299</v>
      </c>
      <c r="H51">
        <v>4.1329365709302301</v>
      </c>
      <c r="I51">
        <v>20.236800591150899</v>
      </c>
      <c r="J51">
        <v>2.2961363315023902</v>
      </c>
      <c r="K51">
        <v>8.4509403811935293</v>
      </c>
      <c r="L51">
        <v>3.3675614333297301</v>
      </c>
      <c r="M51">
        <v>792.33861054273405</v>
      </c>
      <c r="N51">
        <v>320.30176845977297</v>
      </c>
      <c r="O51">
        <v>-0.96365218575909395</v>
      </c>
      <c r="P51">
        <v>4.6853940000184302</v>
      </c>
      <c r="Q51">
        <v>18.209574676824801</v>
      </c>
      <c r="R51">
        <v>3.1471189109597102</v>
      </c>
      <c r="S51">
        <v>9.4419693308685897</v>
      </c>
      <c r="T51">
        <v>7.1965982991495796</v>
      </c>
      <c r="U51">
        <v>11.6688344172086</v>
      </c>
      <c r="V51">
        <v>1027.5678235656601</v>
      </c>
      <c r="W51">
        <v>649.45972986493302</v>
      </c>
      <c r="X51">
        <v>1094.8324162081001</v>
      </c>
      <c r="Y51">
        <v>1.21510199260607</v>
      </c>
      <c r="Z51">
        <v>-1.44972486243121</v>
      </c>
      <c r="AA51">
        <v>3.9109554777388702</v>
      </c>
      <c r="AB51">
        <v>18.3651030460504</v>
      </c>
      <c r="AC51">
        <v>15.768884442221101</v>
      </c>
      <c r="AD51">
        <v>20.9334667333667</v>
      </c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</row>
    <row r="52" spans="1:54" x14ac:dyDescent="0.2">
      <c r="A52" t="s">
        <v>5</v>
      </c>
      <c r="B52" s="20">
        <v>20741.2</v>
      </c>
      <c r="C52">
        <v>7.3868840634822597</v>
      </c>
      <c r="D52">
        <v>3.1858667581589399</v>
      </c>
      <c r="E52">
        <v>502.86352649999998</v>
      </c>
      <c r="F52">
        <v>208.23708359720101</v>
      </c>
      <c r="G52">
        <v>-4.0171187188890096</v>
      </c>
      <c r="H52">
        <v>5.6342700567212898</v>
      </c>
      <c r="I52">
        <v>19.1015780766805</v>
      </c>
      <c r="J52">
        <v>2.2254133439069399</v>
      </c>
      <c r="K52">
        <v>7.7704561405760799</v>
      </c>
      <c r="L52">
        <v>3.3684685189996499</v>
      </c>
      <c r="M52">
        <v>772.04984634384095</v>
      </c>
      <c r="N52">
        <v>320.34111374019199</v>
      </c>
      <c r="O52">
        <v>-1.9271210737797599</v>
      </c>
      <c r="P52">
        <v>4.6858848141233098</v>
      </c>
      <c r="Q52">
        <v>17.786877104266001</v>
      </c>
      <c r="R52">
        <v>3.1475554961627998</v>
      </c>
      <c r="S52">
        <v>9.3119047343883992</v>
      </c>
      <c r="T52">
        <v>6.7763881940970503</v>
      </c>
      <c r="U52">
        <v>11.8489244622311</v>
      </c>
      <c r="V52">
        <v>1014.54763880606</v>
      </c>
      <c r="W52">
        <v>633.50175087543801</v>
      </c>
      <c r="X52">
        <v>1080.32516258129</v>
      </c>
      <c r="Y52">
        <v>1.03706475181163</v>
      </c>
      <c r="Z52">
        <v>-2.05802901450725</v>
      </c>
      <c r="AA52">
        <v>4.1010505252626404</v>
      </c>
      <c r="AB52">
        <v>18.389944071533801</v>
      </c>
      <c r="AC52">
        <v>15.7108554277139</v>
      </c>
      <c r="AD52">
        <v>21.078539269634799</v>
      </c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</row>
    <row r="53" spans="1:54" x14ac:dyDescent="0.2">
      <c r="A53" t="s">
        <v>5</v>
      </c>
      <c r="B53" s="20">
        <v>21167.5</v>
      </c>
      <c r="C53">
        <v>9.2527854980693593</v>
      </c>
      <c r="D53">
        <v>2.5783561976141698</v>
      </c>
      <c r="E53">
        <v>725.89536966666697</v>
      </c>
      <c r="F53">
        <v>216.697684657585</v>
      </c>
      <c r="G53">
        <v>0.25905662112765598</v>
      </c>
      <c r="H53">
        <v>3.4013723966086999</v>
      </c>
      <c r="I53">
        <v>20.348267316818198</v>
      </c>
      <c r="J53">
        <v>2.4614038101653302</v>
      </c>
      <c r="K53">
        <v>7.6220124079676701</v>
      </c>
      <c r="L53">
        <v>3.3679250730585801</v>
      </c>
      <c r="M53">
        <v>859.11969733962997</v>
      </c>
      <c r="N53">
        <v>320.27274116238902</v>
      </c>
      <c r="O53">
        <v>-1.94523301613866</v>
      </c>
      <c r="P53">
        <v>4.6855204088538098</v>
      </c>
      <c r="Q53">
        <v>17.463701569143801</v>
      </c>
      <c r="R53">
        <v>3.1472024564432299</v>
      </c>
      <c r="S53">
        <v>8.5592424376412097</v>
      </c>
      <c r="T53">
        <v>5.9959979989995</v>
      </c>
      <c r="U53">
        <v>11.0985492746373</v>
      </c>
      <c r="V53">
        <v>1076.2643977114899</v>
      </c>
      <c r="W53">
        <v>694.43221610805404</v>
      </c>
      <c r="X53">
        <v>1151.41070535268</v>
      </c>
      <c r="Y53">
        <v>2.7870839696388899E-2</v>
      </c>
      <c r="Z53">
        <v>-3.0085042521260599</v>
      </c>
      <c r="AA53">
        <v>3.07453726863432</v>
      </c>
      <c r="AB53">
        <v>17.396648942282301</v>
      </c>
      <c r="AC53">
        <v>14.753376688344201</v>
      </c>
      <c r="AD53">
        <v>20.0340170085043</v>
      </c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</row>
    <row r="54" spans="1:54" x14ac:dyDescent="0.2">
      <c r="A54" t="s">
        <v>5</v>
      </c>
      <c r="B54" s="20">
        <v>21647.1</v>
      </c>
      <c r="C54">
        <v>8.0870284500221103</v>
      </c>
      <c r="D54">
        <v>3.0495814581379799</v>
      </c>
      <c r="E54">
        <v>620.51756383333304</v>
      </c>
      <c r="F54">
        <v>197.318031512819</v>
      </c>
      <c r="G54">
        <v>-3.2791601816813101</v>
      </c>
      <c r="H54">
        <v>4.2888182832930397</v>
      </c>
      <c r="I54">
        <v>18.868318955103501</v>
      </c>
      <c r="J54">
        <v>2.5180571044790501</v>
      </c>
      <c r="K54">
        <v>8.0620461719554992</v>
      </c>
      <c r="L54">
        <v>3.3680534596112102</v>
      </c>
      <c r="M54">
        <v>752.94253609058603</v>
      </c>
      <c r="N54">
        <v>320.34351706647601</v>
      </c>
      <c r="O54">
        <v>-1.9459581589506401</v>
      </c>
      <c r="P54">
        <v>4.6860630199243802</v>
      </c>
      <c r="Q54">
        <v>18.265343098630002</v>
      </c>
      <c r="R54">
        <v>3.1471992284632799</v>
      </c>
      <c r="S54">
        <v>9.7159251873479704</v>
      </c>
      <c r="T54">
        <v>7.2266133066533298</v>
      </c>
      <c r="U54">
        <v>12.179089544772401</v>
      </c>
      <c r="V54">
        <v>1025.3502884171101</v>
      </c>
      <c r="W54">
        <v>663.96698349174596</v>
      </c>
      <c r="X54">
        <v>1096.2831415707899</v>
      </c>
      <c r="Y54">
        <v>1.68611654280336</v>
      </c>
      <c r="Z54">
        <v>-1.37368684342171</v>
      </c>
      <c r="AA54">
        <v>4.7093546773386699</v>
      </c>
      <c r="AB54">
        <v>18.663902557404899</v>
      </c>
      <c r="AC54">
        <v>16.1170585292646</v>
      </c>
      <c r="AD54">
        <v>21.223611805902902</v>
      </c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</row>
    <row r="55" spans="1:54" x14ac:dyDescent="0.2">
      <c r="A55" t="s">
        <v>5</v>
      </c>
      <c r="B55" s="20">
        <v>21913.5</v>
      </c>
      <c r="C55">
        <v>9.2527854980693593</v>
      </c>
      <c r="D55">
        <v>2.7541302284158302</v>
      </c>
      <c r="E55">
        <v>725.89536966666697</v>
      </c>
      <c r="F55">
        <v>227.514729180448</v>
      </c>
      <c r="G55">
        <v>0.25905662112765598</v>
      </c>
      <c r="H55">
        <v>3.8285209683396002</v>
      </c>
      <c r="I55">
        <v>17.870069344838399</v>
      </c>
      <c r="J55">
        <v>2.56266740091898</v>
      </c>
      <c r="K55">
        <v>7.69818677172713</v>
      </c>
      <c r="L55">
        <v>3.36790511114721</v>
      </c>
      <c r="M55">
        <v>871.47621947164396</v>
      </c>
      <c r="N55">
        <v>320.27173360633702</v>
      </c>
      <c r="O55">
        <v>-1.85665621986642</v>
      </c>
      <c r="P55">
        <v>4.6855000515695204</v>
      </c>
      <c r="Q55">
        <v>17.515530958484099</v>
      </c>
      <c r="R55">
        <v>3.1472444970854698</v>
      </c>
      <c r="S55">
        <v>9.3582170832772302</v>
      </c>
      <c r="T55">
        <v>6.7763881940970503</v>
      </c>
      <c r="U55">
        <v>11.968984492246101</v>
      </c>
      <c r="V55">
        <v>1040.3375862029</v>
      </c>
      <c r="W55">
        <v>649.45972986493302</v>
      </c>
      <c r="X55">
        <v>1107.8889444722399</v>
      </c>
      <c r="Y55">
        <v>0.98730533999905801</v>
      </c>
      <c r="Z55">
        <v>-2.0960480240120098</v>
      </c>
      <c r="AA55">
        <v>4.0630315157578796</v>
      </c>
      <c r="AB55">
        <v>18.296431144167101</v>
      </c>
      <c r="AC55">
        <v>15.5657828914457</v>
      </c>
      <c r="AD55">
        <v>21.0495247623812</v>
      </c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</row>
    <row r="56" spans="1:54" x14ac:dyDescent="0.2">
      <c r="A56" t="s">
        <v>5</v>
      </c>
      <c r="B56" s="20">
        <v>22030.799999999999</v>
      </c>
      <c r="C56">
        <v>7.3868840634822597</v>
      </c>
      <c r="D56">
        <v>3.4570501845576902</v>
      </c>
      <c r="E56">
        <v>502.86352649999998</v>
      </c>
      <c r="F56">
        <v>209.20123871992899</v>
      </c>
      <c r="G56">
        <v>-4.0171187188890096</v>
      </c>
      <c r="H56">
        <v>5.9317372297572204</v>
      </c>
      <c r="I56">
        <v>19.5214606920878</v>
      </c>
      <c r="J56">
        <v>2.25551986396454</v>
      </c>
      <c r="K56">
        <v>8.5251752446219005</v>
      </c>
      <c r="L56">
        <v>3.3718987207179598</v>
      </c>
      <c r="M56">
        <v>659.53799209078204</v>
      </c>
      <c r="N56">
        <v>320.564014766458</v>
      </c>
      <c r="O56">
        <v>-1.2029444331956101</v>
      </c>
      <c r="P56">
        <v>4.6872020213864998</v>
      </c>
      <c r="Q56">
        <v>18.596690156641898</v>
      </c>
      <c r="R56">
        <v>3.14913767474243</v>
      </c>
      <c r="S56">
        <v>9.7110719446181495</v>
      </c>
      <c r="T56">
        <v>7.1365682841420703</v>
      </c>
      <c r="U56">
        <v>12.269134567283601</v>
      </c>
      <c r="V56">
        <v>985.073577424409</v>
      </c>
      <c r="W56">
        <v>607.38869434717401</v>
      </c>
      <c r="X56">
        <v>1045.5077538769399</v>
      </c>
      <c r="Y56">
        <v>1.24630582579021</v>
      </c>
      <c r="Z56">
        <v>-1.943971985993</v>
      </c>
      <c r="AA56">
        <v>4.4052026013006502</v>
      </c>
      <c r="AB56">
        <v>18.581933132598699</v>
      </c>
      <c r="AC56">
        <v>15.8269134567284</v>
      </c>
      <c r="AD56">
        <v>21.310655327663799</v>
      </c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</row>
    <row r="57" spans="1:54" x14ac:dyDescent="0.2">
      <c r="A57" t="s">
        <v>5</v>
      </c>
      <c r="B57" s="20">
        <v>22180</v>
      </c>
      <c r="C57">
        <v>7.3868840634822597</v>
      </c>
      <c r="D57">
        <v>3.3687154551507001</v>
      </c>
      <c r="E57">
        <v>502.86352649999998</v>
      </c>
      <c r="F57">
        <v>205.758824859893</v>
      </c>
      <c r="G57">
        <v>-4.0171187188890096</v>
      </c>
      <c r="H57">
        <v>5.6848870177500901</v>
      </c>
      <c r="I57">
        <v>20.461393515268899</v>
      </c>
      <c r="J57">
        <v>2.4681972736926201</v>
      </c>
      <c r="K57">
        <v>7.63179004166882</v>
      </c>
      <c r="L57">
        <v>3.3678915922166701</v>
      </c>
      <c r="M57">
        <v>922.50281337418699</v>
      </c>
      <c r="N57">
        <v>320.308801125343</v>
      </c>
      <c r="O57">
        <v>-1.81899935903855</v>
      </c>
      <c r="P57">
        <v>4.6855878836701201</v>
      </c>
      <c r="Q57">
        <v>17.392647628793402</v>
      </c>
      <c r="R57">
        <v>3.1473721195548299</v>
      </c>
      <c r="S57">
        <v>8.4236109288841696</v>
      </c>
      <c r="T57">
        <v>5.7558779389694896</v>
      </c>
      <c r="U57">
        <v>11.0685342671336</v>
      </c>
      <c r="V57">
        <v>1083.33408468057</v>
      </c>
      <c r="W57">
        <v>688.62931465732902</v>
      </c>
      <c r="X57">
        <v>1157.2136068033999</v>
      </c>
      <c r="Y57">
        <v>-0.33288558555960301</v>
      </c>
      <c r="Z57">
        <v>-3.54077038519259</v>
      </c>
      <c r="AA57">
        <v>2.8464232116058001</v>
      </c>
      <c r="AB57">
        <v>17.497486102847201</v>
      </c>
      <c r="AC57">
        <v>14.7823911955978</v>
      </c>
      <c r="AD57">
        <v>20.237118559279601</v>
      </c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</row>
    <row r="58" spans="1:54" x14ac:dyDescent="0.2">
      <c r="A58" t="s">
        <v>5</v>
      </c>
      <c r="B58" s="20">
        <v>22286.6</v>
      </c>
      <c r="C58">
        <v>2.9774410724639599</v>
      </c>
      <c r="D58">
        <v>6.4657449648428003</v>
      </c>
      <c r="E58">
        <v>871.62966059999997</v>
      </c>
      <c r="F58">
        <v>273.30480931377298</v>
      </c>
      <c r="G58">
        <v>-8.59548922379809</v>
      </c>
      <c r="H58">
        <v>9.2316152043795103</v>
      </c>
      <c r="I58">
        <v>14.8515506850348</v>
      </c>
      <c r="J58">
        <v>3.88659354819259</v>
      </c>
      <c r="K58">
        <v>5.2504911896577502</v>
      </c>
      <c r="L58">
        <v>4.4969233401009001</v>
      </c>
      <c r="M58">
        <v>879.397455984055</v>
      </c>
      <c r="N58">
        <v>275.35472157894202</v>
      </c>
      <c r="O58">
        <v>-5.1884962180000498</v>
      </c>
      <c r="P58">
        <v>7.0128615008425896</v>
      </c>
      <c r="Q58">
        <v>16.004075567503001</v>
      </c>
      <c r="R58">
        <v>3.5083787015874002</v>
      </c>
      <c r="S58">
        <v>4.4463739001792799</v>
      </c>
      <c r="T58">
        <v>0.66933466733366798</v>
      </c>
      <c r="U58">
        <v>8.2331165582791392</v>
      </c>
      <c r="V58">
        <v>877.35191052436505</v>
      </c>
      <c r="W58">
        <v>620.36518259129605</v>
      </c>
      <c r="X58">
        <v>946.44822411205598</v>
      </c>
      <c r="Y58">
        <v>-4.9490538000826803</v>
      </c>
      <c r="Z58">
        <v>-9.9119559779890007</v>
      </c>
      <c r="AA58">
        <v>2.90145072536276E-2</v>
      </c>
      <c r="AB58">
        <v>15.2943660431668</v>
      </c>
      <c r="AC58">
        <v>12.336168084042001</v>
      </c>
      <c r="AD58">
        <v>18.239119559779901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</row>
    <row r="59" spans="1:54" x14ac:dyDescent="0.2">
      <c r="A59" t="s">
        <v>5</v>
      </c>
      <c r="B59" s="20">
        <v>22382.5</v>
      </c>
      <c r="C59">
        <v>7.3868840634822597</v>
      </c>
      <c r="D59">
        <v>3.3577125228414602</v>
      </c>
      <c r="E59">
        <v>502.86352649999998</v>
      </c>
      <c r="F59">
        <v>221.13277305800199</v>
      </c>
      <c r="G59">
        <v>-4.0171187188890096</v>
      </c>
      <c r="H59">
        <v>5.7513750769595298</v>
      </c>
      <c r="I59">
        <v>19.1015780766805</v>
      </c>
      <c r="J59">
        <v>2.4166458053252402</v>
      </c>
      <c r="K59">
        <v>7.6852192342678203</v>
      </c>
      <c r="L59">
        <v>3.3682231891853398</v>
      </c>
      <c r="M59">
        <v>846.541608146116</v>
      </c>
      <c r="N59">
        <v>320.30094455196502</v>
      </c>
      <c r="O59">
        <v>-1.9170473862784001</v>
      </c>
      <c r="P59">
        <v>4.6857212196234901</v>
      </c>
      <c r="Q59">
        <v>17.5619485005634</v>
      </c>
      <c r="R59">
        <v>3.1473741207205399</v>
      </c>
      <c r="S59">
        <v>9.0375451815418195</v>
      </c>
      <c r="T59">
        <v>6.4162081040520196</v>
      </c>
      <c r="U59">
        <v>11.638819409704899</v>
      </c>
      <c r="V59">
        <v>1059.26227617014</v>
      </c>
      <c r="W59">
        <v>668.31915957979004</v>
      </c>
      <c r="X59">
        <v>1129.64982491246</v>
      </c>
      <c r="Y59">
        <v>0.59708334822661302</v>
      </c>
      <c r="Z59">
        <v>-2.5142571285642799</v>
      </c>
      <c r="AA59">
        <v>3.7208604302151098</v>
      </c>
      <c r="AB59">
        <v>17.9418942372548</v>
      </c>
      <c r="AC59">
        <v>15.159579789894901</v>
      </c>
      <c r="AD59">
        <v>20.7013506753377</v>
      </c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</row>
    <row r="60" spans="1:54" x14ac:dyDescent="0.2">
      <c r="A60" t="s">
        <v>5</v>
      </c>
      <c r="B60" s="20">
        <v>22478.400000000001</v>
      </c>
      <c r="C60">
        <v>6.6384983164154496</v>
      </c>
      <c r="D60">
        <v>3.4117741562741899</v>
      </c>
      <c r="E60">
        <v>491.92732886666698</v>
      </c>
      <c r="F60">
        <v>215.67110323032699</v>
      </c>
      <c r="G60">
        <v>-6.8038981225755304</v>
      </c>
      <c r="H60">
        <v>6.1063290330340996</v>
      </c>
      <c r="I60">
        <v>19.1015780766805</v>
      </c>
      <c r="J60">
        <v>2.3449306385614999</v>
      </c>
      <c r="K60">
        <v>6.9202208406326999</v>
      </c>
      <c r="L60">
        <v>3.368334167485</v>
      </c>
      <c r="M60">
        <v>901.55147253315204</v>
      </c>
      <c r="N60">
        <v>320.33328200663402</v>
      </c>
      <c r="O60">
        <v>-3.0154012708172302</v>
      </c>
      <c r="P60">
        <v>4.6860348983538698</v>
      </c>
      <c r="Q60">
        <v>17.025770435954499</v>
      </c>
      <c r="R60">
        <v>3.1474959061322898</v>
      </c>
      <c r="S60">
        <v>8.14092471260523</v>
      </c>
      <c r="T60">
        <v>5.63581790895448</v>
      </c>
      <c r="U60">
        <v>10.6183091545773</v>
      </c>
      <c r="V60">
        <v>1119.53910724209</v>
      </c>
      <c r="W60">
        <v>730.70035017508803</v>
      </c>
      <c r="X60">
        <v>1199.2846423211599</v>
      </c>
      <c r="Y60">
        <v>-0.54418338746061101</v>
      </c>
      <c r="Z60">
        <v>-3.54077038519259</v>
      </c>
      <c r="AA60">
        <v>2.4282141070535301</v>
      </c>
      <c r="AB60">
        <v>17.182169691291801</v>
      </c>
      <c r="AC60">
        <v>14.4922461230615</v>
      </c>
      <c r="AD60">
        <v>19.859929964982499</v>
      </c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</row>
    <row r="61" spans="1:54" x14ac:dyDescent="0.2">
      <c r="A61" t="s">
        <v>5</v>
      </c>
      <c r="B61" s="20">
        <v>22553</v>
      </c>
      <c r="C61">
        <v>6.76149525990086</v>
      </c>
      <c r="D61">
        <v>3.4532406787427301</v>
      </c>
      <c r="E61">
        <v>1096.02154</v>
      </c>
      <c r="F61">
        <v>225.710702598193</v>
      </c>
      <c r="G61">
        <v>-2.0034268995126099</v>
      </c>
      <c r="H61">
        <v>5.2001590446075996</v>
      </c>
      <c r="I61">
        <v>15.4015947977701</v>
      </c>
      <c r="J61">
        <v>2.80284391283082</v>
      </c>
      <c r="K61">
        <v>6.9532594368175999</v>
      </c>
      <c r="L61">
        <v>4.4954282538167503</v>
      </c>
      <c r="M61">
        <v>896.38817113476398</v>
      </c>
      <c r="N61">
        <v>275.47525671228902</v>
      </c>
      <c r="O61">
        <v>-2.87129091339298</v>
      </c>
      <c r="P61">
        <v>7.0124824961941501</v>
      </c>
      <c r="Q61">
        <v>17.091681060050998</v>
      </c>
      <c r="R61">
        <v>3.5068842535548699</v>
      </c>
      <c r="S61">
        <v>10.043154582802201</v>
      </c>
      <c r="T61">
        <v>7.2246123061530803</v>
      </c>
      <c r="U61">
        <v>12.8554277138569</v>
      </c>
      <c r="V61">
        <v>905.32980574240605</v>
      </c>
      <c r="W61">
        <v>661.82591295647796</v>
      </c>
      <c r="X61">
        <v>978.94447223611803</v>
      </c>
      <c r="Y61">
        <v>0.90761585984006399</v>
      </c>
      <c r="Z61">
        <v>-2.8884442221110498</v>
      </c>
      <c r="AA61">
        <v>4.6753376688344197</v>
      </c>
      <c r="AB61">
        <v>19.676691676753901</v>
      </c>
      <c r="AC61">
        <v>17.488744372186101</v>
      </c>
      <c r="AD61">
        <v>21.840920460230102</v>
      </c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</row>
    <row r="62" spans="1:54" x14ac:dyDescent="0.2">
      <c r="A62" t="s">
        <v>5</v>
      </c>
      <c r="B62" s="20">
        <v>22776.799999999999</v>
      </c>
      <c r="C62">
        <v>8.8354141970889106</v>
      </c>
      <c r="D62">
        <v>2.61408011312921</v>
      </c>
      <c r="E62">
        <v>631.45376146666695</v>
      </c>
      <c r="F62">
        <v>219.69303590079301</v>
      </c>
      <c r="G62">
        <v>-0.49238077799479302</v>
      </c>
      <c r="H62">
        <v>3.7852944068605301</v>
      </c>
      <c r="I62">
        <v>17.749936421712199</v>
      </c>
      <c r="J62">
        <v>2.3384053511345702</v>
      </c>
      <c r="K62">
        <v>8.5818038563980092</v>
      </c>
      <c r="L62">
        <v>3.3680918135726099</v>
      </c>
      <c r="M62">
        <v>833.37290449605496</v>
      </c>
      <c r="N62">
        <v>320.33174023130499</v>
      </c>
      <c r="O62">
        <v>-0.68326378030042101</v>
      </c>
      <c r="P62">
        <v>4.6855368172281802</v>
      </c>
      <c r="Q62">
        <v>18.2168974652202</v>
      </c>
      <c r="R62">
        <v>3.14728935693477</v>
      </c>
      <c r="S62">
        <v>9.1170777193224204</v>
      </c>
      <c r="T62">
        <v>6.5362681340670399</v>
      </c>
      <c r="U62">
        <v>11.6988494247124</v>
      </c>
      <c r="V62">
        <v>1053.69311516926</v>
      </c>
      <c r="W62">
        <v>662.51625812906502</v>
      </c>
      <c r="X62">
        <v>1122.39619809905</v>
      </c>
      <c r="Y62">
        <v>0.49223605100866502</v>
      </c>
      <c r="Z62">
        <v>-2.55227613806903</v>
      </c>
      <c r="AA62">
        <v>3.5307653826913499</v>
      </c>
      <c r="AB62">
        <v>18.2316042027065</v>
      </c>
      <c r="AC62">
        <v>15.536768384192101</v>
      </c>
      <c r="AD62">
        <v>20.904452226113101</v>
      </c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</row>
    <row r="63" spans="1:54" x14ac:dyDescent="0.2">
      <c r="A63" t="s">
        <v>5</v>
      </c>
      <c r="B63" s="20">
        <v>22883.4</v>
      </c>
      <c r="C63">
        <v>7.9895398591955198</v>
      </c>
      <c r="D63">
        <v>2.9705953915923198</v>
      </c>
      <c r="E63">
        <v>857.76203033333297</v>
      </c>
      <c r="F63">
        <v>231.62246532598999</v>
      </c>
      <c r="G63">
        <v>-2.1632999844021299</v>
      </c>
      <c r="H63">
        <v>3.9020649375020602</v>
      </c>
      <c r="I63">
        <v>18.402145465215</v>
      </c>
      <c r="J63">
        <v>2.4927479906772798</v>
      </c>
      <c r="K63">
        <v>8.1664419538487891</v>
      </c>
      <c r="L63">
        <v>3.3679355963164501</v>
      </c>
      <c r="M63">
        <v>852.85840141349399</v>
      </c>
      <c r="N63">
        <v>320.314908596029</v>
      </c>
      <c r="O63">
        <v>-1.3056053300019601</v>
      </c>
      <c r="P63">
        <v>4.6854360001015101</v>
      </c>
      <c r="Q63">
        <v>17.9290348473146</v>
      </c>
      <c r="R63">
        <v>3.1471799845436199</v>
      </c>
      <c r="S63">
        <v>9.2809421124638192</v>
      </c>
      <c r="T63">
        <v>6.6263131565782896</v>
      </c>
      <c r="U63">
        <v>11.938969484742399</v>
      </c>
      <c r="V63">
        <v>1025.5847375026001</v>
      </c>
      <c r="W63">
        <v>627.69884942471197</v>
      </c>
      <c r="X63">
        <v>1089.02951475738</v>
      </c>
      <c r="Y63">
        <v>0.78152067648270995</v>
      </c>
      <c r="Z63">
        <v>-2.4762381190595302</v>
      </c>
      <c r="AA63">
        <v>4.0250125062531303</v>
      </c>
      <c r="AB63">
        <v>18.525866105421699</v>
      </c>
      <c r="AC63">
        <v>15.8269134567284</v>
      </c>
      <c r="AD63">
        <v>21.223611805902902</v>
      </c>
      <c r="AE63" s="40">
        <f t="shared" ref="AE63:AM63" si="62">AVERAGE(C45:C64)</f>
        <v>7.8902224248688784</v>
      </c>
      <c r="AF63" s="40">
        <f t="shared" si="62"/>
        <v>3.1645624115926596</v>
      </c>
      <c r="AG63" s="40">
        <f t="shared" si="62"/>
        <v>651.94426665499986</v>
      </c>
      <c r="AH63" s="40">
        <f t="shared" si="62"/>
        <v>214.75203024792927</v>
      </c>
      <c r="AI63" s="40">
        <f t="shared" si="62"/>
        <v>-2.5810186704827629</v>
      </c>
      <c r="AJ63" s="40">
        <f t="shared" si="62"/>
        <v>4.878042333718251</v>
      </c>
      <c r="AK63" s="40">
        <f t="shared" si="62"/>
        <v>18.710315483146211</v>
      </c>
      <c r="AL63" s="40">
        <f t="shared" si="62"/>
        <v>2.4855738219246684</v>
      </c>
      <c r="AM63" s="40">
        <f t="shared" si="62"/>
        <v>7.841801251681078</v>
      </c>
      <c r="AN63" s="40">
        <f t="shared" ref="AN63:AT63" si="63">AVERAGE(L45:L64)</f>
        <v>3.4810516555365241</v>
      </c>
      <c r="AO63" s="40">
        <f t="shared" si="63"/>
        <v>833.32822135424101</v>
      </c>
      <c r="AP63" s="40">
        <f t="shared" si="63"/>
        <v>315.84821190700637</v>
      </c>
      <c r="AQ63" s="40">
        <f t="shared" si="63"/>
        <v>-1.7980981819790902</v>
      </c>
      <c r="AR63" s="40">
        <f t="shared" si="63"/>
        <v>4.9185170979801072</v>
      </c>
      <c r="AS63" s="40">
        <f t="shared" si="63"/>
        <v>17.767952264603519</v>
      </c>
      <c r="AT63" s="40">
        <f t="shared" si="63"/>
        <v>3.1834376477262385</v>
      </c>
      <c r="AU63" s="40">
        <f>AVERAGE(S45:S64)</f>
        <v>9.0531451249620964</v>
      </c>
      <c r="AV63" s="40">
        <f t="shared" ref="AV63" si="64">AVERAGE(T45:T64)</f>
        <v>6.4589294647323685</v>
      </c>
      <c r="AW63" s="40">
        <f t="shared" ref="AW63" si="65">AVERAGE(U45:U64)</f>
        <v>11.64342171085543</v>
      </c>
      <c r="AX63" s="40">
        <f t="shared" ref="AX63" si="66">AVERAGE(V45:V64)</f>
        <v>1037.5476994326204</v>
      </c>
      <c r="AY63" s="40">
        <f t="shared" ref="AY63" si="67">AVERAGE(W45:W64)</f>
        <v>671.03701850925484</v>
      </c>
      <c r="AZ63" s="40">
        <f t="shared" ref="AZ63" si="68">AVERAGE(X45:X64)</f>
        <v>1108.8924462231123</v>
      </c>
      <c r="BA63" s="40">
        <f t="shared" ref="BA63" si="69">AVERAGE(Y45:Y64)</f>
        <v>0.58316998484362748</v>
      </c>
      <c r="BB63" s="40">
        <f t="shared" ref="BB63" si="70">AVERAGE(Z45:Z64)</f>
        <v>-2.5796898449224588</v>
      </c>
    </row>
    <row r="64" spans="1:54" x14ac:dyDescent="0.2">
      <c r="A64" t="s">
        <v>5</v>
      </c>
      <c r="B64" s="20">
        <v>22936.7</v>
      </c>
      <c r="C64">
        <v>6.6384983164154496</v>
      </c>
      <c r="D64">
        <v>3.3773645847918901</v>
      </c>
      <c r="E64">
        <v>491.92732886666698</v>
      </c>
      <c r="F64">
        <v>231.60917202695899</v>
      </c>
      <c r="G64">
        <v>-6.8038981225755304</v>
      </c>
      <c r="H64">
        <v>6.0926711574637604</v>
      </c>
      <c r="I64">
        <v>19.1015780766805</v>
      </c>
      <c r="J64">
        <v>2.3099575179117999</v>
      </c>
      <c r="K64">
        <v>7.1705316697649204</v>
      </c>
      <c r="L64">
        <v>3.3681669055776999</v>
      </c>
      <c r="M64">
        <v>884.27138586568503</v>
      </c>
      <c r="N64">
        <v>320.32100374036497</v>
      </c>
      <c r="O64">
        <v>-2.7108290037861398</v>
      </c>
      <c r="P64">
        <v>4.6858506062752303</v>
      </c>
      <c r="Q64">
        <v>17.2442554250825</v>
      </c>
      <c r="R64">
        <v>3.1474706899581602</v>
      </c>
      <c r="S64">
        <v>8.7804000745590507</v>
      </c>
      <c r="T64">
        <v>6.2361180590295104</v>
      </c>
      <c r="U64">
        <v>11.3086543271636</v>
      </c>
      <c r="V64">
        <v>1102.29906946801</v>
      </c>
      <c r="W64">
        <v>720.54527263631803</v>
      </c>
      <c r="X64">
        <v>1181.87593796898</v>
      </c>
      <c r="Y64">
        <v>0.34418770560786599</v>
      </c>
      <c r="Z64">
        <v>-2.7423711855927899</v>
      </c>
      <c r="AA64">
        <v>3.4167083541770902</v>
      </c>
      <c r="AB64">
        <v>17.5942155229076</v>
      </c>
      <c r="AC64">
        <v>14.8694347173587</v>
      </c>
      <c r="AD64">
        <v>20.295147573786899</v>
      </c>
      <c r="AE64" s="27">
        <f t="shared" ref="AE64:AM64" si="71">AVERAGE(C45:C64)</f>
        <v>7.8902224248688784</v>
      </c>
      <c r="AF64" s="27">
        <f t="shared" si="71"/>
        <v>3.1645624115926596</v>
      </c>
      <c r="AG64" s="27">
        <f t="shared" si="71"/>
        <v>651.94426665499986</v>
      </c>
      <c r="AH64" s="27">
        <f t="shared" si="71"/>
        <v>214.75203024792927</v>
      </c>
      <c r="AI64" s="27">
        <f t="shared" si="71"/>
        <v>-2.5810186704827629</v>
      </c>
      <c r="AJ64" s="27">
        <f t="shared" si="71"/>
        <v>4.878042333718251</v>
      </c>
      <c r="AK64" s="27">
        <f t="shared" si="71"/>
        <v>18.710315483146211</v>
      </c>
      <c r="AL64" s="27">
        <f t="shared" si="71"/>
        <v>2.4855738219246684</v>
      </c>
      <c r="AM64" s="27">
        <f t="shared" si="71"/>
        <v>7.841801251681078</v>
      </c>
      <c r="AN64" s="27">
        <f t="shared" ref="AN64:AT64" si="72">AVERAGE(L45:L64)</f>
        <v>3.4810516555365241</v>
      </c>
      <c r="AO64" s="27">
        <f t="shared" si="72"/>
        <v>833.32822135424101</v>
      </c>
      <c r="AP64" s="27">
        <f t="shared" si="72"/>
        <v>315.84821190700637</v>
      </c>
      <c r="AQ64" s="27">
        <f t="shared" si="72"/>
        <v>-1.7980981819790902</v>
      </c>
      <c r="AR64" s="27">
        <f t="shared" si="72"/>
        <v>4.9185170979801072</v>
      </c>
      <c r="AS64" s="27">
        <f t="shared" si="72"/>
        <v>17.767952264603519</v>
      </c>
      <c r="AT64" s="27">
        <f t="shared" si="72"/>
        <v>3.1834376477262385</v>
      </c>
      <c r="AU64" s="27">
        <f>AVERAGE(S45:S64)</f>
        <v>9.0531451249620964</v>
      </c>
      <c r="AV64" s="27">
        <f t="shared" ref="AV64" si="73">AVERAGE(T45:T64)</f>
        <v>6.4589294647323685</v>
      </c>
      <c r="AW64" s="27">
        <f t="shared" ref="AW64" si="74">AVERAGE(U45:U64)</f>
        <v>11.64342171085543</v>
      </c>
      <c r="AX64" s="27">
        <f t="shared" ref="AX64" si="75">AVERAGE(V45:V64)</f>
        <v>1037.5476994326204</v>
      </c>
      <c r="AY64" s="27">
        <f t="shared" ref="AY64" si="76">AVERAGE(W45:W64)</f>
        <v>671.03701850925484</v>
      </c>
      <c r="AZ64" s="27">
        <f t="shared" ref="AZ64" si="77">AVERAGE(X45:X64)</f>
        <v>1108.8924462231123</v>
      </c>
      <c r="BA64" s="27">
        <f t="shared" ref="BA64" si="78">AVERAGE(Y45:Y64)</f>
        <v>0.58316998484362748</v>
      </c>
      <c r="BB64" s="27">
        <f t="shared" ref="BB64" si="79">AVERAGE(Z45:Z64)</f>
        <v>-2.5796898449224588</v>
      </c>
    </row>
    <row r="65" spans="1:54" x14ac:dyDescent="0.2">
      <c r="A65" t="s">
        <v>6</v>
      </c>
      <c r="B65" s="20">
        <v>18653</v>
      </c>
      <c r="C65">
        <v>13.235568210482599</v>
      </c>
      <c r="D65">
        <v>4.9295517405262697</v>
      </c>
      <c r="E65">
        <v>640.75988471999995</v>
      </c>
      <c r="F65">
        <v>314.836688887582</v>
      </c>
      <c r="G65">
        <v>4.2483233014742501</v>
      </c>
      <c r="H65">
        <v>5.9028178182856497</v>
      </c>
      <c r="I65">
        <v>21.856486850314599</v>
      </c>
      <c r="J65">
        <v>4.6562368236546101</v>
      </c>
      <c r="K65">
        <v>12.342614545764601</v>
      </c>
      <c r="L65">
        <v>4.0205572042859501</v>
      </c>
      <c r="M65">
        <v>515.60928238551605</v>
      </c>
      <c r="N65">
        <v>256.59440660568299</v>
      </c>
      <c r="O65">
        <v>2.7167072386781199</v>
      </c>
      <c r="P65">
        <v>4.9903703321436597</v>
      </c>
      <c r="Q65">
        <v>22.1808490483808</v>
      </c>
      <c r="R65">
        <v>3.8082516893384599</v>
      </c>
      <c r="S65">
        <v>12.501961788247</v>
      </c>
      <c r="T65">
        <v>9.2016008004002003</v>
      </c>
      <c r="U65">
        <v>15.819909954977501</v>
      </c>
      <c r="V65">
        <v>572.54505312349499</v>
      </c>
      <c r="W65">
        <v>288.00400200100103</v>
      </c>
      <c r="X65">
        <v>595.99799899950006</v>
      </c>
      <c r="Y65">
        <v>2.78496766180547</v>
      </c>
      <c r="Z65">
        <v>-0.83841920960480798</v>
      </c>
      <c r="AA65">
        <v>6.4172086043021501</v>
      </c>
      <c r="AB65">
        <v>21.472819057059901</v>
      </c>
      <c r="AC65">
        <v>18.3511755877939</v>
      </c>
      <c r="AD65">
        <v>24.620310155077501</v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</row>
    <row r="66" spans="1:54" x14ac:dyDescent="0.2">
      <c r="A66" t="s">
        <v>6</v>
      </c>
      <c r="B66" s="20">
        <v>19076</v>
      </c>
      <c r="C66">
        <v>4.1256268481827396</v>
      </c>
      <c r="D66">
        <v>2.2161388375966302</v>
      </c>
      <c r="E66">
        <v>623.95629523333298</v>
      </c>
      <c r="F66">
        <v>195.36056201115599</v>
      </c>
      <c r="G66">
        <v>-10.6817922062344</v>
      </c>
      <c r="H66">
        <v>3.1014855767028999</v>
      </c>
      <c r="I66">
        <v>18.894919077555301</v>
      </c>
      <c r="J66">
        <v>2.1574797926768401</v>
      </c>
      <c r="K66">
        <v>11.311102752818901</v>
      </c>
      <c r="L66">
        <v>3.7528887348507798</v>
      </c>
      <c r="M66">
        <v>201.97592072893499</v>
      </c>
      <c r="N66">
        <v>364.30235002690199</v>
      </c>
      <c r="O66">
        <v>1.7159889131308099</v>
      </c>
      <c r="P66">
        <v>5.1222191053848398</v>
      </c>
      <c r="Q66">
        <v>21.451064656983899</v>
      </c>
      <c r="R66">
        <v>3.4430480711013201</v>
      </c>
      <c r="S66">
        <v>9.4714300382383794</v>
      </c>
      <c r="T66">
        <v>6.20610305152577</v>
      </c>
      <c r="U66">
        <v>12.7493746873437</v>
      </c>
      <c r="V66">
        <v>866.34060375868</v>
      </c>
      <c r="W66">
        <v>460.86543271635799</v>
      </c>
      <c r="X66">
        <v>896.08304152076005</v>
      </c>
      <c r="Y66">
        <v>0.54629870408879899</v>
      </c>
      <c r="Z66">
        <v>-3.5787893946973499</v>
      </c>
      <c r="AA66">
        <v>4.7093546773386699</v>
      </c>
      <c r="AB66">
        <v>18.677584300028201</v>
      </c>
      <c r="AC66">
        <v>15.478739369684799</v>
      </c>
      <c r="AD66">
        <v>21.890945472736401</v>
      </c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 spans="1:54" x14ac:dyDescent="0.2">
      <c r="A67" t="s">
        <v>6</v>
      </c>
      <c r="B67" s="20">
        <v>19961</v>
      </c>
      <c r="C67">
        <v>8.7786513428307007</v>
      </c>
      <c r="D67">
        <v>3.5501075003225502</v>
      </c>
      <c r="E67">
        <v>449.761989266667</v>
      </c>
      <c r="F67">
        <v>223.962476711676</v>
      </c>
      <c r="G67">
        <v>-4.2381177478366201</v>
      </c>
      <c r="H67">
        <v>5.0577046529785603</v>
      </c>
      <c r="I67">
        <v>21.653087298075299</v>
      </c>
      <c r="J67">
        <v>2.8401208702754901</v>
      </c>
      <c r="K67">
        <v>13.745986223487099</v>
      </c>
      <c r="L67">
        <v>4.2830649315144003</v>
      </c>
      <c r="M67">
        <v>-94.997597050083698</v>
      </c>
      <c r="N67">
        <v>422.56430106127999</v>
      </c>
      <c r="O67">
        <v>4.5193700537364396</v>
      </c>
      <c r="P67">
        <v>5.7406562497129299</v>
      </c>
      <c r="Q67">
        <v>23.611581745444401</v>
      </c>
      <c r="R67">
        <v>3.8576382195051502</v>
      </c>
      <c r="S67">
        <v>9.2645730643108894</v>
      </c>
      <c r="T67">
        <v>6.1460730365182599</v>
      </c>
      <c r="U67">
        <v>12.3891945972986</v>
      </c>
      <c r="V67">
        <v>878.073964543236</v>
      </c>
      <c r="W67">
        <v>479.72486243121602</v>
      </c>
      <c r="X67">
        <v>913.49174587293703</v>
      </c>
      <c r="Y67">
        <v>0.19201449957208699</v>
      </c>
      <c r="Z67">
        <v>-3.88294147073537</v>
      </c>
      <c r="AA67">
        <v>4.2911455727863999</v>
      </c>
      <c r="AB67">
        <v>18.0768818690754</v>
      </c>
      <c r="AC67">
        <v>14.9854927463732</v>
      </c>
      <c r="AD67">
        <v>21.194597298649299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 spans="1:54" x14ac:dyDescent="0.2">
      <c r="A68" t="s">
        <v>6</v>
      </c>
      <c r="B68" s="20">
        <v>20649</v>
      </c>
      <c r="C68">
        <v>7.7450815076008199</v>
      </c>
      <c r="D68">
        <v>2.4963133088904401</v>
      </c>
      <c r="E68">
        <v>1178.1723300000001</v>
      </c>
      <c r="F68">
        <v>253.85374950722499</v>
      </c>
      <c r="G68">
        <v>-0.80225125037961398</v>
      </c>
      <c r="H68">
        <v>3.2313171946475698</v>
      </c>
      <c r="I68">
        <v>15.1059770584106</v>
      </c>
      <c r="J68">
        <v>2.5854646326454702</v>
      </c>
      <c r="K68">
        <v>10.8417058377574</v>
      </c>
      <c r="L68">
        <v>3.2877166794858899</v>
      </c>
      <c r="M68">
        <v>594.602763385054</v>
      </c>
      <c r="N68">
        <v>210.06167722466299</v>
      </c>
      <c r="O68">
        <v>1.5668099448411399</v>
      </c>
      <c r="P68">
        <v>4.2201053855174502</v>
      </c>
      <c r="Q68">
        <v>20.4106371805177</v>
      </c>
      <c r="R68">
        <v>2.82355611818249</v>
      </c>
      <c r="S68">
        <v>12.4013013571881</v>
      </c>
      <c r="T68">
        <v>9.8399199599799907</v>
      </c>
      <c r="U68">
        <v>14.9674837418709</v>
      </c>
      <c r="V68">
        <v>702.56214331297099</v>
      </c>
      <c r="W68">
        <v>430.34017008504298</v>
      </c>
      <c r="X68">
        <v>749.41470735367704</v>
      </c>
      <c r="Y68">
        <v>3.39403129220549</v>
      </c>
      <c r="Z68">
        <v>0.490245122561277</v>
      </c>
      <c r="AA68">
        <v>6.32116058029015</v>
      </c>
      <c r="AB68">
        <v>21.900792779860399</v>
      </c>
      <c r="AC68">
        <v>19.9139569784892</v>
      </c>
      <c r="AD68">
        <v>23.905952976488202</v>
      </c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 spans="1:54" x14ac:dyDescent="0.2">
      <c r="A69" t="s">
        <v>6</v>
      </c>
      <c r="B69" s="20">
        <v>21125</v>
      </c>
      <c r="C69">
        <v>5.2225503122640804</v>
      </c>
      <c r="D69">
        <v>2.4090925670958998</v>
      </c>
      <c r="E69">
        <v>623.13401103333297</v>
      </c>
      <c r="F69">
        <v>194.15901526119501</v>
      </c>
      <c r="G69">
        <v>-8.6125410397847197</v>
      </c>
      <c r="H69">
        <v>3.3723293079165799</v>
      </c>
      <c r="I69">
        <v>18.5983697573343</v>
      </c>
      <c r="J69">
        <v>2.2667844064251201</v>
      </c>
      <c r="K69">
        <v>13.5353770239432</v>
      </c>
      <c r="L69">
        <v>4.3571452587474502</v>
      </c>
      <c r="M69">
        <v>-143.343759130368</v>
      </c>
      <c r="N69">
        <v>427.72352830727601</v>
      </c>
      <c r="O69">
        <v>4.0412642818895996</v>
      </c>
      <c r="P69">
        <v>5.8369510700963403</v>
      </c>
      <c r="Q69">
        <v>23.638381021631801</v>
      </c>
      <c r="R69">
        <v>3.9079860963575599</v>
      </c>
      <c r="S69">
        <v>9.1111492358045592</v>
      </c>
      <c r="T69">
        <v>5.8759379689845002</v>
      </c>
      <c r="U69">
        <v>12.3591795897949</v>
      </c>
      <c r="V69">
        <v>869.22259965332398</v>
      </c>
      <c r="W69">
        <v>471.02051025512799</v>
      </c>
      <c r="X69">
        <v>903.33666833416703</v>
      </c>
      <c r="Y69">
        <v>5.5727789940419404E-3</v>
      </c>
      <c r="Z69">
        <v>-4.2251125562781304</v>
      </c>
      <c r="AA69">
        <v>4.2151075537768898</v>
      </c>
      <c r="AB69">
        <v>17.9353844027561</v>
      </c>
      <c r="AC69">
        <v>14.7823911955978</v>
      </c>
      <c r="AD69">
        <v>21.107553776888398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 spans="1:54" x14ac:dyDescent="0.2">
      <c r="A70" t="s">
        <v>6</v>
      </c>
      <c r="B70" s="20">
        <v>21654</v>
      </c>
      <c r="C70">
        <v>10.9036580560108</v>
      </c>
      <c r="D70">
        <v>3.9385804685114798</v>
      </c>
      <c r="E70">
        <v>512.98123505000001</v>
      </c>
      <c r="F70">
        <v>191.602883812492</v>
      </c>
      <c r="G70">
        <v>3.6350154876709002</v>
      </c>
      <c r="H70">
        <v>4.1879725985856702</v>
      </c>
      <c r="I70">
        <v>20.1115778287251</v>
      </c>
      <c r="J70">
        <v>3.4005480337054501</v>
      </c>
      <c r="K70">
        <v>11.4058106967742</v>
      </c>
      <c r="L70">
        <v>3.2911190492368001</v>
      </c>
      <c r="M70">
        <v>531.77973567084598</v>
      </c>
      <c r="N70">
        <v>209.87194123319699</v>
      </c>
      <c r="O70">
        <v>2.3080555747389102</v>
      </c>
      <c r="P70">
        <v>4.2308247226444697</v>
      </c>
      <c r="Q70">
        <v>20.8657849061183</v>
      </c>
      <c r="R70">
        <v>2.8235096375112598</v>
      </c>
      <c r="S70">
        <v>13.4572134100992</v>
      </c>
      <c r="T70">
        <v>10.9404702351176</v>
      </c>
      <c r="U70">
        <v>15.9929964982491</v>
      </c>
      <c r="V70">
        <v>633.06298211421802</v>
      </c>
      <c r="W70">
        <v>373.02651325662799</v>
      </c>
      <c r="X70">
        <v>669.85992996498203</v>
      </c>
      <c r="Y70">
        <v>5.1703114282126004</v>
      </c>
      <c r="Z70">
        <v>1.8239119559779899</v>
      </c>
      <c r="AA70">
        <v>8.4922461230615305</v>
      </c>
      <c r="AB70">
        <v>22.484216100019001</v>
      </c>
      <c r="AC70">
        <v>20.628314157078499</v>
      </c>
      <c r="AD70">
        <v>24.347173586793399</v>
      </c>
      <c r="AE70" s="40">
        <f t="shared" ref="AE70:AM70" si="80">AVERAGE(C66:C71)</f>
        <v>7.5923699016199722</v>
      </c>
      <c r="AF70" s="40">
        <f t="shared" si="80"/>
        <v>3.0590570686381149</v>
      </c>
      <c r="AG70" s="40">
        <f t="shared" si="80"/>
        <v>639.62797497500003</v>
      </c>
      <c r="AH70" s="40">
        <f t="shared" si="80"/>
        <v>219.32764645256466</v>
      </c>
      <c r="AI70" s="40">
        <f t="shared" si="80"/>
        <v>-4.1563007507335117</v>
      </c>
      <c r="AJ70" s="40">
        <f t="shared" si="80"/>
        <v>4.0099869619548167</v>
      </c>
      <c r="AK70" s="40">
        <f t="shared" si="80"/>
        <v>19.046917676925602</v>
      </c>
      <c r="AL70" s="40">
        <f t="shared" si="80"/>
        <v>2.7225912359264264</v>
      </c>
      <c r="AM70" s="40">
        <f t="shared" si="80"/>
        <v>12.730154474342134</v>
      </c>
      <c r="AN70" s="40">
        <f t="shared" ref="AN70:AT70" si="81">AVERAGE(L66:L71)</f>
        <v>3.9301038897781937</v>
      </c>
      <c r="AO70" s="40">
        <f t="shared" si="81"/>
        <v>151.46229002990256</v>
      </c>
      <c r="AP70" s="40">
        <f t="shared" si="81"/>
        <v>349.90350672225651</v>
      </c>
      <c r="AQ70" s="40">
        <f t="shared" si="81"/>
        <v>3.5123903738490445</v>
      </c>
      <c r="AR70" s="40">
        <f t="shared" si="81"/>
        <v>5.2115870935959956</v>
      </c>
      <c r="AS70" s="40">
        <f t="shared" si="81"/>
        <v>22.486752358409181</v>
      </c>
      <c r="AT70" s="40">
        <f t="shared" si="81"/>
        <v>3.4978411402164471</v>
      </c>
      <c r="AU70" s="40">
        <f>AVERAGE(S66:S71)</f>
        <v>10.555162470513531</v>
      </c>
      <c r="AV70" s="40">
        <f t="shared" ref="AV70" si="82">AVERAGE(T66:T71)</f>
        <v>7.5857928964482335</v>
      </c>
      <c r="AW70" s="40">
        <f t="shared" ref="AW70" si="83">AVERAGE(U66:U71)</f>
        <v>13.529598132399515</v>
      </c>
      <c r="AX70" s="40">
        <f t="shared" ref="AX70" si="84">AVERAGE(V66:V71)</f>
        <v>803.22042553901213</v>
      </c>
      <c r="AY70" s="40">
        <f t="shared" ref="AY70" si="85">AVERAGE(W66:W71)</f>
        <v>447.18275804568958</v>
      </c>
      <c r="AZ70" s="40">
        <f t="shared" ref="AZ70" si="86">AVERAGE(X66:X71)</f>
        <v>839.25379356344831</v>
      </c>
      <c r="BA70" s="40">
        <f t="shared" ref="BA70" si="87">AVERAGE(Y66:Y71)</f>
        <v>1.6585141649079311</v>
      </c>
      <c r="BB70" s="40">
        <f t="shared" ref="BB70" si="88">AVERAGE(Z66:Z71)</f>
        <v>-2.1205602801400691</v>
      </c>
    </row>
    <row r="71" spans="1:54" x14ac:dyDescent="0.2">
      <c r="A71" t="s">
        <v>6</v>
      </c>
      <c r="B71" s="20">
        <v>22793</v>
      </c>
      <c r="C71">
        <v>8.7786513428307007</v>
      </c>
      <c r="D71">
        <v>3.7441097294116901</v>
      </c>
      <c r="E71">
        <v>449.761989266667</v>
      </c>
      <c r="F71">
        <v>257.02719141164403</v>
      </c>
      <c r="G71">
        <v>-4.2381177478366201</v>
      </c>
      <c r="H71">
        <v>5.1091124408976203</v>
      </c>
      <c r="I71">
        <v>19.917575041452999</v>
      </c>
      <c r="J71">
        <v>3.0851496798301898</v>
      </c>
      <c r="K71">
        <v>15.540944311272</v>
      </c>
      <c r="L71">
        <v>4.6086886848338402</v>
      </c>
      <c r="M71">
        <v>-181.243323424968</v>
      </c>
      <c r="N71">
        <v>464.897242480221</v>
      </c>
      <c r="O71">
        <v>6.9228534747573702</v>
      </c>
      <c r="P71">
        <v>6.1187660282199401</v>
      </c>
      <c r="Q71">
        <v>24.943064639759001</v>
      </c>
      <c r="R71">
        <v>4.1313086986408996</v>
      </c>
      <c r="S71">
        <v>9.6253077174400694</v>
      </c>
      <c r="T71">
        <v>6.5062531265632799</v>
      </c>
      <c r="U71">
        <v>12.719359679839901</v>
      </c>
      <c r="V71">
        <v>870.06025985164399</v>
      </c>
      <c r="W71">
        <v>468.11905952976502</v>
      </c>
      <c r="X71">
        <v>903.33666833416703</v>
      </c>
      <c r="Y71">
        <v>0.64285628637456904</v>
      </c>
      <c r="Z71">
        <v>-3.3506753376688301</v>
      </c>
      <c r="AA71">
        <v>4.6713356678339197</v>
      </c>
      <c r="AB71">
        <v>18.859146562394798</v>
      </c>
      <c r="AC71">
        <v>15.7978989494747</v>
      </c>
      <c r="AD71">
        <v>21.9489744872436</v>
      </c>
      <c r="AE71" s="27">
        <f t="shared" ref="AE71:AM71" si="89">AVERAGE(C65:C71)</f>
        <v>8.3985410886003482</v>
      </c>
      <c r="AF71" s="27">
        <f t="shared" si="89"/>
        <v>3.3262705931935654</v>
      </c>
      <c r="AG71" s="27">
        <f t="shared" si="89"/>
        <v>639.78967636714276</v>
      </c>
      <c r="AH71" s="27">
        <f t="shared" si="89"/>
        <v>232.97179537185283</v>
      </c>
      <c r="AI71" s="27">
        <f t="shared" si="89"/>
        <v>-2.9556401718466887</v>
      </c>
      <c r="AJ71" s="27">
        <f t="shared" si="89"/>
        <v>4.2803913700020786</v>
      </c>
      <c r="AK71" s="27">
        <f t="shared" si="89"/>
        <v>19.448284701695457</v>
      </c>
      <c r="AL71" s="27">
        <f t="shared" si="89"/>
        <v>2.9988263198875962</v>
      </c>
      <c r="AM71" s="27">
        <f t="shared" si="89"/>
        <v>12.674791627402486</v>
      </c>
      <c r="AN71" s="27">
        <f t="shared" ref="AN71:AT71" si="90">AVERAGE(L65:L71)</f>
        <v>3.9430257918507303</v>
      </c>
      <c r="AO71" s="27">
        <f t="shared" si="90"/>
        <v>203.48328893784733</v>
      </c>
      <c r="AP71" s="27">
        <f t="shared" si="90"/>
        <v>336.57363527703177</v>
      </c>
      <c r="AQ71" s="27">
        <f t="shared" si="90"/>
        <v>3.398721354538913</v>
      </c>
      <c r="AR71" s="27">
        <f t="shared" si="90"/>
        <v>5.1799846991028042</v>
      </c>
      <c r="AS71" s="27">
        <f t="shared" si="90"/>
        <v>22.443051885547984</v>
      </c>
      <c r="AT71" s="27">
        <f t="shared" si="90"/>
        <v>3.5421855043767345</v>
      </c>
      <c r="AU71" s="27">
        <f>AVERAGE(S65:S71)</f>
        <v>10.83327665876117</v>
      </c>
      <c r="AV71" s="27">
        <f t="shared" ref="AV71" si="91">AVERAGE(T65:T71)</f>
        <v>7.8166225970128007</v>
      </c>
      <c r="AW71" s="27">
        <f t="shared" ref="AW71" si="92">AVERAGE(U65:U71)</f>
        <v>13.856785535624942</v>
      </c>
      <c r="AX71" s="27">
        <f t="shared" ref="AX71" si="93">AVERAGE(V65:V71)</f>
        <v>770.26680090822413</v>
      </c>
      <c r="AY71" s="27">
        <f t="shared" ref="AY71" si="94">AVERAGE(W65:W71)</f>
        <v>424.44293575359126</v>
      </c>
      <c r="AZ71" s="27">
        <f t="shared" ref="AZ71" si="95">AVERAGE(X65:X71)</f>
        <v>804.50296576859853</v>
      </c>
      <c r="BA71" s="27">
        <f t="shared" ref="BA71" si="96">AVERAGE(Y65:Y71)</f>
        <v>1.8194360930361508</v>
      </c>
      <c r="BB71" s="27">
        <f t="shared" ref="BB71" si="97">AVERAGE(Z65:Z71)</f>
        <v>-1.9373972700636031</v>
      </c>
    </row>
    <row r="72" spans="1:54" x14ac:dyDescent="0.2">
      <c r="A72" t="s">
        <v>7</v>
      </c>
      <c r="B72" s="20">
        <v>18693</v>
      </c>
      <c r="C72">
        <v>5.4241882134228803</v>
      </c>
      <c r="D72">
        <v>2.8538522443728902</v>
      </c>
      <c r="E72">
        <v>536.38531939999996</v>
      </c>
      <c r="F72">
        <v>228.52096434776499</v>
      </c>
      <c r="G72">
        <v>-7.3385445276896002</v>
      </c>
      <c r="H72">
        <v>4.8501426352179697</v>
      </c>
      <c r="I72">
        <v>19.1015780766805</v>
      </c>
      <c r="J72">
        <v>2.4186992829580798</v>
      </c>
      <c r="K72">
        <v>7.6214801250061504</v>
      </c>
      <c r="L72">
        <v>3.3693889778176498</v>
      </c>
      <c r="M72">
        <v>766.84926170414496</v>
      </c>
      <c r="N72">
        <v>320.52505893619701</v>
      </c>
      <c r="O72">
        <v>-1.9287533520346001</v>
      </c>
      <c r="P72">
        <v>4.6872052213255602</v>
      </c>
      <c r="Q72">
        <v>17.613270800557299</v>
      </c>
      <c r="R72">
        <v>3.14865329986295</v>
      </c>
      <c r="S72">
        <v>8.3935206229889996</v>
      </c>
      <c r="T72">
        <v>5.2456228114057</v>
      </c>
      <c r="U72">
        <v>11.518759379689801</v>
      </c>
      <c r="V72">
        <v>1048.2976503785501</v>
      </c>
      <c r="W72">
        <v>634.95247623811895</v>
      </c>
      <c r="X72">
        <v>1112.24112056028</v>
      </c>
      <c r="Y72">
        <v>-0.50087474767835405</v>
      </c>
      <c r="Z72">
        <v>-4.2251125562781304</v>
      </c>
      <c r="AA72">
        <v>3.2266133066533298</v>
      </c>
      <c r="AB72">
        <v>17.118580511053601</v>
      </c>
      <c r="AC72">
        <v>13.795897948974501</v>
      </c>
      <c r="AD72">
        <v>20.440220110055002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 spans="1:54" x14ac:dyDescent="0.2">
      <c r="A73" t="s">
        <v>7</v>
      </c>
      <c r="B73" s="20">
        <v>18693.830000000002</v>
      </c>
      <c r="C73">
        <v>6.3382930759754297</v>
      </c>
      <c r="D73">
        <v>2.3469835925590701</v>
      </c>
      <c r="E73">
        <v>773.03526999999997</v>
      </c>
      <c r="F73">
        <v>214.242332677918</v>
      </c>
      <c r="G73">
        <v>-4.1560345192750301</v>
      </c>
      <c r="H73">
        <v>3.78729149029961</v>
      </c>
      <c r="I73">
        <v>15.6455925305684</v>
      </c>
      <c r="J73">
        <v>2.3097401276431602</v>
      </c>
      <c r="K73">
        <v>7.8668496577163998</v>
      </c>
      <c r="L73">
        <v>3.3686933262158698</v>
      </c>
      <c r="M73">
        <v>800.06889288584398</v>
      </c>
      <c r="N73">
        <v>320.48291376361698</v>
      </c>
      <c r="O73">
        <v>-1.5145978339502</v>
      </c>
      <c r="P73">
        <v>4.6865756564843801</v>
      </c>
      <c r="Q73">
        <v>17.680899341730498</v>
      </c>
      <c r="R73">
        <v>3.1482037818362101</v>
      </c>
      <c r="S73">
        <v>8.7420781060506005</v>
      </c>
      <c r="T73">
        <v>6.1460730365182599</v>
      </c>
      <c r="U73">
        <v>11.3086543271636</v>
      </c>
      <c r="V73">
        <v>1042.8390045744</v>
      </c>
      <c r="W73">
        <v>633.50175087543801</v>
      </c>
      <c r="X73">
        <v>1106.4382191095499</v>
      </c>
      <c r="Y73">
        <v>0.108480721771246</v>
      </c>
      <c r="Z73">
        <v>-2.9324662331165601</v>
      </c>
      <c r="AA73">
        <v>3.15057528764383</v>
      </c>
      <c r="AB73">
        <v>17.4014662672711</v>
      </c>
      <c r="AC73">
        <v>14.2891445722861</v>
      </c>
      <c r="AD73">
        <v>20.4982491245623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 spans="1:54" x14ac:dyDescent="0.2">
      <c r="A74" t="s">
        <v>7</v>
      </c>
      <c r="B74" s="20">
        <v>19046</v>
      </c>
      <c r="C74">
        <v>6.3382930759754297</v>
      </c>
      <c r="D74">
        <v>2.3469835925590701</v>
      </c>
      <c r="E74">
        <v>773.03526999999997</v>
      </c>
      <c r="F74">
        <v>214.242332677918</v>
      </c>
      <c r="G74">
        <v>-4.1560345192750301</v>
      </c>
      <c r="H74">
        <v>3.78729149029961</v>
      </c>
      <c r="I74">
        <v>15.6455925305684</v>
      </c>
      <c r="J74">
        <v>2.3097401276431602</v>
      </c>
      <c r="K74">
        <v>7.8668496577163998</v>
      </c>
      <c r="L74">
        <v>3.3686933262158698</v>
      </c>
      <c r="M74">
        <v>800.06889288584398</v>
      </c>
      <c r="N74">
        <v>320.48291376361698</v>
      </c>
      <c r="O74">
        <v>-1.5145978339502</v>
      </c>
      <c r="P74">
        <v>4.6865756564843801</v>
      </c>
      <c r="Q74">
        <v>17.680899341730498</v>
      </c>
      <c r="R74">
        <v>3.1482037818362101</v>
      </c>
      <c r="S74">
        <v>8.7420781060506005</v>
      </c>
      <c r="T74">
        <v>6.1460730365182599</v>
      </c>
      <c r="U74">
        <v>11.3086543271636</v>
      </c>
      <c r="V74">
        <v>1042.8390045744</v>
      </c>
      <c r="W74">
        <v>633.50175087543801</v>
      </c>
      <c r="X74">
        <v>1106.4382191095499</v>
      </c>
      <c r="Y74">
        <v>0.108480721771246</v>
      </c>
      <c r="Z74">
        <v>-2.9324662331165601</v>
      </c>
      <c r="AA74">
        <v>3.15057528764383</v>
      </c>
      <c r="AB74">
        <v>17.4014662672711</v>
      </c>
      <c r="AC74">
        <v>14.2891445722861</v>
      </c>
      <c r="AD74">
        <v>20.4982491245623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 spans="1:54" x14ac:dyDescent="0.2">
      <c r="A75" t="s">
        <v>7</v>
      </c>
      <c r="B75" s="20">
        <v>18826.86</v>
      </c>
      <c r="C75">
        <v>5.2385030608210101</v>
      </c>
      <c r="D75">
        <v>2.4914151164403902</v>
      </c>
      <c r="E75">
        <v>768.51624370000002</v>
      </c>
      <c r="F75">
        <v>217.987494277114</v>
      </c>
      <c r="G75">
        <v>-5.5944783952500998</v>
      </c>
      <c r="H75">
        <v>3.2201654888711899</v>
      </c>
      <c r="I75">
        <v>15.1604248682657</v>
      </c>
      <c r="J75">
        <v>2.79162237609426</v>
      </c>
      <c r="K75">
        <v>6.6817997880553301</v>
      </c>
      <c r="L75">
        <v>3.3683781638297901</v>
      </c>
      <c r="M75">
        <v>822.28653498671599</v>
      </c>
      <c r="N75">
        <v>320.317515872966</v>
      </c>
      <c r="O75">
        <v>-3.2609284507802299</v>
      </c>
      <c r="P75">
        <v>4.6861031327404499</v>
      </c>
      <c r="Q75">
        <v>16.906786935148499</v>
      </c>
      <c r="R75">
        <v>3.1479274324356501</v>
      </c>
      <c r="S75">
        <v>7.4267433818492004</v>
      </c>
      <c r="T75">
        <v>4.6153076538269104</v>
      </c>
      <c r="U75">
        <v>10.228114057028501</v>
      </c>
      <c r="V75">
        <v>1081.20164153011</v>
      </c>
      <c r="W75">
        <v>678.47423711855902</v>
      </c>
      <c r="X75">
        <v>1152.86143071536</v>
      </c>
      <c r="Y75">
        <v>-1.49922764762165</v>
      </c>
      <c r="Z75">
        <v>-4.8714357178589296</v>
      </c>
      <c r="AA75">
        <v>1.895947973987</v>
      </c>
      <c r="AB75">
        <v>16.392826504544299</v>
      </c>
      <c r="AC75">
        <v>13.447723861930999</v>
      </c>
      <c r="AD75">
        <v>19.3666833416708</v>
      </c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 spans="1:54" x14ac:dyDescent="0.2">
      <c r="A76" t="s">
        <v>7</v>
      </c>
      <c r="B76" s="20">
        <v>19182</v>
      </c>
      <c r="C76">
        <v>5.2385030608210101</v>
      </c>
      <c r="D76">
        <v>2.4914151164403902</v>
      </c>
      <c r="E76">
        <v>768.51624370000002</v>
      </c>
      <c r="F76">
        <v>217.987494277114</v>
      </c>
      <c r="G76">
        <v>-5.5944783952500998</v>
      </c>
      <c r="H76">
        <v>3.2201654888711899</v>
      </c>
      <c r="I76">
        <v>15.1604248682657</v>
      </c>
      <c r="J76">
        <v>2.79162237609426</v>
      </c>
      <c r="K76">
        <v>6.6817997880553301</v>
      </c>
      <c r="L76">
        <v>3.3683781638297901</v>
      </c>
      <c r="M76">
        <v>822.28653498671599</v>
      </c>
      <c r="N76">
        <v>320.317515872966</v>
      </c>
      <c r="O76">
        <v>-3.2609284507802299</v>
      </c>
      <c r="P76">
        <v>4.6861031327404499</v>
      </c>
      <c r="Q76">
        <v>16.906786935148499</v>
      </c>
      <c r="R76">
        <v>3.1479274324356501</v>
      </c>
      <c r="S76">
        <v>7.4267433818492004</v>
      </c>
      <c r="T76">
        <v>4.6153076538269104</v>
      </c>
      <c r="U76">
        <v>10.228114057028501</v>
      </c>
      <c r="V76">
        <v>1081.20164153011</v>
      </c>
      <c r="W76">
        <v>678.47423711855902</v>
      </c>
      <c r="X76">
        <v>1152.86143071536</v>
      </c>
      <c r="Y76">
        <v>-1.49922764762165</v>
      </c>
      <c r="Z76">
        <v>-4.8714357178589296</v>
      </c>
      <c r="AA76">
        <v>1.895947973987</v>
      </c>
      <c r="AB76">
        <v>16.392826504544299</v>
      </c>
      <c r="AC76">
        <v>13.447723861930999</v>
      </c>
      <c r="AD76">
        <v>19.3666833416708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 spans="1:54" x14ac:dyDescent="0.2">
      <c r="A77" t="s">
        <v>7</v>
      </c>
      <c r="B77" s="20">
        <v>19059.73</v>
      </c>
      <c r="C77">
        <v>8.5531178054709809</v>
      </c>
      <c r="D77">
        <v>3.19519042986866</v>
      </c>
      <c r="E77">
        <v>633.17305859999999</v>
      </c>
      <c r="F77">
        <v>177.690576058152</v>
      </c>
      <c r="G77">
        <v>0.98493838310241799</v>
      </c>
      <c r="H77">
        <v>3.97354829892411</v>
      </c>
      <c r="I77">
        <v>18.431841055552098</v>
      </c>
      <c r="J77">
        <v>2.9447525071301599</v>
      </c>
      <c r="K77">
        <v>10.3624492709406</v>
      </c>
      <c r="L77">
        <v>3.28594664767843</v>
      </c>
      <c r="M77">
        <v>627.46169815188205</v>
      </c>
      <c r="N77">
        <v>210.20732933527199</v>
      </c>
      <c r="O77">
        <v>1.3362182056919101</v>
      </c>
      <c r="P77">
        <v>4.2238254950991401</v>
      </c>
      <c r="Q77">
        <v>19.695173810518</v>
      </c>
      <c r="R77">
        <v>2.8273745479438999</v>
      </c>
      <c r="S77">
        <v>11.0906950877888</v>
      </c>
      <c r="T77">
        <v>8.2641320660330102</v>
      </c>
      <c r="U77">
        <v>13.9169584792396</v>
      </c>
      <c r="V77">
        <v>794.58731649284903</v>
      </c>
      <c r="W77">
        <v>511.605802901451</v>
      </c>
      <c r="X77">
        <v>857.19859929965003</v>
      </c>
      <c r="Y77">
        <v>2.46966819793573</v>
      </c>
      <c r="Z77">
        <v>-0.87443721860930901</v>
      </c>
      <c r="AA77">
        <v>5.79389694847423</v>
      </c>
      <c r="AB77">
        <v>20.921830240189301</v>
      </c>
      <c r="AC77">
        <v>18.590295147573801</v>
      </c>
      <c r="AD77">
        <v>23.2336168084042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 spans="1:54" x14ac:dyDescent="0.2">
      <c r="A78" t="s">
        <v>7</v>
      </c>
      <c r="B78" s="20">
        <v>19281</v>
      </c>
      <c r="C78">
        <v>8.5531178054709809</v>
      </c>
      <c r="D78">
        <v>3.19519042986866</v>
      </c>
      <c r="E78">
        <v>633.17305859999999</v>
      </c>
      <c r="F78">
        <v>177.690576058152</v>
      </c>
      <c r="G78">
        <v>0.98493838310241799</v>
      </c>
      <c r="H78">
        <v>3.97354829892411</v>
      </c>
      <c r="I78">
        <v>18.431841055552098</v>
      </c>
      <c r="J78">
        <v>2.9447525071301599</v>
      </c>
      <c r="K78">
        <v>10.3624492709406</v>
      </c>
      <c r="L78">
        <v>3.28594664767843</v>
      </c>
      <c r="M78">
        <v>627.46169815188205</v>
      </c>
      <c r="N78">
        <v>210.20732933527199</v>
      </c>
      <c r="O78">
        <v>1.3362182056919101</v>
      </c>
      <c r="P78">
        <v>4.2238254950991401</v>
      </c>
      <c r="Q78">
        <v>19.695173810518</v>
      </c>
      <c r="R78">
        <v>2.8273745479438999</v>
      </c>
      <c r="S78">
        <v>11.0906950877888</v>
      </c>
      <c r="T78">
        <v>8.2641320660330102</v>
      </c>
      <c r="U78">
        <v>13.9169584792396</v>
      </c>
      <c r="V78">
        <v>794.58731649284903</v>
      </c>
      <c r="W78">
        <v>511.605802901451</v>
      </c>
      <c r="X78">
        <v>857.19859929965003</v>
      </c>
      <c r="Y78">
        <v>2.46966819793573</v>
      </c>
      <c r="Z78">
        <v>-0.87443721860930901</v>
      </c>
      <c r="AA78">
        <v>5.79389694847423</v>
      </c>
      <c r="AB78">
        <v>20.921830240189301</v>
      </c>
      <c r="AC78">
        <v>18.590295147573801</v>
      </c>
      <c r="AD78">
        <v>23.2336168084042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 spans="1:54" x14ac:dyDescent="0.2">
      <c r="A79" t="s">
        <v>7</v>
      </c>
      <c r="B79" s="20">
        <v>19365.439999999999</v>
      </c>
      <c r="C79">
        <v>1.6408986399570999</v>
      </c>
      <c r="D79">
        <v>3.7739770971946598</v>
      </c>
      <c r="E79">
        <v>764.32217376666699</v>
      </c>
      <c r="F79">
        <v>305.70994962608103</v>
      </c>
      <c r="G79">
        <v>-10.8202298482259</v>
      </c>
      <c r="H79">
        <v>6.0021201724580697</v>
      </c>
      <c r="I79">
        <v>15.0002866321139</v>
      </c>
      <c r="J79">
        <v>3.5429014516680599</v>
      </c>
      <c r="K79">
        <v>6.4727809831458103</v>
      </c>
      <c r="L79">
        <v>4.5035605354392096</v>
      </c>
      <c r="M79">
        <v>1018.37918845254</v>
      </c>
      <c r="N79">
        <v>276.08211280568099</v>
      </c>
      <c r="O79">
        <v>-3.2015567315338598</v>
      </c>
      <c r="P79">
        <v>7.0230205332146696</v>
      </c>
      <c r="Q79">
        <v>16.465891815963499</v>
      </c>
      <c r="R79">
        <v>3.5158085614465899</v>
      </c>
      <c r="S79">
        <v>5.4442887835384104</v>
      </c>
      <c r="T79">
        <v>2.12606303151576</v>
      </c>
      <c r="U79">
        <v>8.7653826913456694</v>
      </c>
      <c r="V79">
        <v>921.59005810522694</v>
      </c>
      <c r="W79">
        <v>634.932466233117</v>
      </c>
      <c r="X79">
        <v>993.51175587793898</v>
      </c>
      <c r="Y79">
        <v>-4.4409677747390202</v>
      </c>
      <c r="Z79">
        <v>-8.9754877438719394</v>
      </c>
      <c r="AA79">
        <v>0.101050525262629</v>
      </c>
      <c r="AB79">
        <v>15.469159579201699</v>
      </c>
      <c r="AC79">
        <v>12.436218109054501</v>
      </c>
      <c r="AD79">
        <v>18.489244622311201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 spans="1:54" x14ac:dyDescent="0.2">
      <c r="A80" t="s">
        <v>7</v>
      </c>
      <c r="B80" s="20">
        <v>19610</v>
      </c>
      <c r="C80">
        <v>1.6408986399570999</v>
      </c>
      <c r="D80">
        <v>3.7739770971946598</v>
      </c>
      <c r="E80">
        <v>764.32217376666699</v>
      </c>
      <c r="F80">
        <v>305.70994962608103</v>
      </c>
      <c r="G80">
        <v>-10.8202298482259</v>
      </c>
      <c r="H80">
        <v>6.0021201724580697</v>
      </c>
      <c r="I80">
        <v>15.0002866321139</v>
      </c>
      <c r="J80">
        <v>3.5429014516680599</v>
      </c>
      <c r="K80">
        <v>6.4727809831458103</v>
      </c>
      <c r="L80">
        <v>4.5035605354392096</v>
      </c>
      <c r="M80">
        <v>1018.37918845254</v>
      </c>
      <c r="N80">
        <v>276.08211280568099</v>
      </c>
      <c r="O80">
        <v>-3.2015567315338598</v>
      </c>
      <c r="P80">
        <v>7.0230205332146696</v>
      </c>
      <c r="Q80">
        <v>16.465891815963499</v>
      </c>
      <c r="R80">
        <v>3.5158085614465899</v>
      </c>
      <c r="S80">
        <v>5.4442887835384104</v>
      </c>
      <c r="T80">
        <v>2.12606303151576</v>
      </c>
      <c r="U80">
        <v>8.7653826913456694</v>
      </c>
      <c r="V80">
        <v>921.59005810522694</v>
      </c>
      <c r="W80">
        <v>634.932466233117</v>
      </c>
      <c r="X80">
        <v>993.51175587793898</v>
      </c>
      <c r="Y80">
        <v>-4.4409677747390202</v>
      </c>
      <c r="Z80">
        <v>-8.9754877438719394</v>
      </c>
      <c r="AA80">
        <v>0.101050525262629</v>
      </c>
      <c r="AB80">
        <v>15.469159579201699</v>
      </c>
      <c r="AC80">
        <v>12.436218109054501</v>
      </c>
      <c r="AD80">
        <v>18.489244622311201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 spans="1:54" x14ac:dyDescent="0.2">
      <c r="A81" t="s">
        <v>7</v>
      </c>
      <c r="B81" s="20">
        <v>19699</v>
      </c>
      <c r="C81">
        <v>1.6408986399570999</v>
      </c>
      <c r="D81">
        <v>3.7739770971946598</v>
      </c>
      <c r="E81">
        <v>764.32217376666699</v>
      </c>
      <c r="F81">
        <v>305.70994962608103</v>
      </c>
      <c r="G81">
        <v>-10.8202298482259</v>
      </c>
      <c r="H81">
        <v>6.0021201724580697</v>
      </c>
      <c r="I81">
        <v>15.0002866321139</v>
      </c>
      <c r="J81">
        <v>3.5429014516680599</v>
      </c>
      <c r="K81">
        <v>6.4727809831458103</v>
      </c>
      <c r="L81">
        <v>4.5035605354392096</v>
      </c>
      <c r="M81">
        <v>1018.37918845254</v>
      </c>
      <c r="N81">
        <v>276.08211280568099</v>
      </c>
      <c r="O81">
        <v>-3.2015567315338598</v>
      </c>
      <c r="P81">
        <v>7.0230205332146696</v>
      </c>
      <c r="Q81">
        <v>16.465891815963499</v>
      </c>
      <c r="R81">
        <v>3.5158085614465899</v>
      </c>
      <c r="S81">
        <v>5.4442887835384104</v>
      </c>
      <c r="T81">
        <v>2.12606303151576</v>
      </c>
      <c r="U81">
        <v>8.7653826913456694</v>
      </c>
      <c r="V81">
        <v>921.59005810522694</v>
      </c>
      <c r="W81">
        <v>634.932466233117</v>
      </c>
      <c r="X81">
        <v>993.51175587793898</v>
      </c>
      <c r="Y81">
        <v>-4.4409677747390202</v>
      </c>
      <c r="Z81">
        <v>-8.9754877438719394</v>
      </c>
      <c r="AA81">
        <v>0.101050525262629</v>
      </c>
      <c r="AB81">
        <v>15.469159579201699</v>
      </c>
      <c r="AC81">
        <v>12.436218109054501</v>
      </c>
      <c r="AD81">
        <v>18.489244622311201</v>
      </c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 spans="1:54" x14ac:dyDescent="0.2">
      <c r="A82" t="s">
        <v>7</v>
      </c>
      <c r="B82" s="20">
        <v>19522.47</v>
      </c>
      <c r="C82">
        <v>2.6381608520944702</v>
      </c>
      <c r="D82">
        <v>7.1305593305852701</v>
      </c>
      <c r="E82">
        <v>699.73129806666702</v>
      </c>
      <c r="F82">
        <v>254.34578928812201</v>
      </c>
      <c r="G82">
        <v>-8.8229434092839405</v>
      </c>
      <c r="H82">
        <v>9.9558618416559206</v>
      </c>
      <c r="I82">
        <v>14.4486764801873</v>
      </c>
      <c r="J82">
        <v>4.5171121761947903</v>
      </c>
      <c r="K82">
        <v>5.6009595524684102</v>
      </c>
      <c r="L82">
        <v>4.5092448657857602</v>
      </c>
      <c r="M82">
        <v>992.38677582166702</v>
      </c>
      <c r="N82">
        <v>275.89604967234902</v>
      </c>
      <c r="O82">
        <v>-3.9928592167489598</v>
      </c>
      <c r="P82">
        <v>7.0329216738195104</v>
      </c>
      <c r="Q82">
        <v>15.6423674944637</v>
      </c>
      <c r="R82">
        <v>3.5208630252961202</v>
      </c>
      <c r="S82">
        <v>3.6629861900556699</v>
      </c>
      <c r="T82">
        <v>-0.61930965482741496</v>
      </c>
      <c r="U82">
        <v>7.9529764882441301</v>
      </c>
      <c r="V82">
        <v>949.45408473357998</v>
      </c>
      <c r="W82">
        <v>740.265132566283</v>
      </c>
      <c r="X82">
        <v>1028.24912456228</v>
      </c>
      <c r="Y82">
        <v>-6.4990087971704904</v>
      </c>
      <c r="Z82">
        <v>-12.0730365182591</v>
      </c>
      <c r="AA82">
        <v>-0.90745372686343695</v>
      </c>
      <c r="AB82">
        <v>14.7396891855914</v>
      </c>
      <c r="AC82">
        <v>11.4607303651826</v>
      </c>
      <c r="AD82">
        <v>18.039019509754901</v>
      </c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 spans="1:54" x14ac:dyDescent="0.2">
      <c r="A83" t="s">
        <v>7</v>
      </c>
      <c r="B83" s="20">
        <v>19721</v>
      </c>
      <c r="C83">
        <v>2.6381608520944702</v>
      </c>
      <c r="D83">
        <v>7.1305593305852701</v>
      </c>
      <c r="E83">
        <v>699.73129806666702</v>
      </c>
      <c r="F83">
        <v>254.34578928812201</v>
      </c>
      <c r="G83">
        <v>-8.8229434092839405</v>
      </c>
      <c r="H83">
        <v>9.9558618416559206</v>
      </c>
      <c r="I83">
        <v>14.4486764801873</v>
      </c>
      <c r="J83">
        <v>4.5171121761947903</v>
      </c>
      <c r="K83">
        <v>5.6009595524684102</v>
      </c>
      <c r="L83">
        <v>4.5092448657857602</v>
      </c>
      <c r="M83">
        <v>992.38677582166702</v>
      </c>
      <c r="N83">
        <v>275.89604967234902</v>
      </c>
      <c r="O83">
        <v>-3.9928592167489598</v>
      </c>
      <c r="P83">
        <v>7.0329216738195104</v>
      </c>
      <c r="Q83">
        <v>15.6423674944637</v>
      </c>
      <c r="R83">
        <v>3.5208630252961202</v>
      </c>
      <c r="S83">
        <v>3.6629861900556699</v>
      </c>
      <c r="T83">
        <v>-0.61930965482741496</v>
      </c>
      <c r="U83">
        <v>7.9529764882441301</v>
      </c>
      <c r="V83">
        <v>949.45408473357998</v>
      </c>
      <c r="W83">
        <v>740.265132566283</v>
      </c>
      <c r="X83">
        <v>1028.24912456228</v>
      </c>
      <c r="Y83">
        <v>-6.4990087971704904</v>
      </c>
      <c r="Z83">
        <v>-12.0730365182591</v>
      </c>
      <c r="AA83">
        <v>-0.90745372686343695</v>
      </c>
      <c r="AB83">
        <v>14.7396891855914</v>
      </c>
      <c r="AC83">
        <v>11.4607303651826</v>
      </c>
      <c r="AD83">
        <v>18.039019509754901</v>
      </c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 spans="1:54" x14ac:dyDescent="0.2">
      <c r="A84" t="s">
        <v>7</v>
      </c>
      <c r="B84" s="20">
        <v>19837</v>
      </c>
      <c r="C84">
        <v>2.6381608520944702</v>
      </c>
      <c r="D84">
        <v>7.1305593305852701</v>
      </c>
      <c r="E84">
        <v>699.73129806666702</v>
      </c>
      <c r="F84">
        <v>254.34578928812201</v>
      </c>
      <c r="G84">
        <v>-8.8229434092839405</v>
      </c>
      <c r="H84">
        <v>9.9558618416559206</v>
      </c>
      <c r="I84">
        <v>14.4486764801873</v>
      </c>
      <c r="J84">
        <v>4.5171121761947903</v>
      </c>
      <c r="K84">
        <v>5.6009595524684102</v>
      </c>
      <c r="L84">
        <v>4.5092448657857602</v>
      </c>
      <c r="M84">
        <v>992.38677582166702</v>
      </c>
      <c r="N84">
        <v>275.89604967234902</v>
      </c>
      <c r="O84">
        <v>-3.9928592167489598</v>
      </c>
      <c r="P84">
        <v>7.0329216738195104</v>
      </c>
      <c r="Q84">
        <v>15.6423674944637</v>
      </c>
      <c r="R84">
        <v>3.5208630252961202</v>
      </c>
      <c r="S84">
        <v>3.6629861900556699</v>
      </c>
      <c r="T84">
        <v>-0.61930965482741496</v>
      </c>
      <c r="U84">
        <v>7.9529764882441301</v>
      </c>
      <c r="V84">
        <v>949.45408473357998</v>
      </c>
      <c r="W84">
        <v>740.265132566283</v>
      </c>
      <c r="X84">
        <v>1028.24912456228</v>
      </c>
      <c r="Y84">
        <v>-6.4990087971704904</v>
      </c>
      <c r="Z84">
        <v>-12.0730365182591</v>
      </c>
      <c r="AA84">
        <v>-0.90745372686343695</v>
      </c>
      <c r="AB84">
        <v>14.7396891855914</v>
      </c>
      <c r="AC84">
        <v>11.4607303651826</v>
      </c>
      <c r="AD84">
        <v>18.039019509754901</v>
      </c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 spans="1:54" x14ac:dyDescent="0.2">
      <c r="A85" t="s">
        <v>7</v>
      </c>
      <c r="B85" s="20">
        <v>19696.09</v>
      </c>
      <c r="C85">
        <v>8.5387465494374002</v>
      </c>
      <c r="D85">
        <v>4.2289823500714201</v>
      </c>
      <c r="E85">
        <v>1042.34291186667</v>
      </c>
      <c r="F85">
        <v>223.70920357489001</v>
      </c>
      <c r="G85">
        <v>0.62261648972828998</v>
      </c>
      <c r="H85">
        <v>5.1941092006510798</v>
      </c>
      <c r="I85">
        <v>16.495725313822401</v>
      </c>
      <c r="J85">
        <v>3.5125078026421801</v>
      </c>
      <c r="K85">
        <v>6.6099287953453301</v>
      </c>
      <c r="L85">
        <v>4.5094842860748896</v>
      </c>
      <c r="M85">
        <v>974.86433774575596</v>
      </c>
      <c r="N85">
        <v>275.938415409539</v>
      </c>
      <c r="O85">
        <v>-2.9155415994284799</v>
      </c>
      <c r="P85">
        <v>7.0309637326221699</v>
      </c>
      <c r="Q85">
        <v>16.466646140570202</v>
      </c>
      <c r="R85">
        <v>3.5206026986234198</v>
      </c>
      <c r="S85">
        <v>4.7330859937056697</v>
      </c>
      <c r="T85">
        <v>0.47323661830915498</v>
      </c>
      <c r="U85">
        <v>9.0175087543771895</v>
      </c>
      <c r="V85">
        <v>889.51529189405301</v>
      </c>
      <c r="W85">
        <v>702.16608304152101</v>
      </c>
      <c r="X85">
        <v>962.13606803401694</v>
      </c>
      <c r="Y85">
        <v>-5.4857482646698896</v>
      </c>
      <c r="Z85">
        <v>-11.136568284142101</v>
      </c>
      <c r="AA85">
        <v>0.17308654327163001</v>
      </c>
      <c r="AB85">
        <v>15.8237558642354</v>
      </c>
      <c r="AC85">
        <v>12.586293146573301</v>
      </c>
      <c r="AD85">
        <v>19.039519759879902</v>
      </c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 spans="1:54" x14ac:dyDescent="0.2">
      <c r="A86" t="s">
        <v>7</v>
      </c>
      <c r="B86" s="20">
        <v>19930</v>
      </c>
      <c r="C86">
        <v>8.5387465494374002</v>
      </c>
      <c r="D86">
        <v>4.2289823500714201</v>
      </c>
      <c r="E86">
        <v>1042.34291186667</v>
      </c>
      <c r="F86">
        <v>223.70920357489001</v>
      </c>
      <c r="G86">
        <v>0.62261648972828998</v>
      </c>
      <c r="H86">
        <v>5.1941092006510798</v>
      </c>
      <c r="I86">
        <v>16.495725313822401</v>
      </c>
      <c r="J86">
        <v>3.5125078026421801</v>
      </c>
      <c r="K86">
        <v>6.6099287953453301</v>
      </c>
      <c r="L86">
        <v>4.5094842860748896</v>
      </c>
      <c r="M86">
        <v>974.86433774575596</v>
      </c>
      <c r="N86">
        <v>275.938415409539</v>
      </c>
      <c r="O86">
        <v>-2.9155415994284799</v>
      </c>
      <c r="P86">
        <v>7.0309637326221699</v>
      </c>
      <c r="Q86">
        <v>16.466646140570202</v>
      </c>
      <c r="R86">
        <v>3.5206026986234198</v>
      </c>
      <c r="S86">
        <v>4.7330859937056697</v>
      </c>
      <c r="T86">
        <v>0.47323661830915498</v>
      </c>
      <c r="U86">
        <v>9.0175087543771895</v>
      </c>
      <c r="V86">
        <v>889.51529189405301</v>
      </c>
      <c r="W86">
        <v>702.16608304152101</v>
      </c>
      <c r="X86">
        <v>962.13606803401694</v>
      </c>
      <c r="Y86">
        <v>-5.4857482646698896</v>
      </c>
      <c r="Z86">
        <v>-11.136568284142101</v>
      </c>
      <c r="AA86">
        <v>0.17308654327163001</v>
      </c>
      <c r="AB86">
        <v>15.8237558642354</v>
      </c>
      <c r="AC86">
        <v>12.586293146573301</v>
      </c>
      <c r="AD86">
        <v>19.039519759879902</v>
      </c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 spans="1:54" x14ac:dyDescent="0.2">
      <c r="A87" t="s">
        <v>7</v>
      </c>
      <c r="B87" s="20">
        <v>19975</v>
      </c>
      <c r="C87">
        <v>8.5387465494374002</v>
      </c>
      <c r="D87">
        <v>4.2289823500714201</v>
      </c>
      <c r="E87">
        <v>1042.34291186667</v>
      </c>
      <c r="F87">
        <v>223.70920357489001</v>
      </c>
      <c r="G87">
        <v>0.62261648972828998</v>
      </c>
      <c r="H87">
        <v>5.1941092006510798</v>
      </c>
      <c r="I87">
        <v>16.495725313822401</v>
      </c>
      <c r="J87">
        <v>3.5125078026421801</v>
      </c>
      <c r="K87">
        <v>6.6099287953453301</v>
      </c>
      <c r="L87">
        <v>4.5094842860748896</v>
      </c>
      <c r="M87">
        <v>974.86433774575596</v>
      </c>
      <c r="N87">
        <v>275.938415409539</v>
      </c>
      <c r="O87">
        <v>-2.9155415994284799</v>
      </c>
      <c r="P87">
        <v>7.0309637326221699</v>
      </c>
      <c r="Q87">
        <v>16.466646140570202</v>
      </c>
      <c r="R87">
        <v>3.5206026986234198</v>
      </c>
      <c r="S87">
        <v>4.7330859937056697</v>
      </c>
      <c r="T87">
        <v>0.47323661830915498</v>
      </c>
      <c r="U87">
        <v>9.0175087543771895</v>
      </c>
      <c r="V87">
        <v>889.51529189405301</v>
      </c>
      <c r="W87">
        <v>702.16608304152101</v>
      </c>
      <c r="X87">
        <v>962.13606803401694</v>
      </c>
      <c r="Y87">
        <v>-5.4857482646698896</v>
      </c>
      <c r="Z87">
        <v>-11.136568284142101</v>
      </c>
      <c r="AA87">
        <v>0.17308654327163001</v>
      </c>
      <c r="AB87">
        <v>15.8237558642354</v>
      </c>
      <c r="AC87">
        <v>12.586293146573301</v>
      </c>
      <c r="AD87">
        <v>19.039519759879902</v>
      </c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 spans="1:54" x14ac:dyDescent="0.2">
      <c r="A88" t="s">
        <v>7</v>
      </c>
      <c r="B88" s="20">
        <v>19957.97</v>
      </c>
      <c r="C88">
        <v>5.3588844440463301</v>
      </c>
      <c r="D88">
        <v>2.19135338640208</v>
      </c>
      <c r="E88">
        <v>865.94370723333304</v>
      </c>
      <c r="F88">
        <v>203.47538436300701</v>
      </c>
      <c r="G88">
        <v>-3.4076710475815601</v>
      </c>
      <c r="H88">
        <v>3.27637704667384</v>
      </c>
      <c r="I88">
        <v>15.7578882376352</v>
      </c>
      <c r="J88">
        <v>2.2205449558282702</v>
      </c>
      <c r="K88">
        <v>6.7439335474194104</v>
      </c>
      <c r="L88">
        <v>3.37031425838014</v>
      </c>
      <c r="M88">
        <v>651.89895254451801</v>
      </c>
      <c r="N88">
        <v>320.43698272731899</v>
      </c>
      <c r="O88">
        <v>-3.6681534846735002</v>
      </c>
      <c r="P88">
        <v>4.6878404237872102</v>
      </c>
      <c r="Q88">
        <v>17.4273693725284</v>
      </c>
      <c r="R88">
        <v>3.1479305736996999</v>
      </c>
      <c r="S88">
        <v>8.3021294684499694</v>
      </c>
      <c r="T88">
        <v>5.2156078039019498</v>
      </c>
      <c r="U88">
        <v>11.3686843421711</v>
      </c>
      <c r="V88">
        <v>960.30949472798295</v>
      </c>
      <c r="W88">
        <v>563.86693346673303</v>
      </c>
      <c r="X88">
        <v>1012.14107053527</v>
      </c>
      <c r="Y88">
        <v>-0.457666523825278</v>
      </c>
      <c r="Z88">
        <v>-4.3391695847923897</v>
      </c>
      <c r="AA88">
        <v>3.4167083541770902</v>
      </c>
      <c r="AB88">
        <v>17.325015727376702</v>
      </c>
      <c r="AC88">
        <v>14.3181590795398</v>
      </c>
      <c r="AD88">
        <v>20.324162081040502</v>
      </c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 spans="1:54" x14ac:dyDescent="0.2">
      <c r="A89" t="s">
        <v>7</v>
      </c>
      <c r="B89" s="20">
        <v>20223</v>
      </c>
      <c r="C89">
        <v>5.3588844440463301</v>
      </c>
      <c r="D89">
        <v>2.19135338640208</v>
      </c>
      <c r="E89">
        <v>865.94370723333304</v>
      </c>
      <c r="F89">
        <v>203.47538436300701</v>
      </c>
      <c r="G89">
        <v>-3.4076710475815601</v>
      </c>
      <c r="H89">
        <v>3.27637704667384</v>
      </c>
      <c r="I89">
        <v>15.7578882376352</v>
      </c>
      <c r="J89">
        <v>2.2205449558282702</v>
      </c>
      <c r="K89">
        <v>6.7439335474194104</v>
      </c>
      <c r="L89">
        <v>3.37031425838014</v>
      </c>
      <c r="M89">
        <v>651.89895254451801</v>
      </c>
      <c r="N89">
        <v>320.43698272731899</v>
      </c>
      <c r="O89">
        <v>-3.6681534846735002</v>
      </c>
      <c r="P89">
        <v>4.6878404237872102</v>
      </c>
      <c r="Q89">
        <v>17.4273693725284</v>
      </c>
      <c r="R89">
        <v>3.1479305736996999</v>
      </c>
      <c r="S89">
        <v>8.3021294684499694</v>
      </c>
      <c r="T89">
        <v>5.2156078039019498</v>
      </c>
      <c r="U89">
        <v>11.3686843421711</v>
      </c>
      <c r="V89">
        <v>960.30949472798295</v>
      </c>
      <c r="W89">
        <v>563.86693346673303</v>
      </c>
      <c r="X89">
        <v>1012.14107053527</v>
      </c>
      <c r="Y89">
        <v>-0.457666523825278</v>
      </c>
      <c r="Z89">
        <v>-4.3391695847923897</v>
      </c>
      <c r="AA89">
        <v>3.4167083541770902</v>
      </c>
      <c r="AB89">
        <v>17.325015727376702</v>
      </c>
      <c r="AC89">
        <v>14.3181590795398</v>
      </c>
      <c r="AD89">
        <v>20.324162081040502</v>
      </c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 spans="1:54" x14ac:dyDescent="0.2">
      <c r="A90" t="s">
        <v>7</v>
      </c>
      <c r="B90" s="20">
        <v>20224</v>
      </c>
      <c r="C90">
        <v>5.3588844440463301</v>
      </c>
      <c r="D90">
        <v>2.19135338640208</v>
      </c>
      <c r="E90">
        <v>865.94370723333304</v>
      </c>
      <c r="F90">
        <v>203.47538436300701</v>
      </c>
      <c r="G90">
        <v>-3.4076710475815601</v>
      </c>
      <c r="H90">
        <v>3.27637704667384</v>
      </c>
      <c r="I90">
        <v>15.7578882376352</v>
      </c>
      <c r="J90">
        <v>2.2205449558282702</v>
      </c>
      <c r="K90">
        <v>6.7439335474194104</v>
      </c>
      <c r="L90">
        <v>3.37031425838014</v>
      </c>
      <c r="M90">
        <v>651.89895254451801</v>
      </c>
      <c r="N90">
        <v>320.43698272731899</v>
      </c>
      <c r="O90">
        <v>-3.6681534846735002</v>
      </c>
      <c r="P90">
        <v>4.6878404237872102</v>
      </c>
      <c r="Q90">
        <v>17.4273693725284</v>
      </c>
      <c r="R90">
        <v>3.1479305736996999</v>
      </c>
      <c r="S90">
        <v>8.3021294684499694</v>
      </c>
      <c r="T90">
        <v>5.2156078039019498</v>
      </c>
      <c r="U90">
        <v>11.3686843421711</v>
      </c>
      <c r="V90">
        <v>960.30949472798295</v>
      </c>
      <c r="W90">
        <v>563.86693346673303</v>
      </c>
      <c r="X90">
        <v>1012.14107053527</v>
      </c>
      <c r="Y90">
        <v>-0.457666523825278</v>
      </c>
      <c r="Z90">
        <v>-4.3391695847923897</v>
      </c>
      <c r="AA90">
        <v>3.4167083541770902</v>
      </c>
      <c r="AB90">
        <v>17.325015727376702</v>
      </c>
      <c r="AC90">
        <v>14.3181590795398</v>
      </c>
      <c r="AD90">
        <v>20.324162081040502</v>
      </c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 spans="1:54" x14ac:dyDescent="0.2">
      <c r="A91" t="s">
        <v>7</v>
      </c>
      <c r="B91" s="20">
        <v>20095.900000000001</v>
      </c>
      <c r="C91">
        <v>10.9036580560108</v>
      </c>
      <c r="D91">
        <v>3.7111740470806498</v>
      </c>
      <c r="E91">
        <v>512.98123505000001</v>
      </c>
      <c r="F91">
        <v>193.65642188167399</v>
      </c>
      <c r="G91">
        <v>1.25520691523949</v>
      </c>
      <c r="H91">
        <v>4.1520543935358303</v>
      </c>
      <c r="I91">
        <v>20.1115778287251</v>
      </c>
      <c r="J91">
        <v>3.4205270380478501</v>
      </c>
      <c r="K91">
        <v>10.579263830440199</v>
      </c>
      <c r="L91">
        <v>3.2749371348902798</v>
      </c>
      <c r="M91">
        <v>640.26022164042695</v>
      </c>
      <c r="N91">
        <v>209.30682391832801</v>
      </c>
      <c r="O91">
        <v>1.5275888111179901</v>
      </c>
      <c r="P91">
        <v>4.2117762053288601</v>
      </c>
      <c r="Q91">
        <v>20.0578056066987</v>
      </c>
      <c r="R91">
        <v>2.8244091187285698</v>
      </c>
      <c r="S91">
        <v>12.1961152095252</v>
      </c>
      <c r="T91">
        <v>10.3151575787894</v>
      </c>
      <c r="U91">
        <v>14.0670335167584</v>
      </c>
      <c r="V91">
        <v>703.24497511084201</v>
      </c>
      <c r="W91">
        <v>470.54527263631797</v>
      </c>
      <c r="X91">
        <v>756.258129064532</v>
      </c>
      <c r="Y91">
        <v>4.1790634808766303</v>
      </c>
      <c r="Z91">
        <v>2.0720360180089998</v>
      </c>
      <c r="AA91">
        <v>6.2591295647823904</v>
      </c>
      <c r="AB91">
        <v>21.1414352368582</v>
      </c>
      <c r="AC91">
        <v>19.388694347173601</v>
      </c>
      <c r="AD91">
        <v>22.876438219109598</v>
      </c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 spans="1:54" x14ac:dyDescent="0.2">
      <c r="A92" t="s">
        <v>7</v>
      </c>
      <c r="B92" s="20">
        <v>24315</v>
      </c>
      <c r="C92">
        <v>10.9036580560108</v>
      </c>
      <c r="D92">
        <v>3.7111740470806498</v>
      </c>
      <c r="E92">
        <v>512.98123505000001</v>
      </c>
      <c r="F92">
        <v>193.65642188167399</v>
      </c>
      <c r="G92">
        <v>1.25520691523949</v>
      </c>
      <c r="H92">
        <v>4.1520543935358303</v>
      </c>
      <c r="I92">
        <v>20.1115778287251</v>
      </c>
      <c r="J92">
        <v>3.4205270380478501</v>
      </c>
      <c r="K92">
        <v>10.579263830440199</v>
      </c>
      <c r="L92">
        <v>3.2749371348902798</v>
      </c>
      <c r="M92">
        <v>640.26022164042695</v>
      </c>
      <c r="N92">
        <v>209.30682391832801</v>
      </c>
      <c r="O92">
        <v>1.5275888111179901</v>
      </c>
      <c r="P92">
        <v>4.2117762053288601</v>
      </c>
      <c r="Q92">
        <v>20.0578056066987</v>
      </c>
      <c r="R92">
        <v>2.8244091187285698</v>
      </c>
      <c r="S92">
        <v>12.1961152095252</v>
      </c>
      <c r="T92">
        <v>10.3151575787894</v>
      </c>
      <c r="U92">
        <v>14.0670335167584</v>
      </c>
      <c r="V92">
        <v>703.24497511084201</v>
      </c>
      <c r="W92">
        <v>470.54527263631797</v>
      </c>
      <c r="X92">
        <v>756.258129064532</v>
      </c>
      <c r="Y92">
        <v>4.1790634808766303</v>
      </c>
      <c r="Z92">
        <v>2.0720360180089998</v>
      </c>
      <c r="AA92">
        <v>6.2591295647823904</v>
      </c>
      <c r="AB92">
        <v>21.1414352368582</v>
      </c>
      <c r="AC92">
        <v>19.388694347173601</v>
      </c>
      <c r="AD92">
        <v>22.876438219109598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 spans="1:54" x14ac:dyDescent="0.2">
      <c r="A93" t="s">
        <v>7</v>
      </c>
      <c r="B93" s="20">
        <v>20360</v>
      </c>
      <c r="C93">
        <v>10.9036580560108</v>
      </c>
      <c r="D93">
        <v>3.7111740470806498</v>
      </c>
      <c r="E93">
        <v>512.98123505000001</v>
      </c>
      <c r="F93">
        <v>193.65642188167399</v>
      </c>
      <c r="G93">
        <v>1.25520691523949</v>
      </c>
      <c r="H93">
        <v>4.1520543935358303</v>
      </c>
      <c r="I93">
        <v>20.1115778287251</v>
      </c>
      <c r="J93">
        <v>3.4205270380478501</v>
      </c>
      <c r="K93">
        <v>10.579263830440199</v>
      </c>
      <c r="L93">
        <v>3.2749371348902798</v>
      </c>
      <c r="M93">
        <v>640.26022164042695</v>
      </c>
      <c r="N93">
        <v>209.30682391832801</v>
      </c>
      <c r="O93">
        <v>1.5275888111179901</v>
      </c>
      <c r="P93">
        <v>4.2117762053288601</v>
      </c>
      <c r="Q93">
        <v>20.0578056066987</v>
      </c>
      <c r="R93">
        <v>2.8244091187285698</v>
      </c>
      <c r="S93">
        <v>12.1961152095252</v>
      </c>
      <c r="T93">
        <v>10.3151575787894</v>
      </c>
      <c r="U93">
        <v>14.0670335167584</v>
      </c>
      <c r="V93">
        <v>703.24497511084201</v>
      </c>
      <c r="W93">
        <v>470.54527263631797</v>
      </c>
      <c r="X93">
        <v>756.258129064532</v>
      </c>
      <c r="Y93">
        <v>4.1790634808766303</v>
      </c>
      <c r="Z93">
        <v>2.0720360180089998</v>
      </c>
      <c r="AA93">
        <v>6.2591295647823904</v>
      </c>
      <c r="AB93">
        <v>21.1414352368582</v>
      </c>
      <c r="AC93">
        <v>19.388694347173601</v>
      </c>
      <c r="AD93">
        <v>22.876438219109598</v>
      </c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 spans="1:54" x14ac:dyDescent="0.2">
      <c r="A94" t="s">
        <v>7</v>
      </c>
      <c r="B94" s="20">
        <v>20222.57</v>
      </c>
      <c r="C94">
        <v>10.6400911435484</v>
      </c>
      <c r="D94">
        <v>5.4656215047724501</v>
      </c>
      <c r="E94">
        <v>888.29615046666697</v>
      </c>
      <c r="F94">
        <v>257.97879897006402</v>
      </c>
      <c r="G94">
        <v>2.9400082528591098</v>
      </c>
      <c r="H94">
        <v>8.0043229033316496</v>
      </c>
      <c r="I94">
        <v>14.799862914615201</v>
      </c>
      <c r="J94">
        <v>3.86744624359851</v>
      </c>
      <c r="K94">
        <v>7.5169681107004296</v>
      </c>
      <c r="L94">
        <v>4.5117067447962098</v>
      </c>
      <c r="M94">
        <v>1035.92724973193</v>
      </c>
      <c r="N94">
        <v>276.58092675970403</v>
      </c>
      <c r="O94">
        <v>-0.94826027489792797</v>
      </c>
      <c r="P94">
        <v>7.0307620815093097</v>
      </c>
      <c r="Q94">
        <v>16.5535838307879</v>
      </c>
      <c r="R94">
        <v>3.5211232841495499</v>
      </c>
      <c r="S94">
        <v>6.0419003969315703</v>
      </c>
      <c r="T94">
        <v>2.3781890945472699</v>
      </c>
      <c r="U94">
        <v>9.7178589294647306</v>
      </c>
      <c r="V94">
        <v>895.14741313945399</v>
      </c>
      <c r="W94">
        <v>735.78289144572295</v>
      </c>
      <c r="X94">
        <v>966.61830915457699</v>
      </c>
      <c r="Y94">
        <v>-4.0267990267107496</v>
      </c>
      <c r="Z94">
        <v>-8.8674337168584305</v>
      </c>
      <c r="AA94">
        <v>0.85742871435717705</v>
      </c>
      <c r="AB94">
        <v>15.6662488832419</v>
      </c>
      <c r="AC94">
        <v>12.3861930965483</v>
      </c>
      <c r="AD94">
        <v>18.939469734867401</v>
      </c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 spans="1:54" x14ac:dyDescent="0.2">
      <c r="A95" t="s">
        <v>7</v>
      </c>
      <c r="B95" s="20">
        <v>24474</v>
      </c>
      <c r="C95">
        <v>10.6400911435484</v>
      </c>
      <c r="D95">
        <v>5.4656215047724501</v>
      </c>
      <c r="E95">
        <v>888.29615046666697</v>
      </c>
      <c r="F95">
        <v>257.97879897006402</v>
      </c>
      <c r="G95">
        <v>2.9400082528591098</v>
      </c>
      <c r="H95">
        <v>8.0043229033316496</v>
      </c>
      <c r="I95">
        <v>14.799862914615201</v>
      </c>
      <c r="J95">
        <v>3.86744624359851</v>
      </c>
      <c r="K95">
        <v>7.5169681107004296</v>
      </c>
      <c r="L95">
        <v>4.5117067447962098</v>
      </c>
      <c r="M95">
        <v>1035.92724973193</v>
      </c>
      <c r="N95">
        <v>276.58092675970403</v>
      </c>
      <c r="O95">
        <v>-0.94826027489792797</v>
      </c>
      <c r="P95">
        <v>7.0307620815093097</v>
      </c>
      <c r="Q95">
        <v>16.5535838307879</v>
      </c>
      <c r="R95">
        <v>3.5211232841495499</v>
      </c>
      <c r="S95">
        <v>6.0419003969315703</v>
      </c>
      <c r="T95">
        <v>2.3781890945472699</v>
      </c>
      <c r="U95">
        <v>9.7178589294647306</v>
      </c>
      <c r="V95">
        <v>895.14741313945399</v>
      </c>
      <c r="W95">
        <v>735.78289144572295</v>
      </c>
      <c r="X95">
        <v>966.61830915457699</v>
      </c>
      <c r="Y95">
        <v>-4.0267990267107496</v>
      </c>
      <c r="Z95">
        <v>-8.8674337168584305</v>
      </c>
      <c r="AA95">
        <v>0.85742871435717705</v>
      </c>
      <c r="AB95">
        <v>15.6662488832419</v>
      </c>
      <c r="AC95">
        <v>12.3861930965483</v>
      </c>
      <c r="AD95">
        <v>18.939469734867401</v>
      </c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 spans="1:54" x14ac:dyDescent="0.2">
      <c r="A96" t="s">
        <v>7</v>
      </c>
      <c r="B96" s="20">
        <v>20497</v>
      </c>
      <c r="C96">
        <v>10.6400911435484</v>
      </c>
      <c r="D96">
        <v>5.4656215047724501</v>
      </c>
      <c r="E96">
        <v>888.29615046666697</v>
      </c>
      <c r="F96">
        <v>257.97879897006402</v>
      </c>
      <c r="G96">
        <v>2.9400082528591098</v>
      </c>
      <c r="H96">
        <v>8.0043229033316496</v>
      </c>
      <c r="I96">
        <v>14.799862914615201</v>
      </c>
      <c r="J96">
        <v>3.86744624359851</v>
      </c>
      <c r="K96">
        <v>7.5169681107004296</v>
      </c>
      <c r="L96">
        <v>4.5117067447962098</v>
      </c>
      <c r="M96">
        <v>1035.92724973193</v>
      </c>
      <c r="N96">
        <v>276.58092675970403</v>
      </c>
      <c r="O96">
        <v>-0.94826027489792797</v>
      </c>
      <c r="P96">
        <v>7.0307620815093097</v>
      </c>
      <c r="Q96">
        <v>16.5535838307879</v>
      </c>
      <c r="R96">
        <v>3.5211232841495499</v>
      </c>
      <c r="S96">
        <v>6.0419003969315703</v>
      </c>
      <c r="T96">
        <v>2.3781890945472699</v>
      </c>
      <c r="U96">
        <v>9.7178589294647306</v>
      </c>
      <c r="V96">
        <v>895.14741313945399</v>
      </c>
      <c r="W96">
        <v>735.78289144572295</v>
      </c>
      <c r="X96">
        <v>966.61830915457699</v>
      </c>
      <c r="Y96">
        <v>-4.0267990267107496</v>
      </c>
      <c r="Z96">
        <v>-8.8674337168584305</v>
      </c>
      <c r="AA96">
        <v>0.85742871435717705</v>
      </c>
      <c r="AB96">
        <v>15.6662488832419</v>
      </c>
      <c r="AC96">
        <v>12.3861930965483</v>
      </c>
      <c r="AD96">
        <v>18.939469734867401</v>
      </c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 spans="1:54" x14ac:dyDescent="0.2">
      <c r="A97" t="s">
        <v>7</v>
      </c>
      <c r="B97" s="20">
        <v>20771</v>
      </c>
      <c r="C97">
        <v>12.548016021649</v>
      </c>
      <c r="D97">
        <v>3.11861887177038</v>
      </c>
      <c r="E97">
        <v>543.11626775000002</v>
      </c>
      <c r="F97">
        <v>199.21617062731201</v>
      </c>
      <c r="G97">
        <v>1.44672618971931</v>
      </c>
      <c r="H97">
        <v>3.7617084401357799</v>
      </c>
      <c r="I97">
        <v>21.515622774759901</v>
      </c>
      <c r="J97">
        <v>2.9067045442656601</v>
      </c>
      <c r="K97">
        <v>9.1363325692700101</v>
      </c>
      <c r="L97">
        <v>3.30789394384494</v>
      </c>
      <c r="M97">
        <v>664.88349526018703</v>
      </c>
      <c r="N97">
        <v>210.32407594046401</v>
      </c>
      <c r="O97">
        <v>-0.40654022949063201</v>
      </c>
      <c r="P97">
        <v>4.2464631342974899</v>
      </c>
      <c r="Q97">
        <v>18.933356079303501</v>
      </c>
      <c r="R97">
        <v>2.8352274906784398</v>
      </c>
      <c r="S97">
        <v>10.625617008033601</v>
      </c>
      <c r="T97">
        <v>8.2391195597798905</v>
      </c>
      <c r="U97">
        <v>13.0165082541271</v>
      </c>
      <c r="V97">
        <v>736.51058253516896</v>
      </c>
      <c r="W97">
        <v>491.07553776888398</v>
      </c>
      <c r="X97">
        <v>793.04152076037997</v>
      </c>
      <c r="Y97">
        <v>2.0418198157362899</v>
      </c>
      <c r="Z97">
        <v>-0.93646823411705804</v>
      </c>
      <c r="AA97">
        <v>5.0495247623811901</v>
      </c>
      <c r="AB97">
        <v>21.048296696004101</v>
      </c>
      <c r="AC97">
        <v>19.0315157578789</v>
      </c>
      <c r="AD97">
        <v>23.044522261130599</v>
      </c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 spans="1:54" x14ac:dyDescent="0.2">
      <c r="A98" t="s">
        <v>7</v>
      </c>
      <c r="B98" s="20">
        <v>20909</v>
      </c>
      <c r="C98">
        <v>1.4225029475572999</v>
      </c>
      <c r="D98">
        <v>3.26356744608242</v>
      </c>
      <c r="E98">
        <v>657.71842360000005</v>
      </c>
      <c r="F98">
        <v>230.61903201060201</v>
      </c>
      <c r="G98">
        <v>-13.1438608699374</v>
      </c>
      <c r="H98">
        <v>4.5047342822406504</v>
      </c>
      <c r="I98">
        <v>15.815201997757001</v>
      </c>
      <c r="J98">
        <v>2.7500379456981698</v>
      </c>
      <c r="K98">
        <v>10.4446895805021</v>
      </c>
      <c r="L98">
        <v>3.4336363612365401</v>
      </c>
      <c r="M98">
        <v>510.87997753115798</v>
      </c>
      <c r="N98">
        <v>328.15406193932603</v>
      </c>
      <c r="O98">
        <v>1.13801970993505</v>
      </c>
      <c r="P98">
        <v>4.7581947404994898</v>
      </c>
      <c r="Q98">
        <v>20.267794526194201</v>
      </c>
      <c r="R98">
        <v>3.19979010501218</v>
      </c>
      <c r="S98">
        <v>9.3649798441367107</v>
      </c>
      <c r="T98">
        <v>6.6263131565782896</v>
      </c>
      <c r="U98">
        <v>12.1190595297649</v>
      </c>
      <c r="V98">
        <v>944.09633558169003</v>
      </c>
      <c r="W98">
        <v>537.75387693846903</v>
      </c>
      <c r="X98">
        <v>990.38019009504796</v>
      </c>
      <c r="Y98">
        <v>0.71719096407723704</v>
      </c>
      <c r="Z98">
        <v>-2.5142571285642799</v>
      </c>
      <c r="AA98">
        <v>3.9489744872436199</v>
      </c>
      <c r="AB98">
        <v>18.327343312847901</v>
      </c>
      <c r="AC98">
        <v>15.1305652826413</v>
      </c>
      <c r="AD98">
        <v>21.513756878439199</v>
      </c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 spans="1:54" x14ac:dyDescent="0.2">
      <c r="A99" t="s">
        <v>7</v>
      </c>
      <c r="B99" s="20">
        <v>21071</v>
      </c>
      <c r="C99">
        <v>5.2688875856498703</v>
      </c>
      <c r="D99">
        <v>2.2131229177204399</v>
      </c>
      <c r="E99">
        <v>588.44500900000003</v>
      </c>
      <c r="F99">
        <v>200.992281881521</v>
      </c>
      <c r="G99">
        <v>-8.6811635229322608</v>
      </c>
      <c r="H99">
        <v>3.2559702464126898</v>
      </c>
      <c r="I99">
        <v>19.368583043416301</v>
      </c>
      <c r="J99">
        <v>2.2077755524804799</v>
      </c>
      <c r="K99">
        <v>9.7854559585638796</v>
      </c>
      <c r="L99">
        <v>3.44085050699324</v>
      </c>
      <c r="M99">
        <v>450.43464247761199</v>
      </c>
      <c r="N99">
        <v>328.64408398937798</v>
      </c>
      <c r="O99">
        <v>9.1668480430834004E-2</v>
      </c>
      <c r="P99">
        <v>4.7677850081789996</v>
      </c>
      <c r="Q99">
        <v>19.9303924545558</v>
      </c>
      <c r="R99">
        <v>3.2036163902501502</v>
      </c>
      <c r="S99">
        <v>9.0195114021483604</v>
      </c>
      <c r="T99">
        <v>5.9059529764882397</v>
      </c>
      <c r="U99">
        <v>12.1190595297649</v>
      </c>
      <c r="V99">
        <v>951.338332433814</v>
      </c>
      <c r="W99">
        <v>539.204602301151</v>
      </c>
      <c r="X99">
        <v>997.63381690845404</v>
      </c>
      <c r="Y99">
        <v>-1.30655108317034E-2</v>
      </c>
      <c r="Z99">
        <v>-3.7688844422211099</v>
      </c>
      <c r="AA99">
        <v>3.7208604302151098</v>
      </c>
      <c r="AB99">
        <v>18.061316147788201</v>
      </c>
      <c r="AC99">
        <v>14.811405702851401</v>
      </c>
      <c r="AD99">
        <v>21.310655327663799</v>
      </c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 spans="1:54" x14ac:dyDescent="0.2">
      <c r="A100" t="s">
        <v>7</v>
      </c>
      <c r="B100" s="20">
        <v>21516</v>
      </c>
      <c r="C100">
        <v>10.8951385211613</v>
      </c>
      <c r="D100">
        <v>3.3926793977294398</v>
      </c>
      <c r="E100">
        <v>598.81183639999995</v>
      </c>
      <c r="F100">
        <v>284.559596032934</v>
      </c>
      <c r="G100">
        <v>1.0706618295775501</v>
      </c>
      <c r="H100">
        <v>3.9506784800864998</v>
      </c>
      <c r="I100">
        <v>20.268002986907899</v>
      </c>
      <c r="J100">
        <v>2.99236549811256</v>
      </c>
      <c r="K100">
        <v>9.4875820359724603</v>
      </c>
      <c r="L100">
        <v>3.3702642508117</v>
      </c>
      <c r="M100">
        <v>707.85796191238501</v>
      </c>
      <c r="N100">
        <v>320.60915823860398</v>
      </c>
      <c r="O100">
        <v>-2.6761858566111602E-2</v>
      </c>
      <c r="P100">
        <v>4.6875697725981302</v>
      </c>
      <c r="Q100">
        <v>19.351573961989999</v>
      </c>
      <c r="R100">
        <v>3.1483559675916402</v>
      </c>
      <c r="S100">
        <v>10.027830826553901</v>
      </c>
      <c r="T100">
        <v>7.3166583291645804</v>
      </c>
      <c r="U100">
        <v>12.719359679839901</v>
      </c>
      <c r="V100">
        <v>933.37526673649404</v>
      </c>
      <c r="W100">
        <v>530.50025012506296</v>
      </c>
      <c r="X100">
        <v>978.77438719359702</v>
      </c>
      <c r="Y100">
        <v>1.37681581760918</v>
      </c>
      <c r="Z100">
        <v>-1.9819909954977499</v>
      </c>
      <c r="AA100">
        <v>4.7093546773386699</v>
      </c>
      <c r="AB100">
        <v>19.181541556970799</v>
      </c>
      <c r="AC100">
        <v>16.175087543771902</v>
      </c>
      <c r="AD100">
        <v>22.1810905452726</v>
      </c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 spans="1:54" x14ac:dyDescent="0.2">
      <c r="A101" t="s">
        <v>7</v>
      </c>
      <c r="B101" s="20">
        <v>21880</v>
      </c>
      <c r="C101">
        <v>8.60309150297606</v>
      </c>
      <c r="D101">
        <v>2.7420999414454301</v>
      </c>
      <c r="E101">
        <v>721.81684016666702</v>
      </c>
      <c r="F101">
        <v>208.49441229179601</v>
      </c>
      <c r="G101">
        <v>-1.1016769988669299</v>
      </c>
      <c r="H101">
        <v>3.61137486943292</v>
      </c>
      <c r="I101">
        <v>18.851898034413601</v>
      </c>
      <c r="J101">
        <v>2.3477626331772701</v>
      </c>
      <c r="K101">
        <v>7.9591948499072496</v>
      </c>
      <c r="L101">
        <v>3.3682498747832299</v>
      </c>
      <c r="M101">
        <v>915.56469566219096</v>
      </c>
      <c r="N101">
        <v>320.42787107975698</v>
      </c>
      <c r="O101">
        <v>-1.6693622606712299</v>
      </c>
      <c r="P101">
        <v>4.6860859069868104</v>
      </c>
      <c r="Q101">
        <v>17.801422746510099</v>
      </c>
      <c r="R101">
        <v>3.1471912308045802</v>
      </c>
      <c r="S101">
        <v>8.8040875566800807</v>
      </c>
      <c r="T101">
        <v>6.5962981490745296</v>
      </c>
      <c r="U101">
        <v>11.038519259629799</v>
      </c>
      <c r="V101">
        <v>1091.9135861954601</v>
      </c>
      <c r="W101">
        <v>694.43221610805404</v>
      </c>
      <c r="X101">
        <v>1165.9179589794901</v>
      </c>
      <c r="Y101">
        <v>0.328978636642553</v>
      </c>
      <c r="Z101">
        <v>-2.3241620810405199</v>
      </c>
      <c r="AA101">
        <v>2.9604802401200598</v>
      </c>
      <c r="AB101">
        <v>17.632095111961899</v>
      </c>
      <c r="AC101">
        <v>15.1305652826413</v>
      </c>
      <c r="AD101">
        <v>20.1500750375188</v>
      </c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 spans="1:54" x14ac:dyDescent="0.2">
      <c r="A102" t="s">
        <v>7</v>
      </c>
      <c r="B102" s="20">
        <v>22017</v>
      </c>
      <c r="C102">
        <v>4.8512722249660003</v>
      </c>
      <c r="D102">
        <v>2.8266020687889801</v>
      </c>
      <c r="E102">
        <v>789.22461136666698</v>
      </c>
      <c r="F102">
        <v>233.77280544182199</v>
      </c>
      <c r="G102">
        <v>-7.2025676303439603</v>
      </c>
      <c r="H102">
        <v>3.63378789534028</v>
      </c>
      <c r="I102">
        <v>17.988830725351999</v>
      </c>
      <c r="J102">
        <v>2.41474852309794</v>
      </c>
      <c r="K102">
        <v>7.7609915507311698</v>
      </c>
      <c r="L102">
        <v>3.3694698247655102</v>
      </c>
      <c r="M102">
        <v>749.10675156468596</v>
      </c>
      <c r="N102">
        <v>320.46915066739501</v>
      </c>
      <c r="O102">
        <v>-2.1815448780403401</v>
      </c>
      <c r="P102">
        <v>4.6873501068129597</v>
      </c>
      <c r="Q102">
        <v>18.003373389445201</v>
      </c>
      <c r="R102">
        <v>3.1481987379596501</v>
      </c>
      <c r="S102">
        <v>8.7520561464172495</v>
      </c>
      <c r="T102">
        <v>5.5457728864432196</v>
      </c>
      <c r="U102">
        <v>11.968984492246101</v>
      </c>
      <c r="V102">
        <v>1000.4489587603</v>
      </c>
      <c r="W102">
        <v>588.52926463231597</v>
      </c>
      <c r="X102">
        <v>1055.6628314157099</v>
      </c>
      <c r="Y102">
        <v>-0.114152657469654</v>
      </c>
      <c r="Z102">
        <v>-3.9589794897448698</v>
      </c>
      <c r="AA102">
        <v>3.7588794397198599</v>
      </c>
      <c r="AB102">
        <v>17.705903039877899</v>
      </c>
      <c r="AC102">
        <v>14.463231615807899</v>
      </c>
      <c r="AD102">
        <v>20.9334667333667</v>
      </c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 spans="1:54" x14ac:dyDescent="0.2">
      <c r="A103" t="s">
        <v>7</v>
      </c>
      <c r="B103" s="20">
        <v>22266</v>
      </c>
      <c r="C103">
        <v>6.6738371625542303</v>
      </c>
      <c r="D103">
        <v>5.4573261239485999</v>
      </c>
      <c r="E103">
        <v>615.42378889999998</v>
      </c>
      <c r="F103">
        <v>270.00705138850799</v>
      </c>
      <c r="G103">
        <v>-5.9803373416264902</v>
      </c>
      <c r="H103">
        <v>8.7599220595307301</v>
      </c>
      <c r="I103">
        <v>20.086661550733702</v>
      </c>
      <c r="J103">
        <v>3.1113639411744698</v>
      </c>
      <c r="K103">
        <v>7.0650975004332297</v>
      </c>
      <c r="L103">
        <v>4.5026879015813597</v>
      </c>
      <c r="M103">
        <v>807.26218850196096</v>
      </c>
      <c r="N103">
        <v>275.89071327280402</v>
      </c>
      <c r="O103">
        <v>-3.2042391423633099</v>
      </c>
      <c r="P103">
        <v>7.0166098325081503</v>
      </c>
      <c r="Q103">
        <v>17.5925332222855</v>
      </c>
      <c r="R103">
        <v>3.5173860681146198</v>
      </c>
      <c r="S103">
        <v>6.43812594185155</v>
      </c>
      <c r="T103">
        <v>3.6668334167083501</v>
      </c>
      <c r="U103">
        <v>9.2136068034016994</v>
      </c>
      <c r="V103">
        <v>958.20752936167003</v>
      </c>
      <c r="W103">
        <v>729.05952976488197</v>
      </c>
      <c r="X103">
        <v>1037.2136068033999</v>
      </c>
      <c r="Y103">
        <v>-3.5979399126206402</v>
      </c>
      <c r="Z103">
        <v>-7.9669834917458697</v>
      </c>
      <c r="AA103">
        <v>0.74937468734366797</v>
      </c>
      <c r="AB103">
        <v>16.315247059938802</v>
      </c>
      <c r="AC103">
        <v>13.436718359179601</v>
      </c>
      <c r="AD103">
        <v>19.189594797398701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 spans="1:54" x14ac:dyDescent="0.2">
      <c r="A104" t="s">
        <v>7</v>
      </c>
      <c r="B104" s="20">
        <v>22404</v>
      </c>
      <c r="C104">
        <v>1.4436770528554901</v>
      </c>
      <c r="D104">
        <v>4.0825833655588797</v>
      </c>
      <c r="E104">
        <v>933.43037573333299</v>
      </c>
      <c r="F104">
        <v>295.096321584132</v>
      </c>
      <c r="G104">
        <v>-10.9927558898925</v>
      </c>
      <c r="H104">
        <v>6.5007492102652504</v>
      </c>
      <c r="I104">
        <v>14.1288672553168</v>
      </c>
      <c r="J104">
        <v>3.5814090768730198</v>
      </c>
      <c r="K104">
        <v>5.0347533366227202</v>
      </c>
      <c r="L104">
        <v>4.5047419846306598</v>
      </c>
      <c r="M104">
        <v>970.48562580795397</v>
      </c>
      <c r="N104">
        <v>276.30064565587202</v>
      </c>
      <c r="O104">
        <v>-5.6591041387518901</v>
      </c>
      <c r="P104">
        <v>7.0215043943930198</v>
      </c>
      <c r="Q104">
        <v>15.9444834914582</v>
      </c>
      <c r="R104">
        <v>3.5181934654725602</v>
      </c>
      <c r="S104">
        <v>4.2096088714545603</v>
      </c>
      <c r="T104">
        <v>5.3026513256629201E-2</v>
      </c>
      <c r="U104">
        <v>8.3451725862931507</v>
      </c>
      <c r="V104">
        <v>950.57632964974505</v>
      </c>
      <c r="W104">
        <v>624.84742371185598</v>
      </c>
      <c r="X104">
        <v>1021.52576288144</v>
      </c>
      <c r="Y104">
        <v>-6.1273113678533102</v>
      </c>
      <c r="Z104">
        <v>-11.6768384192096</v>
      </c>
      <c r="AA104">
        <v>-0.58329164582291104</v>
      </c>
      <c r="AB104">
        <v>15.3339743697176</v>
      </c>
      <c r="AC104">
        <v>12.161080540270101</v>
      </c>
      <c r="AD104">
        <v>18.514257128564299</v>
      </c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 spans="1:54" x14ac:dyDescent="0.2">
      <c r="A105" t="s">
        <v>7</v>
      </c>
      <c r="B105" s="20">
        <v>22519</v>
      </c>
      <c r="C105">
        <v>7.6395531836897002</v>
      </c>
      <c r="D105">
        <v>3.2331326096503301</v>
      </c>
      <c r="E105">
        <v>1085.7273720000001</v>
      </c>
      <c r="F105">
        <v>227.161041132615</v>
      </c>
      <c r="G105">
        <v>0.73336054633060899</v>
      </c>
      <c r="H105">
        <v>4.6583213301240196</v>
      </c>
      <c r="I105">
        <v>14.092887878417899</v>
      </c>
      <c r="J105">
        <v>3.0069892611008302</v>
      </c>
      <c r="K105">
        <v>6.8758427873456602</v>
      </c>
      <c r="L105">
        <v>4.5027755389428599</v>
      </c>
      <c r="M105">
        <v>926.05564702620597</v>
      </c>
      <c r="N105">
        <v>275.80985294097002</v>
      </c>
      <c r="O105">
        <v>-2.7197292077459001</v>
      </c>
      <c r="P105">
        <v>7.0221115935799796</v>
      </c>
      <c r="Q105">
        <v>16.816551233439998</v>
      </c>
      <c r="R105">
        <v>3.5150565926939001</v>
      </c>
      <c r="S105">
        <v>5.7869239495476803</v>
      </c>
      <c r="T105">
        <v>2.2381190595297702</v>
      </c>
      <c r="U105">
        <v>9.3536768384192097</v>
      </c>
      <c r="V105">
        <v>911.935290481322</v>
      </c>
      <c r="W105">
        <v>684.23711855928002</v>
      </c>
      <c r="X105">
        <v>986.78839419709902</v>
      </c>
      <c r="Y105">
        <v>-4.4553421302087299</v>
      </c>
      <c r="Z105">
        <v>-9.2996498249124606</v>
      </c>
      <c r="AA105">
        <v>0.425212606303148</v>
      </c>
      <c r="AB105">
        <v>16.109400011935801</v>
      </c>
      <c r="AC105">
        <v>12.961480740370201</v>
      </c>
      <c r="AD105">
        <v>19.264632316158099</v>
      </c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 spans="1:54" x14ac:dyDescent="0.2">
      <c r="A106" t="s">
        <v>7</v>
      </c>
      <c r="B106" s="20">
        <v>22775</v>
      </c>
      <c r="C106">
        <v>6.5746549121621198</v>
      </c>
      <c r="D106">
        <v>3.2438584566426401</v>
      </c>
      <c r="E106">
        <v>764.13953779999997</v>
      </c>
      <c r="F106">
        <v>211.657230755732</v>
      </c>
      <c r="G106">
        <v>-2.22782452901204</v>
      </c>
      <c r="H106">
        <v>4.2773861034787597</v>
      </c>
      <c r="I106">
        <v>16.3995934327443</v>
      </c>
      <c r="J106">
        <v>2.49718350819888</v>
      </c>
      <c r="K106">
        <v>8.4993101680073408</v>
      </c>
      <c r="L106">
        <v>3.4264960695841902</v>
      </c>
      <c r="M106">
        <v>691.51479251229205</v>
      </c>
      <c r="N106">
        <v>327.24563655107897</v>
      </c>
      <c r="O106">
        <v>-0.84263297188236796</v>
      </c>
      <c r="P106">
        <v>4.7488722518170503</v>
      </c>
      <c r="Q106">
        <v>18.256579197071002</v>
      </c>
      <c r="R106">
        <v>3.1937261778599102</v>
      </c>
      <c r="S106">
        <v>7.9817368783208602</v>
      </c>
      <c r="T106">
        <v>5.45572786393197</v>
      </c>
      <c r="U106">
        <v>10.528264132066001</v>
      </c>
      <c r="V106">
        <v>1087.3107310947501</v>
      </c>
      <c r="W106">
        <v>687.17858929464705</v>
      </c>
      <c r="X106">
        <v>1160.11505752876</v>
      </c>
      <c r="Y106">
        <v>-0.86988306542376304</v>
      </c>
      <c r="Z106">
        <v>-3.88294147073537</v>
      </c>
      <c r="AA106">
        <v>2.1620810405202602</v>
      </c>
      <c r="AB106">
        <v>16.654697542402801</v>
      </c>
      <c r="AC106">
        <v>13.7088544272136</v>
      </c>
      <c r="AD106">
        <v>19.627813906953499</v>
      </c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 spans="1:54" x14ac:dyDescent="0.2">
      <c r="A107" t="s">
        <v>7</v>
      </c>
      <c r="B107" s="20">
        <v>22913</v>
      </c>
      <c r="C107">
        <v>5.1099071171548403</v>
      </c>
      <c r="D107">
        <v>2.3664830201306799</v>
      </c>
      <c r="E107">
        <v>956.11814856666695</v>
      </c>
      <c r="F107">
        <v>200.426131862434</v>
      </c>
      <c r="G107">
        <v>-2.1775917145940999</v>
      </c>
      <c r="H107">
        <v>2.99574307680462</v>
      </c>
      <c r="I107">
        <v>13.999373277028401</v>
      </c>
      <c r="J107">
        <v>2.2496452970012202</v>
      </c>
      <c r="K107">
        <v>7.4622048873462399</v>
      </c>
      <c r="L107">
        <v>3.3682658920512298</v>
      </c>
      <c r="M107">
        <v>836.10891688504296</v>
      </c>
      <c r="N107">
        <v>320.31142729265298</v>
      </c>
      <c r="O107">
        <v>-2.2244732971205701</v>
      </c>
      <c r="P107">
        <v>4.6858724604927904</v>
      </c>
      <c r="Q107">
        <v>17.425265255138299</v>
      </c>
      <c r="R107">
        <v>3.14740455417253</v>
      </c>
      <c r="S107">
        <v>8.74911126964661</v>
      </c>
      <c r="T107">
        <v>6.5062531265632799</v>
      </c>
      <c r="U107">
        <v>10.978489244622301</v>
      </c>
      <c r="V107">
        <v>1029.1240763845999</v>
      </c>
      <c r="W107">
        <v>649.45972986493302</v>
      </c>
      <c r="X107">
        <v>1096.2831415707899</v>
      </c>
      <c r="Y107">
        <v>0.48083593722177398</v>
      </c>
      <c r="Z107">
        <v>-2.2101050525262602</v>
      </c>
      <c r="AA107">
        <v>3.1885942971485801</v>
      </c>
      <c r="AB107">
        <v>17.5132341902112</v>
      </c>
      <c r="AC107">
        <v>14.7823911955978</v>
      </c>
      <c r="AD107">
        <v>20.237118559279601</v>
      </c>
      <c r="AE107" s="40">
        <f t="shared" ref="AE107:AM107" si="98">AVERAGE(C96:C107,C80:C91,C76:C79,C74,C93:C94)</f>
        <v>6.3655206398657631</v>
      </c>
      <c r="AF107" s="40">
        <f t="shared" si="98"/>
        <v>3.7902277866023062</v>
      </c>
      <c r="AG107" s="40">
        <f t="shared" si="98"/>
        <v>773.59499632311861</v>
      </c>
      <c r="AH107" s="40">
        <f t="shared" si="98"/>
        <v>232.72917665614582</v>
      </c>
      <c r="AI107" s="40">
        <f t="shared" si="98"/>
        <v>-3.7074812641867947</v>
      </c>
      <c r="AJ107" s="40">
        <f t="shared" si="98"/>
        <v>5.2407448048039651</v>
      </c>
      <c r="AK107" s="40">
        <f t="shared" si="98"/>
        <v>16.616639804669134</v>
      </c>
      <c r="AL107" s="40">
        <f t="shared" si="98"/>
        <v>3.1294193232732548</v>
      </c>
      <c r="AM107" s="40">
        <f t="shared" si="98"/>
        <v>7.6535572816055826</v>
      </c>
      <c r="AN107" s="40">
        <f t="shared" ref="AN107:AT107" si="99">AVERAGE(L96:L107,L80:L91,L76:L79,L74,L93:L94)</f>
        <v>3.8759805332593853</v>
      </c>
      <c r="AO107" s="40">
        <f t="shared" si="99"/>
        <v>818.46439437923084</v>
      </c>
      <c r="AP107" s="40">
        <f t="shared" si="99"/>
        <v>283.29799835729534</v>
      </c>
      <c r="AQ107" s="40">
        <f t="shared" si="99"/>
        <v>-1.9349505062041088</v>
      </c>
      <c r="AR107" s="40">
        <f t="shared" si="99"/>
        <v>5.6760666014708079</v>
      </c>
      <c r="AS107" s="40">
        <f t="shared" si="99"/>
        <v>17.597772993576051</v>
      </c>
      <c r="AT107" s="40">
        <f t="shared" si="99"/>
        <v>3.2687647249588245</v>
      </c>
      <c r="AU107" s="40">
        <f>AVERAGE(S96:S107,S80:S91,S76:S79,S74,S93:S94)</f>
        <v>7.4520420605945574</v>
      </c>
      <c r="AV107" s="40">
        <f t="shared" ref="AV107" si="100">AVERAGE(T96:T107,T80:T91,T76:T79,T74,T93:T94)</f>
        <v>4.2713937613968271</v>
      </c>
      <c r="AW107" s="40">
        <f t="shared" ref="AW107" si="101">AVERAGE(U96:U107,U80:U91,U76:U79,U74,U93:U94)</f>
        <v>10.634026690764738</v>
      </c>
      <c r="AX107" s="40">
        <f t="shared" ref="AX107" si="102">AVERAGE(V96:V107,V80:V91,V76:V79,V74,V93:V94)</f>
        <v>924.75625365123688</v>
      </c>
      <c r="AY107" s="40">
        <f t="shared" ref="AY107" si="103">AVERAGE(W96:W107,W80:W91,W76:W79,W74,W93:W94)</f>
        <v>626.70367441785413</v>
      </c>
      <c r="AZ107" s="40">
        <f t="shared" ref="AZ107" si="104">AVERAGE(X96:X107,X80:X91,X76:X79,X74,X93:X94)</f>
        <v>990.02904678145512</v>
      </c>
      <c r="BA107" s="40">
        <f t="shared" ref="BA107" si="105">AVERAGE(Y96:Y107,Y80:Y91,Y76:Y79,Y74,Y93:Y94)</f>
        <v>-1.8396486830961931</v>
      </c>
      <c r="BB107" s="40">
        <f t="shared" ref="BB107" si="106">AVERAGE(Z96:Z107,Z80:Z91,Z76:Z79,Z74,Z93:Z94)</f>
        <v>-5.9108909293356371</v>
      </c>
    </row>
    <row r="108" spans="1:54" x14ac:dyDescent="0.2">
      <c r="A108" t="s">
        <v>7</v>
      </c>
      <c r="B108" s="20">
        <v>23266</v>
      </c>
      <c r="C108">
        <v>9.6246660136513995</v>
      </c>
      <c r="D108">
        <v>2.5571384224516498</v>
      </c>
      <c r="E108">
        <v>883.74475383333299</v>
      </c>
      <c r="F108">
        <v>219.06587556211699</v>
      </c>
      <c r="G108">
        <v>0.97061691681543705</v>
      </c>
      <c r="H108">
        <v>2.75879891378497</v>
      </c>
      <c r="I108">
        <v>18.957840601603198</v>
      </c>
      <c r="J108">
        <v>3.04606112457025</v>
      </c>
      <c r="K108">
        <v>8.9684515232695201</v>
      </c>
      <c r="L108">
        <v>3.4470585450115299</v>
      </c>
      <c r="M108">
        <v>698.388895691588</v>
      </c>
      <c r="N108">
        <v>330.31312988789301</v>
      </c>
      <c r="O108">
        <v>2.3167921271639001E-2</v>
      </c>
      <c r="P108">
        <v>4.7731698054894203</v>
      </c>
      <c r="Q108">
        <v>18.4573452709615</v>
      </c>
      <c r="R108">
        <v>3.2144937046361601</v>
      </c>
      <c r="S108">
        <v>8.5585878357042802</v>
      </c>
      <c r="T108">
        <v>5.8759379689845002</v>
      </c>
      <c r="U108">
        <v>11.2486243121561</v>
      </c>
      <c r="V108">
        <v>1058.7310088095501</v>
      </c>
      <c r="W108">
        <v>643.65682841420698</v>
      </c>
      <c r="X108">
        <v>1123.8469234617301</v>
      </c>
      <c r="Y108">
        <v>-0.105419127933124</v>
      </c>
      <c r="Z108">
        <v>-3.2746373186593298</v>
      </c>
      <c r="AA108">
        <v>3.0365182591295601</v>
      </c>
      <c r="AB108">
        <v>17.1499520193723</v>
      </c>
      <c r="AC108">
        <v>14.028014007003501</v>
      </c>
      <c r="AD108">
        <v>20.2661330665333</v>
      </c>
      <c r="AE108" s="27">
        <f t="shared" ref="AE108:AM108" si="107">AVERAGE(C72:C108)</f>
        <v>6.635149713493746</v>
      </c>
      <c r="AF108" s="27">
        <f t="shared" si="107"/>
        <v>3.7006282787121259</v>
      </c>
      <c r="AG108" s="27">
        <f t="shared" si="107"/>
        <v>766.064969147748</v>
      </c>
      <c r="AH108" s="27">
        <f t="shared" si="107"/>
        <v>230.97449632586952</v>
      </c>
      <c r="AI108" s="27">
        <f t="shared" si="107"/>
        <v>-3.4285174201916577</v>
      </c>
      <c r="AJ108" s="27">
        <f t="shared" si="107"/>
        <v>5.1144828317287621</v>
      </c>
      <c r="AK108" s="27">
        <f t="shared" si="107"/>
        <v>16.726830020681106</v>
      </c>
      <c r="AL108" s="27">
        <f t="shared" si="107"/>
        <v>3.1044890598481887</v>
      </c>
      <c r="AM108" s="27">
        <f t="shared" si="107"/>
        <v>7.743110507161111</v>
      </c>
      <c r="AN108" s="27">
        <f t="shared" ref="AN108:AT108" si="108">AVERAGE(L72:L108)</f>
        <v>3.8242043087460087</v>
      </c>
      <c r="AO108" s="27">
        <f t="shared" si="108"/>
        <v>814.49127790261605</v>
      </c>
      <c r="AP108" s="27">
        <f t="shared" si="108"/>
        <v>285.39903562742865</v>
      </c>
      <c r="AQ108" s="27">
        <f t="shared" si="108"/>
        <v>-1.7860878073405595</v>
      </c>
      <c r="AR108" s="27">
        <f t="shared" si="108"/>
        <v>5.5684772094181909</v>
      </c>
      <c r="AS108" s="27">
        <f t="shared" si="108"/>
        <v>17.643260934776805</v>
      </c>
      <c r="AT108" s="27">
        <f t="shared" si="108"/>
        <v>3.2523382998749359</v>
      </c>
      <c r="AU108" s="27">
        <f>AVERAGE(S72:S108)</f>
        <v>7.6316824170670587</v>
      </c>
      <c r="AV108" s="27">
        <f t="shared" ref="AV108" si="109">AVERAGE(T72:T108)</f>
        <v>4.5132295877668556</v>
      </c>
      <c r="AW108" s="27">
        <f t="shared" ref="AW108" si="110">AVERAGE(U72:U108)</f>
        <v>10.749834376647783</v>
      </c>
      <c r="AX108" s="27">
        <f t="shared" ref="AX108" si="111">AVERAGE(V72:V108)</f>
        <v>932.34879883057397</v>
      </c>
      <c r="AY108" s="27">
        <f t="shared" ref="AY108" si="112">AVERAGE(W72:W108)</f>
        <v>627.69533415356329</v>
      </c>
      <c r="AZ108" s="27">
        <f t="shared" ref="AZ108" si="113">AVERAGE(X72:X108)</f>
        <v>997.54498871057126</v>
      </c>
      <c r="BA108" s="27">
        <f t="shared" ref="BA108" si="114">AVERAGE(Y72:Y108)</f>
        <v>-1.5911860952237291</v>
      </c>
      <c r="BB108" s="27">
        <f t="shared" ref="BB108" si="115">AVERAGE(Z72:Z108)</f>
        <v>-5.5496396847072198</v>
      </c>
    </row>
    <row r="109" spans="1:54" x14ac:dyDescent="0.2">
      <c r="A109" t="s">
        <v>214</v>
      </c>
      <c r="B109" s="20">
        <v>19478</v>
      </c>
      <c r="C109">
        <v>2.38489126827981</v>
      </c>
      <c r="D109">
        <v>2.6475369394854402</v>
      </c>
      <c r="E109">
        <v>390.01977636666697</v>
      </c>
      <c r="F109">
        <v>197.679188259352</v>
      </c>
      <c r="G109">
        <v>-14.9535693062676</v>
      </c>
      <c r="H109">
        <v>3.7817181888148701</v>
      </c>
      <c r="I109">
        <v>19.415249824523901</v>
      </c>
      <c r="J109">
        <v>2.28313473734045</v>
      </c>
      <c r="K109">
        <v>5.3724542921328302</v>
      </c>
      <c r="L109">
        <v>3.3694010740782798</v>
      </c>
      <c r="M109">
        <v>631.96206072426799</v>
      </c>
      <c r="N109">
        <v>320.49887573472802</v>
      </c>
      <c r="O109">
        <v>-6.12667640009332</v>
      </c>
      <c r="P109">
        <v>4.6888605139481498</v>
      </c>
      <c r="Q109">
        <v>16.859094944894299</v>
      </c>
      <c r="R109">
        <v>3.14804920517411</v>
      </c>
      <c r="S109">
        <v>7.0732684385956297</v>
      </c>
      <c r="T109">
        <v>2.99449724862431</v>
      </c>
      <c r="U109">
        <v>11.128564282141101</v>
      </c>
      <c r="V109">
        <v>927.17558008183903</v>
      </c>
      <c r="W109">
        <v>515.992996498249</v>
      </c>
      <c r="X109">
        <v>968.61930965482702</v>
      </c>
      <c r="Y109">
        <v>-2.6844119866240201</v>
      </c>
      <c r="Z109">
        <v>-8.2171085542771394</v>
      </c>
      <c r="AA109">
        <v>2.88444222111056</v>
      </c>
      <c r="AB109">
        <v>16.669335984273498</v>
      </c>
      <c r="AC109">
        <v>13.3606803401701</v>
      </c>
      <c r="AD109">
        <v>19.975987993996998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 spans="1:54" x14ac:dyDescent="0.2">
      <c r="A110" t="s">
        <v>214</v>
      </c>
      <c r="B110" s="20">
        <v>20474</v>
      </c>
      <c r="C110">
        <v>2.6396997074286102</v>
      </c>
      <c r="D110">
        <v>2.5964459502028099</v>
      </c>
      <c r="E110">
        <v>327.765045433333</v>
      </c>
      <c r="F110">
        <v>208.80575311351001</v>
      </c>
      <c r="G110">
        <v>-15.350150320265</v>
      </c>
      <c r="H110">
        <v>3.17387867942394</v>
      </c>
      <c r="I110">
        <v>17.8831892808278</v>
      </c>
      <c r="J110">
        <v>2.6034022948076898</v>
      </c>
      <c r="K110">
        <v>5.1767447039004502</v>
      </c>
      <c r="L110">
        <v>3.36935134649449</v>
      </c>
      <c r="M110">
        <v>651.946194672307</v>
      </c>
      <c r="N110">
        <v>320.48876125360403</v>
      </c>
      <c r="O110">
        <v>-6.3593816001231698</v>
      </c>
      <c r="P110">
        <v>4.6885425684086899</v>
      </c>
      <c r="Q110">
        <v>16.6426261695816</v>
      </c>
      <c r="R110">
        <v>3.14800814460955</v>
      </c>
      <c r="S110">
        <v>7.2174706224113603</v>
      </c>
      <c r="T110">
        <v>3.6848424212106101</v>
      </c>
      <c r="U110">
        <v>10.738369184592299</v>
      </c>
      <c r="V110">
        <v>982.15017749321498</v>
      </c>
      <c r="W110">
        <v>581.27563781891001</v>
      </c>
      <c r="X110">
        <v>1036.8034017008499</v>
      </c>
      <c r="Y110">
        <v>-2.0495143389370098</v>
      </c>
      <c r="Z110">
        <v>-6.8104052026012996</v>
      </c>
      <c r="AA110">
        <v>2.6943471735868001</v>
      </c>
      <c r="AB110">
        <v>16.601260283416199</v>
      </c>
      <c r="AC110">
        <v>13.418709354677301</v>
      </c>
      <c r="AD110">
        <v>19.801900950475201</v>
      </c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 spans="1:54" x14ac:dyDescent="0.2">
      <c r="A111" t="s">
        <v>214</v>
      </c>
      <c r="B111" s="20">
        <v>21489</v>
      </c>
      <c r="C111">
        <v>2.38489126827981</v>
      </c>
      <c r="D111">
        <v>2.4946135463667298</v>
      </c>
      <c r="E111">
        <v>390.01977636666697</v>
      </c>
      <c r="F111">
        <v>200.73035895464901</v>
      </c>
      <c r="G111">
        <v>-14.9535693062676</v>
      </c>
      <c r="H111">
        <v>3.1729252328584701</v>
      </c>
      <c r="I111">
        <v>19.415249824523901</v>
      </c>
      <c r="J111">
        <v>2.39168841450662</v>
      </c>
      <c r="K111">
        <v>4.9672150530098502</v>
      </c>
      <c r="L111">
        <v>3.3691335416064199</v>
      </c>
      <c r="M111">
        <v>650.84645457428803</v>
      </c>
      <c r="N111">
        <v>320.47850363183397</v>
      </c>
      <c r="O111">
        <v>-6.6148509472888497</v>
      </c>
      <c r="P111">
        <v>4.68852756933157</v>
      </c>
      <c r="Q111">
        <v>16.514704816662402</v>
      </c>
      <c r="R111">
        <v>3.1478287166375001</v>
      </c>
      <c r="S111">
        <v>6.4920116017506597</v>
      </c>
      <c r="T111">
        <v>2.6943471735868001</v>
      </c>
      <c r="U111">
        <v>10.3181590795398</v>
      </c>
      <c r="V111">
        <v>963.96244231743594</v>
      </c>
      <c r="W111">
        <v>560.96548274137103</v>
      </c>
      <c r="X111">
        <v>1015.04252126063</v>
      </c>
      <c r="Y111">
        <v>-3.3354409181005802</v>
      </c>
      <c r="Z111">
        <v>-8.5972986493246601</v>
      </c>
      <c r="AA111">
        <v>1.895947973987</v>
      </c>
      <c r="AB111">
        <v>16.387621843361799</v>
      </c>
      <c r="AC111">
        <v>13.186593296648301</v>
      </c>
      <c r="AD111">
        <v>19.569784892446201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 spans="1:54" x14ac:dyDescent="0.2">
      <c r="A112" t="s">
        <v>214</v>
      </c>
      <c r="B112" s="20">
        <v>21974</v>
      </c>
      <c r="C112">
        <v>2.38489126827981</v>
      </c>
      <c r="D112">
        <v>2.5220193443040801</v>
      </c>
      <c r="E112">
        <v>390.01977636666697</v>
      </c>
      <c r="F112">
        <v>196.92480462570501</v>
      </c>
      <c r="G112">
        <v>-14.9535693062676</v>
      </c>
      <c r="H112">
        <v>3.26228794496385</v>
      </c>
      <c r="I112">
        <v>17.402930180231699</v>
      </c>
      <c r="J112">
        <v>2.3201705397765902</v>
      </c>
      <c r="K112">
        <v>4.69269575651224</v>
      </c>
      <c r="L112">
        <v>3.3692077605220598</v>
      </c>
      <c r="M112">
        <v>657.65466910024497</v>
      </c>
      <c r="N112">
        <v>320.495804278582</v>
      </c>
      <c r="O112">
        <v>-7.0056738213900198</v>
      </c>
      <c r="P112">
        <v>4.6886439425040596</v>
      </c>
      <c r="Q112">
        <v>16.328029077734602</v>
      </c>
      <c r="R112">
        <v>3.1478444442222102</v>
      </c>
      <c r="S112">
        <v>6.1198489679511399</v>
      </c>
      <c r="T112">
        <v>2.3941970985492702</v>
      </c>
      <c r="U112">
        <v>9.8679339669834896</v>
      </c>
      <c r="V112">
        <v>984.53884295196497</v>
      </c>
      <c r="W112">
        <v>582.72636318159095</v>
      </c>
      <c r="X112">
        <v>1039.70485242621</v>
      </c>
      <c r="Y112">
        <v>-3.8302617682181501</v>
      </c>
      <c r="Z112">
        <v>-9.0155077538769408</v>
      </c>
      <c r="AA112">
        <v>1.3636818409204601</v>
      </c>
      <c r="AB112">
        <v>16.188750641363601</v>
      </c>
      <c r="AC112">
        <v>13.070535267633799</v>
      </c>
      <c r="AD112">
        <v>19.308654327163602</v>
      </c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 spans="1:54" x14ac:dyDescent="0.2">
      <c r="A113" t="s">
        <v>214</v>
      </c>
      <c r="B113" s="20">
        <v>22385</v>
      </c>
      <c r="C113">
        <v>0.30179429550965597</v>
      </c>
      <c r="D113">
        <v>2.7643904174324301</v>
      </c>
      <c r="E113">
        <v>439.13967863333301</v>
      </c>
      <c r="F113">
        <v>200.23178946183</v>
      </c>
      <c r="G113">
        <v>-16.667253706190301</v>
      </c>
      <c r="H113">
        <v>3.36928447490632</v>
      </c>
      <c r="I113">
        <v>17.402930180231699</v>
      </c>
      <c r="J113">
        <v>2.6333997281002501</v>
      </c>
      <c r="K113">
        <v>4.6546284526572101</v>
      </c>
      <c r="L113">
        <v>3.3692003944989901</v>
      </c>
      <c r="M113">
        <v>647.66218144625498</v>
      </c>
      <c r="N113">
        <v>320.51071838688102</v>
      </c>
      <c r="O113">
        <v>-7.0926585193050302</v>
      </c>
      <c r="P113">
        <v>4.6889373630562403</v>
      </c>
      <c r="Q113">
        <v>16.333783642968498</v>
      </c>
      <c r="R113">
        <v>3.14786395394801</v>
      </c>
      <c r="S113">
        <v>6.0802080586289797</v>
      </c>
      <c r="T113">
        <v>2.4242121060530302</v>
      </c>
      <c r="U113">
        <v>9.7478739369684906</v>
      </c>
      <c r="V113">
        <v>985.64142970430999</v>
      </c>
      <c r="W113">
        <v>572.57128564282095</v>
      </c>
      <c r="X113">
        <v>1038.2541270635299</v>
      </c>
      <c r="Y113">
        <v>-3.80875988232218</v>
      </c>
      <c r="Z113">
        <v>-8.7873936968484205</v>
      </c>
      <c r="AA113">
        <v>1.1735867933966999</v>
      </c>
      <c r="AB113">
        <v>16.007548292628901</v>
      </c>
      <c r="AC113">
        <v>12.8674337168584</v>
      </c>
      <c r="AD113">
        <v>19.1635817908954</v>
      </c>
      <c r="AE113" s="40">
        <f t="shared" ref="AE113:AM113" si="116">AVERAGE(C109:C113)</f>
        <v>2.0192335615555392</v>
      </c>
      <c r="AF113" s="40">
        <f t="shared" si="116"/>
        <v>2.6050012395582982</v>
      </c>
      <c r="AG113" s="40">
        <f t="shared" si="116"/>
        <v>387.3928106333334</v>
      </c>
      <c r="AH113" s="40">
        <f t="shared" si="116"/>
        <v>200.8743788830092</v>
      </c>
      <c r="AI113" s="40">
        <f t="shared" si="116"/>
        <v>-15.375622389051619</v>
      </c>
      <c r="AJ113" s="40">
        <f t="shared" si="116"/>
        <v>3.35201890419349</v>
      </c>
      <c r="AK113" s="40">
        <f t="shared" si="116"/>
        <v>18.303909858067801</v>
      </c>
      <c r="AL113" s="40">
        <f t="shared" si="116"/>
        <v>2.4463591429063198</v>
      </c>
      <c r="AM113" s="40">
        <f t="shared" si="116"/>
        <v>4.972747651642516</v>
      </c>
      <c r="AN113" s="40">
        <f t="shared" ref="AN113:AT113" si="117">AVERAGE(L109:L113)</f>
        <v>3.3692588234400476</v>
      </c>
      <c r="AO113" s="40">
        <f t="shared" si="117"/>
        <v>648.01431210347266</v>
      </c>
      <c r="AP113" s="40">
        <f t="shared" si="117"/>
        <v>320.49453265712583</v>
      </c>
      <c r="AQ113" s="40">
        <f t="shared" si="117"/>
        <v>-6.6398482576400779</v>
      </c>
      <c r="AR113" s="40">
        <f t="shared" si="117"/>
        <v>4.6887023914497421</v>
      </c>
      <c r="AS113" s="40">
        <f t="shared" si="117"/>
        <v>16.535647730368279</v>
      </c>
      <c r="AT113" s="40">
        <f t="shared" si="117"/>
        <v>3.147918892918276</v>
      </c>
      <c r="AU113" s="40">
        <f>AVERAGE(S109:S113)</f>
        <v>6.5965615378675535</v>
      </c>
      <c r="AV113" s="40">
        <f t="shared" ref="AV113" si="118">AVERAGE(T109:T113)</f>
        <v>2.8384192096048042</v>
      </c>
      <c r="AW113" s="40">
        <f t="shared" ref="AW113" si="119">AVERAGE(U109:U113)</f>
        <v>10.360180090045034</v>
      </c>
      <c r="AX113" s="40">
        <f t="shared" ref="AX113" si="120">AVERAGE(V109:V113)</f>
        <v>968.69369450975296</v>
      </c>
      <c r="AY113" s="40">
        <f t="shared" ref="AY113" si="121">AVERAGE(W109:W113)</f>
        <v>562.70635317658832</v>
      </c>
      <c r="AZ113" s="40">
        <f t="shared" ref="AZ113" si="122">AVERAGE(X109:X113)</f>
        <v>1019.6848424212094</v>
      </c>
      <c r="BA113" s="40">
        <f t="shared" ref="BA113" si="123">AVERAGE(Y109:Y113)</f>
        <v>-3.1416777788403882</v>
      </c>
      <c r="BB113" s="40">
        <f t="shared" ref="BB113" si="124">AVERAGE(Z109:Z113)</f>
        <v>-8.2855427713856908</v>
      </c>
    </row>
    <row r="114" spans="1:54" x14ac:dyDescent="0.2">
      <c r="A114" t="s">
        <v>214</v>
      </c>
      <c r="B114" s="20">
        <v>23859</v>
      </c>
      <c r="C114">
        <v>4.1888964573542102</v>
      </c>
      <c r="D114">
        <v>2.4950055810662302</v>
      </c>
      <c r="E114">
        <v>448.42478513333299</v>
      </c>
      <c r="F114">
        <v>191.63306798396701</v>
      </c>
      <c r="G114">
        <v>-12.4744085735745</v>
      </c>
      <c r="H114">
        <v>3.09222979273585</v>
      </c>
      <c r="I114">
        <v>19.4785312016805</v>
      </c>
      <c r="J114">
        <v>2.3105773205384201</v>
      </c>
      <c r="K114">
        <v>4.7517726276487897</v>
      </c>
      <c r="L114">
        <v>3.36884747179097</v>
      </c>
      <c r="M114">
        <v>674.03039859504599</v>
      </c>
      <c r="N114">
        <v>320.466173315285</v>
      </c>
      <c r="O114">
        <v>-6.8150170194425401</v>
      </c>
      <c r="P114">
        <v>4.6885109815890704</v>
      </c>
      <c r="Q114">
        <v>16.276763575181299</v>
      </c>
      <c r="R114">
        <v>3.14765005936068</v>
      </c>
      <c r="S114">
        <v>6.0896213981446197</v>
      </c>
      <c r="T114">
        <v>2.54427213606803</v>
      </c>
      <c r="U114">
        <v>9.6278139069534792</v>
      </c>
      <c r="V114">
        <v>1008.52686882897</v>
      </c>
      <c r="W114">
        <v>589.97998999499805</v>
      </c>
      <c r="X114">
        <v>1064.3671835918001</v>
      </c>
      <c r="Y114">
        <v>-3.5672995759745998</v>
      </c>
      <c r="Z114">
        <v>-8.3311655827913906</v>
      </c>
      <c r="AA114">
        <v>1.1735867933966999</v>
      </c>
      <c r="AB114">
        <v>15.7841225943596</v>
      </c>
      <c r="AC114">
        <v>12.664332166083</v>
      </c>
      <c r="AD114">
        <v>18.9314657328664</v>
      </c>
      <c r="AE114" s="27">
        <f t="shared" ref="AE114:AM114" si="125">AVERAGE(C109:C114)</f>
        <v>2.3808440441886511</v>
      </c>
      <c r="AF114" s="27">
        <f t="shared" si="125"/>
        <v>2.5866686298096204</v>
      </c>
      <c r="AG114" s="27">
        <f t="shared" si="125"/>
        <v>397.56480638333329</v>
      </c>
      <c r="AH114" s="27">
        <f t="shared" si="125"/>
        <v>199.3341603998355</v>
      </c>
      <c r="AI114" s="27">
        <f t="shared" si="125"/>
        <v>-14.892086753138765</v>
      </c>
      <c r="AJ114" s="27">
        <f t="shared" si="125"/>
        <v>3.3087207189505499</v>
      </c>
      <c r="AK114" s="27">
        <f t="shared" si="125"/>
        <v>18.499680082003248</v>
      </c>
      <c r="AL114" s="27">
        <f t="shared" si="125"/>
        <v>2.4237288391783367</v>
      </c>
      <c r="AM114" s="27">
        <f t="shared" si="125"/>
        <v>4.9359184809768957</v>
      </c>
      <c r="AN114" s="27">
        <f t="shared" ref="AN114:AT114" si="126">AVERAGE(L109:L114)</f>
        <v>3.3691902648318681</v>
      </c>
      <c r="AO114" s="27">
        <f t="shared" si="126"/>
        <v>652.35032651873485</v>
      </c>
      <c r="AP114" s="27">
        <f t="shared" si="126"/>
        <v>320.48980610015235</v>
      </c>
      <c r="AQ114" s="27">
        <f t="shared" si="126"/>
        <v>-6.6690430512738219</v>
      </c>
      <c r="AR114" s="27">
        <f t="shared" si="126"/>
        <v>4.6886704898062961</v>
      </c>
      <c r="AS114" s="27">
        <f t="shared" si="126"/>
        <v>16.492500371170451</v>
      </c>
      <c r="AT114" s="27">
        <f t="shared" si="126"/>
        <v>3.1478740873253432</v>
      </c>
      <c r="AU114" s="27">
        <f>AVERAGE(S109:S114)</f>
        <v>6.5120715145803985</v>
      </c>
      <c r="AV114" s="27">
        <f t="shared" ref="AV114" si="127">AVERAGE(T109:T114)</f>
        <v>2.789394697348675</v>
      </c>
      <c r="AW114" s="27">
        <f t="shared" ref="AW114" si="128">AVERAGE(U109:U114)</f>
        <v>10.238119059529774</v>
      </c>
      <c r="AX114" s="27">
        <f t="shared" ref="AX114" si="129">AVERAGE(V109:V114)</f>
        <v>975.33255689628913</v>
      </c>
      <c r="AY114" s="27">
        <f t="shared" ref="AY114" si="130">AVERAGE(W109:W114)</f>
        <v>567.25195931298992</v>
      </c>
      <c r="AZ114" s="27">
        <f t="shared" ref="AZ114" si="131">AVERAGE(X109:X114)</f>
        <v>1027.1318992829745</v>
      </c>
      <c r="BA114" s="27">
        <f t="shared" ref="BA114" si="132">AVERAGE(Y109:Y114)</f>
        <v>-3.2126147450294233</v>
      </c>
      <c r="BB114" s="27">
        <f t="shared" ref="BB114" si="133">AVERAGE(Z109:Z114)</f>
        <v>-8.2931465732866414</v>
      </c>
    </row>
    <row r="115" spans="1:54" x14ac:dyDescent="0.2">
      <c r="A115" t="s">
        <v>213</v>
      </c>
      <c r="B115" s="20">
        <v>19102</v>
      </c>
      <c r="C115">
        <v>6.30833875926003</v>
      </c>
      <c r="D115">
        <v>3.1862835119210402</v>
      </c>
      <c r="E115">
        <v>782.56612170000005</v>
      </c>
      <c r="F115">
        <v>252.736054520388</v>
      </c>
      <c r="G115">
        <v>-5.1791256666183401</v>
      </c>
      <c r="H115">
        <v>4.2161890110768203</v>
      </c>
      <c r="I115">
        <v>17.668345451354998</v>
      </c>
      <c r="J115">
        <v>2.6756448772729402</v>
      </c>
      <c r="K115">
        <v>8.8121248366326395</v>
      </c>
      <c r="L115">
        <v>3.3682459118428598</v>
      </c>
      <c r="M115">
        <v>626.33945806804604</v>
      </c>
      <c r="N115">
        <v>320.46178662554303</v>
      </c>
      <c r="O115">
        <v>-1.20051154044887</v>
      </c>
      <c r="P115">
        <v>4.6869741925692701</v>
      </c>
      <c r="Q115">
        <v>19.158220507370402</v>
      </c>
      <c r="R115">
        <v>3.1478462497252999</v>
      </c>
      <c r="S115">
        <v>10.8212231078948</v>
      </c>
      <c r="T115">
        <v>8.3671835917959001</v>
      </c>
      <c r="U115">
        <v>13.2896448224112</v>
      </c>
      <c r="V115">
        <v>885.348802657433</v>
      </c>
      <c r="W115">
        <v>507.28864432216102</v>
      </c>
      <c r="X115">
        <v>927.99899949974997</v>
      </c>
      <c r="Y115">
        <v>2.6806849556361598</v>
      </c>
      <c r="Z115">
        <v>-0.19509754877438501</v>
      </c>
      <c r="AA115">
        <v>5.5837918959479804</v>
      </c>
      <c r="AB115">
        <v>19.854821748481701</v>
      </c>
      <c r="AC115">
        <v>17.2196098049025</v>
      </c>
      <c r="AD115">
        <v>22.5002501250625</v>
      </c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</row>
    <row r="116" spans="1:54" x14ac:dyDescent="0.2">
      <c r="A116" t="s">
        <v>213</v>
      </c>
      <c r="B116" s="20">
        <v>19374</v>
      </c>
      <c r="C116">
        <v>10.9036580560108</v>
      </c>
      <c r="D116">
        <v>3.7241011748082999</v>
      </c>
      <c r="E116">
        <v>512.98123505000001</v>
      </c>
      <c r="F116">
        <v>255.55456710624699</v>
      </c>
      <c r="G116">
        <v>1.3441736896832801</v>
      </c>
      <c r="H116">
        <v>4.0208420350791796</v>
      </c>
      <c r="I116">
        <v>20.1115778287251</v>
      </c>
      <c r="J116">
        <v>3.56027757799446</v>
      </c>
      <c r="K116">
        <v>11.4203879061647</v>
      </c>
      <c r="L116">
        <v>3.2863216809390301</v>
      </c>
      <c r="M116">
        <v>539.31863856805603</v>
      </c>
      <c r="N116">
        <v>209.410075373209</v>
      </c>
      <c r="O116">
        <v>2.3555054491686298</v>
      </c>
      <c r="P116">
        <v>4.2242047589171898</v>
      </c>
      <c r="Q116">
        <v>20.919916781138401</v>
      </c>
      <c r="R116">
        <v>2.8241332700454498</v>
      </c>
      <c r="S116">
        <v>13.0948372190868</v>
      </c>
      <c r="T116">
        <v>10.8904452226113</v>
      </c>
      <c r="U116">
        <v>15.2926463231616</v>
      </c>
      <c r="V116">
        <v>692.89063378472702</v>
      </c>
      <c r="W116">
        <v>437.183591795898</v>
      </c>
      <c r="X116">
        <v>740.86043021510795</v>
      </c>
      <c r="Y116">
        <v>5.0440493022180997</v>
      </c>
      <c r="Z116">
        <v>2.4442221110555198</v>
      </c>
      <c r="AA116">
        <v>7.6548274137068502</v>
      </c>
      <c r="AB116">
        <v>22.054486303412499</v>
      </c>
      <c r="AC116">
        <v>20.1660830415208</v>
      </c>
      <c r="AD116">
        <v>23.926963481740898</v>
      </c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 spans="1:54" x14ac:dyDescent="0.2">
      <c r="A117" t="s">
        <v>213</v>
      </c>
      <c r="B117" s="20">
        <v>20183</v>
      </c>
      <c r="C117">
        <v>10.9036580560108</v>
      </c>
      <c r="D117">
        <v>3.5860392931190499</v>
      </c>
      <c r="E117">
        <v>512.98123505000001</v>
      </c>
      <c r="F117">
        <v>199.46067787277701</v>
      </c>
      <c r="G117">
        <v>1.25520691523949</v>
      </c>
      <c r="H117">
        <v>3.9870203932825099</v>
      </c>
      <c r="I117">
        <v>20.1115778287251</v>
      </c>
      <c r="J117">
        <v>3.23539965709181</v>
      </c>
      <c r="K117">
        <v>11.2712847017087</v>
      </c>
      <c r="L117">
        <v>3.2879221948800201</v>
      </c>
      <c r="M117">
        <v>530.98192786203697</v>
      </c>
      <c r="N117">
        <v>209.43032359153301</v>
      </c>
      <c r="O117">
        <v>2.1038725691046101</v>
      </c>
      <c r="P117">
        <v>4.2266135148755204</v>
      </c>
      <c r="Q117">
        <v>20.841952652405201</v>
      </c>
      <c r="R117">
        <v>2.8246502797878401</v>
      </c>
      <c r="S117">
        <v>13.0175707359813</v>
      </c>
      <c r="T117">
        <v>10.7653826913457</v>
      </c>
      <c r="U117">
        <v>15.2926463231616</v>
      </c>
      <c r="V117">
        <v>693.16762281550405</v>
      </c>
      <c r="W117">
        <v>435.47273636818397</v>
      </c>
      <c r="X117">
        <v>740.86043021510795</v>
      </c>
      <c r="Y117">
        <v>4.95363051008085</v>
      </c>
      <c r="Z117">
        <v>2.2581290645322598</v>
      </c>
      <c r="AA117">
        <v>7.6238119059529801</v>
      </c>
      <c r="AB117">
        <v>22.0181443684497</v>
      </c>
      <c r="AC117">
        <v>20.103051525762901</v>
      </c>
      <c r="AD117">
        <v>23.9479739869935</v>
      </c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 spans="1:54" x14ac:dyDescent="0.2">
      <c r="A118" t="s">
        <v>213</v>
      </c>
      <c r="B118" s="20">
        <v>20849</v>
      </c>
      <c r="C118">
        <v>6.7727455275340001</v>
      </c>
      <c r="D118">
        <v>2.2683107821254098</v>
      </c>
      <c r="E118">
        <v>1357.578802</v>
      </c>
      <c r="F118">
        <v>472.05274584777402</v>
      </c>
      <c r="G118">
        <v>-4.1299898624420104</v>
      </c>
      <c r="H118">
        <v>3.0669289349426898</v>
      </c>
      <c r="I118">
        <v>17.265193462371801</v>
      </c>
      <c r="J118">
        <v>2.0702906311353502</v>
      </c>
      <c r="K118">
        <v>8.1642540518213806</v>
      </c>
      <c r="L118">
        <v>3.3683685725557702</v>
      </c>
      <c r="M118">
        <v>569.74277813991102</v>
      </c>
      <c r="N118">
        <v>320.49057217679803</v>
      </c>
      <c r="O118">
        <v>-2.3818939502877101</v>
      </c>
      <c r="P118">
        <v>4.6875040092880003</v>
      </c>
      <c r="Q118">
        <v>18.961116805299799</v>
      </c>
      <c r="R118">
        <v>3.1479684399413501</v>
      </c>
      <c r="S118">
        <v>10.481157430886199</v>
      </c>
      <c r="T118">
        <v>7.8569284642321202</v>
      </c>
      <c r="U118">
        <v>13.079539769884899</v>
      </c>
      <c r="V118">
        <v>871.86340270359403</v>
      </c>
      <c r="W118">
        <v>489.879939969985</v>
      </c>
      <c r="X118">
        <v>910.59029514757401</v>
      </c>
      <c r="Y118">
        <v>2.2399071130367898</v>
      </c>
      <c r="Z118">
        <v>-0.87943971985992397</v>
      </c>
      <c r="AA118">
        <v>5.3936968484242103</v>
      </c>
      <c r="AB118">
        <v>19.551466931936801</v>
      </c>
      <c r="AC118">
        <v>16.813406703351699</v>
      </c>
      <c r="AD118">
        <v>22.2971485742871</v>
      </c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 spans="1:54" x14ac:dyDescent="0.2">
      <c r="A119" t="s">
        <v>213</v>
      </c>
      <c r="B119" s="20">
        <v>21849</v>
      </c>
      <c r="C119">
        <v>6.7727455275340001</v>
      </c>
      <c r="D119">
        <v>2.22606785262239</v>
      </c>
      <c r="E119">
        <v>1357.578802</v>
      </c>
      <c r="F119">
        <v>475.28981081934398</v>
      </c>
      <c r="G119">
        <v>-4.1299898624420104</v>
      </c>
      <c r="H119">
        <v>3.19623549105077</v>
      </c>
      <c r="I119">
        <v>17.265193462371801</v>
      </c>
      <c r="J119">
        <v>2.06238995345181</v>
      </c>
      <c r="K119">
        <v>7.9749501790737396</v>
      </c>
      <c r="L119">
        <v>3.3684940806315899</v>
      </c>
      <c r="M119">
        <v>569.75693404554295</v>
      </c>
      <c r="N119">
        <v>320.49543327166401</v>
      </c>
      <c r="O119">
        <v>-2.6654725887397701</v>
      </c>
      <c r="P119">
        <v>4.6877005582106399</v>
      </c>
      <c r="Q119">
        <v>18.846770533632899</v>
      </c>
      <c r="R119">
        <v>3.14808977481897</v>
      </c>
      <c r="S119">
        <v>10.2327392535664</v>
      </c>
      <c r="T119">
        <v>7.43671835917959</v>
      </c>
      <c r="U119">
        <v>13.019509754877401</v>
      </c>
      <c r="V119">
        <v>872.64393076590204</v>
      </c>
      <c r="W119">
        <v>484.07703851925999</v>
      </c>
      <c r="X119">
        <v>910.59029514757401</v>
      </c>
      <c r="Y119">
        <v>1.8276422508427399</v>
      </c>
      <c r="Z119">
        <v>-1.5637818909454699</v>
      </c>
      <c r="AA119">
        <v>5.2416208104052098</v>
      </c>
      <c r="AB119">
        <v>19.336527855894602</v>
      </c>
      <c r="AC119">
        <v>16.465232616308199</v>
      </c>
      <c r="AD119">
        <v>22.210105052526298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 spans="1:54" x14ac:dyDescent="0.2">
      <c r="A120" t="s">
        <v>213</v>
      </c>
      <c r="B120" s="20">
        <v>22948</v>
      </c>
      <c r="C120">
        <v>8.4870694661512793</v>
      </c>
      <c r="D120">
        <v>2.94479569230035</v>
      </c>
      <c r="E120">
        <v>718.62397129999999</v>
      </c>
      <c r="F120">
        <v>188.65105558813701</v>
      </c>
      <c r="G120">
        <v>-0.77697656055291398</v>
      </c>
      <c r="H120">
        <v>3.5302551142036198</v>
      </c>
      <c r="I120">
        <v>18.196931044260602</v>
      </c>
      <c r="J120">
        <v>2.8283134074256102</v>
      </c>
      <c r="K120">
        <v>10.934816216475101</v>
      </c>
      <c r="L120">
        <v>3.29496553134882</v>
      </c>
      <c r="M120">
        <v>519.51612822229697</v>
      </c>
      <c r="N120">
        <v>209.65707689109701</v>
      </c>
      <c r="O120">
        <v>1.5172279489176601</v>
      </c>
      <c r="P120">
        <v>4.2369826842513998</v>
      </c>
      <c r="Q120">
        <v>20.6852038884461</v>
      </c>
      <c r="R120">
        <v>2.8287191027367902</v>
      </c>
      <c r="S120">
        <v>12.6593597353588</v>
      </c>
      <c r="T120">
        <v>9.8399199599799907</v>
      </c>
      <c r="U120">
        <v>15.4677338669335</v>
      </c>
      <c r="V120">
        <v>683.12180817835599</v>
      </c>
      <c r="W120">
        <v>408.09904952476199</v>
      </c>
      <c r="X120">
        <v>725.462731365683</v>
      </c>
      <c r="Y120">
        <v>4.3978544672545397</v>
      </c>
      <c r="Z120">
        <v>0.95547773886943299</v>
      </c>
      <c r="AA120">
        <v>7.8719359679839904</v>
      </c>
      <c r="AB120">
        <v>21.994021537066001</v>
      </c>
      <c r="AC120">
        <v>19.871935967984001</v>
      </c>
      <c r="AD120">
        <v>24.1160580290145</v>
      </c>
      <c r="AE120" s="40">
        <f t="shared" ref="AE120:AM120" si="134">AVERAGE(C115:C120)</f>
        <v>8.3580358987501508</v>
      </c>
      <c r="AF120" s="40">
        <f t="shared" si="134"/>
        <v>2.9892663844827569</v>
      </c>
      <c r="AG120" s="40">
        <f t="shared" si="134"/>
        <v>873.7183611833334</v>
      </c>
      <c r="AH120" s="40">
        <f t="shared" si="134"/>
        <v>307.29081862577783</v>
      </c>
      <c r="AI120" s="40">
        <f t="shared" si="134"/>
        <v>-1.9361168911887507</v>
      </c>
      <c r="AJ120" s="40">
        <f t="shared" si="134"/>
        <v>3.6695784966059315</v>
      </c>
      <c r="AK120" s="40">
        <f t="shared" si="134"/>
        <v>18.436469846301566</v>
      </c>
      <c r="AL120" s="40">
        <f t="shared" si="134"/>
        <v>2.7387193507286636</v>
      </c>
      <c r="AM120" s="40">
        <f t="shared" si="134"/>
        <v>9.7629696486460436</v>
      </c>
      <c r="AN120" s="40">
        <f t="shared" ref="AN120:AT120" si="135">AVERAGE(L115:L120)</f>
        <v>3.3290529953663479</v>
      </c>
      <c r="AO120" s="40">
        <f t="shared" si="135"/>
        <v>559.27597748431504</v>
      </c>
      <c r="AP120" s="40">
        <f t="shared" si="135"/>
        <v>264.99087798830732</v>
      </c>
      <c r="AQ120" s="40">
        <f t="shared" si="135"/>
        <v>-4.5212018714241742E-2</v>
      </c>
      <c r="AR120" s="40">
        <f t="shared" si="135"/>
        <v>4.4583299530186693</v>
      </c>
      <c r="AS120" s="40">
        <f t="shared" si="135"/>
        <v>19.902196861382134</v>
      </c>
      <c r="AT120" s="40">
        <f t="shared" si="135"/>
        <v>2.9869011861759502</v>
      </c>
      <c r="AU120" s="40">
        <f>AVERAGE(S115:S120)</f>
        <v>11.717814580462383</v>
      </c>
      <c r="AV120" s="40">
        <f t="shared" ref="AV120" si="136">AVERAGE(T115:T120)</f>
        <v>9.1927630481907681</v>
      </c>
      <c r="AW120" s="40">
        <f t="shared" ref="AW120" si="137">AVERAGE(U115:U120)</f>
        <v>14.240286810071701</v>
      </c>
      <c r="AX120" s="40">
        <f t="shared" ref="AX120" si="138">AVERAGE(V115:V120)</f>
        <v>783.17270015091935</v>
      </c>
      <c r="AY120" s="40">
        <f t="shared" ref="AY120" si="139">AVERAGE(W115:W120)</f>
        <v>460.33350008337499</v>
      </c>
      <c r="AZ120" s="40">
        <f t="shared" ref="AZ120" si="140">AVERAGE(X115:X120)</f>
        <v>826.0605302651328</v>
      </c>
      <c r="BA120" s="40">
        <f t="shared" ref="BA120" si="141">AVERAGE(Y115:Y120)</f>
        <v>3.5239614331781968</v>
      </c>
      <c r="BB120" s="40">
        <f t="shared" ref="BB120" si="142">AVERAGE(Z115:Z120)</f>
        <v>0.5032516258129055</v>
      </c>
    </row>
    <row r="121" spans="1:54" x14ac:dyDescent="0.2">
      <c r="A121" t="s">
        <v>213</v>
      </c>
      <c r="B121" s="20">
        <v>23940</v>
      </c>
      <c r="C121">
        <v>8.4870694661512793</v>
      </c>
      <c r="D121">
        <v>2.9455340379288799</v>
      </c>
      <c r="E121">
        <v>718.62397129999999</v>
      </c>
      <c r="F121">
        <v>189.789962044276</v>
      </c>
      <c r="G121">
        <v>-0.77697656055291398</v>
      </c>
      <c r="H121">
        <v>3.5302551142036198</v>
      </c>
      <c r="I121">
        <v>18.196931044260602</v>
      </c>
      <c r="J121">
        <v>2.8283134074256102</v>
      </c>
      <c r="K121">
        <v>10.823855421806901</v>
      </c>
      <c r="L121">
        <v>3.2971745845391802</v>
      </c>
      <c r="M121">
        <v>514.95996608880796</v>
      </c>
      <c r="N121">
        <v>209.69187701252</v>
      </c>
      <c r="O121">
        <v>1.3383520731862</v>
      </c>
      <c r="P121">
        <v>4.2402083989357502</v>
      </c>
      <c r="Q121">
        <v>20.6418796448432</v>
      </c>
      <c r="R121">
        <v>2.82957130516718</v>
      </c>
      <c r="S121">
        <v>12.731306189325499</v>
      </c>
      <c r="T121">
        <v>9.73986993496748</v>
      </c>
      <c r="U121">
        <v>15.7178589294647</v>
      </c>
      <c r="V121">
        <v>675.31133680981998</v>
      </c>
      <c r="W121">
        <v>397.83391695847899</v>
      </c>
      <c r="X121">
        <v>716.05302651325701</v>
      </c>
      <c r="Y121">
        <v>4.37095051153862</v>
      </c>
      <c r="Z121">
        <v>0.55227613806903297</v>
      </c>
      <c r="AA121">
        <v>8.1820910455227605</v>
      </c>
      <c r="AB121">
        <v>22.1115268815443</v>
      </c>
      <c r="AC121">
        <v>19.976988494247099</v>
      </c>
      <c r="AD121">
        <v>24.242121060530302</v>
      </c>
      <c r="AE121" s="27">
        <f t="shared" ref="AE121:AM121" si="143">AVERAGE(C115:C120)</f>
        <v>8.3580358987501508</v>
      </c>
      <c r="AF121" s="27">
        <f t="shared" si="143"/>
        <v>2.9892663844827569</v>
      </c>
      <c r="AG121" s="27">
        <f t="shared" si="143"/>
        <v>873.7183611833334</v>
      </c>
      <c r="AH121" s="27">
        <f t="shared" si="143"/>
        <v>307.29081862577783</v>
      </c>
      <c r="AI121" s="27">
        <f t="shared" si="143"/>
        <v>-1.9361168911887507</v>
      </c>
      <c r="AJ121" s="27">
        <f t="shared" si="143"/>
        <v>3.6695784966059315</v>
      </c>
      <c r="AK121" s="27">
        <f t="shared" si="143"/>
        <v>18.436469846301566</v>
      </c>
      <c r="AL121" s="27">
        <f t="shared" si="143"/>
        <v>2.7387193507286636</v>
      </c>
      <c r="AM121" s="27">
        <f t="shared" si="143"/>
        <v>9.7629696486460436</v>
      </c>
      <c r="AN121" s="27">
        <f t="shared" ref="AN121:AT121" si="144">AVERAGE(L115:L120)</f>
        <v>3.3290529953663479</v>
      </c>
      <c r="AO121" s="27">
        <f t="shared" si="144"/>
        <v>559.27597748431504</v>
      </c>
      <c r="AP121" s="27">
        <f t="shared" si="144"/>
        <v>264.99087798830732</v>
      </c>
      <c r="AQ121" s="27">
        <f t="shared" si="144"/>
        <v>-4.5212018714241742E-2</v>
      </c>
      <c r="AR121" s="27">
        <f t="shared" si="144"/>
        <v>4.4583299530186693</v>
      </c>
      <c r="AS121" s="27">
        <f t="shared" si="144"/>
        <v>19.902196861382134</v>
      </c>
      <c r="AT121" s="27">
        <f t="shared" si="144"/>
        <v>2.9869011861759502</v>
      </c>
      <c r="AU121" s="27">
        <f>AVERAGE(S115:S120)</f>
        <v>11.717814580462383</v>
      </c>
      <c r="AV121" s="27">
        <f t="shared" ref="AV121" si="145">AVERAGE(T115:T120)</f>
        <v>9.1927630481907681</v>
      </c>
      <c r="AW121" s="27">
        <f t="shared" ref="AW121" si="146">AVERAGE(U115:U120)</f>
        <v>14.240286810071701</v>
      </c>
      <c r="AX121" s="27">
        <f t="shared" ref="AX121" si="147">AVERAGE(V115:V120)</f>
        <v>783.17270015091935</v>
      </c>
      <c r="AY121" s="27">
        <f t="shared" ref="AY121" si="148">AVERAGE(W115:W120)</f>
        <v>460.33350008337499</v>
      </c>
      <c r="AZ121" s="27">
        <f t="shared" ref="AZ121" si="149">AVERAGE(X115:X120)</f>
        <v>826.0605302651328</v>
      </c>
      <c r="BA121" s="27">
        <f t="shared" ref="BA121" si="150">AVERAGE(Y115:Y120)</f>
        <v>3.5239614331781968</v>
      </c>
      <c r="BB121" s="27">
        <f t="shared" ref="BB121" si="151">AVERAGE(Z115:Z120)</f>
        <v>0.5032516258129055</v>
      </c>
    </row>
    <row r="122" spans="1:54" x14ac:dyDescent="0.2">
      <c r="A122" t="s">
        <v>8</v>
      </c>
      <c r="B122" s="20">
        <v>20456</v>
      </c>
      <c r="C122">
        <v>14.080231457948701</v>
      </c>
      <c r="D122">
        <v>4.1313403230171497</v>
      </c>
      <c r="E122">
        <v>810.12162433333299</v>
      </c>
      <c r="F122">
        <v>260.00899320038002</v>
      </c>
      <c r="G122">
        <v>5.7202950716018703</v>
      </c>
      <c r="H122">
        <v>5.1955112693547996</v>
      </c>
      <c r="I122">
        <v>19.1698372099134</v>
      </c>
      <c r="J122">
        <v>3.6384424861681599</v>
      </c>
      <c r="K122">
        <v>8.6390784992406502</v>
      </c>
      <c r="L122">
        <v>4.5428666285000201</v>
      </c>
      <c r="M122">
        <v>768.99733213295303</v>
      </c>
      <c r="N122">
        <v>281.64369639269802</v>
      </c>
      <c r="O122">
        <v>-0.92946390210305596</v>
      </c>
      <c r="P122">
        <v>7.0743835619571396</v>
      </c>
      <c r="Q122">
        <v>18.766976625853999</v>
      </c>
      <c r="R122">
        <v>3.57807577309101</v>
      </c>
      <c r="S122">
        <v>5.6311356413521496</v>
      </c>
      <c r="T122">
        <v>1.73386693346673</v>
      </c>
      <c r="U122">
        <v>9.5497748874437196</v>
      </c>
      <c r="V122">
        <v>879.23994828275897</v>
      </c>
      <c r="W122">
        <v>657.34367183591803</v>
      </c>
      <c r="X122">
        <v>952.05102551275604</v>
      </c>
      <c r="Y122">
        <v>-4.0193015646345804</v>
      </c>
      <c r="Z122">
        <v>-9.2276138069034594</v>
      </c>
      <c r="AA122">
        <v>1.2176088044022</v>
      </c>
      <c r="AB122">
        <v>16.411758155586401</v>
      </c>
      <c r="AC122">
        <v>13.486743371685799</v>
      </c>
      <c r="AD122">
        <v>19.339669834917501</v>
      </c>
      <c r="AE122" s="40">
        <f t="shared" ref="AE122:AM122" si="152">C122</f>
        <v>14.080231457948701</v>
      </c>
      <c r="AF122" s="40">
        <f t="shared" si="152"/>
        <v>4.1313403230171497</v>
      </c>
      <c r="AG122" s="40">
        <f t="shared" si="152"/>
        <v>810.12162433333299</v>
      </c>
      <c r="AH122" s="40">
        <f t="shared" si="152"/>
        <v>260.00899320038002</v>
      </c>
      <c r="AI122" s="40">
        <f t="shared" si="152"/>
        <v>5.7202950716018703</v>
      </c>
      <c r="AJ122" s="40">
        <f t="shared" si="152"/>
        <v>5.1955112693547996</v>
      </c>
      <c r="AK122" s="40">
        <f t="shared" si="152"/>
        <v>19.1698372099134</v>
      </c>
      <c r="AL122" s="40">
        <f t="shared" si="152"/>
        <v>3.6384424861681599</v>
      </c>
      <c r="AM122" s="40">
        <f t="shared" si="152"/>
        <v>8.6390784992406502</v>
      </c>
      <c r="AN122" s="40">
        <f t="shared" ref="AN122:AT122" si="153">L122</f>
        <v>4.5428666285000201</v>
      </c>
      <c r="AO122" s="40">
        <f t="shared" si="153"/>
        <v>768.99733213295303</v>
      </c>
      <c r="AP122" s="40">
        <f t="shared" si="153"/>
        <v>281.64369639269802</v>
      </c>
      <c r="AQ122" s="40">
        <f t="shared" si="153"/>
        <v>-0.92946390210305596</v>
      </c>
      <c r="AR122" s="40">
        <f t="shared" si="153"/>
        <v>7.0743835619571396</v>
      </c>
      <c r="AS122" s="40">
        <f t="shared" si="153"/>
        <v>18.766976625853999</v>
      </c>
      <c r="AT122" s="40">
        <f t="shared" si="153"/>
        <v>3.57807577309101</v>
      </c>
      <c r="AU122" s="40">
        <f>S122</f>
        <v>5.6311356413521496</v>
      </c>
      <c r="AV122" s="40">
        <f t="shared" ref="AV122" si="154">T122</f>
        <v>1.73386693346673</v>
      </c>
      <c r="AW122" s="40">
        <f t="shared" ref="AW122" si="155">U122</f>
        <v>9.5497748874437196</v>
      </c>
      <c r="AX122" s="40">
        <f t="shared" ref="AX122" si="156">V122</f>
        <v>879.23994828275897</v>
      </c>
      <c r="AY122" s="40">
        <f t="shared" ref="AY122" si="157">W122</f>
        <v>657.34367183591803</v>
      </c>
      <c r="AZ122" s="40">
        <f t="shared" ref="AZ122" si="158">X122</f>
        <v>952.05102551275604</v>
      </c>
      <c r="BA122" s="40">
        <f t="shared" ref="BA122" si="159">Y122</f>
        <v>-4.0193015646345804</v>
      </c>
      <c r="BB122" s="40">
        <f t="shared" ref="BB122" si="160">Z122</f>
        <v>-9.2276138069034594</v>
      </c>
    </row>
    <row r="123" spans="1:54" x14ac:dyDescent="0.2">
      <c r="A123" t="s">
        <v>9</v>
      </c>
      <c r="B123" s="20">
        <v>20649.7</v>
      </c>
      <c r="C123">
        <v>15.8345121542612</v>
      </c>
      <c r="D123">
        <v>4.0593903578328403</v>
      </c>
      <c r="E123">
        <v>488.25820700000003</v>
      </c>
      <c r="F123">
        <v>236.31916963105201</v>
      </c>
      <c r="G123">
        <v>7.6885544459024997</v>
      </c>
      <c r="H123">
        <v>5.64823874583477</v>
      </c>
      <c r="I123">
        <v>21.990388870239201</v>
      </c>
      <c r="J123">
        <v>3.2468312197064502</v>
      </c>
      <c r="K123">
        <v>8.8931843049768204</v>
      </c>
      <c r="L123">
        <v>4.5343742918211296</v>
      </c>
      <c r="M123">
        <v>942.03351565851801</v>
      </c>
      <c r="N123">
        <v>277.49699572844901</v>
      </c>
      <c r="O123">
        <v>0.28112624507937201</v>
      </c>
      <c r="P123">
        <v>7.0622958828364304</v>
      </c>
      <c r="Q123">
        <v>17.934430077478901</v>
      </c>
      <c r="R123">
        <v>3.5500644896773501</v>
      </c>
      <c r="S123">
        <v>6.6198862750754204</v>
      </c>
      <c r="T123">
        <v>2.7143571785892999</v>
      </c>
      <c r="U123">
        <v>10.530265132566299</v>
      </c>
      <c r="V123">
        <v>861.06558398830998</v>
      </c>
      <c r="W123">
        <v>698.80440220109995</v>
      </c>
      <c r="X123">
        <v>930.76038019009502</v>
      </c>
      <c r="Y123">
        <v>-4.3153645413337696</v>
      </c>
      <c r="Z123">
        <v>-9.7318659329664907</v>
      </c>
      <c r="AA123">
        <v>1.1455727863931999</v>
      </c>
      <c r="AB123">
        <v>17.108484554870302</v>
      </c>
      <c r="AC123">
        <v>14.087043521760901</v>
      </c>
      <c r="AD123">
        <v>20.140070035017501</v>
      </c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</row>
    <row r="124" spans="1:54" x14ac:dyDescent="0.2">
      <c r="A124" t="s">
        <v>9</v>
      </c>
      <c r="B124" s="20">
        <v>22001.599999999999</v>
      </c>
      <c r="C124">
        <v>7.3444751103719002</v>
      </c>
      <c r="D124">
        <v>3.76186053333302</v>
      </c>
      <c r="E124">
        <v>932.56003886666701</v>
      </c>
      <c r="F124">
        <v>223.35302760108101</v>
      </c>
      <c r="G124">
        <v>-1.0079373667637499</v>
      </c>
      <c r="H124">
        <v>4.9272347663046796</v>
      </c>
      <c r="I124">
        <v>15.081051508585601</v>
      </c>
      <c r="J124">
        <v>3.3649875302410202</v>
      </c>
      <c r="K124">
        <v>7.9621200924522597</v>
      </c>
      <c r="L124">
        <v>4.5346583588641796</v>
      </c>
      <c r="M124">
        <v>843.860925261072</v>
      </c>
      <c r="N124">
        <v>277.62828823273401</v>
      </c>
      <c r="O124">
        <v>-1.5750973937349999</v>
      </c>
      <c r="P124">
        <v>7.0574252662410997</v>
      </c>
      <c r="Q124">
        <v>17.747461878889499</v>
      </c>
      <c r="R124">
        <v>3.5436151919038399</v>
      </c>
      <c r="S124">
        <v>5.5179410760381797</v>
      </c>
      <c r="T124">
        <v>1.76188094047023</v>
      </c>
      <c r="U124">
        <v>9.2696348174087095</v>
      </c>
      <c r="V124">
        <v>836.10422109532897</v>
      </c>
      <c r="W124">
        <v>634.932466233117</v>
      </c>
      <c r="X124">
        <v>904.98749374687304</v>
      </c>
      <c r="Y124">
        <v>-6.4280462244580496</v>
      </c>
      <c r="Z124">
        <v>-11.8569284642321</v>
      </c>
      <c r="AA124">
        <v>-0.97948974487243801</v>
      </c>
      <c r="AB124">
        <v>17.360784350044199</v>
      </c>
      <c r="AC124">
        <v>14.587293646823399</v>
      </c>
      <c r="AD124">
        <v>20.140070035017501</v>
      </c>
      <c r="AE124" s="40">
        <f t="shared" ref="AE124:AM124" si="161">AVERAGE(C123:C124)</f>
        <v>11.58949363231655</v>
      </c>
      <c r="AF124" s="40">
        <f t="shared" si="161"/>
        <v>3.9106254455829301</v>
      </c>
      <c r="AG124" s="40">
        <f t="shared" si="161"/>
        <v>710.40912293333349</v>
      </c>
      <c r="AH124" s="40">
        <f t="shared" si="161"/>
        <v>229.83609861606652</v>
      </c>
      <c r="AI124" s="40">
        <f t="shared" si="161"/>
        <v>3.3403085395693748</v>
      </c>
      <c r="AJ124" s="40">
        <f t="shared" si="161"/>
        <v>5.2877367560697248</v>
      </c>
      <c r="AK124" s="40">
        <f t="shared" si="161"/>
        <v>18.535720189412402</v>
      </c>
      <c r="AL124" s="40">
        <f t="shared" si="161"/>
        <v>3.3059093749737354</v>
      </c>
      <c r="AM124" s="40">
        <f t="shared" si="161"/>
        <v>8.4276521987145401</v>
      </c>
      <c r="AN124" s="40">
        <f t="shared" ref="AN124:AT124" si="162">AVERAGE(L123:L124)</f>
        <v>4.5345163253426541</v>
      </c>
      <c r="AO124" s="40">
        <f t="shared" si="162"/>
        <v>892.94722045979506</v>
      </c>
      <c r="AP124" s="40">
        <f t="shared" si="162"/>
        <v>277.56264198059148</v>
      </c>
      <c r="AQ124" s="40">
        <f t="shared" si="162"/>
        <v>-0.64698557432781389</v>
      </c>
      <c r="AR124" s="40">
        <f t="shared" si="162"/>
        <v>7.0598605745387655</v>
      </c>
      <c r="AS124" s="40">
        <f t="shared" si="162"/>
        <v>17.840945978184202</v>
      </c>
      <c r="AT124" s="40">
        <f t="shared" si="162"/>
        <v>3.5468398407905948</v>
      </c>
      <c r="AU124" s="40">
        <f>AVERAGE(S123:S124)</f>
        <v>6.0689136755568001</v>
      </c>
      <c r="AV124" s="40">
        <f t="shared" ref="AV124" si="163">AVERAGE(T123:T124)</f>
        <v>2.2381190595297649</v>
      </c>
      <c r="AW124" s="40">
        <f t="shared" ref="AW124" si="164">AVERAGE(U123:U124)</f>
        <v>9.8999499749875035</v>
      </c>
      <c r="AX124" s="40">
        <f t="shared" ref="AX124" si="165">AVERAGE(V123:V124)</f>
        <v>848.58490254181947</v>
      </c>
      <c r="AY124" s="40">
        <f t="shared" ref="AY124" si="166">AVERAGE(W123:W124)</f>
        <v>666.86843421710842</v>
      </c>
      <c r="AZ124" s="40">
        <f t="shared" ref="AZ124" si="167">AVERAGE(X123:X124)</f>
        <v>917.87393696848403</v>
      </c>
      <c r="BA124" s="40">
        <f t="shared" ref="BA124" si="168">AVERAGE(Y123:Y124)</f>
        <v>-5.3717053828959092</v>
      </c>
      <c r="BB124" s="40">
        <f t="shared" ref="BB124" si="169">AVERAGE(Z123:Z124)</f>
        <v>-10.794397198599295</v>
      </c>
    </row>
    <row r="125" spans="1:54" x14ac:dyDescent="0.2">
      <c r="A125" t="s">
        <v>10</v>
      </c>
      <c r="B125" s="20">
        <v>19500</v>
      </c>
      <c r="C125">
        <v>2.68693096439041</v>
      </c>
      <c r="D125">
        <v>7.3786568500226002</v>
      </c>
      <c r="E125">
        <v>674.67033536666702</v>
      </c>
      <c r="F125">
        <v>252.186875581761</v>
      </c>
      <c r="G125">
        <v>-8.6467921336491909</v>
      </c>
      <c r="H125">
        <v>10.044285030580101</v>
      </c>
      <c r="I125">
        <v>12.357422086927601</v>
      </c>
      <c r="J125">
        <v>4.4808435553255102</v>
      </c>
      <c r="K125">
        <v>7.7715207594475801</v>
      </c>
      <c r="L125">
        <v>4.5311045575712896</v>
      </c>
      <c r="M125">
        <v>852.26032366392701</v>
      </c>
      <c r="N125">
        <v>276.78124545813102</v>
      </c>
      <c r="O125">
        <v>-1.8246940008649899</v>
      </c>
      <c r="P125">
        <v>7.0508852818432102</v>
      </c>
      <c r="Q125">
        <v>17.718535595243502</v>
      </c>
      <c r="R125">
        <v>3.5485749140480398</v>
      </c>
      <c r="S125">
        <v>6.43118666289317</v>
      </c>
      <c r="T125">
        <v>2.9104552276138098</v>
      </c>
      <c r="U125">
        <v>9.9699849924962507</v>
      </c>
      <c r="V125">
        <v>898.94108062043802</v>
      </c>
      <c r="W125">
        <v>675.27263631815902</v>
      </c>
      <c r="X125">
        <v>972.22111055527796</v>
      </c>
      <c r="Y125">
        <v>-2.9678312697351998</v>
      </c>
      <c r="Z125">
        <v>-7.4267133566783397</v>
      </c>
      <c r="AA125">
        <v>1.4697348674337101</v>
      </c>
      <c r="AB125">
        <v>17.885173478403299</v>
      </c>
      <c r="AC125">
        <v>14.862431215607799</v>
      </c>
      <c r="AD125">
        <v>20.890445222611302</v>
      </c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</row>
    <row r="126" spans="1:54" x14ac:dyDescent="0.2">
      <c r="A126" t="s">
        <v>10</v>
      </c>
      <c r="B126" s="20">
        <v>19773</v>
      </c>
      <c r="C126">
        <v>2.68693096439041</v>
      </c>
      <c r="D126">
        <v>6.7737309650914597</v>
      </c>
      <c r="E126">
        <v>733.26636433333294</v>
      </c>
      <c r="F126">
        <v>245.67776874003101</v>
      </c>
      <c r="G126">
        <v>-8.6467921336491909</v>
      </c>
      <c r="H126">
        <v>9.8589955348569607</v>
      </c>
      <c r="I126">
        <v>15.575124263763399</v>
      </c>
      <c r="J126">
        <v>4.1600223116619999</v>
      </c>
      <c r="K126">
        <v>8.3292822940582703</v>
      </c>
      <c r="L126">
        <v>4.5245284081960104</v>
      </c>
      <c r="M126">
        <v>889.98239668573603</v>
      </c>
      <c r="N126">
        <v>276.74425756553899</v>
      </c>
      <c r="O126">
        <v>-0.92263135984560496</v>
      </c>
      <c r="P126">
        <v>7.0483201718788902</v>
      </c>
      <c r="Q126">
        <v>17.948772182036599</v>
      </c>
      <c r="R126">
        <v>3.5424821016903398</v>
      </c>
      <c r="S126">
        <v>6.4062116735233303</v>
      </c>
      <c r="T126">
        <v>2.99449724862431</v>
      </c>
      <c r="U126">
        <v>9.8299149574787403</v>
      </c>
      <c r="V126">
        <v>910.545269945889</v>
      </c>
      <c r="W126">
        <v>693.2016008004</v>
      </c>
      <c r="X126">
        <v>985.66783391695799</v>
      </c>
      <c r="Y126">
        <v>-2.5457756255442199</v>
      </c>
      <c r="Z126">
        <v>-6.7783891945972998</v>
      </c>
      <c r="AA126">
        <v>1.68584292146073</v>
      </c>
      <c r="AB126">
        <v>17.6097911018073</v>
      </c>
      <c r="AC126">
        <v>14.662331165582801</v>
      </c>
      <c r="AD126">
        <v>20.565282641320699</v>
      </c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</row>
    <row r="127" spans="1:54" x14ac:dyDescent="0.2">
      <c r="A127" t="s">
        <v>10</v>
      </c>
      <c r="B127" s="20">
        <v>20784</v>
      </c>
      <c r="C127">
        <v>2.9774410724639599</v>
      </c>
      <c r="D127">
        <v>7.31359033132519</v>
      </c>
      <c r="E127">
        <v>674.67033536666702</v>
      </c>
      <c r="F127">
        <v>250.292083674677</v>
      </c>
      <c r="G127">
        <v>-8.59548922379809</v>
      </c>
      <c r="H127">
        <v>10.067985740719299</v>
      </c>
      <c r="I127">
        <v>12.357422086927601</v>
      </c>
      <c r="J127">
        <v>4.45038673443596</v>
      </c>
      <c r="K127">
        <v>8.5636088441149596</v>
      </c>
      <c r="L127">
        <v>4.5392731289766397</v>
      </c>
      <c r="M127">
        <v>858.51702943455098</v>
      </c>
      <c r="N127">
        <v>277.01287663485402</v>
      </c>
      <c r="O127">
        <v>-0.667561724504948</v>
      </c>
      <c r="P127">
        <v>7.05831856829972</v>
      </c>
      <c r="Q127">
        <v>18.1579318911317</v>
      </c>
      <c r="R127">
        <v>3.5558578035997801</v>
      </c>
      <c r="S127">
        <v>6.9504330187082397</v>
      </c>
      <c r="T127">
        <v>3.44272136068034</v>
      </c>
      <c r="U127">
        <v>10.446223111555801</v>
      </c>
      <c r="V127">
        <v>896.29174397790405</v>
      </c>
      <c r="W127">
        <v>679.75487743871895</v>
      </c>
      <c r="X127">
        <v>969.97998999499703</v>
      </c>
      <c r="Y127">
        <v>-2.4877320817350799</v>
      </c>
      <c r="Z127">
        <v>-6.8504252126063001</v>
      </c>
      <c r="AA127">
        <v>1.9019509754877399</v>
      </c>
      <c r="AB127">
        <v>18.365564202461101</v>
      </c>
      <c r="AC127">
        <v>15.337668834417199</v>
      </c>
      <c r="AD127">
        <v>21.390695347673802</v>
      </c>
      <c r="AE127" s="40">
        <f t="shared" ref="AE127:AM127" si="170">AVERAGE(C125:C127)</f>
        <v>2.7837676670815932</v>
      </c>
      <c r="AF127" s="40">
        <f t="shared" si="170"/>
        <v>7.1553260488130839</v>
      </c>
      <c r="AG127" s="40">
        <f t="shared" si="170"/>
        <v>694.20234502222229</v>
      </c>
      <c r="AH127" s="40">
        <f t="shared" si="170"/>
        <v>249.38557599882301</v>
      </c>
      <c r="AI127" s="40">
        <f t="shared" si="170"/>
        <v>-8.6296911636988245</v>
      </c>
      <c r="AJ127" s="40">
        <f t="shared" si="170"/>
        <v>9.9904221020521202</v>
      </c>
      <c r="AK127" s="40">
        <f t="shared" si="170"/>
        <v>13.429989479206199</v>
      </c>
      <c r="AL127" s="40">
        <f t="shared" si="170"/>
        <v>4.3637508671411567</v>
      </c>
      <c r="AM127" s="40">
        <f t="shared" si="170"/>
        <v>8.2214706325402691</v>
      </c>
      <c r="AN127" s="40">
        <f t="shared" ref="AN127:AT127" si="171">AVERAGE(L125:L127)</f>
        <v>4.5316353649146466</v>
      </c>
      <c r="AO127" s="40">
        <f t="shared" si="171"/>
        <v>866.91991659473808</v>
      </c>
      <c r="AP127" s="40">
        <f t="shared" si="171"/>
        <v>276.84612655284133</v>
      </c>
      <c r="AQ127" s="40">
        <f t="shared" si="171"/>
        <v>-1.1382956950718477</v>
      </c>
      <c r="AR127" s="40">
        <f t="shared" si="171"/>
        <v>7.0525080073406059</v>
      </c>
      <c r="AS127" s="40">
        <f t="shared" si="171"/>
        <v>17.941746556137264</v>
      </c>
      <c r="AT127" s="40">
        <f t="shared" si="171"/>
        <v>3.5489716064460537</v>
      </c>
      <c r="AU127" s="40">
        <f>AVERAGE(S125:S127)</f>
        <v>6.5959437850415803</v>
      </c>
      <c r="AV127" s="40">
        <f t="shared" ref="AV127" si="172">AVERAGE(T125:T127)</f>
        <v>3.1158912789728199</v>
      </c>
      <c r="AW127" s="40">
        <f t="shared" ref="AW127" si="173">AVERAGE(U125:U127)</f>
        <v>10.082041020510266</v>
      </c>
      <c r="AX127" s="40">
        <f t="shared" ref="AX127" si="174">AVERAGE(V125:V127)</f>
        <v>901.92603151474361</v>
      </c>
      <c r="AY127" s="40">
        <f t="shared" ref="AY127" si="175">AVERAGE(W125:W127)</f>
        <v>682.74303818575936</v>
      </c>
      <c r="AZ127" s="40">
        <f t="shared" ref="AZ127" si="176">AVERAGE(X125:X127)</f>
        <v>975.95631148907762</v>
      </c>
      <c r="BA127" s="40">
        <f t="shared" ref="BA127" si="177">AVERAGE(Y125:Y127)</f>
        <v>-2.6671129923381667</v>
      </c>
      <c r="BB127" s="40">
        <f t="shared" ref="BB127" si="178">AVERAGE(Z125:Z127)</f>
        <v>-7.0185092546273138</v>
      </c>
    </row>
    <row r="128" spans="1:54" x14ac:dyDescent="0.2">
      <c r="A128" t="s">
        <v>11</v>
      </c>
      <c r="B128" s="20">
        <v>21484</v>
      </c>
      <c r="C128">
        <v>7.98611283302305</v>
      </c>
      <c r="D128">
        <v>5.4628118259781502</v>
      </c>
      <c r="E128">
        <v>409.64431108000002</v>
      </c>
      <c r="F128">
        <v>240.712908091412</v>
      </c>
      <c r="G128">
        <v>-6.4402885437011497</v>
      </c>
      <c r="H128">
        <v>7.7115800108187997</v>
      </c>
      <c r="I128">
        <v>21.890083736843501</v>
      </c>
      <c r="J128">
        <v>4.03942788933945</v>
      </c>
      <c r="K128">
        <v>10.8905820784125</v>
      </c>
      <c r="L128">
        <v>4.0653799803886903</v>
      </c>
      <c r="M128">
        <v>308.644385359983</v>
      </c>
      <c r="N128">
        <v>256.15847432683699</v>
      </c>
      <c r="O128">
        <v>-1.3281143974284599</v>
      </c>
      <c r="P128">
        <v>5.05570836485402</v>
      </c>
      <c r="Q128">
        <v>22.6909695101387</v>
      </c>
      <c r="R128">
        <v>3.8060735408224602</v>
      </c>
      <c r="S128">
        <v>10.9044057057943</v>
      </c>
      <c r="T128">
        <v>7.7698849424712302</v>
      </c>
      <c r="U128">
        <v>14.064032016007999</v>
      </c>
      <c r="V128">
        <v>523.92815268869697</v>
      </c>
      <c r="W128">
        <v>244.32216108054101</v>
      </c>
      <c r="X128">
        <v>535.28764382191196</v>
      </c>
      <c r="Y128">
        <v>0.69219544323936399</v>
      </c>
      <c r="Z128">
        <v>-3.7628814407203599</v>
      </c>
      <c r="AA128">
        <v>5.1585792896448197</v>
      </c>
      <c r="AB128">
        <v>22.226191082106599</v>
      </c>
      <c r="AC128">
        <v>19.183591795898</v>
      </c>
      <c r="AD128">
        <v>25.270635317658801</v>
      </c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</row>
    <row r="129" spans="1:54" x14ac:dyDescent="0.2">
      <c r="A129" t="s">
        <v>11</v>
      </c>
      <c r="B129" s="20">
        <v>21927</v>
      </c>
      <c r="C129">
        <v>11.4201269729269</v>
      </c>
      <c r="D129">
        <v>4.8478750941891402</v>
      </c>
      <c r="E129">
        <v>499.86244689</v>
      </c>
      <c r="F129">
        <v>299.910895655128</v>
      </c>
      <c r="G129">
        <v>1.86594339874056</v>
      </c>
      <c r="H129">
        <v>6.3299014622756902</v>
      </c>
      <c r="I129">
        <v>21.056836869981499</v>
      </c>
      <c r="J129">
        <v>4.5158768554344597</v>
      </c>
      <c r="K129">
        <v>8.4849816123561208</v>
      </c>
      <c r="L129">
        <v>4.25451954057091</v>
      </c>
      <c r="M129">
        <v>556.252398615468</v>
      </c>
      <c r="N129">
        <v>259.86104757317599</v>
      </c>
      <c r="O129">
        <v>-2.2889776562564501</v>
      </c>
      <c r="P129">
        <v>5.3646882526606197</v>
      </c>
      <c r="Q129">
        <v>19.470588629857801</v>
      </c>
      <c r="R129">
        <v>3.9151217804795899</v>
      </c>
      <c r="S129">
        <v>12.0184046565156</v>
      </c>
      <c r="T129">
        <v>8.6343171585792895</v>
      </c>
      <c r="U129">
        <v>15.4147073536768</v>
      </c>
      <c r="V129">
        <v>587.429783569807</v>
      </c>
      <c r="W129">
        <v>396.838419209606</v>
      </c>
      <c r="X129">
        <v>632.27613806903503</v>
      </c>
      <c r="Y129">
        <v>1.3674478699113499</v>
      </c>
      <c r="Z129">
        <v>-2.9114557278639399</v>
      </c>
      <c r="AA129">
        <v>5.6768384192096004</v>
      </c>
      <c r="AB129">
        <v>20.056210963853999</v>
      </c>
      <c r="AC129">
        <v>17.154577288644301</v>
      </c>
      <c r="AD129">
        <v>22.9814907453727</v>
      </c>
      <c r="AE129" s="40">
        <f t="shared" ref="AE129:AM129" si="179">AVERAGE(C128:C129)</f>
        <v>9.7031199029749757</v>
      </c>
      <c r="AF129" s="40">
        <f t="shared" si="179"/>
        <v>5.1553434600836452</v>
      </c>
      <c r="AG129" s="40">
        <f t="shared" si="179"/>
        <v>454.75337898500004</v>
      </c>
      <c r="AH129" s="40">
        <f t="shared" si="179"/>
        <v>270.31190187327002</v>
      </c>
      <c r="AI129" s="40">
        <f t="shared" si="179"/>
        <v>-2.2871725724802947</v>
      </c>
      <c r="AJ129" s="40">
        <f t="shared" si="179"/>
        <v>7.0207407365472445</v>
      </c>
      <c r="AK129" s="40">
        <f t="shared" si="179"/>
        <v>21.473460303412502</v>
      </c>
      <c r="AL129" s="40">
        <f t="shared" si="179"/>
        <v>4.2776523723869548</v>
      </c>
      <c r="AM129" s="40">
        <f t="shared" si="179"/>
        <v>9.6877818453843112</v>
      </c>
      <c r="AN129" s="40">
        <f t="shared" ref="AN129:AT129" si="180">AVERAGE(L128:L129)</f>
        <v>4.1599497604798001</v>
      </c>
      <c r="AO129" s="40">
        <f t="shared" si="180"/>
        <v>432.44839198772547</v>
      </c>
      <c r="AP129" s="40">
        <f t="shared" si="180"/>
        <v>258.00976095000647</v>
      </c>
      <c r="AQ129" s="40">
        <f t="shared" si="180"/>
        <v>-1.8085460268424551</v>
      </c>
      <c r="AR129" s="40">
        <f t="shared" si="180"/>
        <v>5.2101983087573203</v>
      </c>
      <c r="AS129" s="40">
        <f t="shared" si="180"/>
        <v>21.08077906999825</v>
      </c>
      <c r="AT129" s="40">
        <f t="shared" si="180"/>
        <v>3.8605976606510248</v>
      </c>
      <c r="AU129" s="40">
        <f>AVERAGE(S128:S129)</f>
        <v>11.46140518115495</v>
      </c>
      <c r="AV129" s="40">
        <f t="shared" ref="AV129" si="181">AVERAGE(T128:T129)</f>
        <v>8.2021010505252594</v>
      </c>
      <c r="AW129" s="40">
        <f t="shared" ref="AW129" si="182">AVERAGE(U128:U129)</f>
        <v>14.7393696848424</v>
      </c>
      <c r="AX129" s="40">
        <f t="shared" ref="AX129" si="183">AVERAGE(V128:V129)</f>
        <v>555.67896812925198</v>
      </c>
      <c r="AY129" s="40">
        <f t="shared" ref="AY129" si="184">AVERAGE(W128:W129)</f>
        <v>320.58029014507349</v>
      </c>
      <c r="AZ129" s="40">
        <f t="shared" ref="AZ129" si="185">AVERAGE(X128:X129)</f>
        <v>583.78189094547349</v>
      </c>
      <c r="BA129" s="40">
        <f t="shared" ref="BA129" si="186">AVERAGE(Y128:Y129)</f>
        <v>1.0298216565753568</v>
      </c>
      <c r="BB129" s="40">
        <f t="shared" ref="BB129" si="187">AVERAGE(Z128:Z129)</f>
        <v>-3.3371685842921499</v>
      </c>
    </row>
    <row r="130" spans="1:54" x14ac:dyDescent="0.2">
      <c r="A130" t="s">
        <v>12</v>
      </c>
      <c r="B130" s="20">
        <v>19973.900000000001</v>
      </c>
      <c r="C130">
        <v>15.4876982569694</v>
      </c>
      <c r="D130">
        <v>3.75326886662527</v>
      </c>
      <c r="E130">
        <v>269.65412792500001</v>
      </c>
      <c r="F130">
        <v>238.06765231351699</v>
      </c>
      <c r="G130">
        <v>5.2631725470225001</v>
      </c>
      <c r="H130">
        <v>5.0683986769021603</v>
      </c>
      <c r="I130">
        <v>23.1768290201822</v>
      </c>
      <c r="J130">
        <v>2.6673627339780199</v>
      </c>
      <c r="K130">
        <v>9.9191012451011904</v>
      </c>
      <c r="L130">
        <v>3.3259032322028101</v>
      </c>
      <c r="M130">
        <v>600.67908619379602</v>
      </c>
      <c r="N130">
        <v>211.42115426663801</v>
      </c>
      <c r="O130">
        <v>0.242572705687052</v>
      </c>
      <c r="P130">
        <v>4.2861331569177601</v>
      </c>
      <c r="Q130">
        <v>19.5919033643445</v>
      </c>
      <c r="R130">
        <v>2.84181820465952</v>
      </c>
      <c r="S130">
        <v>11.789432642699801</v>
      </c>
      <c r="T130">
        <v>9.2396198099049496</v>
      </c>
      <c r="U130">
        <v>14.3421710855428</v>
      </c>
      <c r="V130">
        <v>792.92617384131904</v>
      </c>
      <c r="W130">
        <v>497.91895947974001</v>
      </c>
      <c r="X130">
        <v>853.77688844422198</v>
      </c>
      <c r="Y130">
        <v>3.3386199441203499</v>
      </c>
      <c r="Z130">
        <v>0.42821410705352703</v>
      </c>
      <c r="AA130">
        <v>6.2281140570285096</v>
      </c>
      <c r="AB130">
        <v>21.3342034898835</v>
      </c>
      <c r="AC130">
        <v>19.157578789394702</v>
      </c>
      <c r="AD130">
        <v>23.506753376688302</v>
      </c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</row>
    <row r="131" spans="1:54" x14ac:dyDescent="0.2">
      <c r="A131" t="s">
        <v>12</v>
      </c>
      <c r="B131" s="20">
        <v>21699.200000000001</v>
      </c>
      <c r="C131">
        <v>15.4876982569694</v>
      </c>
      <c r="D131">
        <v>3.75326886662527</v>
      </c>
      <c r="E131">
        <v>269.65412792500001</v>
      </c>
      <c r="F131">
        <v>238.06765231351699</v>
      </c>
      <c r="G131">
        <v>5.2631725470225001</v>
      </c>
      <c r="H131">
        <v>5.0683986769021603</v>
      </c>
      <c r="I131">
        <v>23.1768290201822</v>
      </c>
      <c r="J131">
        <v>2.6673627339780199</v>
      </c>
      <c r="K131">
        <v>9.9191012451011904</v>
      </c>
      <c r="L131">
        <v>3.3259032322028101</v>
      </c>
      <c r="M131">
        <v>600.67908619379602</v>
      </c>
      <c r="N131">
        <v>211.42115426663801</v>
      </c>
      <c r="O131">
        <v>0.242572705687052</v>
      </c>
      <c r="P131">
        <v>4.2861331569177601</v>
      </c>
      <c r="Q131">
        <v>19.5919033643445</v>
      </c>
      <c r="R131">
        <v>2.84181820465952</v>
      </c>
      <c r="S131">
        <v>11.789432642699801</v>
      </c>
      <c r="T131">
        <v>9.2396198099049496</v>
      </c>
      <c r="U131">
        <v>14.3421710855428</v>
      </c>
      <c r="V131">
        <v>792.92617384131904</v>
      </c>
      <c r="W131">
        <v>497.91895947974001</v>
      </c>
      <c r="X131">
        <v>853.77688844422198</v>
      </c>
      <c r="Y131">
        <v>3.3386199441203499</v>
      </c>
      <c r="Z131">
        <v>0.42821410705352703</v>
      </c>
      <c r="AA131">
        <v>6.2281140570285096</v>
      </c>
      <c r="AB131">
        <v>21.3342034898835</v>
      </c>
      <c r="AC131">
        <v>19.157578789394702</v>
      </c>
      <c r="AD131">
        <v>23.506753376688302</v>
      </c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</row>
    <row r="132" spans="1:54" x14ac:dyDescent="0.2">
      <c r="A132" t="s">
        <v>12</v>
      </c>
      <c r="B132" s="20">
        <v>19762</v>
      </c>
      <c r="C132">
        <v>12.784180071618801</v>
      </c>
      <c r="D132">
        <v>5.9798744862989004</v>
      </c>
      <c r="E132">
        <v>336.21427660000001</v>
      </c>
      <c r="F132">
        <v>239.35785971674301</v>
      </c>
      <c r="G132">
        <v>0.35813379287721903</v>
      </c>
      <c r="H132">
        <v>7.9908751560076201</v>
      </c>
      <c r="I132">
        <v>25.236230214436802</v>
      </c>
      <c r="J132">
        <v>4.7395691581613102</v>
      </c>
      <c r="K132">
        <v>11.2959085678756</v>
      </c>
      <c r="L132">
        <v>4.0625804414198603</v>
      </c>
      <c r="M132">
        <v>384.250057682163</v>
      </c>
      <c r="N132">
        <v>255.994771350387</v>
      </c>
      <c r="O132">
        <v>-0.18758773967597001</v>
      </c>
      <c r="P132">
        <v>5.0526055072014797</v>
      </c>
      <c r="Q132">
        <v>22.882471653142801</v>
      </c>
      <c r="R132">
        <v>3.8350394771945702</v>
      </c>
      <c r="S132">
        <v>12.397958828444599</v>
      </c>
      <c r="T132">
        <v>9.5797898949474707</v>
      </c>
      <c r="U132">
        <v>15.2256128064032</v>
      </c>
      <c r="V132">
        <v>521.20480789833096</v>
      </c>
      <c r="W132">
        <v>268.75437718859502</v>
      </c>
      <c r="X132">
        <v>540.47023511755901</v>
      </c>
      <c r="Y132">
        <v>4.1236535897298401</v>
      </c>
      <c r="Z132">
        <v>0.82741370685341997</v>
      </c>
      <c r="AA132">
        <v>7.4167083541770804</v>
      </c>
      <c r="AB132">
        <v>23.271386594378999</v>
      </c>
      <c r="AC132">
        <v>20.6663331665833</v>
      </c>
      <c r="AD132">
        <v>25.894947473736899</v>
      </c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</row>
    <row r="133" spans="1:54" x14ac:dyDescent="0.2">
      <c r="A133" t="s">
        <v>12</v>
      </c>
      <c r="B133" s="20">
        <v>19679</v>
      </c>
      <c r="C133">
        <v>12.784180071618801</v>
      </c>
      <c r="D133">
        <v>5.9798744862989004</v>
      </c>
      <c r="E133">
        <v>336.21427660000001</v>
      </c>
      <c r="F133">
        <v>239.35785971674301</v>
      </c>
      <c r="G133">
        <v>0.35813379287721903</v>
      </c>
      <c r="H133">
        <v>7.9908751560076201</v>
      </c>
      <c r="I133">
        <v>25.236230214436802</v>
      </c>
      <c r="J133">
        <v>4.7395691581613102</v>
      </c>
      <c r="K133">
        <v>11.2959085678756</v>
      </c>
      <c r="L133">
        <v>4.0625804414198603</v>
      </c>
      <c r="M133">
        <v>384.250057682163</v>
      </c>
      <c r="N133">
        <v>255.994771350387</v>
      </c>
      <c r="O133">
        <v>-0.18758773967597001</v>
      </c>
      <c r="P133">
        <v>5.0526055072014797</v>
      </c>
      <c r="Q133">
        <v>22.882471653142801</v>
      </c>
      <c r="R133">
        <v>3.8350394771945702</v>
      </c>
      <c r="S133">
        <v>12.397958828444599</v>
      </c>
      <c r="T133">
        <v>9.5797898949474707</v>
      </c>
      <c r="U133">
        <v>15.2256128064032</v>
      </c>
      <c r="V133">
        <v>521.20480789833096</v>
      </c>
      <c r="W133">
        <v>268.75437718859502</v>
      </c>
      <c r="X133">
        <v>540.47023511755901</v>
      </c>
      <c r="Y133">
        <v>4.1236535897298401</v>
      </c>
      <c r="Z133">
        <v>0.82741370685341997</v>
      </c>
      <c r="AA133">
        <v>7.4167083541770804</v>
      </c>
      <c r="AB133">
        <v>23.271386594378999</v>
      </c>
      <c r="AC133">
        <v>20.6663331665833</v>
      </c>
      <c r="AD133">
        <v>25.894947473736899</v>
      </c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</row>
    <row r="134" spans="1:54" x14ac:dyDescent="0.2">
      <c r="A134" t="s">
        <v>12</v>
      </c>
      <c r="B134" s="20">
        <v>20142</v>
      </c>
      <c r="C134">
        <v>15.151033546361599</v>
      </c>
      <c r="D134">
        <v>6.0427237437932604</v>
      </c>
      <c r="E134">
        <v>382.05005648000002</v>
      </c>
      <c r="F134">
        <v>237.51712288735899</v>
      </c>
      <c r="G134">
        <v>4.4990352491537697</v>
      </c>
      <c r="H134">
        <v>7.7758003545403902</v>
      </c>
      <c r="I134">
        <v>25.780981275770301</v>
      </c>
      <c r="J134">
        <v>4.9001509119996101</v>
      </c>
      <c r="K134">
        <v>9.9224921232351004</v>
      </c>
      <c r="L134">
        <v>4.1026323190326597</v>
      </c>
      <c r="M134">
        <v>396.58183569889297</v>
      </c>
      <c r="N134">
        <v>257.231824053129</v>
      </c>
      <c r="O134">
        <v>-2.2972880162393601</v>
      </c>
      <c r="P134">
        <v>5.0920426836142196</v>
      </c>
      <c r="Q134">
        <v>22.203968836056301</v>
      </c>
      <c r="R134">
        <v>3.8739605168010098</v>
      </c>
      <c r="S134">
        <v>10.456412614404</v>
      </c>
      <c r="T134">
        <v>7.4997498749374696</v>
      </c>
      <c r="U134">
        <v>13.415707853927</v>
      </c>
      <c r="V134">
        <v>519.53337205456705</v>
      </c>
      <c r="W134">
        <v>279.11955977989101</v>
      </c>
      <c r="X134">
        <v>541.95097548774504</v>
      </c>
      <c r="Y134">
        <v>2.3196041732360899</v>
      </c>
      <c r="Z134">
        <v>-1.35667833916959</v>
      </c>
      <c r="AA134">
        <v>6.0100050025012504</v>
      </c>
      <c r="AB134">
        <v>21.680028577305102</v>
      </c>
      <c r="AC134">
        <v>18.923461730865402</v>
      </c>
      <c r="AD134">
        <v>24.438219109554801</v>
      </c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</row>
    <row r="135" spans="1:54" x14ac:dyDescent="0.2">
      <c r="A135" t="s">
        <v>12</v>
      </c>
      <c r="B135" s="20">
        <v>20027</v>
      </c>
      <c r="C135">
        <v>15.151033546361599</v>
      </c>
      <c r="D135">
        <v>6.0427237437932604</v>
      </c>
      <c r="E135">
        <v>382.05005648000002</v>
      </c>
      <c r="F135">
        <v>237.51712288735899</v>
      </c>
      <c r="G135">
        <v>4.4990352491537697</v>
      </c>
      <c r="H135">
        <v>7.7758003545403902</v>
      </c>
      <c r="I135">
        <v>25.780981275770301</v>
      </c>
      <c r="J135">
        <v>4.9001509119996101</v>
      </c>
      <c r="K135">
        <v>9.9224921232351004</v>
      </c>
      <c r="L135">
        <v>4.1026323190326597</v>
      </c>
      <c r="M135">
        <v>396.58183569889297</v>
      </c>
      <c r="N135">
        <v>257.231824053129</v>
      </c>
      <c r="O135">
        <v>-2.2972880162393601</v>
      </c>
      <c r="P135">
        <v>5.0920426836142196</v>
      </c>
      <c r="Q135">
        <v>22.203968836056301</v>
      </c>
      <c r="R135">
        <v>3.8739605168010098</v>
      </c>
      <c r="S135">
        <v>10.456412614404</v>
      </c>
      <c r="T135">
        <v>7.4997498749374696</v>
      </c>
      <c r="U135">
        <v>13.415707853927</v>
      </c>
      <c r="V135">
        <v>519.53337205456705</v>
      </c>
      <c r="W135">
        <v>279.11955977989101</v>
      </c>
      <c r="X135">
        <v>541.95097548774504</v>
      </c>
      <c r="Y135">
        <v>2.3196041732360899</v>
      </c>
      <c r="Z135">
        <v>-1.35667833916959</v>
      </c>
      <c r="AA135">
        <v>6.0100050025012504</v>
      </c>
      <c r="AB135">
        <v>21.680028577305102</v>
      </c>
      <c r="AC135">
        <v>18.923461730865402</v>
      </c>
      <c r="AD135">
        <v>24.438219109554801</v>
      </c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</row>
    <row r="136" spans="1:54" x14ac:dyDescent="0.2">
      <c r="A136" t="s">
        <v>12</v>
      </c>
      <c r="B136" s="20">
        <v>20303</v>
      </c>
      <c r="C136">
        <v>5.7374195531010299</v>
      </c>
      <c r="D136">
        <v>4.9515673714841197</v>
      </c>
      <c r="E136">
        <v>474.20395063333302</v>
      </c>
      <c r="F136">
        <v>228.873413043347</v>
      </c>
      <c r="G136">
        <v>-8.5310917695363404</v>
      </c>
      <c r="H136">
        <v>7.3335356923156896</v>
      </c>
      <c r="I136">
        <v>17.361320919460699</v>
      </c>
      <c r="J136">
        <v>3.7004989483783399</v>
      </c>
      <c r="K136">
        <v>6.3054960688258701</v>
      </c>
      <c r="L136">
        <v>4.5089493880798903</v>
      </c>
      <c r="M136">
        <v>710.93970050465998</v>
      </c>
      <c r="N136">
        <v>276.74866970035401</v>
      </c>
      <c r="O136">
        <v>-5.8728079359854304</v>
      </c>
      <c r="P136">
        <v>7.0244353452958297</v>
      </c>
      <c r="Q136">
        <v>18.351830911680199</v>
      </c>
      <c r="R136">
        <v>3.5217833589204601</v>
      </c>
      <c r="S136">
        <v>6.0317426439882098</v>
      </c>
      <c r="T136">
        <v>1.5097548774387199</v>
      </c>
      <c r="U136">
        <v>10.5582791395698</v>
      </c>
      <c r="V136">
        <v>852.29124195802001</v>
      </c>
      <c r="W136">
        <v>530.72036018008998</v>
      </c>
      <c r="X136">
        <v>908.34917458729399</v>
      </c>
      <c r="Y136">
        <v>-6.2523276003789396</v>
      </c>
      <c r="Z136">
        <v>-12.145072536268099</v>
      </c>
      <c r="AA136">
        <v>-0.33116558279140001</v>
      </c>
      <c r="AB136">
        <v>17.692545494107399</v>
      </c>
      <c r="AC136">
        <v>14.212106053026501</v>
      </c>
      <c r="AD136">
        <v>21.1655827913957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 spans="1:54" x14ac:dyDescent="0.2">
      <c r="A137" t="s">
        <v>12</v>
      </c>
      <c r="B137" s="20">
        <v>20241</v>
      </c>
      <c r="C137">
        <v>5.7374195531010299</v>
      </c>
      <c r="D137">
        <v>4.9515673714841197</v>
      </c>
      <c r="E137">
        <v>474.20395063333302</v>
      </c>
      <c r="F137">
        <v>228.873413043347</v>
      </c>
      <c r="G137">
        <v>-8.5310917695363404</v>
      </c>
      <c r="H137">
        <v>7.3335356923156896</v>
      </c>
      <c r="I137">
        <v>17.361320919460699</v>
      </c>
      <c r="J137">
        <v>3.7004989483783399</v>
      </c>
      <c r="K137">
        <v>6.3054960688258701</v>
      </c>
      <c r="L137">
        <v>4.5089493880798903</v>
      </c>
      <c r="M137">
        <v>710.93970050465998</v>
      </c>
      <c r="N137">
        <v>276.74866970035401</v>
      </c>
      <c r="O137">
        <v>-5.8728079359854304</v>
      </c>
      <c r="P137">
        <v>7.0244353452958297</v>
      </c>
      <c r="Q137">
        <v>18.351830911680199</v>
      </c>
      <c r="R137">
        <v>3.5217833589204601</v>
      </c>
      <c r="S137">
        <v>6.0317426439882098</v>
      </c>
      <c r="T137">
        <v>1.5097548774387199</v>
      </c>
      <c r="U137">
        <v>10.5582791395698</v>
      </c>
      <c r="V137">
        <v>852.29124195802001</v>
      </c>
      <c r="W137">
        <v>530.72036018008998</v>
      </c>
      <c r="X137">
        <v>908.34917458729399</v>
      </c>
      <c r="Y137">
        <v>-6.2523276003789396</v>
      </c>
      <c r="Z137">
        <v>-12.145072536268099</v>
      </c>
      <c r="AA137">
        <v>-0.33116558279140001</v>
      </c>
      <c r="AB137">
        <v>17.692545494107399</v>
      </c>
      <c r="AC137">
        <v>14.212106053026501</v>
      </c>
      <c r="AD137">
        <v>21.1655827913957</v>
      </c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 spans="1:54" x14ac:dyDescent="0.2">
      <c r="A138" t="s">
        <v>12</v>
      </c>
      <c r="B138" s="20">
        <v>20472</v>
      </c>
      <c r="C138">
        <v>10.203548614867</v>
      </c>
      <c r="D138">
        <v>2.8597206451054502</v>
      </c>
      <c r="E138">
        <v>722.03507420000005</v>
      </c>
      <c r="F138">
        <v>215.26941687286799</v>
      </c>
      <c r="G138">
        <v>3.0130194417304499</v>
      </c>
      <c r="H138">
        <v>3.6296477681971901</v>
      </c>
      <c r="I138">
        <v>20.140834490458101</v>
      </c>
      <c r="J138">
        <v>2.5772593566795901</v>
      </c>
      <c r="K138">
        <v>9.2104143104501102</v>
      </c>
      <c r="L138">
        <v>3.3310420857559002</v>
      </c>
      <c r="M138">
        <v>592.56245134820699</v>
      </c>
      <c r="N138">
        <v>211.12574023363601</v>
      </c>
      <c r="O138">
        <v>-0.66007002923955405</v>
      </c>
      <c r="P138">
        <v>4.2977093604288203</v>
      </c>
      <c r="Q138">
        <v>19.108991809804799</v>
      </c>
      <c r="R138">
        <v>2.8454677305565999</v>
      </c>
      <c r="S138">
        <v>11.2313957518043</v>
      </c>
      <c r="T138">
        <v>8.3641820910455191</v>
      </c>
      <c r="U138">
        <v>14.1170585292646</v>
      </c>
      <c r="V138">
        <v>772.161317226336</v>
      </c>
      <c r="W138">
        <v>474.82241120560298</v>
      </c>
      <c r="X138">
        <v>828.96948474237104</v>
      </c>
      <c r="Y138">
        <v>2.4610875464281201</v>
      </c>
      <c r="Z138">
        <v>-0.90545272636317997</v>
      </c>
      <c r="AA138">
        <v>5.8559279639819897</v>
      </c>
      <c r="AB138">
        <v>21.311048342186702</v>
      </c>
      <c r="AC138">
        <v>19.0525262631316</v>
      </c>
      <c r="AD138">
        <v>23.569784892446201</v>
      </c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 spans="1:54" x14ac:dyDescent="0.2">
      <c r="A139" t="s">
        <v>12</v>
      </c>
      <c r="B139" s="20">
        <v>20364</v>
      </c>
      <c r="C139">
        <v>10.203548614867</v>
      </c>
      <c r="D139">
        <v>2.8597206451054502</v>
      </c>
      <c r="E139">
        <v>722.03507420000005</v>
      </c>
      <c r="F139">
        <v>215.26941687286799</v>
      </c>
      <c r="G139">
        <v>3.0130194417304499</v>
      </c>
      <c r="H139">
        <v>3.6296477681971901</v>
      </c>
      <c r="I139">
        <v>20.140834490458101</v>
      </c>
      <c r="J139">
        <v>2.5772593566795901</v>
      </c>
      <c r="K139">
        <v>9.2104143104501102</v>
      </c>
      <c r="L139">
        <v>3.3310420857559002</v>
      </c>
      <c r="M139">
        <v>592.56245134820699</v>
      </c>
      <c r="N139">
        <v>211.12574023363601</v>
      </c>
      <c r="O139">
        <v>-0.66007002923955405</v>
      </c>
      <c r="P139">
        <v>4.2977093604288203</v>
      </c>
      <c r="Q139">
        <v>19.108991809804799</v>
      </c>
      <c r="R139">
        <v>2.8454677305565999</v>
      </c>
      <c r="S139">
        <v>11.2313957518043</v>
      </c>
      <c r="T139">
        <v>8.3641820910455191</v>
      </c>
      <c r="U139">
        <v>14.1170585292646</v>
      </c>
      <c r="V139">
        <v>772.161317226336</v>
      </c>
      <c r="W139">
        <v>474.82241120560298</v>
      </c>
      <c r="X139">
        <v>828.96948474237104</v>
      </c>
      <c r="Y139">
        <v>2.4610875464281201</v>
      </c>
      <c r="Z139">
        <v>-0.90545272636317997</v>
      </c>
      <c r="AA139">
        <v>5.8559279639819897</v>
      </c>
      <c r="AB139">
        <v>21.311048342186702</v>
      </c>
      <c r="AC139">
        <v>19.0525262631316</v>
      </c>
      <c r="AD139">
        <v>23.569784892446201</v>
      </c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 spans="1:54" x14ac:dyDescent="0.2">
      <c r="A140" t="s">
        <v>12</v>
      </c>
      <c r="B140" s="20">
        <v>20880</v>
      </c>
      <c r="C140">
        <v>10.203548614867</v>
      </c>
      <c r="D140">
        <v>2.79883305184664</v>
      </c>
      <c r="E140">
        <v>722.03507420000005</v>
      </c>
      <c r="F140">
        <v>193.92992104469801</v>
      </c>
      <c r="G140">
        <v>3.0130194417304499</v>
      </c>
      <c r="H140">
        <v>3.6674792788814901</v>
      </c>
      <c r="I140">
        <v>20.140834490458101</v>
      </c>
      <c r="J140">
        <v>2.54789196514617</v>
      </c>
      <c r="K140">
        <v>8.0007579339097195</v>
      </c>
      <c r="L140">
        <v>3.3446150242339598</v>
      </c>
      <c r="M140">
        <v>627.41972207941399</v>
      </c>
      <c r="N140">
        <v>210.94995800949999</v>
      </c>
      <c r="O140">
        <v>-1.99417418532265</v>
      </c>
      <c r="P140">
        <v>4.3061515953666802</v>
      </c>
      <c r="Q140">
        <v>18.1292785498295</v>
      </c>
      <c r="R140">
        <v>2.8583790931672701</v>
      </c>
      <c r="S140">
        <v>9.9842696230525991</v>
      </c>
      <c r="T140">
        <v>6.9134567283641797</v>
      </c>
      <c r="U140">
        <v>13.0665332666333</v>
      </c>
      <c r="V140">
        <v>773.35073822446998</v>
      </c>
      <c r="W140">
        <v>488.50925462731402</v>
      </c>
      <c r="X140">
        <v>831.53576788394196</v>
      </c>
      <c r="Y140">
        <v>1.5449314422498199</v>
      </c>
      <c r="Z140">
        <v>-1.89794897448724</v>
      </c>
      <c r="AA140">
        <v>5.0185092546273102</v>
      </c>
      <c r="AB140">
        <v>20.148783658286799</v>
      </c>
      <c r="AC140">
        <v>17.6028014007004</v>
      </c>
      <c r="AD140">
        <v>22.708354177088498</v>
      </c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 spans="1:54" x14ac:dyDescent="0.2">
      <c r="A141" t="s">
        <v>12</v>
      </c>
      <c r="B141" s="20">
        <v>20588</v>
      </c>
      <c r="C141">
        <v>10.203548614867</v>
      </c>
      <c r="D141">
        <v>2.79883305184664</v>
      </c>
      <c r="E141">
        <v>722.03507420000005</v>
      </c>
      <c r="F141">
        <v>193.92992104469801</v>
      </c>
      <c r="G141">
        <v>3.0130194417304499</v>
      </c>
      <c r="H141">
        <v>3.6674792788814901</v>
      </c>
      <c r="I141">
        <v>20.140834490458101</v>
      </c>
      <c r="J141">
        <v>2.54789196514617</v>
      </c>
      <c r="K141">
        <v>8.0007579339097195</v>
      </c>
      <c r="L141">
        <v>3.3446150242339598</v>
      </c>
      <c r="M141">
        <v>627.41972207941399</v>
      </c>
      <c r="N141">
        <v>210.94995800949999</v>
      </c>
      <c r="O141">
        <v>-1.99417418532265</v>
      </c>
      <c r="P141">
        <v>4.3061515953666802</v>
      </c>
      <c r="Q141">
        <v>18.1292785498295</v>
      </c>
      <c r="R141">
        <v>2.8583790931672701</v>
      </c>
      <c r="S141">
        <v>9.9842696230525991</v>
      </c>
      <c r="T141">
        <v>6.9134567283641797</v>
      </c>
      <c r="U141">
        <v>13.0665332666333</v>
      </c>
      <c r="V141">
        <v>773.35073822446998</v>
      </c>
      <c r="W141">
        <v>488.50925462731402</v>
      </c>
      <c r="X141">
        <v>831.53576788394196</v>
      </c>
      <c r="Y141">
        <v>1.5449314422498199</v>
      </c>
      <c r="Z141">
        <v>-1.89794897448724</v>
      </c>
      <c r="AA141">
        <v>5.0185092546273102</v>
      </c>
      <c r="AB141">
        <v>20.148783658286799</v>
      </c>
      <c r="AC141">
        <v>17.6028014007004</v>
      </c>
      <c r="AD141">
        <v>22.708354177088498</v>
      </c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 spans="1:54" x14ac:dyDescent="0.2">
      <c r="A142" t="s">
        <v>12</v>
      </c>
      <c r="B142" s="20">
        <v>21276</v>
      </c>
      <c r="C142">
        <v>13.3068371671769</v>
      </c>
      <c r="D142">
        <v>4.8404858757847498</v>
      </c>
      <c r="E142">
        <v>510.71975470000001</v>
      </c>
      <c r="F142">
        <v>231.604125155731</v>
      </c>
      <c r="G142">
        <v>3.6893520851930002</v>
      </c>
      <c r="H142">
        <v>7.0531457627722398</v>
      </c>
      <c r="I142">
        <v>23.893709182739201</v>
      </c>
      <c r="J142">
        <v>3.6965846066814501</v>
      </c>
      <c r="K142">
        <v>11.920375218979901</v>
      </c>
      <c r="L142">
        <v>4.0434580773526898</v>
      </c>
      <c r="M142">
        <v>529.65112163055403</v>
      </c>
      <c r="N142">
        <v>256.82381987289</v>
      </c>
      <c r="O142">
        <v>1.54752524639251</v>
      </c>
      <c r="P142">
        <v>5.0175016930626697</v>
      </c>
      <c r="Q142">
        <v>22.816632366885901</v>
      </c>
      <c r="R142">
        <v>3.8334807253173802</v>
      </c>
      <c r="S142">
        <v>12.139421971859599</v>
      </c>
      <c r="T142">
        <v>9.4717358679339707</v>
      </c>
      <c r="U142">
        <v>14.7933966983492</v>
      </c>
      <c r="V142">
        <v>563.59182538000005</v>
      </c>
      <c r="W142">
        <v>316.13806903451803</v>
      </c>
      <c r="X142">
        <v>593.776888444223</v>
      </c>
      <c r="Y142">
        <v>3.7759289206903701</v>
      </c>
      <c r="Z142">
        <v>0.64232116058028799</v>
      </c>
      <c r="AA142">
        <v>6.9354677338669299</v>
      </c>
      <c r="AB142">
        <v>21.8409479979764</v>
      </c>
      <c r="AC142">
        <v>19.2356178089045</v>
      </c>
      <c r="AD142">
        <v>24.464232116058</v>
      </c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 spans="1:54" x14ac:dyDescent="0.2">
      <c r="A143" t="s">
        <v>12</v>
      </c>
      <c r="B143" s="20">
        <v>21032</v>
      </c>
      <c r="C143">
        <v>13.3068371671769</v>
      </c>
      <c r="D143">
        <v>4.8404858757847498</v>
      </c>
      <c r="E143">
        <v>510.71975470000001</v>
      </c>
      <c r="F143">
        <v>231.604125155731</v>
      </c>
      <c r="G143">
        <v>3.6893520851930002</v>
      </c>
      <c r="H143">
        <v>7.0531457627722398</v>
      </c>
      <c r="I143">
        <v>23.893709182739201</v>
      </c>
      <c r="J143">
        <v>3.6965846066814501</v>
      </c>
      <c r="K143">
        <v>11.920375218979901</v>
      </c>
      <c r="L143">
        <v>4.0434580773526898</v>
      </c>
      <c r="M143">
        <v>529.65112163055403</v>
      </c>
      <c r="N143">
        <v>256.82381987289</v>
      </c>
      <c r="O143">
        <v>1.54752524639251</v>
      </c>
      <c r="P143">
        <v>5.0175016930626697</v>
      </c>
      <c r="Q143">
        <v>22.816632366885901</v>
      </c>
      <c r="R143">
        <v>3.8334807253173802</v>
      </c>
      <c r="S143">
        <v>12.139421971859599</v>
      </c>
      <c r="T143">
        <v>9.4717358679339707</v>
      </c>
      <c r="U143">
        <v>14.7933966983492</v>
      </c>
      <c r="V143">
        <v>563.59182538000005</v>
      </c>
      <c r="W143">
        <v>316.13806903451803</v>
      </c>
      <c r="X143">
        <v>593.776888444223</v>
      </c>
      <c r="Y143">
        <v>3.7759289206903701</v>
      </c>
      <c r="Z143">
        <v>0.64232116058028799</v>
      </c>
      <c r="AA143">
        <v>6.9354677338669299</v>
      </c>
      <c r="AB143">
        <v>21.8409479979764</v>
      </c>
      <c r="AC143">
        <v>19.2356178089045</v>
      </c>
      <c r="AD143">
        <v>24.464232116058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 spans="1:54" x14ac:dyDescent="0.2">
      <c r="A144" t="s">
        <v>12</v>
      </c>
      <c r="B144" s="20">
        <v>21409</v>
      </c>
      <c r="C144">
        <v>6.2038518885771099</v>
      </c>
      <c r="D144">
        <v>5.0502733158270399</v>
      </c>
      <c r="E144">
        <v>424.91072816666701</v>
      </c>
      <c r="F144">
        <v>237.41643644017299</v>
      </c>
      <c r="G144">
        <v>-8.4183278878529393</v>
      </c>
      <c r="H144">
        <v>7.65397922148333</v>
      </c>
      <c r="I144">
        <v>22.079971313476499</v>
      </c>
      <c r="J144">
        <v>3.3838764082166199</v>
      </c>
      <c r="K144">
        <v>5.5818439399003799</v>
      </c>
      <c r="L144">
        <v>4.55579901747838</v>
      </c>
      <c r="M144">
        <v>497.76556533652303</v>
      </c>
      <c r="N144">
        <v>279.87837903065798</v>
      </c>
      <c r="O144">
        <v>-8.1531182739121402</v>
      </c>
      <c r="P144">
        <v>7.06881442010845</v>
      </c>
      <c r="Q144">
        <v>18.955714644334002</v>
      </c>
      <c r="R144">
        <v>3.5661342183806202</v>
      </c>
      <c r="S144">
        <v>6.1693315342317998</v>
      </c>
      <c r="T144">
        <v>2.0980490245122598</v>
      </c>
      <c r="U144">
        <v>10.222111055527799</v>
      </c>
      <c r="V144">
        <v>773.55283803145505</v>
      </c>
      <c r="W144">
        <v>436.59329664832399</v>
      </c>
      <c r="X144">
        <v>811.98099049524797</v>
      </c>
      <c r="Y144">
        <v>-7.0461589097503099</v>
      </c>
      <c r="Z144">
        <v>-12.9734867433717</v>
      </c>
      <c r="AA144">
        <v>-1.08754377188595</v>
      </c>
      <c r="AB144">
        <v>18.6064880185784</v>
      </c>
      <c r="AC144">
        <v>15.262631315657799</v>
      </c>
      <c r="AD144">
        <v>21.9659829914957</v>
      </c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 spans="1:54" x14ac:dyDescent="0.2">
      <c r="A145" t="s">
        <v>12</v>
      </c>
      <c r="B145" s="20">
        <v>21314</v>
      </c>
      <c r="C145">
        <v>6.2038518885771099</v>
      </c>
      <c r="D145">
        <v>5.0502733158270399</v>
      </c>
      <c r="E145">
        <v>424.91072816666701</v>
      </c>
      <c r="F145">
        <v>237.41643644017299</v>
      </c>
      <c r="G145">
        <v>-8.4183278878529393</v>
      </c>
      <c r="H145">
        <v>7.65397922148333</v>
      </c>
      <c r="I145">
        <v>22.079971313476499</v>
      </c>
      <c r="J145">
        <v>3.3838764082166199</v>
      </c>
      <c r="K145">
        <v>5.5818439399003799</v>
      </c>
      <c r="L145">
        <v>4.55579901747838</v>
      </c>
      <c r="M145">
        <v>497.76556533652303</v>
      </c>
      <c r="N145">
        <v>279.87837903065798</v>
      </c>
      <c r="O145">
        <v>-8.1531182739121402</v>
      </c>
      <c r="P145">
        <v>7.06881442010845</v>
      </c>
      <c r="Q145">
        <v>18.955714644334002</v>
      </c>
      <c r="R145">
        <v>3.5661342183806202</v>
      </c>
      <c r="S145">
        <v>6.1693315342317998</v>
      </c>
      <c r="T145">
        <v>2.0980490245122598</v>
      </c>
      <c r="U145">
        <v>10.222111055527799</v>
      </c>
      <c r="V145">
        <v>773.55283803145505</v>
      </c>
      <c r="W145">
        <v>436.59329664832399</v>
      </c>
      <c r="X145">
        <v>811.98099049524797</v>
      </c>
      <c r="Y145">
        <v>-7.0461589097503099</v>
      </c>
      <c r="Z145">
        <v>-12.9734867433717</v>
      </c>
      <c r="AA145">
        <v>-1.08754377188595</v>
      </c>
      <c r="AB145">
        <v>18.6064880185784</v>
      </c>
      <c r="AC145">
        <v>15.262631315657799</v>
      </c>
      <c r="AD145">
        <v>21.9659829914957</v>
      </c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 spans="1:54" x14ac:dyDescent="0.2">
      <c r="A146" t="s">
        <v>12</v>
      </c>
      <c r="B146" s="20">
        <v>21562</v>
      </c>
      <c r="C146">
        <v>11.8473080388373</v>
      </c>
      <c r="D146">
        <v>5.3791220054967903</v>
      </c>
      <c r="E146">
        <v>389.08807782000002</v>
      </c>
      <c r="F146">
        <v>236.57064901893901</v>
      </c>
      <c r="G146">
        <v>-1.55741358134479</v>
      </c>
      <c r="H146">
        <v>7.2984485800887997</v>
      </c>
      <c r="I146">
        <v>24.6762703789604</v>
      </c>
      <c r="J146">
        <v>4.4653721245639897</v>
      </c>
      <c r="K146">
        <v>9.6764624441706903</v>
      </c>
      <c r="L146">
        <v>4.1346991424903701</v>
      </c>
      <c r="M146">
        <v>406.24997598414598</v>
      </c>
      <c r="N146">
        <v>258.41052478226902</v>
      </c>
      <c r="O146">
        <v>-3.0303140499981001</v>
      </c>
      <c r="P146">
        <v>5.1217906862760296</v>
      </c>
      <c r="Q146">
        <v>22.256854329712699</v>
      </c>
      <c r="R146">
        <v>3.8981377227282601</v>
      </c>
      <c r="S146">
        <v>10.484604555588099</v>
      </c>
      <c r="T146">
        <v>7.5267633816908504</v>
      </c>
      <c r="U146">
        <v>13.4427213606803</v>
      </c>
      <c r="V146">
        <v>523.074752951287</v>
      </c>
      <c r="W146">
        <v>273.93696848424298</v>
      </c>
      <c r="X146">
        <v>543.43171585793004</v>
      </c>
      <c r="Y146">
        <v>2.3483017140176798</v>
      </c>
      <c r="Z146">
        <v>-1.4677338669334701</v>
      </c>
      <c r="AA146">
        <v>6.1580790395197598</v>
      </c>
      <c r="AB146">
        <v>21.736107318655399</v>
      </c>
      <c r="AC146">
        <v>19.0015007503752</v>
      </c>
      <c r="AD146">
        <v>24.464232116058</v>
      </c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 spans="1:54" x14ac:dyDescent="0.2">
      <c r="A147" t="s">
        <v>12</v>
      </c>
      <c r="B147" s="20">
        <v>21481</v>
      </c>
      <c r="C147">
        <v>11.8473080388373</v>
      </c>
      <c r="D147">
        <v>5.3791220054967903</v>
      </c>
      <c r="E147">
        <v>389.08807782000002</v>
      </c>
      <c r="F147">
        <v>236.57064901893901</v>
      </c>
      <c r="G147">
        <v>-1.55741358134479</v>
      </c>
      <c r="H147">
        <v>7.2984485800887997</v>
      </c>
      <c r="I147">
        <v>24.6762703789604</v>
      </c>
      <c r="J147">
        <v>4.4653721245639897</v>
      </c>
      <c r="K147">
        <v>9.6764624441706903</v>
      </c>
      <c r="L147">
        <v>4.1346991424903701</v>
      </c>
      <c r="M147">
        <v>406.24997598414598</v>
      </c>
      <c r="N147">
        <v>258.41052478226902</v>
      </c>
      <c r="O147">
        <v>-3.0303140499981001</v>
      </c>
      <c r="P147">
        <v>5.1217906862760296</v>
      </c>
      <c r="Q147">
        <v>22.256854329712699</v>
      </c>
      <c r="R147">
        <v>3.8981377227282601</v>
      </c>
      <c r="S147">
        <v>10.484604555588099</v>
      </c>
      <c r="T147">
        <v>7.5267633816908504</v>
      </c>
      <c r="U147">
        <v>13.4427213606803</v>
      </c>
      <c r="V147">
        <v>523.074752951287</v>
      </c>
      <c r="W147">
        <v>273.93696848424298</v>
      </c>
      <c r="X147">
        <v>543.43171585793004</v>
      </c>
      <c r="Y147">
        <v>2.3483017140176798</v>
      </c>
      <c r="Z147">
        <v>-1.4677338669334701</v>
      </c>
      <c r="AA147">
        <v>6.1580790395197598</v>
      </c>
      <c r="AB147">
        <v>21.736107318655399</v>
      </c>
      <c r="AC147">
        <v>19.0015007503752</v>
      </c>
      <c r="AD147">
        <v>24.464232116058</v>
      </c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 spans="1:54" x14ac:dyDescent="0.2">
      <c r="A148" t="s">
        <v>12</v>
      </c>
      <c r="B148" s="20">
        <v>21876</v>
      </c>
      <c r="C148">
        <v>9.7128760682211794</v>
      </c>
      <c r="D148">
        <v>6.1184365314540399</v>
      </c>
      <c r="E148">
        <v>408.11848006000002</v>
      </c>
      <c r="F148">
        <v>237.85001574645401</v>
      </c>
      <c r="G148">
        <v>-5.4173505041334096</v>
      </c>
      <c r="H148">
        <v>7.9911332620911697</v>
      </c>
      <c r="I148">
        <v>24.318946414523602</v>
      </c>
      <c r="J148">
        <v>4.6293860204796999</v>
      </c>
      <c r="K148">
        <v>8.3606718462916607</v>
      </c>
      <c r="L148">
        <v>4.0780268990257103</v>
      </c>
      <c r="M148">
        <v>367.15211728267701</v>
      </c>
      <c r="N148">
        <v>256.886487420896</v>
      </c>
      <c r="O148">
        <v>-4.5110925644849598</v>
      </c>
      <c r="P148">
        <v>5.0507396860742997</v>
      </c>
      <c r="Q148">
        <v>21.0940506584855</v>
      </c>
      <c r="R148">
        <v>3.8317703298320498</v>
      </c>
      <c r="S148">
        <v>8.9912027215545507</v>
      </c>
      <c r="T148">
        <v>5.6088044022011001</v>
      </c>
      <c r="U148">
        <v>12.3891945972986</v>
      </c>
      <c r="V148">
        <v>483.49376113440297</v>
      </c>
      <c r="W148">
        <v>238.39919959980099</v>
      </c>
      <c r="X148">
        <v>495.30765382691402</v>
      </c>
      <c r="Y148">
        <v>-3.3614879543724399E-2</v>
      </c>
      <c r="Z148">
        <v>-4.6883441720860501</v>
      </c>
      <c r="AA148">
        <v>4.6033016508254097</v>
      </c>
      <c r="AB148">
        <v>21.773193787915599</v>
      </c>
      <c r="AC148">
        <v>18.7153576788394</v>
      </c>
      <c r="AD148">
        <v>24.854427213606801</v>
      </c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 spans="1:54" x14ac:dyDescent="0.2">
      <c r="A149" t="s">
        <v>12</v>
      </c>
      <c r="B149" s="20">
        <v>21832</v>
      </c>
      <c r="C149">
        <v>9.7128760682211794</v>
      </c>
      <c r="D149">
        <v>6.1184365314540399</v>
      </c>
      <c r="E149">
        <v>408.11848006000002</v>
      </c>
      <c r="F149">
        <v>237.85001574645401</v>
      </c>
      <c r="G149">
        <v>-5.4173505041334096</v>
      </c>
      <c r="H149">
        <v>7.9911332620911697</v>
      </c>
      <c r="I149">
        <v>24.318946414523602</v>
      </c>
      <c r="J149">
        <v>4.6293860204796999</v>
      </c>
      <c r="K149">
        <v>8.3606718462916607</v>
      </c>
      <c r="L149">
        <v>4.0780268990257103</v>
      </c>
      <c r="M149">
        <v>367.15211728267701</v>
      </c>
      <c r="N149">
        <v>256.886487420896</v>
      </c>
      <c r="O149">
        <v>-4.5110925644849598</v>
      </c>
      <c r="P149">
        <v>5.0507396860742997</v>
      </c>
      <c r="Q149">
        <v>21.0940506584855</v>
      </c>
      <c r="R149">
        <v>3.8317703298320498</v>
      </c>
      <c r="S149">
        <v>8.9912027215545507</v>
      </c>
      <c r="T149">
        <v>5.6088044022011001</v>
      </c>
      <c r="U149">
        <v>12.3891945972986</v>
      </c>
      <c r="V149">
        <v>483.49376113440297</v>
      </c>
      <c r="W149">
        <v>238.39919959980099</v>
      </c>
      <c r="X149">
        <v>495.30765382691402</v>
      </c>
      <c r="Y149">
        <v>-3.3614879543724399E-2</v>
      </c>
      <c r="Z149">
        <v>-4.6883441720860501</v>
      </c>
      <c r="AA149">
        <v>4.6033016508254097</v>
      </c>
      <c r="AB149">
        <v>21.773193787915599</v>
      </c>
      <c r="AC149">
        <v>18.7153576788394</v>
      </c>
      <c r="AD149">
        <v>24.854427213606801</v>
      </c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 spans="1:54" x14ac:dyDescent="0.2">
      <c r="A150" t="s">
        <v>12</v>
      </c>
      <c r="B150" s="20">
        <v>22263</v>
      </c>
      <c r="C150">
        <v>13.2092791895071</v>
      </c>
      <c r="D150">
        <v>4.1188048871784497</v>
      </c>
      <c r="E150">
        <v>363.12202167499998</v>
      </c>
      <c r="F150">
        <v>266.36197303426098</v>
      </c>
      <c r="G150">
        <v>5.2631725470225001</v>
      </c>
      <c r="H150">
        <v>5.1458477927341297</v>
      </c>
      <c r="I150">
        <v>22.036950747172</v>
      </c>
      <c r="J150">
        <v>2.7969158950803101</v>
      </c>
      <c r="K150">
        <v>8.9981151196625309</v>
      </c>
      <c r="L150">
        <v>3.3647050366928499</v>
      </c>
      <c r="M150">
        <v>530.96497727071096</v>
      </c>
      <c r="N150">
        <v>212.652853136294</v>
      </c>
      <c r="O150">
        <v>-1.3733172720495901</v>
      </c>
      <c r="P150">
        <v>4.3452733619681503</v>
      </c>
      <c r="Q150">
        <v>19.3074792386717</v>
      </c>
      <c r="R150">
        <v>2.8596512410207899</v>
      </c>
      <c r="S150">
        <v>11.426417737722501</v>
      </c>
      <c r="T150">
        <v>8.4392196098048995</v>
      </c>
      <c r="U150">
        <v>14.392196098049</v>
      </c>
      <c r="V150">
        <v>630.731358448984</v>
      </c>
      <c r="W150">
        <v>347.36368184091998</v>
      </c>
      <c r="X150">
        <v>661.30565282641305</v>
      </c>
      <c r="Y150">
        <v>1.9931472503427401</v>
      </c>
      <c r="Z150">
        <v>-1.8669334667333599</v>
      </c>
      <c r="AA150">
        <v>5.8559279639819897</v>
      </c>
      <c r="AB150">
        <v>21.564264017931102</v>
      </c>
      <c r="AC150">
        <v>19.367683841921</v>
      </c>
      <c r="AD150">
        <v>23.758879439719902</v>
      </c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 spans="1:54" x14ac:dyDescent="0.2">
      <c r="A151" t="s">
        <v>12</v>
      </c>
      <c r="B151" s="20">
        <v>22306</v>
      </c>
      <c r="C151">
        <v>13.2092791895071</v>
      </c>
      <c r="D151">
        <v>4.1188048871784497</v>
      </c>
      <c r="E151">
        <v>363.12202167499998</v>
      </c>
      <c r="F151">
        <v>266.36197303426098</v>
      </c>
      <c r="G151">
        <v>5.2631725470225001</v>
      </c>
      <c r="H151">
        <v>5.1458477927341297</v>
      </c>
      <c r="I151">
        <v>22.036950747172</v>
      </c>
      <c r="J151">
        <v>2.7969158950803101</v>
      </c>
      <c r="K151">
        <v>8.9981151196625309</v>
      </c>
      <c r="L151">
        <v>3.3647050366928499</v>
      </c>
      <c r="M151">
        <v>530.96497727071096</v>
      </c>
      <c r="N151">
        <v>212.652853136294</v>
      </c>
      <c r="O151">
        <v>-1.3733172720495901</v>
      </c>
      <c r="P151">
        <v>4.3452733619681503</v>
      </c>
      <c r="Q151">
        <v>19.3074792386717</v>
      </c>
      <c r="R151">
        <v>2.8596512410207899</v>
      </c>
      <c r="S151">
        <v>11.426417737722501</v>
      </c>
      <c r="T151">
        <v>8.4392196098048995</v>
      </c>
      <c r="U151">
        <v>14.392196098049</v>
      </c>
      <c r="V151">
        <v>630.731358448984</v>
      </c>
      <c r="W151">
        <v>347.36368184091998</v>
      </c>
      <c r="X151">
        <v>661.30565282641305</v>
      </c>
      <c r="Y151">
        <v>1.9931472503427401</v>
      </c>
      <c r="Z151">
        <v>-1.8669334667333599</v>
      </c>
      <c r="AA151">
        <v>5.8559279639819897</v>
      </c>
      <c r="AB151">
        <v>21.564264017931102</v>
      </c>
      <c r="AC151">
        <v>19.367683841921</v>
      </c>
      <c r="AD151">
        <v>23.758879439719902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 spans="1:54" x14ac:dyDescent="0.2">
      <c r="A152" t="s">
        <v>12</v>
      </c>
      <c r="B152" s="20">
        <v>18669.810000000001</v>
      </c>
      <c r="C152">
        <v>13.2092791895071</v>
      </c>
      <c r="D152">
        <v>4.1188048871784497</v>
      </c>
      <c r="E152">
        <v>363.12202167499998</v>
      </c>
      <c r="F152">
        <v>266.36197303426098</v>
      </c>
      <c r="G152">
        <v>5.2631725470225001</v>
      </c>
      <c r="H152">
        <v>5.1458477927341297</v>
      </c>
      <c r="I152">
        <v>22.036950747172</v>
      </c>
      <c r="J152">
        <v>2.7969158950803101</v>
      </c>
      <c r="K152">
        <v>8.9981151196625309</v>
      </c>
      <c r="L152">
        <v>3.3647050366928499</v>
      </c>
      <c r="M152">
        <v>530.96497727071096</v>
      </c>
      <c r="N152">
        <v>212.652853136294</v>
      </c>
      <c r="O152">
        <v>-1.3733172720495901</v>
      </c>
      <c r="P152">
        <v>4.3452733619681503</v>
      </c>
      <c r="Q152">
        <v>19.3074792386717</v>
      </c>
      <c r="R152">
        <v>2.8596512410207899</v>
      </c>
      <c r="S152">
        <v>11.426417737722501</v>
      </c>
      <c r="T152">
        <v>8.4392196098048995</v>
      </c>
      <c r="U152">
        <v>14.392196098049</v>
      </c>
      <c r="V152">
        <v>630.731358448984</v>
      </c>
      <c r="W152">
        <v>347.36368184091998</v>
      </c>
      <c r="X152">
        <v>661.30565282641305</v>
      </c>
      <c r="Y152">
        <v>1.9931472503427401</v>
      </c>
      <c r="Z152">
        <v>-1.8669334667333599</v>
      </c>
      <c r="AA152">
        <v>5.8559279639819897</v>
      </c>
      <c r="AB152">
        <v>21.564264017931102</v>
      </c>
      <c r="AC152">
        <v>19.367683841921</v>
      </c>
      <c r="AD152">
        <v>23.758879439719902</v>
      </c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 spans="1:54" x14ac:dyDescent="0.2">
      <c r="A153" t="s">
        <v>12</v>
      </c>
      <c r="B153" s="20">
        <v>22298</v>
      </c>
      <c r="C153">
        <v>13.2092791895071</v>
      </c>
      <c r="D153">
        <v>4.1188048871784497</v>
      </c>
      <c r="E153">
        <v>363.12202167499998</v>
      </c>
      <c r="F153">
        <v>266.36197303426098</v>
      </c>
      <c r="G153">
        <v>5.2631725470225001</v>
      </c>
      <c r="H153">
        <v>5.1458477927341297</v>
      </c>
      <c r="I153">
        <v>22.036950747172</v>
      </c>
      <c r="J153">
        <v>2.7969158950803101</v>
      </c>
      <c r="K153">
        <v>8.9981151196625309</v>
      </c>
      <c r="L153">
        <v>3.3647050366928499</v>
      </c>
      <c r="M153">
        <v>530.96497727071096</v>
      </c>
      <c r="N153">
        <v>212.652853136294</v>
      </c>
      <c r="O153">
        <v>-1.3733172720495901</v>
      </c>
      <c r="P153">
        <v>4.3452733619681503</v>
      </c>
      <c r="Q153">
        <v>19.3074792386717</v>
      </c>
      <c r="R153">
        <v>2.8596512410207899</v>
      </c>
      <c r="S153">
        <v>11.426417737722501</v>
      </c>
      <c r="T153">
        <v>8.4392196098048995</v>
      </c>
      <c r="U153">
        <v>14.392196098049</v>
      </c>
      <c r="V153">
        <v>630.731358448984</v>
      </c>
      <c r="W153">
        <v>347.36368184091998</v>
      </c>
      <c r="X153">
        <v>661.30565282641305</v>
      </c>
      <c r="Y153">
        <v>1.9931472503427401</v>
      </c>
      <c r="Z153">
        <v>-1.8669334667333599</v>
      </c>
      <c r="AA153">
        <v>5.8559279639819897</v>
      </c>
      <c r="AB153">
        <v>21.564264017931102</v>
      </c>
      <c r="AC153">
        <v>19.367683841921</v>
      </c>
      <c r="AD153">
        <v>23.758879439719902</v>
      </c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 spans="1:54" x14ac:dyDescent="0.2">
      <c r="A154" t="s">
        <v>12</v>
      </c>
      <c r="B154" s="20">
        <v>22335</v>
      </c>
      <c r="C154">
        <v>7.7873449907120396</v>
      </c>
      <c r="D154">
        <v>3.8180912550177699</v>
      </c>
      <c r="E154">
        <v>452.34922293333301</v>
      </c>
      <c r="F154">
        <v>201.15907033281101</v>
      </c>
      <c r="G154">
        <v>-4.5848108927408902</v>
      </c>
      <c r="H154">
        <v>6.23609000789628</v>
      </c>
      <c r="I154">
        <v>18.686221440633101</v>
      </c>
      <c r="J154">
        <v>2.64133055224098</v>
      </c>
      <c r="K154">
        <v>8.1113042849400792</v>
      </c>
      <c r="L154">
        <v>3.3716319671138799</v>
      </c>
      <c r="M154">
        <v>571.70281007888605</v>
      </c>
      <c r="N154">
        <v>320.73018246765201</v>
      </c>
      <c r="O154">
        <v>-2.3906421603635102</v>
      </c>
      <c r="P154">
        <v>4.6903523794625297</v>
      </c>
      <c r="Q154">
        <v>18.830265482966102</v>
      </c>
      <c r="R154">
        <v>3.1488646061563701</v>
      </c>
      <c r="S154">
        <v>9.4995555184225005</v>
      </c>
      <c r="T154">
        <v>6.5062531265632799</v>
      </c>
      <c r="U154">
        <v>12.479239619809899</v>
      </c>
      <c r="V154">
        <v>952.37239644100896</v>
      </c>
      <c r="W154">
        <v>540.65532766383205</v>
      </c>
      <c r="X154">
        <v>999.084542271136</v>
      </c>
      <c r="Y154">
        <v>0.15348636159428</v>
      </c>
      <c r="Z154">
        <v>-3.54077038519259</v>
      </c>
      <c r="AA154">
        <v>3.8349174587293602</v>
      </c>
      <c r="AB154">
        <v>18.531085146657901</v>
      </c>
      <c r="AC154">
        <v>15.362681340670299</v>
      </c>
      <c r="AD154">
        <v>21.7168584292146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 spans="1:54" x14ac:dyDescent="0.2">
      <c r="A155" t="s">
        <v>12</v>
      </c>
      <c r="B155" s="20">
        <v>18672</v>
      </c>
      <c r="C155">
        <v>7.7873449907120396</v>
      </c>
      <c r="D155">
        <v>3.8180912550177699</v>
      </c>
      <c r="E155">
        <v>452.34922293333301</v>
      </c>
      <c r="F155">
        <v>201.15907033281101</v>
      </c>
      <c r="G155">
        <v>-4.5848108927408902</v>
      </c>
      <c r="H155">
        <v>6.23609000789628</v>
      </c>
      <c r="I155">
        <v>18.686221440633101</v>
      </c>
      <c r="J155">
        <v>2.64133055224098</v>
      </c>
      <c r="K155">
        <v>8.1113042849400792</v>
      </c>
      <c r="L155">
        <v>3.3716319671138799</v>
      </c>
      <c r="M155">
        <v>571.70281007888605</v>
      </c>
      <c r="N155">
        <v>320.73018246765201</v>
      </c>
      <c r="O155">
        <v>-2.3906421603635102</v>
      </c>
      <c r="P155">
        <v>4.6903523794625297</v>
      </c>
      <c r="Q155">
        <v>18.830265482966102</v>
      </c>
      <c r="R155">
        <v>3.1488646061563701</v>
      </c>
      <c r="S155">
        <v>9.4995555184225005</v>
      </c>
      <c r="T155">
        <v>6.5062531265632799</v>
      </c>
      <c r="U155">
        <v>12.479239619809899</v>
      </c>
      <c r="V155">
        <v>952.37239644100896</v>
      </c>
      <c r="W155">
        <v>540.65532766383205</v>
      </c>
      <c r="X155">
        <v>999.084542271136</v>
      </c>
      <c r="Y155">
        <v>0.15348636159428</v>
      </c>
      <c r="Z155">
        <v>-3.54077038519259</v>
      </c>
      <c r="AA155">
        <v>3.8349174587293602</v>
      </c>
      <c r="AB155">
        <v>18.531085146657901</v>
      </c>
      <c r="AC155">
        <v>15.362681340670299</v>
      </c>
      <c r="AD155">
        <v>21.7168584292146</v>
      </c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 spans="1:54" x14ac:dyDescent="0.2">
      <c r="A156" t="s">
        <v>12</v>
      </c>
      <c r="B156" s="20">
        <v>18945.59</v>
      </c>
      <c r="C156">
        <v>7.7873449907120396</v>
      </c>
      <c r="D156">
        <v>3.8180912550177699</v>
      </c>
      <c r="E156">
        <v>452.34922293333301</v>
      </c>
      <c r="F156">
        <v>201.15907033281101</v>
      </c>
      <c r="G156">
        <v>-4.5848108927408902</v>
      </c>
      <c r="H156">
        <v>6.23609000789628</v>
      </c>
      <c r="I156">
        <v>18.686221440633101</v>
      </c>
      <c r="J156">
        <v>2.64133055224098</v>
      </c>
      <c r="K156">
        <v>8.1113042849400792</v>
      </c>
      <c r="L156">
        <v>3.3716319671138799</v>
      </c>
      <c r="M156">
        <v>571.70281007888605</v>
      </c>
      <c r="N156">
        <v>320.73018246765201</v>
      </c>
      <c r="O156">
        <v>-2.3906421603635102</v>
      </c>
      <c r="P156">
        <v>4.6903523794625297</v>
      </c>
      <c r="Q156">
        <v>18.830265482966102</v>
      </c>
      <c r="R156">
        <v>3.1488646061563701</v>
      </c>
      <c r="S156">
        <v>9.4995555184225005</v>
      </c>
      <c r="T156">
        <v>6.5062531265632799</v>
      </c>
      <c r="U156">
        <v>12.479239619809899</v>
      </c>
      <c r="V156">
        <v>952.37239644100896</v>
      </c>
      <c r="W156">
        <v>540.65532766383205</v>
      </c>
      <c r="X156">
        <v>999.084542271136</v>
      </c>
      <c r="Y156">
        <v>0.15348636159428</v>
      </c>
      <c r="Z156">
        <v>-3.54077038519259</v>
      </c>
      <c r="AA156">
        <v>3.8349174587293602</v>
      </c>
      <c r="AB156">
        <v>18.531085146657901</v>
      </c>
      <c r="AC156">
        <v>15.362681340670299</v>
      </c>
      <c r="AD156">
        <v>21.7168584292146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 spans="1:54" x14ac:dyDescent="0.2">
      <c r="A157" t="s">
        <v>12</v>
      </c>
      <c r="B157" s="20">
        <v>22373</v>
      </c>
      <c r="C157">
        <v>7.7873449907120396</v>
      </c>
      <c r="D157">
        <v>3.8180912550177699</v>
      </c>
      <c r="E157">
        <v>452.34922293333301</v>
      </c>
      <c r="F157">
        <v>201.15907033281101</v>
      </c>
      <c r="G157">
        <v>-4.5848108927408902</v>
      </c>
      <c r="H157">
        <v>6.23609000789628</v>
      </c>
      <c r="I157">
        <v>18.686221440633101</v>
      </c>
      <c r="J157">
        <v>2.64133055224098</v>
      </c>
      <c r="K157">
        <v>8.1113042849400792</v>
      </c>
      <c r="L157">
        <v>3.3716319671138799</v>
      </c>
      <c r="M157">
        <v>571.70281007888605</v>
      </c>
      <c r="N157">
        <v>320.73018246765201</v>
      </c>
      <c r="O157">
        <v>-2.3906421603635102</v>
      </c>
      <c r="P157">
        <v>4.6903523794625297</v>
      </c>
      <c r="Q157">
        <v>18.830265482966102</v>
      </c>
      <c r="R157">
        <v>3.1488646061563701</v>
      </c>
      <c r="S157">
        <v>9.4995555184225005</v>
      </c>
      <c r="T157">
        <v>6.5062531265632799</v>
      </c>
      <c r="U157">
        <v>12.479239619809899</v>
      </c>
      <c r="V157">
        <v>952.37239644100896</v>
      </c>
      <c r="W157">
        <v>540.65532766383205</v>
      </c>
      <c r="X157">
        <v>999.084542271136</v>
      </c>
      <c r="Y157">
        <v>0.15348636159428</v>
      </c>
      <c r="Z157">
        <v>-3.54077038519259</v>
      </c>
      <c r="AA157">
        <v>3.8349174587293602</v>
      </c>
      <c r="AB157">
        <v>18.531085146657901</v>
      </c>
      <c r="AC157">
        <v>15.362681340670299</v>
      </c>
      <c r="AD157">
        <v>21.7168584292146</v>
      </c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 spans="1:54" x14ac:dyDescent="0.2">
      <c r="A158" t="s">
        <v>12</v>
      </c>
      <c r="B158" s="20">
        <v>22436</v>
      </c>
      <c r="C158">
        <v>-4.1122433443864104</v>
      </c>
      <c r="D158">
        <v>4.6430356836899902</v>
      </c>
      <c r="E158">
        <v>469.62056533333299</v>
      </c>
      <c r="F158">
        <v>246.02125277931</v>
      </c>
      <c r="G158">
        <v>-25.105582396189298</v>
      </c>
      <c r="H158">
        <v>8.6876275141931192</v>
      </c>
      <c r="I158">
        <v>15.9520919587876</v>
      </c>
      <c r="J158">
        <v>2.4938984176714398</v>
      </c>
      <c r="K158">
        <v>2.44445948101413</v>
      </c>
      <c r="L158">
        <v>4.5004200171220399</v>
      </c>
      <c r="M158">
        <v>704.50913838017198</v>
      </c>
      <c r="N158">
        <v>276.13652852503702</v>
      </c>
      <c r="O158">
        <v>-10.6442071526295</v>
      </c>
      <c r="P158">
        <v>7.0241755471915202</v>
      </c>
      <c r="Q158">
        <v>15.5540273718096</v>
      </c>
      <c r="R158">
        <v>3.51425111516475</v>
      </c>
      <c r="S158">
        <v>3.4630521619047601</v>
      </c>
      <c r="T158">
        <v>-0.92746373186593101</v>
      </c>
      <c r="U158">
        <v>7.8409204602301203</v>
      </c>
      <c r="V158">
        <v>842.54723456271904</v>
      </c>
      <c r="W158">
        <v>573.30165082541305</v>
      </c>
      <c r="X158">
        <v>906.10805402701396</v>
      </c>
      <c r="Y158">
        <v>-8.4459151765759</v>
      </c>
      <c r="Z158">
        <v>-14.5942971485743</v>
      </c>
      <c r="AA158">
        <v>-2.2401200600300202</v>
      </c>
      <c r="AB158">
        <v>15.4424444985668</v>
      </c>
      <c r="AC158">
        <v>12.211105552776401</v>
      </c>
      <c r="AD158">
        <v>18.689344672336201</v>
      </c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 spans="1:54" x14ac:dyDescent="0.2">
      <c r="A159" t="s">
        <v>12</v>
      </c>
      <c r="B159" s="20">
        <v>18947</v>
      </c>
      <c r="C159">
        <v>-4.1122433443864104</v>
      </c>
      <c r="D159">
        <v>4.6430356836899902</v>
      </c>
      <c r="E159">
        <v>469.62056533333299</v>
      </c>
      <c r="F159">
        <v>246.02125277931</v>
      </c>
      <c r="G159">
        <v>-25.105582396189298</v>
      </c>
      <c r="H159">
        <v>8.6876275141931192</v>
      </c>
      <c r="I159">
        <v>15.9520919587876</v>
      </c>
      <c r="J159">
        <v>2.4938984176714398</v>
      </c>
      <c r="K159">
        <v>2.44445948101413</v>
      </c>
      <c r="L159">
        <v>4.5004200171220399</v>
      </c>
      <c r="M159">
        <v>704.50913838017198</v>
      </c>
      <c r="N159">
        <v>276.13652852503702</v>
      </c>
      <c r="O159">
        <v>-10.6442071526295</v>
      </c>
      <c r="P159">
        <v>7.0241755471915202</v>
      </c>
      <c r="Q159">
        <v>15.5540273718096</v>
      </c>
      <c r="R159">
        <v>3.51425111516475</v>
      </c>
      <c r="S159">
        <v>3.4630521619047601</v>
      </c>
      <c r="T159">
        <v>-0.92746373186593101</v>
      </c>
      <c r="U159">
        <v>7.8409204602301203</v>
      </c>
      <c r="V159">
        <v>842.54723456271904</v>
      </c>
      <c r="W159">
        <v>573.30165082541305</v>
      </c>
      <c r="X159">
        <v>906.10805402701396</v>
      </c>
      <c r="Y159">
        <v>-8.4459151765759</v>
      </c>
      <c r="Z159">
        <v>-14.5942971485743</v>
      </c>
      <c r="AA159">
        <v>-2.2401200600300202</v>
      </c>
      <c r="AB159">
        <v>15.4424444985668</v>
      </c>
      <c r="AC159">
        <v>12.211105552776401</v>
      </c>
      <c r="AD159">
        <v>18.689344672336201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 spans="1:54" x14ac:dyDescent="0.2">
      <c r="A160" t="s">
        <v>12</v>
      </c>
      <c r="B160" s="20">
        <v>19252.02</v>
      </c>
      <c r="C160">
        <v>-4.1122433443864104</v>
      </c>
      <c r="D160">
        <v>4.6430356836899902</v>
      </c>
      <c r="E160">
        <v>469.62056533333299</v>
      </c>
      <c r="F160">
        <v>246.02125277931</v>
      </c>
      <c r="G160">
        <v>-25.105582396189298</v>
      </c>
      <c r="H160">
        <v>8.6876275141931192</v>
      </c>
      <c r="I160">
        <v>15.9520919587876</v>
      </c>
      <c r="J160">
        <v>2.4938984176714398</v>
      </c>
      <c r="K160">
        <v>2.44445948101413</v>
      </c>
      <c r="L160">
        <v>4.5004200171220399</v>
      </c>
      <c r="M160">
        <v>704.50913838017198</v>
      </c>
      <c r="N160">
        <v>276.13652852503702</v>
      </c>
      <c r="O160">
        <v>-10.6442071526295</v>
      </c>
      <c r="P160">
        <v>7.0241755471915202</v>
      </c>
      <c r="Q160">
        <v>15.5540273718096</v>
      </c>
      <c r="R160">
        <v>3.51425111516475</v>
      </c>
      <c r="S160">
        <v>3.4630521619047601</v>
      </c>
      <c r="T160">
        <v>-0.92746373186593101</v>
      </c>
      <c r="U160">
        <v>7.8409204602301203</v>
      </c>
      <c r="V160">
        <v>842.54723456271904</v>
      </c>
      <c r="W160">
        <v>573.30165082541305</v>
      </c>
      <c r="X160">
        <v>906.10805402701396</v>
      </c>
      <c r="Y160">
        <v>-8.4459151765759</v>
      </c>
      <c r="Z160">
        <v>-14.5942971485743</v>
      </c>
      <c r="AA160">
        <v>-2.2401200600300202</v>
      </c>
      <c r="AB160">
        <v>15.4424444985668</v>
      </c>
      <c r="AC160">
        <v>12.211105552776401</v>
      </c>
      <c r="AD160">
        <v>18.689344672336201</v>
      </c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 spans="1:54" x14ac:dyDescent="0.2">
      <c r="A161" t="s">
        <v>12</v>
      </c>
      <c r="B161" s="20">
        <v>22543</v>
      </c>
      <c r="C161">
        <v>-4.1122433443864104</v>
      </c>
      <c r="D161">
        <v>4.6430356836899902</v>
      </c>
      <c r="E161">
        <v>469.62056533333299</v>
      </c>
      <c r="F161">
        <v>246.02125277931</v>
      </c>
      <c r="G161">
        <v>-25.105582396189298</v>
      </c>
      <c r="H161">
        <v>8.6876275141931192</v>
      </c>
      <c r="I161">
        <v>15.9520919587876</v>
      </c>
      <c r="J161">
        <v>2.4938984176714398</v>
      </c>
      <c r="K161">
        <v>2.44445948101413</v>
      </c>
      <c r="L161">
        <v>4.5004200171220399</v>
      </c>
      <c r="M161">
        <v>704.50913838017198</v>
      </c>
      <c r="N161">
        <v>276.13652852503702</v>
      </c>
      <c r="O161">
        <v>-10.6442071526295</v>
      </c>
      <c r="P161">
        <v>7.0241755471915202</v>
      </c>
      <c r="Q161">
        <v>15.5540273718096</v>
      </c>
      <c r="R161">
        <v>3.51425111516475</v>
      </c>
      <c r="S161">
        <v>3.4630521619047601</v>
      </c>
      <c r="T161">
        <v>-0.92746373186593101</v>
      </c>
      <c r="U161">
        <v>7.8409204602301203</v>
      </c>
      <c r="V161">
        <v>842.54723456271904</v>
      </c>
      <c r="W161">
        <v>573.30165082541305</v>
      </c>
      <c r="X161">
        <v>906.10805402701396</v>
      </c>
      <c r="Y161">
        <v>-8.4459151765759</v>
      </c>
      <c r="Z161">
        <v>-14.5942971485743</v>
      </c>
      <c r="AA161">
        <v>-2.2401200600300202</v>
      </c>
      <c r="AB161">
        <v>15.4424444985668</v>
      </c>
      <c r="AC161">
        <v>12.211105552776401</v>
      </c>
      <c r="AD161">
        <v>18.689344672336201</v>
      </c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 spans="1:54" x14ac:dyDescent="0.2">
      <c r="A162" t="s">
        <v>12</v>
      </c>
      <c r="B162" s="20">
        <v>22991</v>
      </c>
      <c r="C162">
        <v>10.1375002755473</v>
      </c>
      <c r="D162">
        <v>2.4398082152840499</v>
      </c>
      <c r="E162">
        <v>807.48598689999994</v>
      </c>
      <c r="F162">
        <v>176.06517751704101</v>
      </c>
      <c r="G162">
        <v>0.78931669145822403</v>
      </c>
      <c r="H162">
        <v>3.0349034416680798</v>
      </c>
      <c r="I162">
        <v>19.9059244791666</v>
      </c>
      <c r="J162">
        <v>2.4129232687797399</v>
      </c>
      <c r="K162">
        <v>8.8270293345631003</v>
      </c>
      <c r="L162">
        <v>3.3115916863163002</v>
      </c>
      <c r="M162">
        <v>648.33360602579205</v>
      </c>
      <c r="N162">
        <v>210.31012696435201</v>
      </c>
      <c r="O162">
        <v>-0.89824888316042995</v>
      </c>
      <c r="P162">
        <v>4.2557129984253397</v>
      </c>
      <c r="Q162">
        <v>18.653505704150302</v>
      </c>
      <c r="R162">
        <v>2.8433047970557999</v>
      </c>
      <c r="S162">
        <v>10.8309623685806</v>
      </c>
      <c r="T162">
        <v>8.0890445222611298</v>
      </c>
      <c r="U162">
        <v>13.5667833916958</v>
      </c>
      <c r="V162">
        <v>753.60185047215703</v>
      </c>
      <c r="W162">
        <v>493.64182091045501</v>
      </c>
      <c r="X162">
        <v>811.00550275137596</v>
      </c>
      <c r="Y162">
        <v>2.37691410460137</v>
      </c>
      <c r="Z162">
        <v>-0.78139069534767502</v>
      </c>
      <c r="AA162">
        <v>5.5457728864432196</v>
      </c>
      <c r="AB162">
        <v>20.340313038895399</v>
      </c>
      <c r="AC162">
        <v>18.023011505752901</v>
      </c>
      <c r="AD162">
        <v>22.645322661330699</v>
      </c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 spans="1:54" x14ac:dyDescent="0.2">
      <c r="A163" t="s">
        <v>12</v>
      </c>
      <c r="B163" s="20">
        <v>19252</v>
      </c>
      <c r="C163">
        <v>10.1375002755473</v>
      </c>
      <c r="D163">
        <v>2.4398082152840499</v>
      </c>
      <c r="E163">
        <v>807.48598689999994</v>
      </c>
      <c r="F163">
        <v>176.06517751704101</v>
      </c>
      <c r="G163">
        <v>0.78931669145822403</v>
      </c>
      <c r="H163">
        <v>3.0349034416680798</v>
      </c>
      <c r="I163">
        <v>19.9059244791666</v>
      </c>
      <c r="J163">
        <v>2.4129232687797399</v>
      </c>
      <c r="K163">
        <v>8.8270293345631003</v>
      </c>
      <c r="L163">
        <v>3.3115916863163002</v>
      </c>
      <c r="M163">
        <v>648.33360602579205</v>
      </c>
      <c r="N163">
        <v>210.31012696435201</v>
      </c>
      <c r="O163">
        <v>-0.89824888316042995</v>
      </c>
      <c r="P163">
        <v>4.2557129984253397</v>
      </c>
      <c r="Q163">
        <v>18.653505704150302</v>
      </c>
      <c r="R163">
        <v>2.8433047970557999</v>
      </c>
      <c r="S163">
        <v>10.8309623685806</v>
      </c>
      <c r="T163">
        <v>8.0890445222611298</v>
      </c>
      <c r="U163">
        <v>13.5667833916958</v>
      </c>
      <c r="V163">
        <v>753.60185047215703</v>
      </c>
      <c r="W163">
        <v>493.64182091045501</v>
      </c>
      <c r="X163">
        <v>811.00550275137596</v>
      </c>
      <c r="Y163">
        <v>2.37691410460137</v>
      </c>
      <c r="Z163">
        <v>-0.78139069534767502</v>
      </c>
      <c r="AA163">
        <v>5.5457728864432196</v>
      </c>
      <c r="AB163">
        <v>20.340313038895399</v>
      </c>
      <c r="AC163">
        <v>18.023011505752901</v>
      </c>
      <c r="AD163">
        <v>22.645322661330699</v>
      </c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 spans="1:54" x14ac:dyDescent="0.2">
      <c r="A164" t="s">
        <v>12</v>
      </c>
      <c r="B164" s="20">
        <v>19711.66</v>
      </c>
      <c r="C164">
        <v>10.1375002755473</v>
      </c>
      <c r="D164">
        <v>2.4398082152840499</v>
      </c>
      <c r="E164">
        <v>807.48598689999994</v>
      </c>
      <c r="F164">
        <v>176.06517751704101</v>
      </c>
      <c r="G164">
        <v>0.78931669145822403</v>
      </c>
      <c r="H164">
        <v>3.0349034416680798</v>
      </c>
      <c r="I164">
        <v>19.9059244791666</v>
      </c>
      <c r="J164">
        <v>2.4129232687797399</v>
      </c>
      <c r="K164">
        <v>8.8270293345631003</v>
      </c>
      <c r="L164">
        <v>3.3115916863163002</v>
      </c>
      <c r="M164">
        <v>648.33360602579205</v>
      </c>
      <c r="N164">
        <v>210.31012696435201</v>
      </c>
      <c r="O164">
        <v>-0.89824888316042995</v>
      </c>
      <c r="P164">
        <v>4.2557129984253397</v>
      </c>
      <c r="Q164">
        <v>18.653505704150302</v>
      </c>
      <c r="R164">
        <v>2.8433047970557999</v>
      </c>
      <c r="S164">
        <v>10.8309623685806</v>
      </c>
      <c r="T164">
        <v>8.0890445222611298</v>
      </c>
      <c r="U164">
        <v>13.5667833916958</v>
      </c>
      <c r="V164">
        <v>753.60185047215703</v>
      </c>
      <c r="W164">
        <v>493.64182091045501</v>
      </c>
      <c r="X164">
        <v>811.00550275137596</v>
      </c>
      <c r="Y164">
        <v>2.37691410460137</v>
      </c>
      <c r="Z164">
        <v>-0.78139069534767502</v>
      </c>
      <c r="AA164">
        <v>5.5457728864432196</v>
      </c>
      <c r="AB164">
        <v>20.340313038895399</v>
      </c>
      <c r="AC164">
        <v>18.023011505752901</v>
      </c>
      <c r="AD164">
        <v>22.645322661330699</v>
      </c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 spans="1:54" x14ac:dyDescent="0.2">
      <c r="A165" t="s">
        <v>12</v>
      </c>
      <c r="B165" s="20">
        <v>23300</v>
      </c>
      <c r="C165">
        <v>10.1375002755473</v>
      </c>
      <c r="D165">
        <v>2.4398082152840499</v>
      </c>
      <c r="E165">
        <v>807.48598689999994</v>
      </c>
      <c r="F165">
        <v>176.06517751704101</v>
      </c>
      <c r="G165">
        <v>0.78931669145822403</v>
      </c>
      <c r="H165">
        <v>3.0349034416680798</v>
      </c>
      <c r="I165">
        <v>19.9059244791666</v>
      </c>
      <c r="J165">
        <v>2.4129232687797399</v>
      </c>
      <c r="K165">
        <v>8.8270293345631003</v>
      </c>
      <c r="L165">
        <v>3.3115916863163002</v>
      </c>
      <c r="M165">
        <v>648.33360602579205</v>
      </c>
      <c r="N165">
        <v>210.31012696435201</v>
      </c>
      <c r="O165">
        <v>-0.89824888316042995</v>
      </c>
      <c r="P165">
        <v>4.2557129984253397</v>
      </c>
      <c r="Q165">
        <v>18.653505704150302</v>
      </c>
      <c r="R165">
        <v>2.8433047970557999</v>
      </c>
      <c r="S165">
        <v>10.8309623685806</v>
      </c>
      <c r="T165">
        <v>8.0890445222611298</v>
      </c>
      <c r="U165">
        <v>13.5667833916958</v>
      </c>
      <c r="V165">
        <v>753.60185047215703</v>
      </c>
      <c r="W165">
        <v>493.64182091045501</v>
      </c>
      <c r="X165">
        <v>811.00550275137596</v>
      </c>
      <c r="Y165">
        <v>2.37691410460137</v>
      </c>
      <c r="Z165">
        <v>-0.78139069534767502</v>
      </c>
      <c r="AA165">
        <v>5.5457728864432196</v>
      </c>
      <c r="AB165">
        <v>20.340313038895399</v>
      </c>
      <c r="AC165">
        <v>18.023011505752901</v>
      </c>
      <c r="AD165">
        <v>22.645322661330699</v>
      </c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 spans="1:54" x14ac:dyDescent="0.2">
      <c r="A166" t="s">
        <v>12</v>
      </c>
      <c r="B166" s="20">
        <v>23565</v>
      </c>
      <c r="C166">
        <v>10.1375002755473</v>
      </c>
      <c r="D166">
        <v>2.4427442453719199</v>
      </c>
      <c r="E166">
        <v>807.48598689999994</v>
      </c>
      <c r="F166">
        <v>204.807244183584</v>
      </c>
      <c r="G166">
        <v>0.78931669145822403</v>
      </c>
      <c r="H166">
        <v>2.9844118743807999</v>
      </c>
      <c r="I166">
        <v>19.9059244791666</v>
      </c>
      <c r="J166">
        <v>2.4447019972864998</v>
      </c>
      <c r="K166">
        <v>8.6620483674795992</v>
      </c>
      <c r="L166">
        <v>3.31727667279787</v>
      </c>
      <c r="M166">
        <v>555.52061616870196</v>
      </c>
      <c r="N166">
        <v>210.14750626392399</v>
      </c>
      <c r="O166">
        <v>-1.54079138650003</v>
      </c>
      <c r="P166">
        <v>4.2760836240430002</v>
      </c>
      <c r="Q166">
        <v>19.014006183814399</v>
      </c>
      <c r="R166">
        <v>2.8398583991045099</v>
      </c>
      <c r="S166">
        <v>11.141172950298699</v>
      </c>
      <c r="T166">
        <v>8.0390195097548798</v>
      </c>
      <c r="U166">
        <v>14.2671335667834</v>
      </c>
      <c r="V166">
        <v>701.28975005626</v>
      </c>
      <c r="W166">
        <v>435.47273636818397</v>
      </c>
      <c r="X166">
        <v>749.41470735367704</v>
      </c>
      <c r="Y166">
        <v>2.21481999086545</v>
      </c>
      <c r="Z166">
        <v>-1.6498249124562301</v>
      </c>
      <c r="AA166">
        <v>6.0730365182591299</v>
      </c>
      <c r="AB166">
        <v>21.104629944041601</v>
      </c>
      <c r="AC166">
        <v>18.695347673836899</v>
      </c>
      <c r="AD166">
        <v>23.506753376688302</v>
      </c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 spans="1:54" x14ac:dyDescent="0.2">
      <c r="A167" t="s">
        <v>12</v>
      </c>
      <c r="B167" s="20">
        <v>19710</v>
      </c>
      <c r="C167">
        <v>10.1375002755473</v>
      </c>
      <c r="D167">
        <v>2.4427442453719199</v>
      </c>
      <c r="E167">
        <v>807.48598689999994</v>
      </c>
      <c r="F167">
        <v>204.807244183584</v>
      </c>
      <c r="G167">
        <v>0.78931669145822403</v>
      </c>
      <c r="H167">
        <v>2.9844118743807999</v>
      </c>
      <c r="I167">
        <v>19.9059244791666</v>
      </c>
      <c r="J167">
        <v>2.4447019972864998</v>
      </c>
      <c r="K167">
        <v>8.6620483674795992</v>
      </c>
      <c r="L167">
        <v>3.31727667279787</v>
      </c>
      <c r="M167">
        <v>555.52061616870196</v>
      </c>
      <c r="N167">
        <v>210.14750626392399</v>
      </c>
      <c r="O167">
        <v>-1.54079138650003</v>
      </c>
      <c r="P167">
        <v>4.2760836240430002</v>
      </c>
      <c r="Q167">
        <v>19.014006183814399</v>
      </c>
      <c r="R167">
        <v>2.8398583991045099</v>
      </c>
      <c r="S167">
        <v>11.141172950298699</v>
      </c>
      <c r="T167">
        <v>8.0390195097548798</v>
      </c>
      <c r="U167">
        <v>14.2671335667834</v>
      </c>
      <c r="V167">
        <v>701.28975005626</v>
      </c>
      <c r="W167">
        <v>435.47273636818397</v>
      </c>
      <c r="X167">
        <v>749.41470735367704</v>
      </c>
      <c r="Y167">
        <v>2.21481999086545</v>
      </c>
      <c r="Z167">
        <v>-1.6498249124562301</v>
      </c>
      <c r="AA167">
        <v>6.0730365182591299</v>
      </c>
      <c r="AB167">
        <v>21.104629944041601</v>
      </c>
      <c r="AC167">
        <v>18.695347673836899</v>
      </c>
      <c r="AD167">
        <v>23.506753376688302</v>
      </c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 spans="1:54" x14ac:dyDescent="0.2">
      <c r="A168" t="s">
        <v>12</v>
      </c>
      <c r="B168" s="20">
        <v>19898.509999999998</v>
      </c>
      <c r="C168">
        <v>10.1375002755473</v>
      </c>
      <c r="D168">
        <v>2.4427442453719199</v>
      </c>
      <c r="E168">
        <v>807.48598689999994</v>
      </c>
      <c r="F168">
        <v>204.807244183584</v>
      </c>
      <c r="G168">
        <v>0.78931669145822403</v>
      </c>
      <c r="H168">
        <v>2.9844118743807999</v>
      </c>
      <c r="I168">
        <v>19.9059244791666</v>
      </c>
      <c r="J168">
        <v>2.4447019972864998</v>
      </c>
      <c r="K168">
        <v>8.6620483674795992</v>
      </c>
      <c r="L168">
        <v>3.31727667279787</v>
      </c>
      <c r="M168">
        <v>555.52061616870196</v>
      </c>
      <c r="N168">
        <v>210.14750626392399</v>
      </c>
      <c r="O168">
        <v>-1.54079138650003</v>
      </c>
      <c r="P168">
        <v>4.2760836240430002</v>
      </c>
      <c r="Q168">
        <v>19.014006183814399</v>
      </c>
      <c r="R168">
        <v>2.8398583991045099</v>
      </c>
      <c r="S168">
        <v>11.141172950298699</v>
      </c>
      <c r="T168">
        <v>8.0390195097548798</v>
      </c>
      <c r="U168">
        <v>14.2671335667834</v>
      </c>
      <c r="V168">
        <v>701.28975005626</v>
      </c>
      <c r="W168">
        <v>435.47273636818397</v>
      </c>
      <c r="X168">
        <v>749.41470735367704</v>
      </c>
      <c r="Y168">
        <v>2.21481999086545</v>
      </c>
      <c r="Z168">
        <v>-1.6498249124562301</v>
      </c>
      <c r="AA168">
        <v>6.0730365182591299</v>
      </c>
      <c r="AB168">
        <v>21.104629944041601</v>
      </c>
      <c r="AC168">
        <v>18.695347673836899</v>
      </c>
      <c r="AD168">
        <v>23.506753376688302</v>
      </c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 spans="1:54" x14ac:dyDescent="0.2">
      <c r="A169" t="s">
        <v>12</v>
      </c>
      <c r="B169" s="20">
        <v>23447</v>
      </c>
      <c r="C169">
        <v>10.1375002755473</v>
      </c>
      <c r="D169">
        <v>2.4427442453719199</v>
      </c>
      <c r="E169">
        <v>807.48598689999994</v>
      </c>
      <c r="F169">
        <v>204.807244183584</v>
      </c>
      <c r="G169">
        <v>0.78931669145822403</v>
      </c>
      <c r="H169">
        <v>2.9844118743807999</v>
      </c>
      <c r="I169">
        <v>19.9059244791666</v>
      </c>
      <c r="J169">
        <v>2.4447019972864998</v>
      </c>
      <c r="K169">
        <v>8.6620483674795992</v>
      </c>
      <c r="L169">
        <v>3.31727667279787</v>
      </c>
      <c r="M169">
        <v>555.52061616870196</v>
      </c>
      <c r="N169">
        <v>210.14750626392399</v>
      </c>
      <c r="O169">
        <v>-1.54079138650003</v>
      </c>
      <c r="P169">
        <v>4.2760836240430002</v>
      </c>
      <c r="Q169">
        <v>19.014006183814399</v>
      </c>
      <c r="R169">
        <v>2.8398583991045099</v>
      </c>
      <c r="S169">
        <v>11.141172950298699</v>
      </c>
      <c r="T169">
        <v>8.0390195097548798</v>
      </c>
      <c r="U169">
        <v>14.2671335667834</v>
      </c>
      <c r="V169">
        <v>701.28975005626</v>
      </c>
      <c r="W169">
        <v>435.47273636818397</v>
      </c>
      <c r="X169">
        <v>749.41470735367704</v>
      </c>
      <c r="Y169">
        <v>2.21481999086545</v>
      </c>
      <c r="Z169">
        <v>-1.6498249124562301</v>
      </c>
      <c r="AA169">
        <v>6.0730365182591299</v>
      </c>
      <c r="AB169">
        <v>21.104629944041601</v>
      </c>
      <c r="AC169">
        <v>18.695347673836899</v>
      </c>
      <c r="AD169">
        <v>23.506753376688302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 spans="1:54" x14ac:dyDescent="0.2">
      <c r="A170" t="s">
        <v>12</v>
      </c>
      <c r="B170" s="20">
        <v>23769</v>
      </c>
      <c r="C170">
        <v>-5.4155457417170103</v>
      </c>
      <c r="D170">
        <v>6.2149801137687701</v>
      </c>
      <c r="E170">
        <v>493.36535886666701</v>
      </c>
      <c r="F170">
        <v>262.85736894225602</v>
      </c>
      <c r="G170">
        <v>-26.144201278686499</v>
      </c>
      <c r="H170">
        <v>11.0942843026125</v>
      </c>
      <c r="I170">
        <v>15.6013513141208</v>
      </c>
      <c r="J170">
        <v>2.8539790922175401</v>
      </c>
      <c r="K170">
        <v>4.0225300342915604</v>
      </c>
      <c r="L170">
        <v>4.5002504172324702</v>
      </c>
      <c r="M170">
        <v>672.85742923472401</v>
      </c>
      <c r="N170">
        <v>276.31439209576598</v>
      </c>
      <c r="O170">
        <v>-9.1416849003415397</v>
      </c>
      <c r="P170">
        <v>7.02319717782213</v>
      </c>
      <c r="Q170">
        <v>17.042899885935402</v>
      </c>
      <c r="R170">
        <v>3.5144014278350699</v>
      </c>
      <c r="S170">
        <v>4.0761831661535997</v>
      </c>
      <c r="T170">
        <v>-0.36718359179589699</v>
      </c>
      <c r="U170">
        <v>8.51325662831416</v>
      </c>
      <c r="V170">
        <v>818.40239143450003</v>
      </c>
      <c r="W170">
        <v>503.82691345672799</v>
      </c>
      <c r="X170">
        <v>870.25012506253097</v>
      </c>
      <c r="Y170">
        <v>-8.3553467887764103</v>
      </c>
      <c r="Z170">
        <v>-14.5582791395698</v>
      </c>
      <c r="AA170">
        <v>-2.0960480240120098</v>
      </c>
      <c r="AB170">
        <v>16.152732825670199</v>
      </c>
      <c r="AC170">
        <v>12.911455727863901</v>
      </c>
      <c r="AD170">
        <v>19.4147073536768</v>
      </c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 spans="1:54" x14ac:dyDescent="0.2">
      <c r="A171" t="s">
        <v>12</v>
      </c>
      <c r="B171" s="20">
        <v>19893</v>
      </c>
      <c r="C171">
        <v>-5.4155457417170103</v>
      </c>
      <c r="D171">
        <v>6.2149801137687701</v>
      </c>
      <c r="E171">
        <v>493.36535886666701</v>
      </c>
      <c r="F171">
        <v>262.85736894225602</v>
      </c>
      <c r="G171">
        <v>-26.144201278686499</v>
      </c>
      <c r="H171">
        <v>11.0942843026125</v>
      </c>
      <c r="I171">
        <v>15.6013513141208</v>
      </c>
      <c r="J171">
        <v>2.8539790922175401</v>
      </c>
      <c r="K171">
        <v>4.0225300342915604</v>
      </c>
      <c r="L171">
        <v>4.5002504172324702</v>
      </c>
      <c r="M171">
        <v>672.85742923472401</v>
      </c>
      <c r="N171">
        <v>276.31439209576598</v>
      </c>
      <c r="O171">
        <v>-9.1416849003415397</v>
      </c>
      <c r="P171">
        <v>7.02319717782213</v>
      </c>
      <c r="Q171">
        <v>17.042899885935402</v>
      </c>
      <c r="R171">
        <v>3.5144014278350699</v>
      </c>
      <c r="S171">
        <v>4.0761831661535997</v>
      </c>
      <c r="T171">
        <v>-0.36718359179589699</v>
      </c>
      <c r="U171">
        <v>8.51325662831416</v>
      </c>
      <c r="V171">
        <v>818.40239143450003</v>
      </c>
      <c r="W171">
        <v>503.82691345672799</v>
      </c>
      <c r="X171">
        <v>870.25012506253097</v>
      </c>
      <c r="Y171">
        <v>-8.3553467887764103</v>
      </c>
      <c r="Z171">
        <v>-14.5582791395698</v>
      </c>
      <c r="AA171">
        <v>-2.0960480240120098</v>
      </c>
      <c r="AB171">
        <v>16.152732825670199</v>
      </c>
      <c r="AC171">
        <v>12.911455727863901</v>
      </c>
      <c r="AD171">
        <v>19.4147073536768</v>
      </c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 spans="1:54" x14ac:dyDescent="0.2">
      <c r="A172" t="s">
        <v>12</v>
      </c>
      <c r="B172" s="20">
        <v>20264.82</v>
      </c>
      <c r="C172">
        <v>-5.4155457417170103</v>
      </c>
      <c r="D172">
        <v>6.2149801137687701</v>
      </c>
      <c r="E172">
        <v>493.36535886666701</v>
      </c>
      <c r="F172">
        <v>262.85736894225602</v>
      </c>
      <c r="G172">
        <v>-26.144201278686499</v>
      </c>
      <c r="H172">
        <v>11.0942843026125</v>
      </c>
      <c r="I172">
        <v>15.6013513141208</v>
      </c>
      <c r="J172">
        <v>2.8539790922175401</v>
      </c>
      <c r="K172">
        <v>4.0225300342915604</v>
      </c>
      <c r="L172">
        <v>4.5002504172324702</v>
      </c>
      <c r="M172">
        <v>672.85742923472401</v>
      </c>
      <c r="N172">
        <v>276.31439209576598</v>
      </c>
      <c r="O172">
        <v>-9.1416849003415397</v>
      </c>
      <c r="P172">
        <v>7.02319717782213</v>
      </c>
      <c r="Q172">
        <v>17.042899885935402</v>
      </c>
      <c r="R172">
        <v>3.5144014278350699</v>
      </c>
      <c r="S172">
        <v>4.0761831661535997</v>
      </c>
      <c r="T172">
        <v>-0.36718359179589699</v>
      </c>
      <c r="U172">
        <v>8.51325662831416</v>
      </c>
      <c r="V172">
        <v>818.40239143450003</v>
      </c>
      <c r="W172">
        <v>503.82691345672799</v>
      </c>
      <c r="X172">
        <v>870.25012506253097</v>
      </c>
      <c r="Y172">
        <v>-8.3553467887764103</v>
      </c>
      <c r="Z172">
        <v>-14.5582791395698</v>
      </c>
      <c r="AA172">
        <v>-2.0960480240120098</v>
      </c>
      <c r="AB172">
        <v>16.152732825670199</v>
      </c>
      <c r="AC172">
        <v>12.911455727863901</v>
      </c>
      <c r="AD172">
        <v>19.4147073536768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 spans="1:54" x14ac:dyDescent="0.2">
      <c r="A173" t="s">
        <v>12</v>
      </c>
      <c r="B173" s="20">
        <v>23748</v>
      </c>
      <c r="C173">
        <v>-5.4155457417170103</v>
      </c>
      <c r="D173">
        <v>6.2149801137687701</v>
      </c>
      <c r="E173">
        <v>493.36535886666701</v>
      </c>
      <c r="F173">
        <v>262.85736894225602</v>
      </c>
      <c r="G173">
        <v>-26.144201278686499</v>
      </c>
      <c r="H173">
        <v>11.0942843026125</v>
      </c>
      <c r="I173">
        <v>15.6013513141208</v>
      </c>
      <c r="J173">
        <v>2.8539790922175401</v>
      </c>
      <c r="K173">
        <v>4.0225300342915604</v>
      </c>
      <c r="L173">
        <v>4.5002504172324702</v>
      </c>
      <c r="M173">
        <v>672.85742923472401</v>
      </c>
      <c r="N173">
        <v>276.31439209576598</v>
      </c>
      <c r="O173">
        <v>-9.1416849003415397</v>
      </c>
      <c r="P173">
        <v>7.02319717782213</v>
      </c>
      <c r="Q173">
        <v>17.042899885935402</v>
      </c>
      <c r="R173">
        <v>3.5144014278350699</v>
      </c>
      <c r="S173">
        <v>4.0761831661535997</v>
      </c>
      <c r="T173">
        <v>-0.36718359179589699</v>
      </c>
      <c r="U173">
        <v>8.51325662831416</v>
      </c>
      <c r="V173">
        <v>818.40239143450003</v>
      </c>
      <c r="W173">
        <v>503.82691345672799</v>
      </c>
      <c r="X173">
        <v>870.25012506253097</v>
      </c>
      <c r="Y173">
        <v>-8.3553467887764103</v>
      </c>
      <c r="Z173">
        <v>-14.5582791395698</v>
      </c>
      <c r="AA173">
        <v>-2.0960480240120098</v>
      </c>
      <c r="AB173">
        <v>16.152732825670199</v>
      </c>
      <c r="AC173">
        <v>12.911455727863901</v>
      </c>
      <c r="AD173">
        <v>19.4147073536768</v>
      </c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 spans="1:54" x14ac:dyDescent="0.2">
      <c r="A174" t="s">
        <v>12</v>
      </c>
      <c r="B174" s="20">
        <v>24257</v>
      </c>
      <c r="C174">
        <v>0.21052796310848501</v>
      </c>
      <c r="D174">
        <v>2.4407366085021001</v>
      </c>
      <c r="E174">
        <v>497.21810090000002</v>
      </c>
      <c r="F174">
        <v>213.19891742291301</v>
      </c>
      <c r="G174">
        <v>-16.010705206129199</v>
      </c>
      <c r="H174">
        <v>3.8358389791316401</v>
      </c>
      <c r="I174">
        <v>15.637754281361801</v>
      </c>
      <c r="J174">
        <v>2.1857581598896401</v>
      </c>
      <c r="K174">
        <v>6.7872958569118502</v>
      </c>
      <c r="L174">
        <v>3.3700216905093301</v>
      </c>
      <c r="M174">
        <v>542.757985553504</v>
      </c>
      <c r="N174">
        <v>320.55561765796199</v>
      </c>
      <c r="O174">
        <v>-4.19537067513994</v>
      </c>
      <c r="P174">
        <v>4.6889152266287901</v>
      </c>
      <c r="Q174">
        <v>17.9212903418804</v>
      </c>
      <c r="R174">
        <v>3.1480919016025002</v>
      </c>
      <c r="S174">
        <v>8.1755640153928599</v>
      </c>
      <c r="T174">
        <v>5.1555777888944503</v>
      </c>
      <c r="U174">
        <v>11.188594297148599</v>
      </c>
      <c r="V174">
        <v>957.27551328131096</v>
      </c>
      <c r="W174">
        <v>569.66983491745896</v>
      </c>
      <c r="X174">
        <v>1012.14107053527</v>
      </c>
      <c r="Y174">
        <v>-0.86666528106306095</v>
      </c>
      <c r="Z174">
        <v>-4.7193596798399202</v>
      </c>
      <c r="AA174">
        <v>2.9604802401200598</v>
      </c>
      <c r="AB174">
        <v>17.418421532131401</v>
      </c>
      <c r="AC174">
        <v>14.405202601300701</v>
      </c>
      <c r="AD174">
        <v>20.440220110055002</v>
      </c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 spans="1:54" x14ac:dyDescent="0.2">
      <c r="A175" t="s">
        <v>12</v>
      </c>
      <c r="B175" s="20">
        <v>20311</v>
      </c>
      <c r="C175">
        <v>0.21052796310848501</v>
      </c>
      <c r="D175">
        <v>2.4407366085021001</v>
      </c>
      <c r="E175">
        <v>497.21810090000002</v>
      </c>
      <c r="F175">
        <v>213.19891742291301</v>
      </c>
      <c r="G175">
        <v>-16.010705206129199</v>
      </c>
      <c r="H175">
        <v>3.8358389791316401</v>
      </c>
      <c r="I175">
        <v>15.637754281361801</v>
      </c>
      <c r="J175">
        <v>2.1857581598896401</v>
      </c>
      <c r="K175">
        <v>6.7872958569118502</v>
      </c>
      <c r="L175">
        <v>3.3700216905093301</v>
      </c>
      <c r="M175">
        <v>542.757985553504</v>
      </c>
      <c r="N175">
        <v>320.55561765796199</v>
      </c>
      <c r="O175">
        <v>-4.19537067513994</v>
      </c>
      <c r="P175">
        <v>4.6889152266287901</v>
      </c>
      <c r="Q175">
        <v>17.9212903418804</v>
      </c>
      <c r="R175">
        <v>3.1480919016025002</v>
      </c>
      <c r="S175">
        <v>8.1755640153928599</v>
      </c>
      <c r="T175">
        <v>5.1555777888944503</v>
      </c>
      <c r="U175">
        <v>11.188594297148599</v>
      </c>
      <c r="V175">
        <v>957.27551328131096</v>
      </c>
      <c r="W175">
        <v>569.66983491745896</v>
      </c>
      <c r="X175">
        <v>1012.14107053527</v>
      </c>
      <c r="Y175">
        <v>-0.86666528106306095</v>
      </c>
      <c r="Z175">
        <v>-4.7193596798399202</v>
      </c>
      <c r="AA175">
        <v>2.9604802401200598</v>
      </c>
      <c r="AB175">
        <v>17.418421532131401</v>
      </c>
      <c r="AC175">
        <v>14.405202601300701</v>
      </c>
      <c r="AD175">
        <v>20.440220110055002</v>
      </c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 spans="1:54" x14ac:dyDescent="0.2">
      <c r="A176" t="s">
        <v>12</v>
      </c>
      <c r="B176" s="20">
        <v>20631.13</v>
      </c>
      <c r="C176">
        <v>0.21052796310848501</v>
      </c>
      <c r="D176">
        <v>2.4407366085021001</v>
      </c>
      <c r="E176">
        <v>497.21810090000002</v>
      </c>
      <c r="F176">
        <v>213.19891742291301</v>
      </c>
      <c r="G176">
        <v>-16.010705206129199</v>
      </c>
      <c r="H176">
        <v>3.8358389791316401</v>
      </c>
      <c r="I176">
        <v>15.637754281361801</v>
      </c>
      <c r="J176">
        <v>2.1857581598896401</v>
      </c>
      <c r="K176">
        <v>6.7872958569118502</v>
      </c>
      <c r="L176">
        <v>3.3700216905093301</v>
      </c>
      <c r="M176">
        <v>542.757985553504</v>
      </c>
      <c r="N176">
        <v>320.55561765796199</v>
      </c>
      <c r="O176">
        <v>-4.19537067513994</v>
      </c>
      <c r="P176">
        <v>4.6889152266287901</v>
      </c>
      <c r="Q176">
        <v>17.9212903418804</v>
      </c>
      <c r="R176">
        <v>3.1480919016025002</v>
      </c>
      <c r="S176">
        <v>8.1755640153928599</v>
      </c>
      <c r="T176">
        <v>5.1555777888944503</v>
      </c>
      <c r="U176">
        <v>11.188594297148599</v>
      </c>
      <c r="V176">
        <v>957.27551328131096</v>
      </c>
      <c r="W176">
        <v>569.66983491745896</v>
      </c>
      <c r="X176">
        <v>1012.14107053527</v>
      </c>
      <c r="Y176">
        <v>-0.86666528106306095</v>
      </c>
      <c r="Z176">
        <v>-4.7193596798399202</v>
      </c>
      <c r="AA176">
        <v>2.9604802401200598</v>
      </c>
      <c r="AB176">
        <v>17.418421532131401</v>
      </c>
      <c r="AC176">
        <v>14.405202601300701</v>
      </c>
      <c r="AD176">
        <v>20.440220110055002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 spans="1:54" x14ac:dyDescent="0.2">
      <c r="A177" t="s">
        <v>12</v>
      </c>
      <c r="B177" s="20">
        <v>24082</v>
      </c>
      <c r="C177">
        <v>-0.95919725547234802</v>
      </c>
      <c r="D177">
        <v>5.3148438295438902</v>
      </c>
      <c r="E177">
        <v>605.733714566667</v>
      </c>
      <c r="F177">
        <v>262.78715983356301</v>
      </c>
      <c r="G177">
        <v>-17.0488905906677</v>
      </c>
      <c r="H177">
        <v>8.0823914267197594</v>
      </c>
      <c r="I177">
        <v>16.750808927747901</v>
      </c>
      <c r="J177">
        <v>3.7399216913382198</v>
      </c>
      <c r="K177">
        <v>4.2738804152568601</v>
      </c>
      <c r="L177">
        <v>4.5035101665825303</v>
      </c>
      <c r="M177">
        <v>652.61187768427101</v>
      </c>
      <c r="N177">
        <v>276.45450120772</v>
      </c>
      <c r="O177">
        <v>-8.7365136697360306</v>
      </c>
      <c r="P177">
        <v>7.0225776334749304</v>
      </c>
      <c r="Q177">
        <v>17.158221300780099</v>
      </c>
      <c r="R177">
        <v>3.5155593899019801</v>
      </c>
      <c r="S177">
        <v>5.1282569856198297</v>
      </c>
      <c r="T177">
        <v>0.64132066033016599</v>
      </c>
      <c r="U177">
        <v>9.6338169084542304</v>
      </c>
      <c r="V177">
        <v>811.89648886570501</v>
      </c>
      <c r="W177">
        <v>487.01850925462702</v>
      </c>
      <c r="X177">
        <v>860.16508254127098</v>
      </c>
      <c r="Y177">
        <v>-7.3283621882276204</v>
      </c>
      <c r="Z177">
        <v>-13.4057028514257</v>
      </c>
      <c r="AA177">
        <v>-1.1955977988994499</v>
      </c>
      <c r="AB177">
        <v>16.804169900786899</v>
      </c>
      <c r="AC177">
        <v>13.436718359179601</v>
      </c>
      <c r="AD177">
        <v>20.1650825412706</v>
      </c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 spans="1:54" x14ac:dyDescent="0.2">
      <c r="A178" t="s">
        <v>12</v>
      </c>
      <c r="B178" s="20">
        <v>20724</v>
      </c>
      <c r="C178">
        <v>-0.95919725547234802</v>
      </c>
      <c r="D178">
        <v>5.3148438295438902</v>
      </c>
      <c r="E178">
        <v>605.733714566667</v>
      </c>
      <c r="F178">
        <v>262.78715983356301</v>
      </c>
      <c r="G178">
        <v>-17.0488905906677</v>
      </c>
      <c r="H178">
        <v>8.0823914267197594</v>
      </c>
      <c r="I178">
        <v>16.750808927747901</v>
      </c>
      <c r="J178">
        <v>3.7399216913382198</v>
      </c>
      <c r="K178">
        <v>4.2738804152568601</v>
      </c>
      <c r="L178">
        <v>4.5035101665825303</v>
      </c>
      <c r="M178">
        <v>652.61187768427101</v>
      </c>
      <c r="N178">
        <v>276.45450120772</v>
      </c>
      <c r="O178">
        <v>-8.7365136697360306</v>
      </c>
      <c r="P178">
        <v>7.0225776334749304</v>
      </c>
      <c r="Q178">
        <v>17.158221300780099</v>
      </c>
      <c r="R178">
        <v>3.5155593899019801</v>
      </c>
      <c r="S178">
        <v>5.1282569856198297</v>
      </c>
      <c r="T178">
        <v>0.64132066033016599</v>
      </c>
      <c r="U178">
        <v>9.6338169084542304</v>
      </c>
      <c r="V178">
        <v>811.89648886570501</v>
      </c>
      <c r="W178">
        <v>487.01850925462702</v>
      </c>
      <c r="X178">
        <v>860.16508254127098</v>
      </c>
      <c r="Y178">
        <v>-7.3283621882276204</v>
      </c>
      <c r="Z178">
        <v>-13.4057028514257</v>
      </c>
      <c r="AA178">
        <v>-1.1955977988994499</v>
      </c>
      <c r="AB178">
        <v>16.804169900786899</v>
      </c>
      <c r="AC178">
        <v>13.436718359179601</v>
      </c>
      <c r="AD178">
        <v>20.1650825412706</v>
      </c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 spans="1:54" x14ac:dyDescent="0.2">
      <c r="A179" t="s">
        <v>12</v>
      </c>
      <c r="B179" s="20">
        <v>20960.82</v>
      </c>
      <c r="C179">
        <v>-0.95919725547234802</v>
      </c>
      <c r="D179">
        <v>5.3148438295438902</v>
      </c>
      <c r="E179">
        <v>605.733714566667</v>
      </c>
      <c r="F179">
        <v>262.78715983356301</v>
      </c>
      <c r="G179">
        <v>-17.0488905906677</v>
      </c>
      <c r="H179">
        <v>8.0823914267197594</v>
      </c>
      <c r="I179">
        <v>16.750808927747901</v>
      </c>
      <c r="J179">
        <v>3.7399216913382198</v>
      </c>
      <c r="K179">
        <v>4.2738804152568601</v>
      </c>
      <c r="L179">
        <v>4.5035101665825303</v>
      </c>
      <c r="M179">
        <v>652.61187768427101</v>
      </c>
      <c r="N179">
        <v>276.45450120772</v>
      </c>
      <c r="O179">
        <v>-8.7365136697360306</v>
      </c>
      <c r="P179">
        <v>7.0225776334749304</v>
      </c>
      <c r="Q179">
        <v>17.158221300780099</v>
      </c>
      <c r="R179">
        <v>3.5155593899019801</v>
      </c>
      <c r="S179">
        <v>5.1282569856198297</v>
      </c>
      <c r="T179">
        <v>0.64132066033016599</v>
      </c>
      <c r="U179">
        <v>9.6338169084542304</v>
      </c>
      <c r="V179">
        <v>811.89648886570501</v>
      </c>
      <c r="W179">
        <v>487.01850925462702</v>
      </c>
      <c r="X179">
        <v>860.16508254127098</v>
      </c>
      <c r="Y179">
        <v>-7.3283621882276204</v>
      </c>
      <c r="Z179">
        <v>-13.4057028514257</v>
      </c>
      <c r="AA179">
        <v>-1.1955977988994499</v>
      </c>
      <c r="AB179">
        <v>16.804169900786899</v>
      </c>
      <c r="AC179">
        <v>13.436718359179601</v>
      </c>
      <c r="AD179">
        <v>20.1650825412706</v>
      </c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 spans="1:54" x14ac:dyDescent="0.2">
      <c r="A180" t="s">
        <v>12</v>
      </c>
      <c r="B180" s="20">
        <v>24409</v>
      </c>
      <c r="C180">
        <v>-0.95919725547234802</v>
      </c>
      <c r="D180">
        <v>5.1793414904683504</v>
      </c>
      <c r="E180">
        <v>605.733714566667</v>
      </c>
      <c r="F180">
        <v>283.09830100064801</v>
      </c>
      <c r="G180">
        <v>-17.0488905906677</v>
      </c>
      <c r="H180">
        <v>8.1711811572762301</v>
      </c>
      <c r="I180">
        <v>16.750808927747901</v>
      </c>
      <c r="J180">
        <v>3.1991533565890999</v>
      </c>
      <c r="K180">
        <v>5.5418366576677203</v>
      </c>
      <c r="L180">
        <v>4.5022782498660199</v>
      </c>
      <c r="M180">
        <v>703.710006159145</v>
      </c>
      <c r="N180">
        <v>276.42807481538</v>
      </c>
      <c r="O180">
        <v>-6.8324967964576597</v>
      </c>
      <c r="P180">
        <v>7.0226066006284604</v>
      </c>
      <c r="Q180">
        <v>17.792188094492801</v>
      </c>
      <c r="R180">
        <v>3.5163015366043902</v>
      </c>
      <c r="S180">
        <v>5.9584824565941998</v>
      </c>
      <c r="T180">
        <v>1.78989494747374</v>
      </c>
      <c r="U180">
        <v>10.138069034517301</v>
      </c>
      <c r="V180">
        <v>819.01325197358904</v>
      </c>
      <c r="W180">
        <v>511.67083541770899</v>
      </c>
      <c r="X180">
        <v>872.49124562281099</v>
      </c>
      <c r="Y180">
        <v>-5.7015253942936797</v>
      </c>
      <c r="Z180">
        <v>-11.4247123561781</v>
      </c>
      <c r="AA180">
        <v>2.90145072536276E-2</v>
      </c>
      <c r="AB180">
        <v>17.119027499642598</v>
      </c>
      <c r="AC180">
        <v>14.037018509254599</v>
      </c>
      <c r="AD180">
        <v>20.2151075537769</v>
      </c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 spans="1:54" x14ac:dyDescent="0.2">
      <c r="A181" t="s">
        <v>12</v>
      </c>
      <c r="B181" s="20">
        <v>21095</v>
      </c>
      <c r="C181">
        <v>-0.95919725547234802</v>
      </c>
      <c r="D181">
        <v>5.1793414904683504</v>
      </c>
      <c r="E181">
        <v>605.733714566667</v>
      </c>
      <c r="F181">
        <v>283.09830100064801</v>
      </c>
      <c r="G181">
        <v>-17.0488905906677</v>
      </c>
      <c r="H181">
        <v>8.1711811572762301</v>
      </c>
      <c r="I181">
        <v>16.750808927747901</v>
      </c>
      <c r="J181">
        <v>3.1991533565890999</v>
      </c>
      <c r="K181">
        <v>5.5418366576677203</v>
      </c>
      <c r="L181">
        <v>4.5022782498660199</v>
      </c>
      <c r="M181">
        <v>703.710006159145</v>
      </c>
      <c r="N181">
        <v>276.42807481538</v>
      </c>
      <c r="O181">
        <v>-6.8324967964576597</v>
      </c>
      <c r="P181">
        <v>7.0226066006284604</v>
      </c>
      <c r="Q181">
        <v>17.792188094492801</v>
      </c>
      <c r="R181">
        <v>3.5163015366043902</v>
      </c>
      <c r="S181">
        <v>5.9584824565941998</v>
      </c>
      <c r="T181">
        <v>1.78989494747374</v>
      </c>
      <c r="U181">
        <v>10.138069034517301</v>
      </c>
      <c r="V181">
        <v>819.01325197358904</v>
      </c>
      <c r="W181">
        <v>511.67083541770899</v>
      </c>
      <c r="X181">
        <v>872.49124562281099</v>
      </c>
      <c r="Y181">
        <v>-5.7015253942936797</v>
      </c>
      <c r="Z181">
        <v>-11.4247123561781</v>
      </c>
      <c r="AA181">
        <v>2.90145072536276E-2</v>
      </c>
      <c r="AB181">
        <v>17.119027499642598</v>
      </c>
      <c r="AC181">
        <v>14.037018509254599</v>
      </c>
      <c r="AD181">
        <v>20.2151075537769</v>
      </c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 spans="1:54" x14ac:dyDescent="0.2">
      <c r="A182" t="s">
        <v>12</v>
      </c>
      <c r="B182" s="20">
        <v>21327.13</v>
      </c>
      <c r="C182">
        <v>7.4727939143776698</v>
      </c>
      <c r="D182">
        <v>2.9057185233967799</v>
      </c>
      <c r="E182">
        <v>1070.7509407</v>
      </c>
      <c r="F182">
        <v>326.38451003919198</v>
      </c>
      <c r="G182">
        <v>0.27307334211137702</v>
      </c>
      <c r="H182">
        <v>3.1406785803314898</v>
      </c>
      <c r="I182">
        <v>15.543670972188201</v>
      </c>
      <c r="J182">
        <v>3.4684077823758299</v>
      </c>
      <c r="K182">
        <v>9.0696699855753202</v>
      </c>
      <c r="L182">
        <v>3.29736606053102</v>
      </c>
      <c r="M182">
        <v>555.08327586732798</v>
      </c>
      <c r="N182">
        <v>209.687047925287</v>
      </c>
      <c r="O182">
        <v>-0.70201458230204195</v>
      </c>
      <c r="P182">
        <v>4.2431954970861598</v>
      </c>
      <c r="Q182">
        <v>19.248677718804402</v>
      </c>
      <c r="R182">
        <v>2.8337258404123302</v>
      </c>
      <c r="S182">
        <v>11.671820622943899</v>
      </c>
      <c r="T182">
        <v>8.6143071535767906</v>
      </c>
      <c r="U182">
        <v>14.7423711855928</v>
      </c>
      <c r="V182">
        <v>710.39641168363505</v>
      </c>
      <c r="W182">
        <v>450.01500750375197</v>
      </c>
      <c r="X182">
        <v>760.53526763381706</v>
      </c>
      <c r="Y182">
        <v>3.5856191541600202</v>
      </c>
      <c r="Z182">
        <v>-3.7018509254629399E-2</v>
      </c>
      <c r="AA182">
        <v>7.2206103051525803</v>
      </c>
      <c r="AB182">
        <v>20.8845025061852</v>
      </c>
      <c r="AC182">
        <v>18.359179589794898</v>
      </c>
      <c r="AD182">
        <v>23.422711355677801</v>
      </c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 spans="1:54" x14ac:dyDescent="0.2">
      <c r="A183" t="s">
        <v>12</v>
      </c>
      <c r="B183" s="20">
        <v>21508</v>
      </c>
      <c r="C183">
        <v>7.4727939143776698</v>
      </c>
      <c r="D183">
        <v>2.9057185233967799</v>
      </c>
      <c r="E183">
        <v>1070.7509407</v>
      </c>
      <c r="F183">
        <v>326.38451003919198</v>
      </c>
      <c r="G183">
        <v>0.27307334211137702</v>
      </c>
      <c r="H183">
        <v>3.1406785803314898</v>
      </c>
      <c r="I183">
        <v>15.543670972188201</v>
      </c>
      <c r="J183">
        <v>3.4684077823758299</v>
      </c>
      <c r="K183">
        <v>9.0696699855753202</v>
      </c>
      <c r="L183">
        <v>3.29736606053102</v>
      </c>
      <c r="M183">
        <v>555.08327586732798</v>
      </c>
      <c r="N183">
        <v>209.687047925287</v>
      </c>
      <c r="O183">
        <v>-0.70201458230204195</v>
      </c>
      <c r="P183">
        <v>4.2431954970861598</v>
      </c>
      <c r="Q183">
        <v>19.248677718804402</v>
      </c>
      <c r="R183">
        <v>2.8337258404123302</v>
      </c>
      <c r="S183">
        <v>11.671820622943899</v>
      </c>
      <c r="T183">
        <v>8.6143071535767906</v>
      </c>
      <c r="U183">
        <v>14.7423711855928</v>
      </c>
      <c r="V183">
        <v>710.39641168363505</v>
      </c>
      <c r="W183">
        <v>450.01500750375197</v>
      </c>
      <c r="X183">
        <v>760.53526763381706</v>
      </c>
      <c r="Y183">
        <v>3.5856191541600202</v>
      </c>
      <c r="Z183">
        <v>-3.7018509254629399E-2</v>
      </c>
      <c r="AA183">
        <v>7.2206103051525803</v>
      </c>
      <c r="AB183">
        <v>20.8845025061852</v>
      </c>
      <c r="AC183">
        <v>18.359179589794898</v>
      </c>
      <c r="AD183">
        <v>23.422711355677801</v>
      </c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 spans="1:54" x14ac:dyDescent="0.2">
      <c r="A184" t="s">
        <v>12</v>
      </c>
      <c r="B184" s="20">
        <v>21693.439999999999</v>
      </c>
      <c r="C184">
        <v>1.0566881491492099</v>
      </c>
      <c r="D184">
        <v>2.5944185274575799</v>
      </c>
      <c r="E184">
        <v>564.20138763333296</v>
      </c>
      <c r="F184">
        <v>203.65765512415899</v>
      </c>
      <c r="G184">
        <v>-13.7907095485263</v>
      </c>
      <c r="H184">
        <v>3.8051584855179099</v>
      </c>
      <c r="I184">
        <v>15.637754281361801</v>
      </c>
      <c r="J184">
        <v>2.1679323696797201</v>
      </c>
      <c r="K184">
        <v>6.7955428937051696</v>
      </c>
      <c r="L184">
        <v>3.3684620064297199</v>
      </c>
      <c r="M184">
        <v>595.75436005428003</v>
      </c>
      <c r="N184">
        <v>320.42458901475999</v>
      </c>
      <c r="O184">
        <v>-3.98060181527562</v>
      </c>
      <c r="P184">
        <v>4.6877898461534802</v>
      </c>
      <c r="Q184">
        <v>17.774219639078499</v>
      </c>
      <c r="R184">
        <v>3.1478520719327601</v>
      </c>
      <c r="S184">
        <v>8.8512323192697</v>
      </c>
      <c r="T184">
        <v>5.9059529764882397</v>
      </c>
      <c r="U184">
        <v>11.788894447223599</v>
      </c>
      <c r="V184">
        <v>935.70777137962602</v>
      </c>
      <c r="W184">
        <v>547.90895447723904</v>
      </c>
      <c r="X184">
        <v>986.028014007004</v>
      </c>
      <c r="Y184">
        <v>9.2915675056541497E-2</v>
      </c>
      <c r="Z184">
        <v>-3.4647323661830902</v>
      </c>
      <c r="AA184">
        <v>3.6448224112055998</v>
      </c>
      <c r="AB184">
        <v>18.029579265689001</v>
      </c>
      <c r="AC184">
        <v>15.0145072536268</v>
      </c>
      <c r="AD184">
        <v>21.020510255127601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 spans="1:54" x14ac:dyDescent="0.2">
      <c r="A185" t="s">
        <v>12</v>
      </c>
      <c r="B185" s="20">
        <v>21920</v>
      </c>
      <c r="C185">
        <v>1.0566881491492099</v>
      </c>
      <c r="D185">
        <v>2.5944185274575799</v>
      </c>
      <c r="E185">
        <v>564.20138763333296</v>
      </c>
      <c r="F185">
        <v>203.65765512415899</v>
      </c>
      <c r="G185">
        <v>-13.7907095485263</v>
      </c>
      <c r="H185">
        <v>3.8051584855179099</v>
      </c>
      <c r="I185">
        <v>15.637754281361801</v>
      </c>
      <c r="J185">
        <v>2.1679323696797201</v>
      </c>
      <c r="K185">
        <v>6.7955428937051696</v>
      </c>
      <c r="L185">
        <v>3.3684620064297199</v>
      </c>
      <c r="M185">
        <v>595.75436005428003</v>
      </c>
      <c r="N185">
        <v>320.42458901475999</v>
      </c>
      <c r="O185">
        <v>-3.98060181527562</v>
      </c>
      <c r="P185">
        <v>4.6877898461534802</v>
      </c>
      <c r="Q185">
        <v>17.774219639078499</v>
      </c>
      <c r="R185">
        <v>3.1478520719327601</v>
      </c>
      <c r="S185">
        <v>8.8512323192697</v>
      </c>
      <c r="T185">
        <v>5.9059529764882397</v>
      </c>
      <c r="U185">
        <v>11.788894447223599</v>
      </c>
      <c r="V185">
        <v>935.70777137962602</v>
      </c>
      <c r="W185">
        <v>547.90895447723904</v>
      </c>
      <c r="X185">
        <v>986.028014007004</v>
      </c>
      <c r="Y185">
        <v>9.2915675056541497E-2</v>
      </c>
      <c r="Z185">
        <v>-3.4647323661830902</v>
      </c>
      <c r="AA185">
        <v>3.6448224112055998</v>
      </c>
      <c r="AB185">
        <v>18.029579265689001</v>
      </c>
      <c r="AC185">
        <v>15.0145072536268</v>
      </c>
      <c r="AD185">
        <v>21.020510255127601</v>
      </c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 spans="1:54" x14ac:dyDescent="0.2">
      <c r="A186" t="s">
        <v>12</v>
      </c>
      <c r="B186" s="20">
        <v>22059.75</v>
      </c>
      <c r="C186">
        <v>-0.95919725547234802</v>
      </c>
      <c r="D186">
        <v>3.8722857770288699</v>
      </c>
      <c r="E186">
        <v>421.10022443333298</v>
      </c>
      <c r="F186">
        <v>244.921121257415</v>
      </c>
      <c r="G186">
        <v>-17.0488905906677</v>
      </c>
      <c r="H186">
        <v>6.0715585772168899</v>
      </c>
      <c r="I186">
        <v>15.8764760759141</v>
      </c>
      <c r="J186">
        <v>3.07196204256871</v>
      </c>
      <c r="K186">
        <v>5.0759365567442902</v>
      </c>
      <c r="L186">
        <v>4.5141110752631901</v>
      </c>
      <c r="M186">
        <v>634.90282111358204</v>
      </c>
      <c r="N186">
        <v>276.86557934183099</v>
      </c>
      <c r="O186">
        <v>-7.4903020897445698</v>
      </c>
      <c r="P186">
        <v>7.0260092879212603</v>
      </c>
      <c r="Q186">
        <v>17.555342098785601</v>
      </c>
      <c r="R186">
        <v>3.5273600932029598</v>
      </c>
      <c r="S186">
        <v>5.2340024444115203</v>
      </c>
      <c r="T186">
        <v>0.83741870935467899</v>
      </c>
      <c r="U186">
        <v>9.6338169084542304</v>
      </c>
      <c r="V186">
        <v>814.28347400342398</v>
      </c>
      <c r="W186">
        <v>538.56428214106995</v>
      </c>
      <c r="X186">
        <v>872.49124562281099</v>
      </c>
      <c r="Y186">
        <v>-7.5542518485203596</v>
      </c>
      <c r="Z186">
        <v>-13.6578289144572</v>
      </c>
      <c r="AA186">
        <v>-1.37568784392197</v>
      </c>
      <c r="AB186">
        <v>17.229049205909</v>
      </c>
      <c r="AC186">
        <v>13.961980990495199</v>
      </c>
      <c r="AD186">
        <v>20.490245122561301</v>
      </c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 spans="1:54" x14ac:dyDescent="0.2">
      <c r="A187" t="s">
        <v>12</v>
      </c>
      <c r="B187" s="20">
        <v>22333</v>
      </c>
      <c r="C187">
        <v>-0.95919725547234802</v>
      </c>
      <c r="D187">
        <v>3.8722857770288699</v>
      </c>
      <c r="E187">
        <v>421.10022443333298</v>
      </c>
      <c r="F187">
        <v>244.921121257415</v>
      </c>
      <c r="G187">
        <v>-17.0488905906677</v>
      </c>
      <c r="H187">
        <v>6.0715585772168899</v>
      </c>
      <c r="I187">
        <v>15.8764760759141</v>
      </c>
      <c r="J187">
        <v>3.07196204256871</v>
      </c>
      <c r="K187">
        <v>5.0759365567442902</v>
      </c>
      <c r="L187">
        <v>4.5141110752631901</v>
      </c>
      <c r="M187">
        <v>634.90282111358204</v>
      </c>
      <c r="N187">
        <v>276.86557934183099</v>
      </c>
      <c r="O187">
        <v>-7.4903020897445698</v>
      </c>
      <c r="P187">
        <v>7.0260092879212603</v>
      </c>
      <c r="Q187">
        <v>17.555342098785601</v>
      </c>
      <c r="R187">
        <v>3.5273600932029598</v>
      </c>
      <c r="S187">
        <v>5.2340024444115203</v>
      </c>
      <c r="T187">
        <v>0.83741870935467899</v>
      </c>
      <c r="U187">
        <v>9.6338169084542304</v>
      </c>
      <c r="V187">
        <v>814.28347400342398</v>
      </c>
      <c r="W187">
        <v>538.56428214106995</v>
      </c>
      <c r="X187">
        <v>872.49124562281099</v>
      </c>
      <c r="Y187">
        <v>-7.5542518485203596</v>
      </c>
      <c r="Z187">
        <v>-13.6578289144572</v>
      </c>
      <c r="AA187">
        <v>-1.37568784392197</v>
      </c>
      <c r="AB187">
        <v>17.229049205909</v>
      </c>
      <c r="AC187">
        <v>13.961980990495199</v>
      </c>
      <c r="AD187">
        <v>20.490245122561301</v>
      </c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 spans="1:54" x14ac:dyDescent="0.2">
      <c r="A188" t="s">
        <v>12</v>
      </c>
      <c r="B188" s="20">
        <v>22462.69</v>
      </c>
      <c r="C188">
        <v>8.7278517584005595</v>
      </c>
      <c r="D188">
        <v>5.10118473302275</v>
      </c>
      <c r="E188">
        <v>292.590289525</v>
      </c>
      <c r="F188">
        <v>255.71698719486</v>
      </c>
      <c r="G188">
        <v>-2.66985955586033</v>
      </c>
      <c r="H188">
        <v>6.1266470535595499</v>
      </c>
      <c r="I188">
        <v>20.442935625712</v>
      </c>
      <c r="J188">
        <v>3.2348180975348599</v>
      </c>
      <c r="K188">
        <v>7.7506429471524303</v>
      </c>
      <c r="L188">
        <v>3.3854590117611698</v>
      </c>
      <c r="M188">
        <v>589.46084852394995</v>
      </c>
      <c r="N188">
        <v>212.88396228656401</v>
      </c>
      <c r="O188">
        <v>-2.8868574731277099</v>
      </c>
      <c r="P188">
        <v>4.3752224951414203</v>
      </c>
      <c r="Q188">
        <v>18.241106086408401</v>
      </c>
      <c r="R188">
        <v>2.87180487209667</v>
      </c>
      <c r="S188">
        <v>10.625494929034099</v>
      </c>
      <c r="T188">
        <v>7.6638319159579797</v>
      </c>
      <c r="U188">
        <v>13.5667833916958</v>
      </c>
      <c r="V188">
        <v>712.38762377518799</v>
      </c>
      <c r="W188">
        <v>411.52076038018998</v>
      </c>
      <c r="X188">
        <v>756.258129064532</v>
      </c>
      <c r="Y188">
        <v>1.7958111901682701</v>
      </c>
      <c r="Z188">
        <v>-1.6498249124562301</v>
      </c>
      <c r="AA188">
        <v>5.2666333166583303</v>
      </c>
      <c r="AB188">
        <v>20.711156564936701</v>
      </c>
      <c r="AC188">
        <v>18.296148074036999</v>
      </c>
      <c r="AD188">
        <v>23.128564282141099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 spans="1:54" x14ac:dyDescent="0.2">
      <c r="A189" t="s">
        <v>12</v>
      </c>
      <c r="B189" s="20">
        <v>22787</v>
      </c>
      <c r="C189">
        <v>8.7278517584005595</v>
      </c>
      <c r="D189">
        <v>5.10118473302275</v>
      </c>
      <c r="E189">
        <v>292.590289525</v>
      </c>
      <c r="F189">
        <v>255.71698719486</v>
      </c>
      <c r="G189">
        <v>-2.66985955586033</v>
      </c>
      <c r="H189">
        <v>6.1266470535595499</v>
      </c>
      <c r="I189">
        <v>20.442935625712</v>
      </c>
      <c r="J189">
        <v>3.2348180975348599</v>
      </c>
      <c r="K189">
        <v>7.7506429471524303</v>
      </c>
      <c r="L189">
        <v>3.3854590117611698</v>
      </c>
      <c r="M189">
        <v>589.46084852394995</v>
      </c>
      <c r="N189">
        <v>212.88396228656401</v>
      </c>
      <c r="O189">
        <v>-2.8868574731277099</v>
      </c>
      <c r="P189">
        <v>4.3752224951414203</v>
      </c>
      <c r="Q189">
        <v>18.241106086408401</v>
      </c>
      <c r="R189">
        <v>2.87180487209667</v>
      </c>
      <c r="S189">
        <v>10.625494929034099</v>
      </c>
      <c r="T189">
        <v>7.6638319159579797</v>
      </c>
      <c r="U189">
        <v>13.5667833916958</v>
      </c>
      <c r="V189">
        <v>712.38762377518799</v>
      </c>
      <c r="W189">
        <v>411.52076038018998</v>
      </c>
      <c r="X189">
        <v>756.258129064532</v>
      </c>
      <c r="Y189">
        <v>1.7958111901682701</v>
      </c>
      <c r="Z189">
        <v>-1.6498249124562301</v>
      </c>
      <c r="AA189">
        <v>5.2666333166583303</v>
      </c>
      <c r="AB189">
        <v>20.711156564936701</v>
      </c>
      <c r="AC189">
        <v>18.296148074036999</v>
      </c>
      <c r="AD189">
        <v>23.128564282141099</v>
      </c>
      <c r="AE189" s="40">
        <f t="shared" ref="AE189:AM189" si="188">AVERAGE(C130:C151,C153:C156,C157,C158,C160,C161:C162,C163:C164,C167:C168,C171:C172,C175,C176,C178:C179,C181:C190)</f>
        <v>6.9696207427356596</v>
      </c>
      <c r="AF189" s="40">
        <f t="shared" si="188"/>
        <v>4.2407438862864781</v>
      </c>
      <c r="AG189" s="40">
        <f t="shared" si="188"/>
        <v>521.43081347604573</v>
      </c>
      <c r="AH189" s="40">
        <f t="shared" si="188"/>
        <v>234.15192938776568</v>
      </c>
      <c r="AI189" s="40">
        <f t="shared" si="188"/>
        <v>-5.7364145342852888</v>
      </c>
      <c r="AJ189" s="40">
        <f t="shared" si="188"/>
        <v>6.1284768091342361</v>
      </c>
      <c r="AK189" s="40">
        <f t="shared" si="188"/>
        <v>19.744061264337219</v>
      </c>
      <c r="AL189" s="40">
        <f t="shared" si="188"/>
        <v>3.163814982706191</v>
      </c>
      <c r="AM189" s="40">
        <f t="shared" si="188"/>
        <v>7.6672865480564125</v>
      </c>
      <c r="AN189" s="40">
        <f t="shared" ref="AN189:AT189" si="189">AVERAGE(L130:L151,L153:L156,L157,L158,L160,L161:L162,L163:L164,L167:L168,L171:L172,L175,L176,L178:L179,L181:L190)</f>
        <v>3.8338213768157341</v>
      </c>
      <c r="AO189" s="40">
        <f t="shared" si="189"/>
        <v>572.53955527538551</v>
      </c>
      <c r="AP189" s="40">
        <f t="shared" si="189"/>
        <v>256.68986927135381</v>
      </c>
      <c r="AQ189" s="40">
        <f t="shared" si="189"/>
        <v>-3.6619535485866606</v>
      </c>
      <c r="AR189" s="40">
        <f t="shared" si="189"/>
        <v>5.3139293059103423</v>
      </c>
      <c r="AS189" s="40">
        <f t="shared" si="189"/>
        <v>19.032846094906141</v>
      </c>
      <c r="AT189" s="40">
        <f t="shared" si="189"/>
        <v>3.2922001162536461</v>
      </c>
      <c r="AU189" s="40">
        <f>AVERAGE(S130:S151,S153:S156,S157,S158,S160,S161:S162,S163:S164,S167:S168,S171:S172,S175,S176,S178:S179,S181:S190)</f>
        <v>8.9433024311008396</v>
      </c>
      <c r="AV189" s="40">
        <f t="shared" ref="AV189" si="190">AVERAGE(T130:T151,T153:T156,T157,T158,T160,T161:T162,T163:T164,T167:T168,T171:T172,T175,T176,T178:T179,T181:T190)</f>
        <v>5.5851651315854003</v>
      </c>
      <c r="AW189" s="40">
        <f t="shared" ref="AW189" si="191">AVERAGE(U130:U151,U153:U156,U157,U158,U160,U161:U162,U163:U164,U167:U168,U171:U172,U175,U176,U178:U179,U181:U190)</f>
        <v>12.30046395746893</v>
      </c>
      <c r="AX189" s="40">
        <f t="shared" ref="AX189" si="192">AVERAGE(V130:V151,V153:V156,V157,V158,V160,V161:V162,V163:V164,V167:V168,V171:V172,V175,V176,V178:V179,V181:V190)</f>
        <v>749.37812342715358</v>
      </c>
      <c r="AY189" s="40">
        <f t="shared" ref="AY189" si="193">AVERAGE(W130:W151,W153:W156,W157,W158,W160,W161:W162,W163:W164,W167:W168,W171:W172,W175,W176,W178:W179,W181:W190)</f>
        <v>450.37813024159152</v>
      </c>
      <c r="AZ189" s="40">
        <f t="shared" ref="AZ189" si="194">AVERAGE(X130:X151,X153:X156,X157,X158,X160,X161:X162,X163:X164,X167:X168,X171:X172,X175,X176,X178:X179,X181:X190)</f>
        <v>794.77993898910267</v>
      </c>
      <c r="BA189" s="40">
        <f t="shared" ref="BA189" si="195">AVERAGE(Y130:Y151,Y153:Y156,Y157,Y158,Y160,Y161:Y162,Y163:Y164,Y167:Y168,Y171:Y172,Y175,Y176,Y178:Y179,Y181:Y190)</f>
        <v>-0.84782367285066929</v>
      </c>
      <c r="BB189" s="40">
        <f t="shared" ref="BB189" si="196">AVERAGE(Z130:Z151,Z153:Z156,Z157,Z158,Z160,Z161:Z162,Z163:Z164,Z167:Z168,Z171:Z172,Z175,Z176,Z178:Z179,Z181:Z190)</f>
        <v>-5.15049681703597</v>
      </c>
    </row>
    <row r="190" spans="1:54" x14ac:dyDescent="0.2">
      <c r="A190" t="s">
        <v>12</v>
      </c>
      <c r="B190" s="20">
        <v>22829.01</v>
      </c>
      <c r="C190">
        <v>5.7374195531010299</v>
      </c>
      <c r="D190">
        <v>4.8988488279955504</v>
      </c>
      <c r="E190">
        <v>474.20395063333302</v>
      </c>
      <c r="F190">
        <v>247.09345397678101</v>
      </c>
      <c r="G190">
        <v>-8.5310917695363404</v>
      </c>
      <c r="H190">
        <v>7.6248137656975201</v>
      </c>
      <c r="I190">
        <v>17.361320919460699</v>
      </c>
      <c r="J190">
        <v>3.52800887351653</v>
      </c>
      <c r="K190">
        <v>6.9736068360151497</v>
      </c>
      <c r="L190">
        <v>4.5176084225281299</v>
      </c>
      <c r="M190">
        <v>733.17121165718299</v>
      </c>
      <c r="N190">
        <v>276.92695324767197</v>
      </c>
      <c r="O190">
        <v>-4.4362627465971398</v>
      </c>
      <c r="P190">
        <v>7.0290629149590096</v>
      </c>
      <c r="Q190">
        <v>18.3219431104338</v>
      </c>
      <c r="R190">
        <v>3.5295737606890301</v>
      </c>
      <c r="S190">
        <v>5.8314220097314298</v>
      </c>
      <c r="T190">
        <v>1.6218109054527301</v>
      </c>
      <c r="U190">
        <v>10.054027013506801</v>
      </c>
      <c r="V190">
        <v>835.49962023594196</v>
      </c>
      <c r="W190">
        <v>554.25212606303103</v>
      </c>
      <c r="X190">
        <v>896.02301150575295</v>
      </c>
      <c r="Y190">
        <v>-6.2529975914964604</v>
      </c>
      <c r="Z190">
        <v>-12.0010005002501</v>
      </c>
      <c r="AA190">
        <v>-0.47523761880940901</v>
      </c>
      <c r="AB190">
        <v>17.537870494314699</v>
      </c>
      <c r="AC190">
        <v>14.312156078038999</v>
      </c>
      <c r="AD190">
        <v>20.740370185092502</v>
      </c>
      <c r="AE190" s="27">
        <f t="shared" ref="AE190:AM190" si="197">AVERAGE(C130:C190)</f>
        <v>6.2692005986887072</v>
      </c>
      <c r="AF190" s="27">
        <f t="shared" si="197"/>
        <v>4.2250812726812885</v>
      </c>
      <c r="AG190" s="27">
        <f t="shared" si="197"/>
        <v>533.50144725825146</v>
      </c>
      <c r="AH190" s="27">
        <f t="shared" si="197"/>
        <v>234.82967879697486</v>
      </c>
      <c r="AI190" s="27">
        <f t="shared" si="197"/>
        <v>-6.7611227863635994</v>
      </c>
      <c r="AJ190" s="27">
        <f t="shared" si="197"/>
        <v>6.1912704906812417</v>
      </c>
      <c r="AK190" s="27">
        <f t="shared" si="197"/>
        <v>19.426164186717326</v>
      </c>
      <c r="AL190" s="27">
        <f t="shared" si="197"/>
        <v>3.0947622473175787</v>
      </c>
      <c r="AM190" s="27">
        <f t="shared" si="197"/>
        <v>7.4307112724507478</v>
      </c>
      <c r="AN190" s="27">
        <f t="shared" ref="AN190:AT190" si="198">AVERAGE(L130:L190)</f>
        <v>3.8477454302418392</v>
      </c>
      <c r="AO190" s="27">
        <f t="shared" si="198"/>
        <v>580.96985247418206</v>
      </c>
      <c r="AP190" s="27">
        <f t="shared" si="198"/>
        <v>256.33843986664209</v>
      </c>
      <c r="AQ190" s="27">
        <f t="shared" si="198"/>
        <v>-3.9476186557504267</v>
      </c>
      <c r="AR190" s="27">
        <f t="shared" si="198"/>
        <v>5.3765281569422134</v>
      </c>
      <c r="AS190" s="27">
        <f t="shared" si="198"/>
        <v>18.838945492319624</v>
      </c>
      <c r="AT190" s="27">
        <f t="shared" si="198"/>
        <v>3.278817796133858</v>
      </c>
      <c r="AU190" s="27">
        <f>AVERAGE(S130:S190)</f>
        <v>8.7135388843420021</v>
      </c>
      <c r="AV190" s="27">
        <f t="shared" ref="AV190" si="199">AVERAGE(T130:T190)</f>
        <v>5.301224382683146</v>
      </c>
      <c r="AW190" s="27">
        <f t="shared" ref="AW190" si="200">AVERAGE(U130:U190)</f>
        <v>12.12532495756075</v>
      </c>
      <c r="AX190" s="27">
        <f t="shared" ref="AX190" si="201">AVERAGE(V130:V190)</f>
        <v>755.29072582575145</v>
      </c>
      <c r="AY190" s="27">
        <f t="shared" ref="AY190" si="202">AVERAGE(W130:W190)</f>
        <v>456.23852910061601</v>
      </c>
      <c r="AZ190" s="27">
        <f t="shared" ref="AZ190" si="203">AVERAGE(X130:X190)</f>
        <v>801.57906822263612</v>
      </c>
      <c r="BA190" s="27">
        <f t="shared" ref="BA190" si="204">AVERAGE(Y130:Y190)</f>
        <v>-1.2047945507610205</v>
      </c>
      <c r="BB190" s="27">
        <f t="shared" ref="BB190" si="205">AVERAGE(Z130:Z190)</f>
        <v>-5.604654786409597</v>
      </c>
    </row>
    <row r="191" spans="1:54" x14ac:dyDescent="0.2">
      <c r="A191" t="s">
        <v>13</v>
      </c>
      <c r="B191" s="20">
        <v>23200</v>
      </c>
      <c r="C191">
        <v>3.12472281874054</v>
      </c>
      <c r="D191">
        <v>3.49198099829706</v>
      </c>
      <c r="E191">
        <v>600.23395393333305</v>
      </c>
      <c r="F191">
        <v>205.03566734953799</v>
      </c>
      <c r="G191">
        <v>-11.9821022881401</v>
      </c>
      <c r="H191">
        <v>4.9377124635864904</v>
      </c>
      <c r="I191">
        <v>17.300292015075598</v>
      </c>
      <c r="J191">
        <v>2.3613624194441498</v>
      </c>
      <c r="K191">
        <v>5.6073511545891996</v>
      </c>
      <c r="L191">
        <v>3.3698393177758401</v>
      </c>
      <c r="M191">
        <v>619.05286774364004</v>
      </c>
      <c r="N191">
        <v>320.58871947249702</v>
      </c>
      <c r="O191">
        <v>-5.7278322815773999</v>
      </c>
      <c r="P191">
        <v>4.6904952252630103</v>
      </c>
      <c r="Q191">
        <v>17.0026875694825</v>
      </c>
      <c r="R191">
        <v>3.1489109451277901</v>
      </c>
      <c r="S191">
        <v>6.3134193164355796</v>
      </c>
      <c r="T191">
        <v>2.9644822411205598</v>
      </c>
      <c r="U191">
        <v>9.6878439219609795</v>
      </c>
      <c r="V191">
        <v>1038.49885820123</v>
      </c>
      <c r="W191">
        <v>658.16408204102095</v>
      </c>
      <c r="X191">
        <v>1107.8889444722399</v>
      </c>
      <c r="Y191">
        <v>-2.87502449739819</v>
      </c>
      <c r="Z191">
        <v>-7.4187093546773397</v>
      </c>
      <c r="AA191">
        <v>1.6678339169584799</v>
      </c>
      <c r="AB191">
        <v>14.5319581938061</v>
      </c>
      <c r="AC191">
        <v>11.561780890445201</v>
      </c>
      <c r="AD191">
        <v>17.509754877438699</v>
      </c>
    </row>
    <row r="192" spans="1:54" x14ac:dyDescent="0.2">
      <c r="A192" t="s">
        <v>13</v>
      </c>
      <c r="B192" s="20">
        <v>23195.32</v>
      </c>
      <c r="C192">
        <v>0.99562035501003499</v>
      </c>
      <c r="D192">
        <v>2.8100045058620902</v>
      </c>
      <c r="E192">
        <v>526.87043029999995</v>
      </c>
      <c r="F192">
        <v>202.80870694346601</v>
      </c>
      <c r="G192">
        <v>-15.377963913811501</v>
      </c>
      <c r="H192">
        <v>3.6660536789864899</v>
      </c>
      <c r="I192">
        <v>17.300292015075598</v>
      </c>
      <c r="J192">
        <v>2.4629027182991301</v>
      </c>
      <c r="K192">
        <v>5.2057390946254696</v>
      </c>
      <c r="L192">
        <v>3.3693539314184799</v>
      </c>
      <c r="M192">
        <v>653.948895250389</v>
      </c>
      <c r="N192">
        <v>320.49979288529897</v>
      </c>
      <c r="O192">
        <v>-6.0583595878641496</v>
      </c>
      <c r="P192">
        <v>4.6895332719339304</v>
      </c>
      <c r="Q192">
        <v>16.537331901913898</v>
      </c>
      <c r="R192">
        <v>3.1484116976437999</v>
      </c>
      <c r="S192">
        <v>6.0051473133181599</v>
      </c>
      <c r="T192">
        <v>2.8144072036018</v>
      </c>
      <c r="U192">
        <v>9.1775887943972005</v>
      </c>
      <c r="V192">
        <v>1069.6138040256601</v>
      </c>
      <c r="W192">
        <v>700.23511755877905</v>
      </c>
      <c r="X192">
        <v>1145.6078039019501</v>
      </c>
      <c r="Y192">
        <v>-2.8773243907312098</v>
      </c>
      <c r="Z192">
        <v>-7.1525762881440702</v>
      </c>
      <c r="AA192">
        <v>1.3636818409204601</v>
      </c>
      <c r="AB192">
        <v>14.0016954686317</v>
      </c>
      <c r="AC192">
        <v>11.1265632816408</v>
      </c>
      <c r="AD192">
        <v>16.871435717858901</v>
      </c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</row>
    <row r="193" spans="1:54" x14ac:dyDescent="0.2">
      <c r="A193" t="s">
        <v>13</v>
      </c>
      <c r="B193" s="20">
        <v>20914</v>
      </c>
      <c r="C193">
        <v>0.99562035501003499</v>
      </c>
      <c r="D193">
        <v>2.7740295021401602</v>
      </c>
      <c r="E193">
        <v>526.87043029999995</v>
      </c>
      <c r="F193">
        <v>201.674950530259</v>
      </c>
      <c r="G193">
        <v>-15.377963913811501</v>
      </c>
      <c r="H193">
        <v>3.3776189921931201</v>
      </c>
      <c r="I193">
        <v>14.421590844790099</v>
      </c>
      <c r="J193">
        <v>2.6353420821418601</v>
      </c>
      <c r="K193">
        <v>5.0596758575641498</v>
      </c>
      <c r="L193">
        <v>3.36910417961366</v>
      </c>
      <c r="M193">
        <v>656.47744506974004</v>
      </c>
      <c r="N193">
        <v>320.47464267113401</v>
      </c>
      <c r="O193">
        <v>-6.27381569433732</v>
      </c>
      <c r="P193">
        <v>4.6894266303506296</v>
      </c>
      <c r="Q193">
        <v>16.447666166332901</v>
      </c>
      <c r="R193">
        <v>3.1481604751296302</v>
      </c>
      <c r="S193">
        <v>6.9107524975413002</v>
      </c>
      <c r="T193">
        <v>3.9249624812406201</v>
      </c>
      <c r="U193">
        <v>9.8979489744872406</v>
      </c>
      <c r="V193">
        <v>1061.06067044672</v>
      </c>
      <c r="W193">
        <v>661.06553276638294</v>
      </c>
      <c r="X193">
        <v>1129.64982491246</v>
      </c>
      <c r="Y193">
        <v>-2.07365388215739</v>
      </c>
      <c r="Z193">
        <v>-6.0120060030014999</v>
      </c>
      <c r="AA193">
        <v>1.8579289644822401</v>
      </c>
      <c r="AB193">
        <v>15.777827491850701</v>
      </c>
      <c r="AC193">
        <v>12.896448224112101</v>
      </c>
      <c r="AD193">
        <v>18.641320660330202</v>
      </c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</row>
    <row r="194" spans="1:54" x14ac:dyDescent="0.2">
      <c r="A194" t="s">
        <v>13</v>
      </c>
      <c r="B194" s="20">
        <v>21374</v>
      </c>
      <c r="C194">
        <v>0.99562035501003499</v>
      </c>
      <c r="D194">
        <v>2.7078965301885298</v>
      </c>
      <c r="E194">
        <v>526.87043029999995</v>
      </c>
      <c r="F194">
        <v>200.08969410028999</v>
      </c>
      <c r="G194">
        <v>-15.377963913811501</v>
      </c>
      <c r="H194">
        <v>3.2196358510301102</v>
      </c>
      <c r="I194">
        <v>14.421590844790099</v>
      </c>
      <c r="J194">
        <v>2.6076227313013698</v>
      </c>
      <c r="K194">
        <v>4.8862060257794502</v>
      </c>
      <c r="L194">
        <v>3.3690654548447001</v>
      </c>
      <c r="M194">
        <v>703.63641881245496</v>
      </c>
      <c r="N194">
        <v>320.46405577862998</v>
      </c>
      <c r="O194">
        <v>-6.2577359871777496</v>
      </c>
      <c r="P194">
        <v>4.6889334622895698</v>
      </c>
      <c r="Q194">
        <v>16.104545728740199</v>
      </c>
      <c r="R194">
        <v>3.1481082880682698</v>
      </c>
      <c r="S194">
        <v>6.3425075047432404</v>
      </c>
      <c r="T194">
        <v>3.4747373686843401</v>
      </c>
      <c r="U194">
        <v>9.2376188094046991</v>
      </c>
      <c r="V194">
        <v>1105.17247697469</v>
      </c>
      <c r="W194">
        <v>736.50325162581305</v>
      </c>
      <c r="X194">
        <v>1186.2281140570301</v>
      </c>
      <c r="Y194">
        <v>-2.24013505446813</v>
      </c>
      <c r="Z194">
        <v>-6.0120060030014999</v>
      </c>
      <c r="AA194">
        <v>1.5157578789394699</v>
      </c>
      <c r="AB194">
        <v>14.3251869034944</v>
      </c>
      <c r="AC194">
        <v>11.5907953976988</v>
      </c>
      <c r="AD194">
        <v>17.074537268634302</v>
      </c>
      <c r="AE194" s="40">
        <f t="shared" ref="AE194:AM194" si="206">AVERAGE(C193:C195)</f>
        <v>1.0101937276345734</v>
      </c>
      <c r="AF194" s="40">
        <f t="shared" si="206"/>
        <v>2.6891685033004307</v>
      </c>
      <c r="AG194" s="40">
        <f t="shared" si="206"/>
        <v>516.56234173333326</v>
      </c>
      <c r="AH194" s="40">
        <f t="shared" si="206"/>
        <v>203.40152297591533</v>
      </c>
      <c r="AI194" s="40">
        <f t="shared" si="206"/>
        <v>-15.495579931470999</v>
      </c>
      <c r="AJ194" s="40">
        <f t="shared" si="206"/>
        <v>3.3522041971298004</v>
      </c>
      <c r="AK194" s="40">
        <f t="shared" si="206"/>
        <v>15.142711268530897</v>
      </c>
      <c r="AL194" s="40">
        <f t="shared" si="206"/>
        <v>2.5432054367074133</v>
      </c>
      <c r="AM194" s="40">
        <f t="shared" si="206"/>
        <v>5.1407435948472964</v>
      </c>
      <c r="AN194" s="40">
        <f t="shared" ref="AN194:AT194" si="207">AVERAGE(L193:L195)</f>
        <v>3.3691489903587537</v>
      </c>
      <c r="AO194" s="40">
        <f t="shared" si="207"/>
        <v>679.83380962805666</v>
      </c>
      <c r="AP194" s="40">
        <f t="shared" si="207"/>
        <v>320.48183452412667</v>
      </c>
      <c r="AQ194" s="40">
        <f t="shared" si="207"/>
        <v>-6.0520376278225498</v>
      </c>
      <c r="AR194" s="40">
        <f t="shared" si="207"/>
        <v>4.689274135069053</v>
      </c>
      <c r="AS194" s="40">
        <f t="shared" si="207"/>
        <v>16.406394107989101</v>
      </c>
      <c r="AT194" s="40">
        <f t="shared" si="207"/>
        <v>3.1482461662221266</v>
      </c>
      <c r="AU194" s="40">
        <f>AVERAGE(S193:S195)</f>
        <v>6.6316652053353549</v>
      </c>
      <c r="AV194" s="40">
        <f t="shared" ref="AV194" si="208">AVERAGE(T193:T195)</f>
        <v>3.6248124062031004</v>
      </c>
      <c r="AW194" s="40">
        <f t="shared" ref="AW194" si="209">AVERAGE(U193:U195)</f>
        <v>9.6578289144572267</v>
      </c>
      <c r="AX194" s="40">
        <f t="shared" ref="AX194" si="210">AVERAGE(V193:V195)</f>
        <v>1077.1999123691501</v>
      </c>
      <c r="AY194" s="40">
        <f t="shared" ref="AY194" si="211">AVERAGE(W193:W195)</f>
        <v>690.08004002000996</v>
      </c>
      <c r="AZ194" s="40">
        <f t="shared" ref="AZ194" si="212">AVERAGE(X193:X195)</f>
        <v>1150.9271302317832</v>
      </c>
      <c r="BA194" s="40">
        <f t="shared" ref="BA194" si="213">AVERAGE(Y193:Y195)</f>
        <v>-2.2131403690972902</v>
      </c>
      <c r="BB194" s="40">
        <f t="shared" ref="BB194" si="214">AVERAGE(Z193:Z195)</f>
        <v>-6.2021010505252603</v>
      </c>
    </row>
    <row r="195" spans="1:54" x14ac:dyDescent="0.2">
      <c r="A195" t="s">
        <v>13</v>
      </c>
      <c r="B195" s="20">
        <v>21934</v>
      </c>
      <c r="C195">
        <v>1.0393404728836499</v>
      </c>
      <c r="D195">
        <v>2.5855794775726002</v>
      </c>
      <c r="E195">
        <v>495.94616459999997</v>
      </c>
      <c r="F195">
        <v>208.439924297197</v>
      </c>
      <c r="G195">
        <v>-15.73081196679</v>
      </c>
      <c r="H195">
        <v>3.4593577481661701</v>
      </c>
      <c r="I195">
        <v>16.584952116012499</v>
      </c>
      <c r="J195">
        <v>2.38665149667901</v>
      </c>
      <c r="K195">
        <v>5.47634890119829</v>
      </c>
      <c r="L195">
        <v>3.3692773366179001</v>
      </c>
      <c r="M195">
        <v>679.38756500197496</v>
      </c>
      <c r="N195">
        <v>320.50680512261602</v>
      </c>
      <c r="O195">
        <v>-5.6245612019525799</v>
      </c>
      <c r="P195">
        <v>4.6894623125669597</v>
      </c>
      <c r="Q195">
        <v>16.666970428894199</v>
      </c>
      <c r="R195">
        <v>3.1484697354684799</v>
      </c>
      <c r="S195">
        <v>6.6417356137215204</v>
      </c>
      <c r="T195">
        <v>3.4747373686843401</v>
      </c>
      <c r="U195">
        <v>9.8379189594797403</v>
      </c>
      <c r="V195">
        <v>1065.36658968604</v>
      </c>
      <c r="W195">
        <v>672.671335667834</v>
      </c>
      <c r="X195">
        <v>1136.9034517258599</v>
      </c>
      <c r="Y195">
        <v>-2.3256321706663501</v>
      </c>
      <c r="Z195">
        <v>-6.5822911455727802</v>
      </c>
      <c r="AA195">
        <v>1.9339669834917499</v>
      </c>
      <c r="AB195">
        <v>15.1171794068038</v>
      </c>
      <c r="AC195">
        <v>12.229114557278599</v>
      </c>
      <c r="AD195">
        <v>18.032016008004</v>
      </c>
      <c r="AE195" s="27">
        <f t="shared" ref="AE195:AM195" si="215">AVERAGE(C191:C195)</f>
        <v>1.4301848713308591</v>
      </c>
      <c r="AF195" s="27">
        <f t="shared" si="215"/>
        <v>2.8738982028120881</v>
      </c>
      <c r="AG195" s="27">
        <f t="shared" si="215"/>
        <v>535.35828188666653</v>
      </c>
      <c r="AH195" s="27">
        <f t="shared" si="215"/>
        <v>203.60978864415</v>
      </c>
      <c r="AI195" s="27">
        <f t="shared" si="215"/>
        <v>-14.769361199272918</v>
      </c>
      <c r="AJ195" s="27">
        <f t="shared" si="215"/>
        <v>3.7320757467924763</v>
      </c>
      <c r="AK195" s="27">
        <f t="shared" si="215"/>
        <v>16.00574356714878</v>
      </c>
      <c r="AL195" s="27">
        <f t="shared" si="215"/>
        <v>2.490776289573104</v>
      </c>
      <c r="AM195" s="27">
        <f t="shared" si="215"/>
        <v>5.247064206751312</v>
      </c>
      <c r="AN195" s="27">
        <f t="shared" ref="AN195:AT195" si="216">AVERAGE(L191:L195)</f>
        <v>3.3693280440541158</v>
      </c>
      <c r="AO195" s="27">
        <f t="shared" si="216"/>
        <v>662.50063837563971</v>
      </c>
      <c r="AP195" s="27">
        <f t="shared" si="216"/>
        <v>320.5068031860352</v>
      </c>
      <c r="AQ195" s="27">
        <f t="shared" si="216"/>
        <v>-5.9884609505818398</v>
      </c>
      <c r="AR195" s="27">
        <f t="shared" si="216"/>
        <v>4.6895701804808194</v>
      </c>
      <c r="AS195" s="27">
        <f t="shared" si="216"/>
        <v>16.551840359072738</v>
      </c>
      <c r="AT195" s="27">
        <f t="shared" si="216"/>
        <v>3.1484122282875942</v>
      </c>
      <c r="AU195" s="27">
        <f>AVERAGE(S191:S195)</f>
        <v>6.4427124491519603</v>
      </c>
      <c r="AV195" s="27">
        <f t="shared" ref="AV195" si="217">AVERAGE(T191:T195)</f>
        <v>3.3306653326663325</v>
      </c>
      <c r="AW195" s="27">
        <f t="shared" ref="AW195" si="218">AVERAGE(U191:U195)</f>
        <v>9.5677838919459735</v>
      </c>
      <c r="AX195" s="27">
        <f t="shared" ref="AX195" si="219">AVERAGE(V191:V195)</f>
        <v>1067.9424798668681</v>
      </c>
      <c r="AY195" s="27">
        <f t="shared" ref="AY195" si="220">AVERAGE(W191:W195)</f>
        <v>685.727863931966</v>
      </c>
      <c r="AZ195" s="27">
        <f t="shared" ref="AZ195" si="221">AVERAGE(X191:X195)</f>
        <v>1141.2556278139079</v>
      </c>
      <c r="BA195" s="27">
        <f t="shared" ref="BA195" si="222">AVERAGE(Y191:Y195)</f>
        <v>-2.4783539990842542</v>
      </c>
      <c r="BB195" s="27">
        <f t="shared" ref="BB195" si="223">AVERAGE(Z191:Z195)</f>
        <v>-6.6355177588794376</v>
      </c>
    </row>
    <row r="196" spans="1:54" x14ac:dyDescent="0.2">
      <c r="A196" t="s">
        <v>14</v>
      </c>
      <c r="B196" s="20">
        <v>22858</v>
      </c>
      <c r="C196">
        <v>8.4870694661512793</v>
      </c>
      <c r="D196">
        <v>3.0876232209371901</v>
      </c>
      <c r="E196">
        <v>718.62397129999999</v>
      </c>
      <c r="F196">
        <v>186.129826363597</v>
      </c>
      <c r="G196">
        <v>-0.77697656055291398</v>
      </c>
      <c r="H196">
        <v>3.7399373069372199</v>
      </c>
      <c r="I196">
        <v>18.196931044260602</v>
      </c>
      <c r="J196">
        <v>2.8902212711441502</v>
      </c>
      <c r="K196">
        <v>9.6871580183406198</v>
      </c>
      <c r="L196">
        <v>3.3031365651387601</v>
      </c>
      <c r="M196">
        <v>569.27590211405095</v>
      </c>
      <c r="N196">
        <v>209.93811513239999</v>
      </c>
      <c r="O196">
        <v>-0.120761289082954</v>
      </c>
      <c r="P196">
        <v>4.2531835563107903</v>
      </c>
      <c r="Q196">
        <v>19.711140461578999</v>
      </c>
      <c r="R196">
        <v>2.8340548011656899</v>
      </c>
      <c r="S196">
        <v>11.655753061658199</v>
      </c>
      <c r="T196">
        <v>8.6143071535767906</v>
      </c>
      <c r="U196">
        <v>14.6923461730865</v>
      </c>
      <c r="V196">
        <v>693.52063348075296</v>
      </c>
      <c r="W196">
        <v>426.06303151575798</v>
      </c>
      <c r="X196">
        <v>739.14957478739404</v>
      </c>
      <c r="Y196">
        <v>2.7108279739030099</v>
      </c>
      <c r="Z196">
        <v>-1.12256128064032</v>
      </c>
      <c r="AA196">
        <v>6.5382691345672797</v>
      </c>
      <c r="AB196">
        <v>21.476542263021202</v>
      </c>
      <c r="AC196">
        <v>19.178589294647299</v>
      </c>
      <c r="AD196">
        <v>23.758879439719902</v>
      </c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</row>
    <row r="197" spans="1:54" x14ac:dyDescent="0.2">
      <c r="A197" t="s">
        <v>14</v>
      </c>
      <c r="B197" s="20">
        <v>23950</v>
      </c>
      <c r="C197">
        <v>12.050870491812599</v>
      </c>
      <c r="D197">
        <v>5.3020808817035903</v>
      </c>
      <c r="E197">
        <v>620.69743813333298</v>
      </c>
      <c r="F197">
        <v>272.85783483327799</v>
      </c>
      <c r="G197">
        <v>2.2601825147867198</v>
      </c>
      <c r="H197">
        <v>7.9538755528388299</v>
      </c>
      <c r="I197">
        <v>18.973311848110601</v>
      </c>
      <c r="J197">
        <v>3.7666416801729601</v>
      </c>
      <c r="K197">
        <v>3.026512512234</v>
      </c>
      <c r="L197">
        <v>4.5268490028116899</v>
      </c>
      <c r="M197">
        <v>589.73464224956001</v>
      </c>
      <c r="N197">
        <v>277.12354690855801</v>
      </c>
      <c r="O197">
        <v>-9.9815299793910306</v>
      </c>
      <c r="P197">
        <v>7.02696065677475</v>
      </c>
      <c r="Q197">
        <v>16.0493388475888</v>
      </c>
      <c r="R197">
        <v>3.5298985641207001</v>
      </c>
      <c r="S197">
        <v>2.8353795115649101</v>
      </c>
      <c r="T197">
        <v>-1.40370185092546</v>
      </c>
      <c r="U197">
        <v>7.0845422711355699</v>
      </c>
      <c r="V197">
        <v>800.419449930052</v>
      </c>
      <c r="W197">
        <v>547.52876438219096</v>
      </c>
      <c r="X197">
        <v>861.28564282141099</v>
      </c>
      <c r="Y197">
        <v>-10.6263339336596</v>
      </c>
      <c r="Z197">
        <v>-16.719359679839901</v>
      </c>
      <c r="AA197">
        <v>-4.5452726363181597</v>
      </c>
      <c r="AB197">
        <v>16.005526283486599</v>
      </c>
      <c r="AC197">
        <v>12.711355677838901</v>
      </c>
      <c r="AD197">
        <v>19.289644822411201</v>
      </c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</row>
    <row r="198" spans="1:54" x14ac:dyDescent="0.2">
      <c r="A198" t="s">
        <v>14</v>
      </c>
      <c r="B198" s="20">
        <v>19056.900399999991</v>
      </c>
      <c r="C198">
        <v>5.3407624860604201</v>
      </c>
      <c r="D198">
        <v>6.3000825859501397</v>
      </c>
      <c r="E198">
        <v>722.19952999999998</v>
      </c>
      <c r="F198">
        <v>271.702809749697</v>
      </c>
      <c r="G198">
        <v>-6.4650288025537899</v>
      </c>
      <c r="H198">
        <v>9.9012190021709099</v>
      </c>
      <c r="I198">
        <v>17.354300498962399</v>
      </c>
      <c r="J198">
        <v>3.1921935566605999</v>
      </c>
      <c r="K198">
        <v>4.4758325924916802</v>
      </c>
      <c r="L198">
        <v>4.5071752485847698</v>
      </c>
      <c r="M198">
        <v>723.96593088361601</v>
      </c>
      <c r="N198">
        <v>276.37892381400002</v>
      </c>
      <c r="O198">
        <v>-7.7399226998473898</v>
      </c>
      <c r="P198">
        <v>7.0239142951385203</v>
      </c>
      <c r="Q198">
        <v>16.697752068243599</v>
      </c>
      <c r="R198">
        <v>3.5170290263145998</v>
      </c>
      <c r="S198">
        <v>4.5163989491289902</v>
      </c>
      <c r="T198">
        <v>-3.10155077538781E-2</v>
      </c>
      <c r="U198">
        <v>9.0735367683841908</v>
      </c>
      <c r="V198">
        <v>859.03489001686103</v>
      </c>
      <c r="W198">
        <v>619.24462231115604</v>
      </c>
      <c r="X198">
        <v>927.39869934967498</v>
      </c>
      <c r="Y198">
        <v>-7.6511108845092002</v>
      </c>
      <c r="Z198">
        <v>-13.909954977488701</v>
      </c>
      <c r="AA198">
        <v>-1.3396698349174601</v>
      </c>
      <c r="AB198">
        <v>16.299041850423801</v>
      </c>
      <c r="AC198">
        <v>12.961480740370201</v>
      </c>
      <c r="AD198">
        <v>19.639819909955001</v>
      </c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</row>
    <row r="199" spans="1:54" x14ac:dyDescent="0.2">
      <c r="A199" t="s">
        <v>14</v>
      </c>
      <c r="B199" s="20">
        <v>19508.599600000012</v>
      </c>
      <c r="C199">
        <v>5.3407624860604201</v>
      </c>
      <c r="D199">
        <v>6.3337227630946904</v>
      </c>
      <c r="E199">
        <v>620.69743813333298</v>
      </c>
      <c r="F199">
        <v>282.14304948313298</v>
      </c>
      <c r="G199">
        <v>-6.4650288025537899</v>
      </c>
      <c r="H199">
        <v>9.4625089935041</v>
      </c>
      <c r="I199">
        <v>18.973311848110601</v>
      </c>
      <c r="J199">
        <v>3.4549555586895302</v>
      </c>
      <c r="K199">
        <v>5.2113933873504301</v>
      </c>
      <c r="L199">
        <v>4.5236682209251402</v>
      </c>
      <c r="M199">
        <v>662.14992887437404</v>
      </c>
      <c r="N199">
        <v>277.38557165913898</v>
      </c>
      <c r="O199">
        <v>-6.9562803776995601</v>
      </c>
      <c r="P199">
        <v>7.0323076247512004</v>
      </c>
      <c r="Q199">
        <v>17.270202141911199</v>
      </c>
      <c r="R199">
        <v>3.5295955592870998</v>
      </c>
      <c r="S199">
        <v>3.42112511746073</v>
      </c>
      <c r="T199">
        <v>-0.50725362681340502</v>
      </c>
      <c r="U199">
        <v>7.3646823411705897</v>
      </c>
      <c r="V199">
        <v>820.31422580110996</v>
      </c>
      <c r="W199">
        <v>581.14557278639302</v>
      </c>
      <c r="X199">
        <v>884.81740870435203</v>
      </c>
      <c r="Y199">
        <v>-8.8432883694112103</v>
      </c>
      <c r="Z199">
        <v>-14.378189094547301</v>
      </c>
      <c r="AA199">
        <v>-3.2846423211605802</v>
      </c>
      <c r="AB199">
        <v>16.237861076924801</v>
      </c>
      <c r="AC199">
        <v>13.161580790395201</v>
      </c>
      <c r="AD199">
        <v>19.289644822411201</v>
      </c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</row>
    <row r="200" spans="1:54" x14ac:dyDescent="0.2">
      <c r="A200" t="s">
        <v>14</v>
      </c>
      <c r="B200" s="20">
        <v>19960.300800000008</v>
      </c>
      <c r="C200">
        <v>8.5531178054709809</v>
      </c>
      <c r="D200">
        <v>2.9423002191116598</v>
      </c>
      <c r="E200">
        <v>633.17305859999999</v>
      </c>
      <c r="F200">
        <v>178.62554642569</v>
      </c>
      <c r="G200">
        <v>-0.93308238271209798</v>
      </c>
      <c r="H200">
        <v>3.66905382704575</v>
      </c>
      <c r="I200">
        <v>18.431841055552098</v>
      </c>
      <c r="J200">
        <v>2.7432242752018499</v>
      </c>
      <c r="K200">
        <v>9.4191175770589002</v>
      </c>
      <c r="L200">
        <v>3.3052670861877602</v>
      </c>
      <c r="M200">
        <v>631.21245238485903</v>
      </c>
      <c r="N200">
        <v>210.31028086345299</v>
      </c>
      <c r="O200">
        <v>-0.32144871814960901</v>
      </c>
      <c r="P200">
        <v>4.2570056803856602</v>
      </c>
      <c r="Q200">
        <v>19.290061141226801</v>
      </c>
      <c r="R200">
        <v>2.83743899773087</v>
      </c>
      <c r="S200">
        <v>10.602223001802299</v>
      </c>
      <c r="T200">
        <v>7.5387693846923396</v>
      </c>
      <c r="U200">
        <v>13.6668334167084</v>
      </c>
      <c r="V200">
        <v>774.27826297138199</v>
      </c>
      <c r="W200">
        <v>486.7983991996</v>
      </c>
      <c r="X200">
        <v>832.39119559779897</v>
      </c>
      <c r="Y200">
        <v>2.14342058096915</v>
      </c>
      <c r="Z200">
        <v>-1.30865432716358</v>
      </c>
      <c r="AA200">
        <v>5.6078039019509696</v>
      </c>
      <c r="AB200">
        <v>20.592372229288099</v>
      </c>
      <c r="AC200">
        <v>18.023011505752901</v>
      </c>
      <c r="AD200">
        <v>23.170585292646301</v>
      </c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 spans="1:54" x14ac:dyDescent="0.2">
      <c r="A201" t="s">
        <v>14</v>
      </c>
      <c r="B201" s="20">
        <v>20412.099600000009</v>
      </c>
      <c r="C201">
        <v>5.3407624860604201</v>
      </c>
      <c r="D201">
        <v>5.9112201507697399</v>
      </c>
      <c r="E201">
        <v>605.733714566667</v>
      </c>
      <c r="F201">
        <v>287.62496884122402</v>
      </c>
      <c r="G201">
        <v>-6.4650288025537899</v>
      </c>
      <c r="H201">
        <v>8.6843009880886299</v>
      </c>
      <c r="I201">
        <v>16.750808927747901</v>
      </c>
      <c r="J201">
        <v>3.3120612788016399</v>
      </c>
      <c r="K201">
        <v>5.6685285313105203</v>
      </c>
      <c r="L201">
        <v>4.5136818172553097</v>
      </c>
      <c r="M201">
        <v>728.29830794939096</v>
      </c>
      <c r="N201">
        <v>276.51603961809599</v>
      </c>
      <c r="O201">
        <v>-5.9587971131769599</v>
      </c>
      <c r="P201">
        <v>7.0302369883606302</v>
      </c>
      <c r="Q201">
        <v>17.364330586688599</v>
      </c>
      <c r="R201">
        <v>3.5291125338381599</v>
      </c>
      <c r="S201">
        <v>5.12913800633142</v>
      </c>
      <c r="T201">
        <v>0.69734867433717096</v>
      </c>
      <c r="U201">
        <v>9.5497748874437196</v>
      </c>
      <c r="V201">
        <v>843.26620461835103</v>
      </c>
      <c r="W201">
        <v>587.868934467234</v>
      </c>
      <c r="X201">
        <v>908.34917458729399</v>
      </c>
      <c r="Y201">
        <v>-7.0383167854820101</v>
      </c>
      <c r="Z201">
        <v>-13.153576788394201</v>
      </c>
      <c r="AA201">
        <v>-0.87143571785893004</v>
      </c>
      <c r="AB201">
        <v>16.855719968346701</v>
      </c>
      <c r="AC201">
        <v>13.536768384192101</v>
      </c>
      <c r="AD201">
        <v>20.190095047523801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 spans="1:54" x14ac:dyDescent="0.2">
      <c r="A202" t="s">
        <v>14</v>
      </c>
      <c r="B202" s="20">
        <v>20688.900399999988</v>
      </c>
      <c r="C202">
        <v>6.6738371625542303</v>
      </c>
      <c r="D202">
        <v>5.1300807216086097</v>
      </c>
      <c r="E202">
        <v>673.82358896666699</v>
      </c>
      <c r="F202">
        <v>256.02353975548601</v>
      </c>
      <c r="G202">
        <v>-5.9803373416264902</v>
      </c>
      <c r="H202">
        <v>8.3711699810219393</v>
      </c>
      <c r="I202">
        <v>19.0776720046997</v>
      </c>
      <c r="J202">
        <v>2.8633481642313798</v>
      </c>
      <c r="K202">
        <v>6.1146118599427401</v>
      </c>
      <c r="L202">
        <v>4.5045486984158396</v>
      </c>
      <c r="M202">
        <v>800.66796251163703</v>
      </c>
      <c r="N202">
        <v>276.40176367455501</v>
      </c>
      <c r="O202">
        <v>-5.0999917020472099</v>
      </c>
      <c r="P202">
        <v>7.0222457697507599</v>
      </c>
      <c r="Q202">
        <v>17.418273265061799</v>
      </c>
      <c r="R202">
        <v>3.51765804836548</v>
      </c>
      <c r="S202">
        <v>5.0990722859873099</v>
      </c>
      <c r="T202">
        <v>1.1455727863931999</v>
      </c>
      <c r="U202">
        <v>9.0735367683841908</v>
      </c>
      <c r="V202">
        <v>867.85012183943297</v>
      </c>
      <c r="W202">
        <v>590.11005502751402</v>
      </c>
      <c r="X202">
        <v>934.12206103051506</v>
      </c>
      <c r="Y202">
        <v>-5.5405340107542198</v>
      </c>
      <c r="Z202">
        <v>-11.028514257128601</v>
      </c>
      <c r="AA202">
        <v>-4.3021510755380597E-2</v>
      </c>
      <c r="AB202">
        <v>16.388445660732199</v>
      </c>
      <c r="AC202">
        <v>13.211605802901399</v>
      </c>
      <c r="AD202">
        <v>19.5647823911956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 spans="1:54" x14ac:dyDescent="0.2">
      <c r="A203" t="s">
        <v>14</v>
      </c>
      <c r="B203" s="20">
        <v>20907.400399999991</v>
      </c>
      <c r="C203">
        <v>9.9732589442282507</v>
      </c>
      <c r="D203">
        <v>3.7337679990422101</v>
      </c>
      <c r="E203">
        <v>849.62197416666697</v>
      </c>
      <c r="F203">
        <v>274.96815144230197</v>
      </c>
      <c r="G203">
        <v>2.3968767399589201</v>
      </c>
      <c r="H203">
        <v>5.5822104066151201</v>
      </c>
      <c r="I203">
        <v>19.442830297682001</v>
      </c>
      <c r="J203">
        <v>3.1692707187178999</v>
      </c>
      <c r="K203">
        <v>5.5669612972440898</v>
      </c>
      <c r="L203">
        <v>4.5196890332320496</v>
      </c>
      <c r="M203">
        <v>710.41740904861899</v>
      </c>
      <c r="N203">
        <v>276.84565114679202</v>
      </c>
      <c r="O203">
        <v>-5.7104425277969604</v>
      </c>
      <c r="P203">
        <v>7.0302572428412899</v>
      </c>
      <c r="Q203">
        <v>16.9690741078084</v>
      </c>
      <c r="R203">
        <v>3.52731819063768</v>
      </c>
      <c r="S203">
        <v>3.8610391585415198</v>
      </c>
      <c r="T203">
        <v>-0.36718359179589699</v>
      </c>
      <c r="U203">
        <v>8.0930465232616307</v>
      </c>
      <c r="V203">
        <v>853.48096009041797</v>
      </c>
      <c r="W203">
        <v>651.74087043521797</v>
      </c>
      <c r="X203">
        <v>924.03701850925495</v>
      </c>
      <c r="Y203">
        <v>-7.7031091827242202</v>
      </c>
      <c r="Z203">
        <v>-13.4417208604302</v>
      </c>
      <c r="AA203">
        <v>-1.951975987994</v>
      </c>
      <c r="AB203">
        <v>16.016538265985002</v>
      </c>
      <c r="AC203">
        <v>12.6613306653327</v>
      </c>
      <c r="AD203">
        <v>19.364682341170599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 spans="1:54" x14ac:dyDescent="0.2">
      <c r="A204" t="s">
        <v>14</v>
      </c>
      <c r="B204" s="20">
        <v>21125.900399999991</v>
      </c>
      <c r="C204">
        <v>2.9774410724639599</v>
      </c>
      <c r="D204">
        <v>6.8450884439926298</v>
      </c>
      <c r="E204">
        <v>623.03055900000004</v>
      </c>
      <c r="F204">
        <v>265.45824894408702</v>
      </c>
      <c r="G204">
        <v>-8.59548922379809</v>
      </c>
      <c r="H204">
        <v>9.822101409699</v>
      </c>
      <c r="I204">
        <v>15.239403777652299</v>
      </c>
      <c r="J204">
        <v>4.0352725790460404</v>
      </c>
      <c r="K204">
        <v>5.1337609830552697</v>
      </c>
      <c r="L204">
        <v>4.5104928486387301</v>
      </c>
      <c r="M204">
        <v>694.94441930564699</v>
      </c>
      <c r="N204">
        <v>276.24655216323299</v>
      </c>
      <c r="O204">
        <v>-6.4383969634334299</v>
      </c>
      <c r="P204">
        <v>7.0213664704254901</v>
      </c>
      <c r="Q204">
        <v>16.890566132049901</v>
      </c>
      <c r="R204">
        <v>3.5220134296712402</v>
      </c>
      <c r="S204">
        <v>5.3993877791906204</v>
      </c>
      <c r="T204">
        <v>0.83741870935467899</v>
      </c>
      <c r="U204">
        <v>9.9419709854927394</v>
      </c>
      <c r="V204">
        <v>852.03807344913605</v>
      </c>
      <c r="W204">
        <v>621.48574287143595</v>
      </c>
      <c r="X204">
        <v>920.675337668834</v>
      </c>
      <c r="Y204">
        <v>-6.2823561960524801</v>
      </c>
      <c r="Z204">
        <v>-12.361180590295101</v>
      </c>
      <c r="AA204">
        <v>-0.15107553776888999</v>
      </c>
      <c r="AB204">
        <v>16.804426032694501</v>
      </c>
      <c r="AC204">
        <v>13.336668334167101</v>
      </c>
      <c r="AD204">
        <v>20.290145072536301</v>
      </c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 spans="1:54" x14ac:dyDescent="0.2">
      <c r="A205" t="s">
        <v>14</v>
      </c>
      <c r="B205" s="20">
        <v>21344.400399999991</v>
      </c>
      <c r="C205">
        <v>12.6201372047265</v>
      </c>
      <c r="D205">
        <v>3.1777313776077398</v>
      </c>
      <c r="E205">
        <v>516.39233794999996</v>
      </c>
      <c r="F205">
        <v>203.259816832186</v>
      </c>
      <c r="G205">
        <v>2.6653943450914501</v>
      </c>
      <c r="H205">
        <v>3.8803273709216302</v>
      </c>
      <c r="I205">
        <v>22.055481274922599</v>
      </c>
      <c r="J205">
        <v>2.8635174923650002</v>
      </c>
      <c r="K205">
        <v>11.109748463587101</v>
      </c>
      <c r="L205">
        <v>3.29924676413621</v>
      </c>
      <c r="M205">
        <v>515.16006807275699</v>
      </c>
      <c r="N205">
        <v>210.60039166237399</v>
      </c>
      <c r="O205">
        <v>1.6027230819243701</v>
      </c>
      <c r="P205">
        <v>4.2444415454497104</v>
      </c>
      <c r="Q205">
        <v>20.7585717950627</v>
      </c>
      <c r="R205">
        <v>2.82968866684983</v>
      </c>
      <c r="S205">
        <v>13.039862306622</v>
      </c>
      <c r="T205">
        <v>10.4902451225613</v>
      </c>
      <c r="U205">
        <v>15.5927963981991</v>
      </c>
      <c r="V205">
        <v>665.12395084636705</v>
      </c>
      <c r="W205">
        <v>408.95447723861901</v>
      </c>
      <c r="X205">
        <v>708.35417708854402</v>
      </c>
      <c r="Y205">
        <v>4.1309162431437301</v>
      </c>
      <c r="Z205">
        <v>0.70735367683841599</v>
      </c>
      <c r="AA205">
        <v>7.5617808904452204</v>
      </c>
      <c r="AB205">
        <v>22.424416804743402</v>
      </c>
      <c r="AC205">
        <v>20.544272136067999</v>
      </c>
      <c r="AD205">
        <v>24.305152576288101</v>
      </c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 spans="1:54" x14ac:dyDescent="0.2">
      <c r="A206" t="s">
        <v>14</v>
      </c>
      <c r="B206" s="20">
        <v>21563</v>
      </c>
      <c r="C206">
        <v>11.543771988815701</v>
      </c>
      <c r="D206">
        <v>4.7301030589864199</v>
      </c>
      <c r="E206">
        <v>733.56955918000006</v>
      </c>
      <c r="F206">
        <v>285.21467755848499</v>
      </c>
      <c r="G206">
        <v>1.8147801558176699</v>
      </c>
      <c r="H206">
        <v>5.8410271688662903</v>
      </c>
      <c r="I206">
        <v>21.427325142754398</v>
      </c>
      <c r="J206">
        <v>4.6706832969062697</v>
      </c>
      <c r="K206">
        <v>9.9437132244716295</v>
      </c>
      <c r="L206">
        <v>4.0843804901256799</v>
      </c>
      <c r="M206">
        <v>526.51715613193403</v>
      </c>
      <c r="N206">
        <v>258.11539771418501</v>
      </c>
      <c r="O206">
        <v>-0.583364227979982</v>
      </c>
      <c r="P206">
        <v>5.11167571145364</v>
      </c>
      <c r="Q206">
        <v>20.7417314587729</v>
      </c>
      <c r="R206">
        <v>3.8656801557640801</v>
      </c>
      <c r="S206">
        <v>11.370263028714501</v>
      </c>
      <c r="T206">
        <v>7.9319659829914997</v>
      </c>
      <c r="U206">
        <v>14.820410205102499</v>
      </c>
      <c r="V206">
        <v>531.37347784313295</v>
      </c>
      <c r="W206">
        <v>282.82141070535403</v>
      </c>
      <c r="X206">
        <v>553.79689844922495</v>
      </c>
      <c r="Y206">
        <v>2.67714449862018</v>
      </c>
      <c r="Z206">
        <v>-1.76388194097049</v>
      </c>
      <c r="AA206">
        <v>7.1205602801400598</v>
      </c>
      <c r="AB206">
        <v>19.9353875742698</v>
      </c>
      <c r="AC206">
        <v>16.790395197598802</v>
      </c>
      <c r="AD206">
        <v>23.059529764882399</v>
      </c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 spans="1:54" x14ac:dyDescent="0.2">
      <c r="A207" t="s">
        <v>14</v>
      </c>
      <c r="B207" s="20">
        <v>21781.5</v>
      </c>
      <c r="C207">
        <v>12.548016021649</v>
      </c>
      <c r="D207">
        <v>3.1331423358174302</v>
      </c>
      <c r="E207">
        <v>543.11626775000002</v>
      </c>
      <c r="F207">
        <v>182.91464870259099</v>
      </c>
      <c r="G207">
        <v>1.44672618971931</v>
      </c>
      <c r="H207">
        <v>3.8920851945558201</v>
      </c>
      <c r="I207">
        <v>21.515622774759901</v>
      </c>
      <c r="J207">
        <v>2.7384664501704101</v>
      </c>
      <c r="K207">
        <v>12.4034816002297</v>
      </c>
      <c r="L207">
        <v>3.3017985750062699</v>
      </c>
      <c r="M207">
        <v>531.36935032758004</v>
      </c>
      <c r="N207">
        <v>211.40166661154299</v>
      </c>
      <c r="O207">
        <v>3.3757121075502998</v>
      </c>
      <c r="P207">
        <v>4.2569904991276699</v>
      </c>
      <c r="Q207">
        <v>21.468199692349302</v>
      </c>
      <c r="R207">
        <v>2.8292745266261599</v>
      </c>
      <c r="S207">
        <v>13.337507865217001</v>
      </c>
      <c r="T207">
        <v>10.9654827413707</v>
      </c>
      <c r="U207">
        <v>15.6928464232116</v>
      </c>
      <c r="V207">
        <v>724.79139613189102</v>
      </c>
      <c r="W207">
        <v>461.13556778389199</v>
      </c>
      <c r="X207">
        <v>776.78839419709902</v>
      </c>
      <c r="Y207">
        <v>4.96902294917854</v>
      </c>
      <c r="Z207">
        <v>1.8859429714857401</v>
      </c>
      <c r="AA207">
        <v>8.0580290145072606</v>
      </c>
      <c r="AB207">
        <v>22.575437112403701</v>
      </c>
      <c r="AC207">
        <v>20.838419209604801</v>
      </c>
      <c r="AD207">
        <v>24.305152576288101</v>
      </c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 spans="1:54" x14ac:dyDescent="0.2">
      <c r="A208" t="s">
        <v>14</v>
      </c>
      <c r="B208" s="20">
        <v>22000</v>
      </c>
      <c r="C208">
        <v>5.9079606806238303</v>
      </c>
      <c r="D208">
        <v>5.2763863254514902</v>
      </c>
      <c r="E208">
        <v>504.25907953333302</v>
      </c>
      <c r="F208">
        <v>252.25135391714801</v>
      </c>
      <c r="G208">
        <v>-8.1943939924240095</v>
      </c>
      <c r="H208">
        <v>8.0935637550974704</v>
      </c>
      <c r="I208">
        <v>20.934936205545998</v>
      </c>
      <c r="J208">
        <v>3.7280841886026002</v>
      </c>
      <c r="K208">
        <v>6.9931312967268404</v>
      </c>
      <c r="L208">
        <v>4.5103485023973402</v>
      </c>
      <c r="M208">
        <v>772.83740528077396</v>
      </c>
      <c r="N208">
        <v>276.269211106824</v>
      </c>
      <c r="O208">
        <v>-3.8849385043145399</v>
      </c>
      <c r="P208">
        <v>7.0256366434061901</v>
      </c>
      <c r="Q208">
        <v>17.974021991872601</v>
      </c>
      <c r="R208">
        <v>3.5205899215268501</v>
      </c>
      <c r="S208">
        <v>5.6889465796918399</v>
      </c>
      <c r="T208">
        <v>1.39769884942471</v>
      </c>
      <c r="U208">
        <v>9.9699849924962507</v>
      </c>
      <c r="V208">
        <v>854.96280919569801</v>
      </c>
      <c r="W208">
        <v>610.28014007003503</v>
      </c>
      <c r="X208">
        <v>922.91645822911505</v>
      </c>
      <c r="Y208">
        <v>-5.8448165425119303</v>
      </c>
      <c r="Z208">
        <v>-11.712856428214099</v>
      </c>
      <c r="AA208">
        <v>6.5032516258128198E-2</v>
      </c>
      <c r="AB208">
        <v>17.0495292152685</v>
      </c>
      <c r="AC208">
        <v>13.836918459229601</v>
      </c>
      <c r="AD208">
        <v>20.2651325662831</v>
      </c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 spans="1:54" x14ac:dyDescent="0.2">
      <c r="A209" t="s">
        <v>14</v>
      </c>
      <c r="B209" s="20">
        <v>22250</v>
      </c>
      <c r="C209">
        <v>8.4870694661512793</v>
      </c>
      <c r="D209">
        <v>2.7941347901023499</v>
      </c>
      <c r="E209">
        <v>718.62397129999999</v>
      </c>
      <c r="F209">
        <v>187.250725496988</v>
      </c>
      <c r="G209">
        <v>-0.77697656055291398</v>
      </c>
      <c r="H209">
        <v>3.5191962263263998</v>
      </c>
      <c r="I209">
        <v>18.196931044260602</v>
      </c>
      <c r="J209">
        <v>2.69626084807514</v>
      </c>
      <c r="K209">
        <v>11.2649039763986</v>
      </c>
      <c r="L209">
        <v>3.2965881016320302</v>
      </c>
      <c r="M209">
        <v>552.13516122977103</v>
      </c>
      <c r="N209">
        <v>210.45591597743501</v>
      </c>
      <c r="O209">
        <v>1.9772260348300099</v>
      </c>
      <c r="P209">
        <v>4.2523791983365902</v>
      </c>
      <c r="Q209">
        <v>20.663388824422899</v>
      </c>
      <c r="R209">
        <v>2.8277739415063698</v>
      </c>
      <c r="S209">
        <v>12.333019572282</v>
      </c>
      <c r="T209">
        <v>9.5397698849424692</v>
      </c>
      <c r="U209">
        <v>15.1175587793897</v>
      </c>
      <c r="V209">
        <v>732.22054383341799</v>
      </c>
      <c r="W209">
        <v>446.59329664832399</v>
      </c>
      <c r="X209">
        <v>782.77638819409697</v>
      </c>
      <c r="Y209">
        <v>3.8478555131352099</v>
      </c>
      <c r="Z209">
        <v>0.45922961480740598</v>
      </c>
      <c r="AA209">
        <v>7.2206103051525803</v>
      </c>
      <c r="AB209">
        <v>21.947333636115498</v>
      </c>
      <c r="AC209">
        <v>19.8509254627314</v>
      </c>
      <c r="AD209">
        <v>24.032016008004</v>
      </c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 spans="1:54" x14ac:dyDescent="0.2">
      <c r="A210" t="s">
        <v>14</v>
      </c>
      <c r="B210" s="20">
        <v>22500</v>
      </c>
      <c r="C210">
        <v>8.5531178054709809</v>
      </c>
      <c r="D210">
        <v>2.9431180039490501</v>
      </c>
      <c r="E210">
        <v>633.17305859999999</v>
      </c>
      <c r="F210">
        <v>180.25592552334899</v>
      </c>
      <c r="G210">
        <v>-0.93308238271209798</v>
      </c>
      <c r="H210">
        <v>3.7243688027308801</v>
      </c>
      <c r="I210">
        <v>18.431841055552098</v>
      </c>
      <c r="J210">
        <v>2.8060734060547299</v>
      </c>
      <c r="K210">
        <v>9.7268459967939407</v>
      </c>
      <c r="L210">
        <v>3.3079544481926502</v>
      </c>
      <c r="M210">
        <v>579.51940408114694</v>
      </c>
      <c r="N210">
        <v>210.36665100802</v>
      </c>
      <c r="O210">
        <v>-0.120837399795688</v>
      </c>
      <c r="P210">
        <v>4.2596259139763797</v>
      </c>
      <c r="Q210">
        <v>19.713565187598899</v>
      </c>
      <c r="R210">
        <v>2.8372899662597599</v>
      </c>
      <c r="S210">
        <v>11.329747591402899</v>
      </c>
      <c r="T210">
        <v>8.1390695347673798</v>
      </c>
      <c r="U210">
        <v>14.5172586293147</v>
      </c>
      <c r="V210">
        <v>721.59858994976901</v>
      </c>
      <c r="W210">
        <v>444.02701350675301</v>
      </c>
      <c r="X210">
        <v>770.80040020009994</v>
      </c>
      <c r="Y210">
        <v>2.2301806657215502</v>
      </c>
      <c r="Z210">
        <v>-1.71185592796398</v>
      </c>
      <c r="AA210">
        <v>6.1970985492746404</v>
      </c>
      <c r="AB210">
        <v>21.402199942484099</v>
      </c>
      <c r="AC210">
        <v>19.0315157578789</v>
      </c>
      <c r="AD210">
        <v>23.758879439719902</v>
      </c>
      <c r="AE210" s="40">
        <f t="shared" ref="AE210:AM210" si="224">AVERAGE(C196:C210)</f>
        <v>8.2931970378866584</v>
      </c>
      <c r="AF210" s="40">
        <f t="shared" si="224"/>
        <v>4.5093721918749967</v>
      </c>
      <c r="AG210" s="40">
        <f t="shared" si="224"/>
        <v>647.78236981199984</v>
      </c>
      <c r="AH210" s="40">
        <f t="shared" si="224"/>
        <v>237.77874159128277</v>
      </c>
      <c r="AI210" s="40">
        <f t="shared" si="224"/>
        <v>-2.333430993777728</v>
      </c>
      <c r="AJ210" s="40">
        <f t="shared" si="224"/>
        <v>6.4091297324280001</v>
      </c>
      <c r="AK210" s="40">
        <f t="shared" si="224"/>
        <v>19.000169920038253</v>
      </c>
      <c r="AL210" s="40">
        <f t="shared" si="224"/>
        <v>3.2620183176560138</v>
      </c>
      <c r="AM210" s="40">
        <f t="shared" si="224"/>
        <v>7.7163800878157378</v>
      </c>
      <c r="AN210" s="40">
        <f t="shared" ref="AN210:AT210" si="225">AVERAGE(L196:L210)</f>
        <v>4.0009883601786829</v>
      </c>
      <c r="AO210" s="40">
        <f t="shared" si="225"/>
        <v>639.21370002971446</v>
      </c>
      <c r="AP210" s="40">
        <f t="shared" si="225"/>
        <v>248.95704527070714</v>
      </c>
      <c r="AQ210" s="40">
        <f t="shared" si="225"/>
        <v>-3.0640700185607099</v>
      </c>
      <c r="AR210" s="40">
        <f t="shared" si="225"/>
        <v>5.7898818530992839</v>
      </c>
      <c r="AS210" s="40">
        <f t="shared" si="225"/>
        <v>18.59868118014916</v>
      </c>
      <c r="AT210" s="40">
        <f t="shared" si="225"/>
        <v>3.270294421977638</v>
      </c>
      <c r="AU210" s="40">
        <f>AVERAGE(S196:S210)</f>
        <v>7.9745909210397503</v>
      </c>
      <c r="AV210" s="40">
        <f t="shared" ref="AV210" si="226">AVERAGE(T196:T210)</f>
        <v>4.3325662831415723</v>
      </c>
      <c r="AW210" s="40">
        <f t="shared" ref="AW210" si="227">AVERAGE(U196:U210)</f>
        <v>11.616741704185426</v>
      </c>
      <c r="AX210" s="40">
        <f t="shared" ref="AX210" si="228">AVERAGE(V196:V210)</f>
        <v>772.95157266651825</v>
      </c>
      <c r="AY210" s="40">
        <f t="shared" ref="AY210" si="229">AVERAGE(W196:W210)</f>
        <v>517.7198599299652</v>
      </c>
      <c r="AZ210" s="40">
        <f t="shared" ref="AZ210" si="230">AVERAGE(X196:X210)</f>
        <v>829.84392196098065</v>
      </c>
      <c r="BA210" s="40">
        <f t="shared" ref="BA210" si="231">AVERAGE(Y196:Y210)</f>
        <v>-2.4546998320289006</v>
      </c>
      <c r="BB210" s="40">
        <f t="shared" ref="BB210" si="232">AVERAGE(Z196:Z210)</f>
        <v>-7.3039853259963259</v>
      </c>
    </row>
    <row r="211" spans="1:54" x14ac:dyDescent="0.2">
      <c r="A211" t="s">
        <v>15</v>
      </c>
      <c r="B211" s="20">
        <v>22750</v>
      </c>
      <c r="C211">
        <v>6.6738371625542303</v>
      </c>
      <c r="D211">
        <v>5.2807529394172299</v>
      </c>
      <c r="E211">
        <v>669.38047933333303</v>
      </c>
      <c r="F211">
        <v>276.39600982360798</v>
      </c>
      <c r="G211">
        <v>-5.9803373416264902</v>
      </c>
      <c r="H211">
        <v>8.9369495792879494</v>
      </c>
      <c r="I211">
        <v>19.4084249072604</v>
      </c>
      <c r="J211">
        <v>3.1759170195597402</v>
      </c>
      <c r="K211">
        <v>6.2404455320590904</v>
      </c>
      <c r="L211">
        <v>4.5075718460142102</v>
      </c>
      <c r="M211">
        <v>783.61522753183795</v>
      </c>
      <c r="N211">
        <v>276.34394989071399</v>
      </c>
      <c r="O211">
        <v>-4.7387721367964204</v>
      </c>
      <c r="P211">
        <v>7.0248823013516404</v>
      </c>
      <c r="Q211">
        <v>17.354125949555701</v>
      </c>
      <c r="R211">
        <v>3.5188419912100799</v>
      </c>
      <c r="S211">
        <v>5.9547091612550398</v>
      </c>
      <c r="T211">
        <v>1.5937968984492199</v>
      </c>
      <c r="U211">
        <v>10.306153076538299</v>
      </c>
      <c r="V211">
        <v>863.71784721441895</v>
      </c>
      <c r="W211">
        <v>655.10255127563801</v>
      </c>
      <c r="X211">
        <v>935.24262131065495</v>
      </c>
      <c r="Y211">
        <v>-5.53637146544565</v>
      </c>
      <c r="Z211">
        <v>-11.3526763381691</v>
      </c>
      <c r="AA211">
        <v>0.31715857928963898</v>
      </c>
      <c r="AB211">
        <v>17.149979277857</v>
      </c>
      <c r="AC211">
        <v>13.836918459229601</v>
      </c>
      <c r="AD211">
        <v>20.440220110055002</v>
      </c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 spans="1:54" x14ac:dyDescent="0.2">
      <c r="A212" t="s">
        <v>15</v>
      </c>
      <c r="B212" s="20">
        <v>23000</v>
      </c>
      <c r="C212">
        <v>6.6738371625542303</v>
      </c>
      <c r="D212">
        <v>6.4838377386454296</v>
      </c>
      <c r="E212">
        <v>605.733714566667</v>
      </c>
      <c r="F212">
        <v>275.10512928684398</v>
      </c>
      <c r="G212">
        <v>-5.9803373416264902</v>
      </c>
      <c r="H212">
        <v>9.8295302344483808</v>
      </c>
      <c r="I212">
        <v>16.750808927747901</v>
      </c>
      <c r="J212">
        <v>4.2398443295294301</v>
      </c>
      <c r="K212">
        <v>4.7481148682017098</v>
      </c>
      <c r="L212">
        <v>4.51372407685614</v>
      </c>
      <c r="M212">
        <v>823.45930788463897</v>
      </c>
      <c r="N212">
        <v>276.27817121576999</v>
      </c>
      <c r="O212">
        <v>-6.4433717324770301</v>
      </c>
      <c r="P212">
        <v>7.0256252128002901</v>
      </c>
      <c r="Q212">
        <v>16.0942033223902</v>
      </c>
      <c r="R212">
        <v>3.5236233310756799</v>
      </c>
      <c r="S212">
        <v>3.4642091312618599</v>
      </c>
      <c r="T212">
        <v>-1.1235617808904399</v>
      </c>
      <c r="U212">
        <v>8.0370185092546294</v>
      </c>
      <c r="V212">
        <v>867.493028788581</v>
      </c>
      <c r="W212">
        <v>699.92496248124098</v>
      </c>
      <c r="X212">
        <v>937.48374187093498</v>
      </c>
      <c r="Y212">
        <v>-8.1013312599041694</v>
      </c>
      <c r="Z212">
        <v>-14.162081040520301</v>
      </c>
      <c r="AA212">
        <v>-2.0240120060029998</v>
      </c>
      <c r="AB212">
        <v>15.609710793555299</v>
      </c>
      <c r="AC212">
        <v>12.236118059029501</v>
      </c>
      <c r="AD212">
        <v>18.989494747373701</v>
      </c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</row>
    <row r="213" spans="1:54" x14ac:dyDescent="0.2">
      <c r="A213" t="s">
        <v>15</v>
      </c>
      <c r="B213" s="20">
        <v>21000</v>
      </c>
      <c r="C213">
        <v>5.7374195531010299</v>
      </c>
      <c r="D213">
        <v>4.531034466366</v>
      </c>
      <c r="E213">
        <v>542.29382503333295</v>
      </c>
      <c r="F213">
        <v>255.503535558506</v>
      </c>
      <c r="G213">
        <v>-8.5310917695363404</v>
      </c>
      <c r="H213">
        <v>7.0709771612931798</v>
      </c>
      <c r="I213">
        <v>19.688183996412398</v>
      </c>
      <c r="J213">
        <v>3.4648186552378699</v>
      </c>
      <c r="K213">
        <v>5.4162092357011202</v>
      </c>
      <c r="L213">
        <v>4.5191190191292998</v>
      </c>
      <c r="M213">
        <v>660.84995297145599</v>
      </c>
      <c r="N213">
        <v>277.036421479838</v>
      </c>
      <c r="O213">
        <v>-6.3611195310101403</v>
      </c>
      <c r="P213">
        <v>7.0327551363289</v>
      </c>
      <c r="Q213">
        <v>17.247120474122202</v>
      </c>
      <c r="R213">
        <v>3.5298289161336398</v>
      </c>
      <c r="S213">
        <v>5.4838047120337299</v>
      </c>
      <c r="T213">
        <v>1.2576288144072101</v>
      </c>
      <c r="U213">
        <v>9.7178589294647306</v>
      </c>
      <c r="V213">
        <v>877.60006332976195</v>
      </c>
      <c r="W213">
        <v>614.76238119059497</v>
      </c>
      <c r="X213">
        <v>946.44822411205598</v>
      </c>
      <c r="Y213">
        <v>-6.7031850493178604</v>
      </c>
      <c r="Z213">
        <v>-12.505252626313199</v>
      </c>
      <c r="AA213">
        <v>-0.87143571785893004</v>
      </c>
      <c r="AB213">
        <v>16.8567063087675</v>
      </c>
      <c r="AC213">
        <v>13.586793396698299</v>
      </c>
      <c r="AD213">
        <v>20.140070035017501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 spans="1:54" x14ac:dyDescent="0.2">
      <c r="A214" t="s">
        <v>15</v>
      </c>
      <c r="B214" s="20">
        <v>21000</v>
      </c>
      <c r="C214">
        <v>6.6738371625542303</v>
      </c>
      <c r="D214">
        <v>5.2184528637264203</v>
      </c>
      <c r="E214">
        <v>834.65825059999997</v>
      </c>
      <c r="F214">
        <v>287.74481606344102</v>
      </c>
      <c r="G214">
        <v>-5.9803373416264902</v>
      </c>
      <c r="H214">
        <v>8.7705491787842806</v>
      </c>
      <c r="I214">
        <v>17.2203273773193</v>
      </c>
      <c r="J214">
        <v>3.3105882549372798</v>
      </c>
      <c r="K214">
        <v>5.31528616051878</v>
      </c>
      <c r="L214">
        <v>4.5116215684143297</v>
      </c>
      <c r="M214">
        <v>818.547681095195</v>
      </c>
      <c r="N214">
        <v>276.25642883549199</v>
      </c>
      <c r="O214">
        <v>-5.6724373748507801</v>
      </c>
      <c r="P214">
        <v>7.0275685086156399</v>
      </c>
      <c r="Q214">
        <v>16.480907315053202</v>
      </c>
      <c r="R214">
        <v>3.5236568695682302</v>
      </c>
      <c r="S214">
        <v>4.6001890823540101</v>
      </c>
      <c r="T214">
        <v>0.16508254127063501</v>
      </c>
      <c r="U214">
        <v>9.0175087543771895</v>
      </c>
      <c r="V214">
        <v>862.48227917665201</v>
      </c>
      <c r="W214">
        <v>671.91095547773898</v>
      </c>
      <c r="X214">
        <v>934.12206103051506</v>
      </c>
      <c r="Y214">
        <v>-6.8466947219365704</v>
      </c>
      <c r="Z214">
        <v>-12.7933966983492</v>
      </c>
      <c r="AA214">
        <v>-0.83541770885442901</v>
      </c>
      <c r="AB214">
        <v>16.0560002032672</v>
      </c>
      <c r="AC214">
        <v>12.686343171585801</v>
      </c>
      <c r="AD214">
        <v>19.4147073536768</v>
      </c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 spans="1:54" x14ac:dyDescent="0.2">
      <c r="A215" t="s">
        <v>15</v>
      </c>
      <c r="B215" s="20">
        <v>21000</v>
      </c>
      <c r="C215">
        <v>6.6738371625542303</v>
      </c>
      <c r="D215">
        <v>5.15878703828652</v>
      </c>
      <c r="E215">
        <v>605.733714566667</v>
      </c>
      <c r="F215">
        <v>266.77233011610599</v>
      </c>
      <c r="G215">
        <v>-5.9803373416264902</v>
      </c>
      <c r="H215">
        <v>8.6449723214191199</v>
      </c>
      <c r="I215">
        <v>16.750808927747901</v>
      </c>
      <c r="J215">
        <v>3.1685549412661702</v>
      </c>
      <c r="K215">
        <v>5.6682357148176301</v>
      </c>
      <c r="L215">
        <v>4.5114125575930304</v>
      </c>
      <c r="M215">
        <v>760.592815635379</v>
      </c>
      <c r="N215">
        <v>276.44128364765299</v>
      </c>
      <c r="O215">
        <v>-5.8014363874427497</v>
      </c>
      <c r="P215">
        <v>7.0288273523235798</v>
      </c>
      <c r="Q215">
        <v>17.178504452698299</v>
      </c>
      <c r="R215">
        <v>3.52120778703173</v>
      </c>
      <c r="S215">
        <v>4.8723511794152996</v>
      </c>
      <c r="T215">
        <v>0.44522261130565299</v>
      </c>
      <c r="U215">
        <v>9.3256628314157002</v>
      </c>
      <c r="V215">
        <v>855.62008150256202</v>
      </c>
      <c r="W215">
        <v>647.25862931465701</v>
      </c>
      <c r="X215">
        <v>926.27813906953497</v>
      </c>
      <c r="Y215">
        <v>-7.1793178714435202</v>
      </c>
      <c r="Z215">
        <v>-13.2256128064032</v>
      </c>
      <c r="AA215">
        <v>-1.08754377188595</v>
      </c>
      <c r="AB215">
        <v>16.5827561131895</v>
      </c>
      <c r="AC215">
        <v>13.336668334167101</v>
      </c>
      <c r="AD215">
        <v>19.814907453726899</v>
      </c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 spans="1:54" x14ac:dyDescent="0.2">
      <c r="A216" t="s">
        <v>15</v>
      </c>
      <c r="B216" s="20">
        <v>21000</v>
      </c>
      <c r="C216">
        <v>6.6738371625542303</v>
      </c>
      <c r="D216">
        <v>5.2072384222870403</v>
      </c>
      <c r="E216">
        <v>763.32571849999999</v>
      </c>
      <c r="F216">
        <v>269.31020473943403</v>
      </c>
      <c r="G216">
        <v>-5.9803373416264902</v>
      </c>
      <c r="H216">
        <v>8.4012955719676192</v>
      </c>
      <c r="I216">
        <v>15.88571272956</v>
      </c>
      <c r="J216">
        <v>3.99815753621986</v>
      </c>
      <c r="K216">
        <v>5.2923605708740604</v>
      </c>
      <c r="L216">
        <v>4.52627351732216</v>
      </c>
      <c r="M216">
        <v>692.91973479420403</v>
      </c>
      <c r="N216">
        <v>277.05515262673998</v>
      </c>
      <c r="O216">
        <v>-6.1450774779887496</v>
      </c>
      <c r="P216">
        <v>7.03161196828977</v>
      </c>
      <c r="Q216">
        <v>16.822111122025099</v>
      </c>
      <c r="R216">
        <v>3.5311842002505598</v>
      </c>
      <c r="S216">
        <v>4.1092948466656303</v>
      </c>
      <c r="T216">
        <v>-0.199099549774886</v>
      </c>
      <c r="U216">
        <v>8.4012006003001503</v>
      </c>
      <c r="V216">
        <v>845.39328659690898</v>
      </c>
      <c r="W216">
        <v>633.81190595297699</v>
      </c>
      <c r="X216">
        <v>913.95197598799405</v>
      </c>
      <c r="Y216">
        <v>-8.0887638474632606</v>
      </c>
      <c r="Z216">
        <v>-14.054027013506801</v>
      </c>
      <c r="AA216">
        <v>-2.0960480240120098</v>
      </c>
      <c r="AB216">
        <v>16.461025364612102</v>
      </c>
      <c r="AC216">
        <v>13.136568284142101</v>
      </c>
      <c r="AD216">
        <v>19.789894947473702</v>
      </c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 spans="1:54" x14ac:dyDescent="0.2">
      <c r="A217" t="s">
        <v>15</v>
      </c>
      <c r="B217" s="20">
        <v>21000</v>
      </c>
      <c r="C217">
        <v>2.9774410724639599</v>
      </c>
      <c r="D217">
        <v>6.7148618296407001</v>
      </c>
      <c r="E217">
        <v>857.22874426666704</v>
      </c>
      <c r="F217">
        <v>275.13107644809901</v>
      </c>
      <c r="G217">
        <v>-8.59548922379809</v>
      </c>
      <c r="H217">
        <v>9.7503872245926306</v>
      </c>
      <c r="I217">
        <v>14.5955725246006</v>
      </c>
      <c r="J217">
        <v>4.2812078984023403</v>
      </c>
      <c r="K217">
        <v>4.5120806148178501</v>
      </c>
      <c r="L217">
        <v>4.5097271397244896</v>
      </c>
      <c r="M217">
        <v>806.44286764539697</v>
      </c>
      <c r="N217">
        <v>275.97098782422802</v>
      </c>
      <c r="O217">
        <v>-6.5810036483306096</v>
      </c>
      <c r="P217">
        <v>7.0269273541648296</v>
      </c>
      <c r="Q217">
        <v>15.886648539857299</v>
      </c>
      <c r="R217">
        <v>3.5141184541119301</v>
      </c>
      <c r="S217">
        <v>5.1962783959897596</v>
      </c>
      <c r="T217">
        <v>0.52926463231616006</v>
      </c>
      <c r="U217">
        <v>9.8579289644822392</v>
      </c>
      <c r="V217">
        <v>872.49529587467703</v>
      </c>
      <c r="W217">
        <v>649.49974987493704</v>
      </c>
      <c r="X217">
        <v>944.20710355177596</v>
      </c>
      <c r="Y217">
        <v>-6.1327604539446199</v>
      </c>
      <c r="Z217">
        <v>-12.3971985992996</v>
      </c>
      <c r="AA217">
        <v>0.209104552276138</v>
      </c>
      <c r="AB217">
        <v>16.058213852584402</v>
      </c>
      <c r="AC217">
        <v>12.611305652826401</v>
      </c>
      <c r="AD217">
        <v>19.489744872436201</v>
      </c>
      <c r="AE217" s="40">
        <f t="shared" ref="AE217:AM217" si="233">AVERAGE(C211:C217)</f>
        <v>6.0120066340480198</v>
      </c>
      <c r="AF217" s="40">
        <f t="shared" si="233"/>
        <v>5.5135664711956212</v>
      </c>
      <c r="AG217" s="40">
        <f t="shared" si="233"/>
        <v>696.90777812380963</v>
      </c>
      <c r="AH217" s="40">
        <f t="shared" si="233"/>
        <v>272.28044314800542</v>
      </c>
      <c r="AI217" s="40">
        <f t="shared" si="233"/>
        <v>-6.7183239573524114</v>
      </c>
      <c r="AJ217" s="40">
        <f t="shared" si="233"/>
        <v>8.7720944673990235</v>
      </c>
      <c r="AK217" s="40">
        <f t="shared" si="233"/>
        <v>17.185691341521213</v>
      </c>
      <c r="AL217" s="40">
        <f t="shared" si="233"/>
        <v>3.6627269478789555</v>
      </c>
      <c r="AM217" s="40">
        <f t="shared" si="233"/>
        <v>5.3132475281414626</v>
      </c>
      <c r="AN217" s="40">
        <f t="shared" ref="AN217:AT217" si="234">AVERAGE(L211:L217)</f>
        <v>4.5142071035790945</v>
      </c>
      <c r="AO217" s="40">
        <f t="shared" si="234"/>
        <v>763.77536965115826</v>
      </c>
      <c r="AP217" s="40">
        <f t="shared" si="234"/>
        <v>276.48319936006209</v>
      </c>
      <c r="AQ217" s="40">
        <f t="shared" si="234"/>
        <v>-5.9633168984137814</v>
      </c>
      <c r="AR217" s="40">
        <f t="shared" si="234"/>
        <v>7.028313976267806</v>
      </c>
      <c r="AS217" s="40">
        <f t="shared" si="234"/>
        <v>16.723374453671713</v>
      </c>
      <c r="AT217" s="40">
        <f t="shared" si="234"/>
        <v>3.5232087927688354</v>
      </c>
      <c r="AU217" s="40">
        <f>AVERAGE(S211:S217)</f>
        <v>4.811548072710762</v>
      </c>
      <c r="AV217" s="40">
        <f t="shared" ref="AV217" si="235">AVERAGE(T211:T217)</f>
        <v>0.38119059529765031</v>
      </c>
      <c r="AW217" s="40">
        <f t="shared" ref="AW217" si="236">AVERAGE(U211:U217)</f>
        <v>9.2376188094047063</v>
      </c>
      <c r="AX217" s="40">
        <f t="shared" ref="AX217" si="237">AVERAGE(V211:V217)</f>
        <v>863.54312606908036</v>
      </c>
      <c r="AY217" s="40">
        <f t="shared" ref="AY217" si="238">AVERAGE(W211:W217)</f>
        <v>653.18159079539771</v>
      </c>
      <c r="AZ217" s="40">
        <f t="shared" ref="AZ217" si="239">AVERAGE(X211:X217)</f>
        <v>933.96198099049514</v>
      </c>
      <c r="BA217" s="40">
        <f t="shared" ref="BA217" si="240">AVERAGE(Y211:Y217)</f>
        <v>-6.9412035242079506</v>
      </c>
      <c r="BB217" s="40">
        <f t="shared" ref="BB217" si="241">AVERAGE(Z211:Z217)</f>
        <v>-12.92717787465163</v>
      </c>
    </row>
    <row r="218" spans="1:54" x14ac:dyDescent="0.2">
      <c r="A218" t="s">
        <v>16</v>
      </c>
      <c r="B218" s="20">
        <v>21000</v>
      </c>
      <c r="C218">
        <v>1.0566881491492099</v>
      </c>
      <c r="D218">
        <v>2.9498656964626502</v>
      </c>
      <c r="E218">
        <v>564.20138763333296</v>
      </c>
      <c r="F218">
        <v>204.920956183198</v>
      </c>
      <c r="G218">
        <v>-13.7907095485263</v>
      </c>
      <c r="H218">
        <v>4.1110044981479197</v>
      </c>
      <c r="I218">
        <v>16.194073994954401</v>
      </c>
      <c r="J218">
        <v>2.3379320361307001</v>
      </c>
      <c r="K218">
        <v>7.1264204613187099</v>
      </c>
      <c r="L218">
        <v>3.3683216494621302</v>
      </c>
      <c r="M218">
        <v>670.68799457621697</v>
      </c>
      <c r="N218">
        <v>320.34090680809499</v>
      </c>
      <c r="O218">
        <v>-3.17789640711548</v>
      </c>
      <c r="P218">
        <v>4.6868034849724198</v>
      </c>
      <c r="Q218">
        <v>17.697820272371199</v>
      </c>
      <c r="R218">
        <v>3.1477496197314601</v>
      </c>
      <c r="S218">
        <v>9.12298007435</v>
      </c>
      <c r="T218">
        <v>6.20610305152577</v>
      </c>
      <c r="U218">
        <v>12.029014507253599</v>
      </c>
      <c r="V218">
        <v>952.23582850419598</v>
      </c>
      <c r="W218">
        <v>562.41620810405198</v>
      </c>
      <c r="X218">
        <v>1004.88744372186</v>
      </c>
      <c r="Y218">
        <v>0.42569777209355603</v>
      </c>
      <c r="Z218">
        <v>-3.1605802901450701</v>
      </c>
      <c r="AA218">
        <v>3.9869934967483802</v>
      </c>
      <c r="AB218">
        <v>18.1575167025536</v>
      </c>
      <c r="AC218">
        <v>15.188594297148599</v>
      </c>
      <c r="AD218">
        <v>21.136568284142101</v>
      </c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 spans="1:54" x14ac:dyDescent="0.2">
      <c r="A219" t="s">
        <v>16</v>
      </c>
      <c r="B219" s="20">
        <v>21000</v>
      </c>
      <c r="C219">
        <v>3.9952301362322298</v>
      </c>
      <c r="D219">
        <v>3.2025195610345301</v>
      </c>
      <c r="E219">
        <v>580.67583309999998</v>
      </c>
      <c r="F219">
        <v>204.50880403881101</v>
      </c>
      <c r="G219">
        <v>-9.99644761615329</v>
      </c>
      <c r="H219">
        <v>4.4973236234203897</v>
      </c>
      <c r="I219">
        <v>16.194073994954401</v>
      </c>
      <c r="J219">
        <v>2.3096500415542001</v>
      </c>
      <c r="K219">
        <v>7.1846931596254597</v>
      </c>
      <c r="L219">
        <v>3.3698170095782101</v>
      </c>
      <c r="M219">
        <v>567.28362284442801</v>
      </c>
      <c r="N219">
        <v>320.488758752774</v>
      </c>
      <c r="O219">
        <v>-3.4599262236117898</v>
      </c>
      <c r="P219">
        <v>4.6887462083568003</v>
      </c>
      <c r="Q219">
        <v>18.097276014673799</v>
      </c>
      <c r="R219">
        <v>3.1493563674913698</v>
      </c>
      <c r="S219">
        <v>8.5777092382201907</v>
      </c>
      <c r="T219">
        <v>5.0655327663831899</v>
      </c>
      <c r="U219">
        <v>12.1190595297649</v>
      </c>
      <c r="V219">
        <v>863.12925056323695</v>
      </c>
      <c r="W219">
        <v>472.47123561780899</v>
      </c>
      <c r="X219">
        <v>897.53376688344201</v>
      </c>
      <c r="Y219">
        <v>-0.61596509651715703</v>
      </c>
      <c r="Z219">
        <v>-5.0235117558779301</v>
      </c>
      <c r="AA219">
        <v>3.7968984492246101</v>
      </c>
      <c r="AB219">
        <v>17.771706491739401</v>
      </c>
      <c r="AC219">
        <v>14.405202601300701</v>
      </c>
      <c r="AD219">
        <v>21.136568284142101</v>
      </c>
    </row>
    <row r="220" spans="1:54" x14ac:dyDescent="0.2">
      <c r="A220" t="s">
        <v>16</v>
      </c>
      <c r="B220" s="20">
        <v>19933</v>
      </c>
      <c r="C220">
        <v>-2.1528442766931302</v>
      </c>
      <c r="D220">
        <v>3.3448734326112799</v>
      </c>
      <c r="E220">
        <v>609.17235659999994</v>
      </c>
      <c r="F220">
        <v>220.412700657866</v>
      </c>
      <c r="G220">
        <v>-18.029435157775801</v>
      </c>
      <c r="H220">
        <v>3.1186211288420602</v>
      </c>
      <c r="I220">
        <v>10.803810196618199</v>
      </c>
      <c r="J220">
        <v>3.0664610101379499</v>
      </c>
      <c r="K220">
        <v>6.4718444040447398</v>
      </c>
      <c r="L220">
        <v>3.3715237440296302</v>
      </c>
      <c r="M220">
        <v>686.23138552763999</v>
      </c>
      <c r="N220">
        <v>320.50296147746502</v>
      </c>
      <c r="O220">
        <v>-3.9325319406999601</v>
      </c>
      <c r="P220">
        <v>4.6896108993678398</v>
      </c>
      <c r="Q220">
        <v>17.1135947718526</v>
      </c>
      <c r="R220">
        <v>3.1504060985970801</v>
      </c>
      <c r="S220">
        <v>7.8431249412145903</v>
      </c>
      <c r="T220">
        <v>4.2551275637818904</v>
      </c>
      <c r="U220">
        <v>11.428714357178601</v>
      </c>
      <c r="V220">
        <v>942.10782687637504</v>
      </c>
      <c r="W220">
        <v>547.90895447723904</v>
      </c>
      <c r="X220">
        <v>991.83091545772902</v>
      </c>
      <c r="Y220">
        <v>-1.21541364360778</v>
      </c>
      <c r="Z220">
        <v>-5.6698349174587301</v>
      </c>
      <c r="AA220">
        <v>3.2646323161580901</v>
      </c>
      <c r="AB220">
        <v>16.389272424598701</v>
      </c>
      <c r="AC220">
        <v>13.0415207603802</v>
      </c>
      <c r="AD220">
        <v>19.714857428714399</v>
      </c>
      <c r="AE220" s="40">
        <f t="shared" ref="AE220:AM220" si="242">AVERAGE(C218:C219)</f>
        <v>2.52595914269072</v>
      </c>
      <c r="AF220" s="40">
        <f t="shared" si="242"/>
        <v>3.0761926287485899</v>
      </c>
      <c r="AG220" s="40">
        <f t="shared" si="242"/>
        <v>572.43861036666647</v>
      </c>
      <c r="AH220" s="40">
        <f t="shared" si="242"/>
        <v>204.7148801110045</v>
      </c>
      <c r="AI220" s="40">
        <f t="shared" si="242"/>
        <v>-11.893578582339796</v>
      </c>
      <c r="AJ220" s="40">
        <f t="shared" si="242"/>
        <v>4.3041640607841547</v>
      </c>
      <c r="AK220" s="40">
        <f t="shared" si="242"/>
        <v>16.194073994954401</v>
      </c>
      <c r="AL220" s="40">
        <f t="shared" si="242"/>
        <v>2.3237910388424501</v>
      </c>
      <c r="AM220" s="40">
        <f t="shared" si="242"/>
        <v>7.1555568104720848</v>
      </c>
      <c r="AN220" s="40">
        <f t="shared" ref="AN220:AT220" si="243">AVERAGE(L218:L219)</f>
        <v>3.3690693295201699</v>
      </c>
      <c r="AO220" s="40">
        <f t="shared" si="243"/>
        <v>618.98580871032254</v>
      </c>
      <c r="AP220" s="40">
        <f t="shared" si="243"/>
        <v>320.41483278043449</v>
      </c>
      <c r="AQ220" s="40">
        <f t="shared" si="243"/>
        <v>-3.3189113153636347</v>
      </c>
      <c r="AR220" s="40">
        <f t="shared" si="243"/>
        <v>4.6877748466646096</v>
      </c>
      <c r="AS220" s="40">
        <f t="shared" si="243"/>
        <v>17.897548143522499</v>
      </c>
      <c r="AT220" s="40">
        <f t="shared" si="243"/>
        <v>3.1485529936114149</v>
      </c>
      <c r="AU220" s="40">
        <f>AVERAGE(S218:S219)</f>
        <v>8.8503446562850954</v>
      </c>
      <c r="AV220" s="40">
        <f t="shared" ref="AV220" si="244">AVERAGE(T218:T219)</f>
        <v>5.63581790895448</v>
      </c>
      <c r="AW220" s="40">
        <f t="shared" ref="AW220" si="245">AVERAGE(U218:U219)</f>
        <v>12.07403701850925</v>
      </c>
      <c r="AX220" s="40">
        <f t="shared" ref="AX220" si="246">AVERAGE(V218:V219)</f>
        <v>907.68253953371641</v>
      </c>
      <c r="AY220" s="40">
        <f t="shared" ref="AY220" si="247">AVERAGE(W218:W219)</f>
        <v>517.44372186093051</v>
      </c>
      <c r="AZ220" s="40">
        <f t="shared" ref="AZ220" si="248">AVERAGE(X218:X219)</f>
        <v>951.21060530265095</v>
      </c>
      <c r="BA220" s="40">
        <f t="shared" ref="BA220" si="249">AVERAGE(Y218:Y219)</f>
        <v>-9.5133662211800502E-2</v>
      </c>
      <c r="BB220" s="40">
        <f t="shared" ref="BB220" si="250">AVERAGE(Z218:Z219)</f>
        <v>-4.0920460230115001</v>
      </c>
    </row>
    <row r="221" spans="1:54" x14ac:dyDescent="0.2">
      <c r="A221" t="s">
        <v>17</v>
      </c>
      <c r="B221" s="20">
        <v>20998</v>
      </c>
      <c r="C221">
        <v>2.7638045648733698</v>
      </c>
      <c r="D221">
        <v>3.3736255203582601</v>
      </c>
      <c r="E221">
        <v>428.589519</v>
      </c>
      <c r="F221">
        <v>214.947876558697</v>
      </c>
      <c r="G221">
        <v>-14.5651130676269</v>
      </c>
      <c r="H221">
        <v>4.6463746752262596</v>
      </c>
      <c r="I221">
        <v>19.3593290117051</v>
      </c>
      <c r="J221">
        <v>3.2098276342132901</v>
      </c>
      <c r="K221">
        <v>1.9031918853954399</v>
      </c>
      <c r="L221">
        <v>4.51332565649128</v>
      </c>
      <c r="M221">
        <v>557.59644668885801</v>
      </c>
      <c r="N221">
        <v>276.63383766433702</v>
      </c>
      <c r="O221">
        <v>-11.9986114335358</v>
      </c>
      <c r="P221">
        <v>7.0182079389601997</v>
      </c>
      <c r="Q221">
        <v>15.707456615694801</v>
      </c>
      <c r="R221">
        <v>3.5239157980923999</v>
      </c>
      <c r="S221">
        <v>2.82142910400019</v>
      </c>
      <c r="T221">
        <v>-1.31965982991496</v>
      </c>
      <c r="U221">
        <v>6.9444722361180604</v>
      </c>
      <c r="V221">
        <v>755.52607651206699</v>
      </c>
      <c r="W221">
        <v>437.713856928464</v>
      </c>
      <c r="X221">
        <v>795.17258629314699</v>
      </c>
      <c r="Y221">
        <v>-10.510907724667399</v>
      </c>
      <c r="Z221">
        <v>-16.395197598799399</v>
      </c>
      <c r="AA221">
        <v>-4.6533266633316703</v>
      </c>
      <c r="AB221">
        <v>15.722101986632699</v>
      </c>
      <c r="AC221">
        <v>12.611305652826401</v>
      </c>
      <c r="AD221">
        <v>18.839419709854901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 spans="1:54" x14ac:dyDescent="0.2">
      <c r="A222" t="s">
        <v>17</v>
      </c>
      <c r="B222" s="20">
        <v>22063</v>
      </c>
      <c r="C222">
        <v>-0.95919725547234802</v>
      </c>
      <c r="D222">
        <v>3.43540747984457</v>
      </c>
      <c r="E222">
        <v>421.30146133333301</v>
      </c>
      <c r="F222">
        <v>215.16618890510699</v>
      </c>
      <c r="G222">
        <v>-17.0488905906677</v>
      </c>
      <c r="H222">
        <v>4.6405088796716898</v>
      </c>
      <c r="I222">
        <v>16.1765543619791</v>
      </c>
      <c r="J222">
        <v>3.31035043632343</v>
      </c>
      <c r="K222">
        <v>3.57090040766544</v>
      </c>
      <c r="L222">
        <v>4.5202881029276298</v>
      </c>
      <c r="M222">
        <v>594.50907232834402</v>
      </c>
      <c r="N222">
        <v>278.17536806596098</v>
      </c>
      <c r="O222">
        <v>-9.5737351544666094</v>
      </c>
      <c r="P222">
        <v>7.0294349016762396</v>
      </c>
      <c r="Q222">
        <v>16.659585858736499</v>
      </c>
      <c r="R222">
        <v>3.5413908999098598</v>
      </c>
      <c r="S222">
        <v>4.9247442765251597</v>
      </c>
      <c r="T222">
        <v>1.1175587793896999</v>
      </c>
      <c r="U222">
        <v>8.7373686843421705</v>
      </c>
      <c r="V222">
        <v>860.87107329989999</v>
      </c>
      <c r="W222">
        <v>584.50725362681305</v>
      </c>
      <c r="X222">
        <v>925.15757878939496</v>
      </c>
      <c r="Y222">
        <v>-7.7125605566847799</v>
      </c>
      <c r="Z222">
        <v>-13.2256128064032</v>
      </c>
      <c r="AA222">
        <v>-2.1680840420210101</v>
      </c>
      <c r="AB222">
        <v>17.051554191417001</v>
      </c>
      <c r="AC222">
        <v>14.012006003001501</v>
      </c>
      <c r="AD222">
        <v>20.090045022511301</v>
      </c>
      <c r="AE222" s="40">
        <f t="shared" ref="AE222:AM222" si="251">AVERAGE(C221:C222)</f>
        <v>0.90230365470051088</v>
      </c>
      <c r="AF222" s="40">
        <f t="shared" si="251"/>
        <v>3.404516500101415</v>
      </c>
      <c r="AG222" s="40">
        <f t="shared" si="251"/>
        <v>424.9454901666665</v>
      </c>
      <c r="AH222" s="40">
        <f t="shared" si="251"/>
        <v>215.05703273190198</v>
      </c>
      <c r="AI222" s="40">
        <f t="shared" si="251"/>
        <v>-15.8070018291473</v>
      </c>
      <c r="AJ222" s="40">
        <f t="shared" si="251"/>
        <v>4.6434417774489747</v>
      </c>
      <c r="AK222" s="40">
        <f t="shared" si="251"/>
        <v>17.7679416868421</v>
      </c>
      <c r="AL222" s="40">
        <f t="shared" si="251"/>
        <v>3.26008903526836</v>
      </c>
      <c r="AM222" s="40">
        <f t="shared" si="251"/>
        <v>2.7370461465304401</v>
      </c>
      <c r="AN222" s="40">
        <f t="shared" ref="AN222:AT222" si="252">AVERAGE(L221:L222)</f>
        <v>4.5168068797094545</v>
      </c>
      <c r="AO222" s="40">
        <f t="shared" si="252"/>
        <v>576.05275950860096</v>
      </c>
      <c r="AP222" s="40">
        <f t="shared" si="252"/>
        <v>277.404602865149</v>
      </c>
      <c r="AQ222" s="40">
        <f t="shared" si="252"/>
        <v>-10.786173294001205</v>
      </c>
      <c r="AR222" s="40">
        <f t="shared" si="252"/>
        <v>7.0238214203182192</v>
      </c>
      <c r="AS222" s="40">
        <f t="shared" si="252"/>
        <v>16.183521237215651</v>
      </c>
      <c r="AT222" s="40">
        <f t="shared" si="252"/>
        <v>3.53265334900113</v>
      </c>
      <c r="AU222" s="40">
        <f>AVERAGE(S221:S222)</f>
        <v>3.8730866902626748</v>
      </c>
      <c r="AV222" s="40">
        <f t="shared" ref="AV222" si="253">AVERAGE(T221:T222)</f>
        <v>-0.10105052526263003</v>
      </c>
      <c r="AW222" s="40">
        <f t="shared" ref="AW222" si="254">AVERAGE(U221:U222)</f>
        <v>7.8409204602301159</v>
      </c>
      <c r="AX222" s="40">
        <f t="shared" ref="AX222" si="255">AVERAGE(V221:V222)</f>
        <v>808.19857490598349</v>
      </c>
      <c r="AY222" s="40">
        <f t="shared" ref="AY222" si="256">AVERAGE(W221:W222)</f>
        <v>511.11055527763853</v>
      </c>
      <c r="AZ222" s="40">
        <f t="shared" ref="AZ222" si="257">AVERAGE(X221:X222)</f>
        <v>860.16508254127098</v>
      </c>
      <c r="BA222" s="40">
        <f t="shared" ref="BA222" si="258">AVERAGE(Y221:Y222)</f>
        <v>-9.1117341406760897</v>
      </c>
      <c r="BB222" s="40">
        <f t="shared" ref="BB222" si="259">AVERAGE(Z221:Z222)</f>
        <v>-14.810405202601299</v>
      </c>
    </row>
    <row r="223" spans="1:54" x14ac:dyDescent="0.2">
      <c r="A223" t="s">
        <v>203</v>
      </c>
      <c r="B223" s="20">
        <v>19468</v>
      </c>
      <c r="C223">
        <v>0.84966584750347696</v>
      </c>
      <c r="D223">
        <v>2.2342401855565401</v>
      </c>
      <c r="E223">
        <v>756.34905336666702</v>
      </c>
      <c r="F223">
        <v>235.83378859432199</v>
      </c>
      <c r="G223">
        <v>-14.512716187371099</v>
      </c>
      <c r="H223">
        <v>3.15040730088301</v>
      </c>
      <c r="I223">
        <v>15.0147229830424</v>
      </c>
      <c r="J223">
        <v>2.0182492988347498</v>
      </c>
      <c r="K223">
        <v>6.9573835947813096</v>
      </c>
      <c r="L223">
        <v>3.5888905820798001</v>
      </c>
      <c r="M223">
        <v>409.08685451126001</v>
      </c>
      <c r="N223">
        <v>343.64694828078598</v>
      </c>
      <c r="O223">
        <v>-3.94625196507842</v>
      </c>
      <c r="P223">
        <v>4.9259449817373797</v>
      </c>
      <c r="Q223">
        <v>17.987697476377001</v>
      </c>
      <c r="R223">
        <v>3.3098052005161298</v>
      </c>
      <c r="S223">
        <v>8.1602299994772203</v>
      </c>
      <c r="T223">
        <v>6.1160580290145097</v>
      </c>
      <c r="U223">
        <v>10.228114057028501</v>
      </c>
      <c r="V223">
        <v>990.04378894005094</v>
      </c>
      <c r="W223">
        <v>639.30465232616302</v>
      </c>
      <c r="X223">
        <v>1058.56428214107</v>
      </c>
      <c r="Y223">
        <v>-0.274041723406308</v>
      </c>
      <c r="Z223">
        <v>-2.8944472236118099</v>
      </c>
      <c r="AA223">
        <v>2.31415707853927</v>
      </c>
      <c r="AB223">
        <v>16.837478141323501</v>
      </c>
      <c r="AC223">
        <v>14.2891445722861</v>
      </c>
      <c r="AD223">
        <v>19.395697848924499</v>
      </c>
      <c r="AE223" s="27">
        <f t="shared" ref="AE223:AM223" si="260">C223</f>
        <v>0.84966584750347696</v>
      </c>
      <c r="AF223" s="27">
        <f t="shared" si="260"/>
        <v>2.2342401855565401</v>
      </c>
      <c r="AG223" s="27">
        <f t="shared" si="260"/>
        <v>756.34905336666702</v>
      </c>
      <c r="AH223" s="27">
        <f t="shared" si="260"/>
        <v>235.83378859432199</v>
      </c>
      <c r="AI223" s="27">
        <f t="shared" si="260"/>
        <v>-14.512716187371099</v>
      </c>
      <c r="AJ223" s="27">
        <f t="shared" si="260"/>
        <v>3.15040730088301</v>
      </c>
      <c r="AK223" s="27">
        <f t="shared" si="260"/>
        <v>15.0147229830424</v>
      </c>
      <c r="AL223" s="27">
        <f t="shared" si="260"/>
        <v>2.0182492988347498</v>
      </c>
      <c r="AM223" s="27">
        <f t="shared" si="260"/>
        <v>6.9573835947813096</v>
      </c>
      <c r="AN223" s="27">
        <f t="shared" ref="AN223:AT223" si="261">L223</f>
        <v>3.5888905820798001</v>
      </c>
      <c r="AO223" s="27">
        <f t="shared" si="261"/>
        <v>409.08685451126001</v>
      </c>
      <c r="AP223" s="27">
        <f t="shared" si="261"/>
        <v>343.64694828078598</v>
      </c>
      <c r="AQ223" s="27">
        <f t="shared" si="261"/>
        <v>-3.94625196507842</v>
      </c>
      <c r="AR223" s="27">
        <f t="shared" si="261"/>
        <v>4.9259449817373797</v>
      </c>
      <c r="AS223" s="27">
        <f t="shared" si="261"/>
        <v>17.987697476377001</v>
      </c>
      <c r="AT223" s="27">
        <f t="shared" si="261"/>
        <v>3.3098052005161298</v>
      </c>
      <c r="AU223" s="27">
        <f>S223</f>
        <v>8.1602299994772203</v>
      </c>
      <c r="AV223" s="27">
        <f t="shared" ref="AV223" si="262">T223</f>
        <v>6.1160580290145097</v>
      </c>
      <c r="AW223" s="27">
        <f t="shared" ref="AW223" si="263">U223</f>
        <v>10.228114057028501</v>
      </c>
      <c r="AX223" s="27">
        <f t="shared" ref="AX223" si="264">V223</f>
        <v>990.04378894005094</v>
      </c>
      <c r="AY223" s="27">
        <f t="shared" ref="AY223" si="265">W223</f>
        <v>639.30465232616302</v>
      </c>
      <c r="AZ223" s="27">
        <f t="shared" ref="AZ223" si="266">X223</f>
        <v>1058.56428214107</v>
      </c>
      <c r="BA223" s="27">
        <f t="shared" ref="BA223" si="267">Y223</f>
        <v>-0.274041723406308</v>
      </c>
      <c r="BB223" s="27">
        <f t="shared" ref="BB223" si="268">Z223</f>
        <v>-2.8944472236118099</v>
      </c>
    </row>
    <row r="224" spans="1:54" x14ac:dyDescent="0.2">
      <c r="A224" t="s">
        <v>19</v>
      </c>
      <c r="B224" s="20">
        <v>21000</v>
      </c>
      <c r="C224">
        <v>5.2166051367918396</v>
      </c>
      <c r="D224">
        <v>4.69386947617211</v>
      </c>
      <c r="E224">
        <v>875.772753266667</v>
      </c>
      <c r="F224">
        <v>270.075181828128</v>
      </c>
      <c r="G224">
        <v>-5.2833458582560198</v>
      </c>
      <c r="H224">
        <v>6.26929136689294</v>
      </c>
      <c r="I224">
        <v>12.6337610350714</v>
      </c>
      <c r="J224">
        <v>3.43577923443799</v>
      </c>
      <c r="K224">
        <v>3.7814283898016101</v>
      </c>
      <c r="L224">
        <v>4.4986557636756297</v>
      </c>
      <c r="M224">
        <v>808.68577831698803</v>
      </c>
      <c r="N224">
        <v>275.77533049212798</v>
      </c>
      <c r="O224">
        <v>-7.2022769365799197</v>
      </c>
      <c r="P224">
        <v>7.0156981532385103</v>
      </c>
      <c r="Q224">
        <v>15.126071528634601</v>
      </c>
      <c r="R224">
        <v>3.5093144254176001</v>
      </c>
      <c r="S224">
        <v>2.7342317075593301</v>
      </c>
      <c r="T224">
        <v>-1.40370185092546</v>
      </c>
      <c r="U224">
        <v>6.8884442221110502</v>
      </c>
      <c r="V224">
        <v>915.08757920573396</v>
      </c>
      <c r="W224">
        <v>646.138069034517</v>
      </c>
      <c r="X224">
        <v>987.90895447723904</v>
      </c>
      <c r="Y224">
        <v>-8.3601950830102894</v>
      </c>
      <c r="Z224">
        <v>-14.162081040520301</v>
      </c>
      <c r="AA224">
        <v>-2.5642821410705401</v>
      </c>
      <c r="AB224">
        <v>14.3819054734626</v>
      </c>
      <c r="AC224">
        <v>11.335667833917</v>
      </c>
      <c r="AD224">
        <v>17.438719359679801</v>
      </c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</row>
    <row r="225" spans="1:54" x14ac:dyDescent="0.2">
      <c r="A225" t="s">
        <v>19</v>
      </c>
      <c r="B225" s="20">
        <v>21000</v>
      </c>
      <c r="C225">
        <v>5.2166051367918396</v>
      </c>
      <c r="D225">
        <v>4.3958341722779002</v>
      </c>
      <c r="E225">
        <v>955.64515226666697</v>
      </c>
      <c r="F225">
        <v>256.92684366362198</v>
      </c>
      <c r="G225">
        <v>-5.2833458582560198</v>
      </c>
      <c r="H225">
        <v>5.7092415354874104</v>
      </c>
      <c r="I225">
        <v>16.369301478068</v>
      </c>
      <c r="J225">
        <v>3.1616995040361999</v>
      </c>
      <c r="K225">
        <v>3.5358298983515799</v>
      </c>
      <c r="L225">
        <v>4.4990734993277997</v>
      </c>
      <c r="M225">
        <v>825.34180737368399</v>
      </c>
      <c r="N225">
        <v>275.84919151353103</v>
      </c>
      <c r="O225">
        <v>-7.2660381261187998</v>
      </c>
      <c r="P225">
        <v>7.0169448775040903</v>
      </c>
      <c r="Q225">
        <v>14.754426940065001</v>
      </c>
      <c r="R225">
        <v>3.50968158445552</v>
      </c>
      <c r="S225">
        <v>2.1351687744614098</v>
      </c>
      <c r="T225">
        <v>-1.9639819909955001</v>
      </c>
      <c r="U225">
        <v>6.2441220610305201</v>
      </c>
      <c r="V225">
        <v>943.41453110241798</v>
      </c>
      <c r="W225">
        <v>679.75487743871895</v>
      </c>
      <c r="X225">
        <v>1020.4052026012999</v>
      </c>
      <c r="Y225">
        <v>-8.9072811836686299</v>
      </c>
      <c r="Z225">
        <v>-14.5942971485743</v>
      </c>
      <c r="AA225">
        <v>-3.2126063031515799</v>
      </c>
      <c r="AB225">
        <v>13.772007863071099</v>
      </c>
      <c r="AC225">
        <v>10.735367683841901</v>
      </c>
      <c r="AD225">
        <v>16.813406703351699</v>
      </c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</row>
    <row r="226" spans="1:54" x14ac:dyDescent="0.2">
      <c r="A226" t="s">
        <v>19</v>
      </c>
      <c r="B226" s="20">
        <v>19254</v>
      </c>
      <c r="C226">
        <v>5.2166051367918396</v>
      </c>
      <c r="D226">
        <v>4.7745184003836201</v>
      </c>
      <c r="E226">
        <v>875.772753266667</v>
      </c>
      <c r="F226">
        <v>280.177058439642</v>
      </c>
      <c r="G226">
        <v>-5.2833458582560198</v>
      </c>
      <c r="H226">
        <v>6.3332821396509598</v>
      </c>
      <c r="I226">
        <v>12.6337610350714</v>
      </c>
      <c r="J226">
        <v>3.3194937805681599</v>
      </c>
      <c r="K226">
        <v>3.75209591041556</v>
      </c>
      <c r="L226">
        <v>4.5029665889938801</v>
      </c>
      <c r="M226">
        <v>812.86389236129298</v>
      </c>
      <c r="N226">
        <v>275.95668765755602</v>
      </c>
      <c r="O226">
        <v>-7.0690743603009301</v>
      </c>
      <c r="P226">
        <v>7.0197056640248698</v>
      </c>
      <c r="Q226">
        <v>14.998133626561399</v>
      </c>
      <c r="R226">
        <v>3.5092933126526402</v>
      </c>
      <c r="S226">
        <v>3.2319234264135002</v>
      </c>
      <c r="T226">
        <v>-1.26363181590795</v>
      </c>
      <c r="U226">
        <v>7.70085042521261</v>
      </c>
      <c r="V226">
        <v>897.06645245335301</v>
      </c>
      <c r="W226">
        <v>609.15957978989502</v>
      </c>
      <c r="X226">
        <v>965.49774887443698</v>
      </c>
      <c r="Y226">
        <v>-7.7872132824859399</v>
      </c>
      <c r="Z226">
        <v>-14.0180090045023</v>
      </c>
      <c r="AA226">
        <v>-1.5197598799399801</v>
      </c>
      <c r="AB226">
        <v>14.475918527936299</v>
      </c>
      <c r="AC226">
        <v>11.285642821410701</v>
      </c>
      <c r="AD226">
        <v>17.663831915957999</v>
      </c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</row>
    <row r="227" spans="1:54" x14ac:dyDescent="0.2">
      <c r="A227" t="s">
        <v>19</v>
      </c>
      <c r="B227" s="20">
        <v>19475</v>
      </c>
      <c r="C227">
        <v>5.2166051367918396</v>
      </c>
      <c r="D227">
        <v>3.6419225077303099</v>
      </c>
      <c r="E227">
        <v>931.34350293333296</v>
      </c>
      <c r="F227">
        <v>260.42582338789299</v>
      </c>
      <c r="G227">
        <v>-5.2833458582560198</v>
      </c>
      <c r="H227">
        <v>5.3029273950306202</v>
      </c>
      <c r="I227">
        <v>15.4923363791571</v>
      </c>
      <c r="J227">
        <v>2.8373482552348701</v>
      </c>
      <c r="K227">
        <v>3.6343613596519102</v>
      </c>
      <c r="L227">
        <v>4.50110884827716</v>
      </c>
      <c r="M227">
        <v>863.52606280641396</v>
      </c>
      <c r="N227">
        <v>276.09781272048099</v>
      </c>
      <c r="O227">
        <v>-6.9355706550440397</v>
      </c>
      <c r="P227">
        <v>7.02292435892379</v>
      </c>
      <c r="Q227">
        <v>14.708797637761601</v>
      </c>
      <c r="R227">
        <v>3.51368996313172</v>
      </c>
      <c r="S227">
        <v>2.1545590193150099</v>
      </c>
      <c r="T227">
        <v>-2.104052026013</v>
      </c>
      <c r="U227">
        <v>6.4122061030515196</v>
      </c>
      <c r="V227">
        <v>923.07869523018701</v>
      </c>
      <c r="W227">
        <v>614.76238119059497</v>
      </c>
      <c r="X227">
        <v>992.39119559779897</v>
      </c>
      <c r="Y227">
        <v>-8.5423519439330207</v>
      </c>
      <c r="Z227">
        <v>-14.6663331665833</v>
      </c>
      <c r="AA227">
        <v>-2.4202101050525302</v>
      </c>
      <c r="AB227">
        <v>12.890958168517599</v>
      </c>
      <c r="AC227">
        <v>9.9599799899950003</v>
      </c>
      <c r="AD227">
        <v>15.837918959479699</v>
      </c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 spans="1:54" x14ac:dyDescent="0.2">
      <c r="A228" t="s">
        <v>19</v>
      </c>
      <c r="B228" s="20">
        <v>19582</v>
      </c>
      <c r="C228">
        <v>5.2166051367918396</v>
      </c>
      <c r="D228">
        <v>3.20063187536083</v>
      </c>
      <c r="E228">
        <v>931.34350293333296</v>
      </c>
      <c r="F228">
        <v>257.20543149395098</v>
      </c>
      <c r="G228">
        <v>-5.2833458582560198</v>
      </c>
      <c r="H228">
        <v>4.9955726833879996</v>
      </c>
      <c r="I228">
        <v>15.4923363791571</v>
      </c>
      <c r="J228">
        <v>2.6314824493637898</v>
      </c>
      <c r="K228">
        <v>2.2248012020360002</v>
      </c>
      <c r="L228">
        <v>4.5120329108791601</v>
      </c>
      <c r="M228">
        <v>787.92160929754004</v>
      </c>
      <c r="N228">
        <v>277.51137456710597</v>
      </c>
      <c r="O228">
        <v>-8.8826334932493207</v>
      </c>
      <c r="P228">
        <v>7.0476506080494898</v>
      </c>
      <c r="Q228">
        <v>13.9174400098363</v>
      </c>
      <c r="R228">
        <v>3.5178346006403198</v>
      </c>
      <c r="S228">
        <v>1.41032659177839</v>
      </c>
      <c r="T228">
        <v>-3.1125562781390701</v>
      </c>
      <c r="U228">
        <v>5.9079539769884999</v>
      </c>
      <c r="V228">
        <v>905.82643421143496</v>
      </c>
      <c r="W228">
        <v>587.868934467234</v>
      </c>
      <c r="X228">
        <v>971.10055027513795</v>
      </c>
      <c r="Y228">
        <v>-9.9597330211618598</v>
      </c>
      <c r="Z228">
        <v>-16.287143571785901</v>
      </c>
      <c r="AA228">
        <v>-3.5727863931966</v>
      </c>
      <c r="AB228">
        <v>11.935952526315999</v>
      </c>
      <c r="AC228">
        <v>9.1345672836418199</v>
      </c>
      <c r="AD228">
        <v>14.712356178088999</v>
      </c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 spans="1:54" x14ac:dyDescent="0.2">
      <c r="A229" t="s">
        <v>19</v>
      </c>
      <c r="B229" s="20">
        <v>19762</v>
      </c>
      <c r="C229">
        <v>-1.2404350315531101</v>
      </c>
      <c r="D229">
        <v>5.6169644744073599</v>
      </c>
      <c r="E229">
        <v>875.772753266667</v>
      </c>
      <c r="F229">
        <v>269.15542429570502</v>
      </c>
      <c r="G229">
        <v>-13.766378561655699</v>
      </c>
      <c r="H229">
        <v>7.59717072292732</v>
      </c>
      <c r="I229">
        <v>12.6337610350714</v>
      </c>
      <c r="J229">
        <v>3.5108849262656401</v>
      </c>
      <c r="K229">
        <v>3.0776550066256001</v>
      </c>
      <c r="L229">
        <v>4.5025431813107399</v>
      </c>
      <c r="M229">
        <v>807.22978540319002</v>
      </c>
      <c r="N229">
        <v>275.96455350774397</v>
      </c>
      <c r="O229">
        <v>-7.9830418937063596</v>
      </c>
      <c r="P229">
        <v>7.0183103763570802</v>
      </c>
      <c r="Q229">
        <v>14.556972837625599</v>
      </c>
      <c r="R229">
        <v>3.5101660118732898</v>
      </c>
      <c r="S229">
        <v>1.63729964906085</v>
      </c>
      <c r="T229">
        <v>-2.7483741870935501</v>
      </c>
      <c r="U229">
        <v>6.0200100050024998</v>
      </c>
      <c r="V229">
        <v>932.59955083730699</v>
      </c>
      <c r="W229">
        <v>658.46423211605804</v>
      </c>
      <c r="X229">
        <v>1006.95847923962</v>
      </c>
      <c r="Y229">
        <v>-9.7168120469479806</v>
      </c>
      <c r="Z229">
        <v>-15.8189094547274</v>
      </c>
      <c r="AA229">
        <v>-3.5727863931966</v>
      </c>
      <c r="AB229">
        <v>13.500747328127</v>
      </c>
      <c r="AC229">
        <v>10.3101550775388</v>
      </c>
      <c r="AD229">
        <v>16.688344172086001</v>
      </c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 spans="1:54" x14ac:dyDescent="0.2">
      <c r="A230" t="s">
        <v>19</v>
      </c>
      <c r="B230" s="20">
        <v>20012</v>
      </c>
      <c r="C230">
        <v>5.2166051367918396</v>
      </c>
      <c r="D230">
        <v>4.9280312312372798</v>
      </c>
      <c r="E230">
        <v>875.772753266667</v>
      </c>
      <c r="F230">
        <v>275.82098545354199</v>
      </c>
      <c r="G230">
        <v>-5.2833458582560198</v>
      </c>
      <c r="H230">
        <v>6.9786775073974496</v>
      </c>
      <c r="I230">
        <v>12.6337610350714</v>
      </c>
      <c r="J230">
        <v>3.3344430652641801</v>
      </c>
      <c r="K230">
        <v>5.1168922135577199</v>
      </c>
      <c r="L230">
        <v>4.5042022909574602</v>
      </c>
      <c r="M230">
        <v>820.89589775072295</v>
      </c>
      <c r="N230">
        <v>276.060565585191</v>
      </c>
      <c r="O230">
        <v>-5.3692418228384602</v>
      </c>
      <c r="P230">
        <v>7.0223394657909504</v>
      </c>
      <c r="Q230">
        <v>15.9735452350562</v>
      </c>
      <c r="R230">
        <v>3.5156109545084999</v>
      </c>
      <c r="S230">
        <v>3.6277088236497401</v>
      </c>
      <c r="T230">
        <v>-0.64732366183091405</v>
      </c>
      <c r="U230">
        <v>7.8969484742371199</v>
      </c>
      <c r="V230">
        <v>918.56356054044602</v>
      </c>
      <c r="W230">
        <v>632.69134567283595</v>
      </c>
      <c r="X230">
        <v>990.15007503751895</v>
      </c>
      <c r="Y230">
        <v>-7.50724574069325</v>
      </c>
      <c r="Z230">
        <v>-13.4417208604302</v>
      </c>
      <c r="AA230">
        <v>-1.55577788894448</v>
      </c>
      <c r="AB230">
        <v>15.071734880684</v>
      </c>
      <c r="AC230">
        <v>11.885942971485701</v>
      </c>
      <c r="AD230">
        <v>18.239119559779901</v>
      </c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 spans="1:54" x14ac:dyDescent="0.2">
      <c r="A231" t="s">
        <v>19</v>
      </c>
      <c r="B231" s="20">
        <v>20192</v>
      </c>
      <c r="C231">
        <v>8.2267347723245194</v>
      </c>
      <c r="D231">
        <v>4.8119353245740699</v>
      </c>
      <c r="E231">
        <v>955.64515226666697</v>
      </c>
      <c r="F231">
        <v>254.87992583160701</v>
      </c>
      <c r="G231">
        <v>-0.55376227696737002</v>
      </c>
      <c r="H231">
        <v>6.1400717511692804</v>
      </c>
      <c r="I231">
        <v>16.369301478068</v>
      </c>
      <c r="J231">
        <v>3.2581126204096398</v>
      </c>
      <c r="K231">
        <v>2.8450767152768499</v>
      </c>
      <c r="L231">
        <v>4.5007374119212802</v>
      </c>
      <c r="M231">
        <v>822.19893858354703</v>
      </c>
      <c r="N231">
        <v>275.86675079935401</v>
      </c>
      <c r="O231">
        <v>-8.2016784494972708</v>
      </c>
      <c r="P231">
        <v>7.0170121626646296</v>
      </c>
      <c r="Q231">
        <v>14.285497130372899</v>
      </c>
      <c r="R231">
        <v>3.5086881227648701</v>
      </c>
      <c r="S231">
        <v>2.2771990655997301</v>
      </c>
      <c r="T231">
        <v>-1.8799399699849899</v>
      </c>
      <c r="U231">
        <v>6.4122061030515196</v>
      </c>
      <c r="V231">
        <v>935.67465933748394</v>
      </c>
      <c r="W231">
        <v>667.42871435717905</v>
      </c>
      <c r="X231">
        <v>1010.32016008004</v>
      </c>
      <c r="Y231">
        <v>-8.9042446068878505</v>
      </c>
      <c r="Z231">
        <v>-14.6663331665833</v>
      </c>
      <c r="AA231">
        <v>-3.1405702851425699</v>
      </c>
      <c r="AB231">
        <v>13.6648354911274</v>
      </c>
      <c r="AC231">
        <v>10.560280140070001</v>
      </c>
      <c r="AD231">
        <v>16.763381690845399</v>
      </c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 spans="1:54" x14ac:dyDescent="0.2">
      <c r="A232" t="s">
        <v>19</v>
      </c>
      <c r="B232" s="20">
        <v>20290</v>
      </c>
      <c r="C232">
        <v>6.80356769791491</v>
      </c>
      <c r="D232">
        <v>4.5617710209561499</v>
      </c>
      <c r="E232">
        <v>811.613115633333</v>
      </c>
      <c r="F232">
        <v>258.63765121921102</v>
      </c>
      <c r="G232">
        <v>-3.0013578521708602</v>
      </c>
      <c r="H232">
        <v>5.8566472796926101</v>
      </c>
      <c r="I232">
        <v>16.633155822753899</v>
      </c>
      <c r="J232">
        <v>3.1186372638579898</v>
      </c>
      <c r="K232">
        <v>2.6383922488069702</v>
      </c>
      <c r="L232">
        <v>4.4967886613966899</v>
      </c>
      <c r="M232">
        <v>829.48169984823198</v>
      </c>
      <c r="N232">
        <v>275.87811331483698</v>
      </c>
      <c r="O232">
        <v>-8.6585137232853402</v>
      </c>
      <c r="P232">
        <v>7.0147861782629199</v>
      </c>
      <c r="Q232">
        <v>14.362642368025799</v>
      </c>
      <c r="R232">
        <v>3.5077299013156198</v>
      </c>
      <c r="S232">
        <v>1.19868423308868</v>
      </c>
      <c r="T232">
        <v>-3.0285142571285601</v>
      </c>
      <c r="U232">
        <v>5.4317158579289604</v>
      </c>
      <c r="V232">
        <v>949.92208329069899</v>
      </c>
      <c r="W232">
        <v>641.65582791395695</v>
      </c>
      <c r="X232">
        <v>1022.64632316158</v>
      </c>
      <c r="Y232">
        <v>-9.6844945680967101</v>
      </c>
      <c r="Z232">
        <v>-15.6748374187094</v>
      </c>
      <c r="AA232">
        <v>-3.7168584292146098</v>
      </c>
      <c r="AB232">
        <v>12.591260124948001</v>
      </c>
      <c r="AC232">
        <v>9.8099049524762396</v>
      </c>
      <c r="AD232">
        <v>15.387693846923501</v>
      </c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 spans="1:54" x14ac:dyDescent="0.2">
      <c r="A233" t="s">
        <v>19</v>
      </c>
      <c r="B233" s="20">
        <v>20381</v>
      </c>
      <c r="C233">
        <v>5.2166051367918396</v>
      </c>
      <c r="D233">
        <v>4.7811506571376796</v>
      </c>
      <c r="E233">
        <v>875.772753266667</v>
      </c>
      <c r="F233">
        <v>268.63932190110501</v>
      </c>
      <c r="G233">
        <v>-5.2833458582560198</v>
      </c>
      <c r="H233">
        <v>6.3169282054204698</v>
      </c>
      <c r="I233">
        <v>12.6337610350714</v>
      </c>
      <c r="J233">
        <v>3.27725443597194</v>
      </c>
      <c r="K233">
        <v>4.7448567378134001</v>
      </c>
      <c r="L233">
        <v>4.5075499260873597</v>
      </c>
      <c r="M233">
        <v>944.02374667290701</v>
      </c>
      <c r="N233">
        <v>276.26871205944298</v>
      </c>
      <c r="O233">
        <v>-4.8592042207716899</v>
      </c>
      <c r="P233">
        <v>7.0247817028731303</v>
      </c>
      <c r="Q233">
        <v>14.905263283266899</v>
      </c>
      <c r="R233">
        <v>3.51578411557897</v>
      </c>
      <c r="S233">
        <v>2.5731312082305702</v>
      </c>
      <c r="T233">
        <v>-1.8799399699849899</v>
      </c>
      <c r="U233">
        <v>7.0285142571285597</v>
      </c>
      <c r="V233">
        <v>932.25776014322503</v>
      </c>
      <c r="W233">
        <v>708.88944472236096</v>
      </c>
      <c r="X233">
        <v>1009.1995997999001</v>
      </c>
      <c r="Y233">
        <v>-7.9423922387502701</v>
      </c>
      <c r="Z233">
        <v>-13.837918959479699</v>
      </c>
      <c r="AA233">
        <v>-2.0240120060029998</v>
      </c>
      <c r="AB233">
        <v>13.7992203510038</v>
      </c>
      <c r="AC233">
        <v>10.4852426213107</v>
      </c>
      <c r="AD233">
        <v>17.113556778389199</v>
      </c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 spans="1:54" x14ac:dyDescent="0.2">
      <c r="A234" t="s">
        <v>19</v>
      </c>
      <c r="B234" s="20">
        <v>20538</v>
      </c>
      <c r="C234">
        <v>-0.90115481118361496</v>
      </c>
      <c r="D234">
        <v>5.8547024094379996</v>
      </c>
      <c r="E234">
        <v>682.17686500000002</v>
      </c>
      <c r="F234">
        <v>280.73869029737801</v>
      </c>
      <c r="G234">
        <v>-13.538924376169801</v>
      </c>
      <c r="H234">
        <v>7.7320064942623299</v>
      </c>
      <c r="I234">
        <v>10.2866695192125</v>
      </c>
      <c r="J234">
        <v>3.4799141383845398</v>
      </c>
      <c r="K234">
        <v>4.1324891602650604</v>
      </c>
      <c r="L234">
        <v>4.5053398129821698</v>
      </c>
      <c r="M234">
        <v>868.57088046856904</v>
      </c>
      <c r="N234">
        <v>276.10911766190799</v>
      </c>
      <c r="O234">
        <v>-6.1815637187192101</v>
      </c>
      <c r="P234">
        <v>7.0205176162291796</v>
      </c>
      <c r="Q234">
        <v>14.892404518771199</v>
      </c>
      <c r="R234">
        <v>3.5154995607769099</v>
      </c>
      <c r="S234">
        <v>2.9968863373170702</v>
      </c>
      <c r="T234">
        <v>-1.26363181590795</v>
      </c>
      <c r="U234">
        <v>7.25262631315658</v>
      </c>
      <c r="V234">
        <v>953.175057178727</v>
      </c>
      <c r="W234">
        <v>684.23711855928002</v>
      </c>
      <c r="X234">
        <v>1030.4902451225601</v>
      </c>
      <c r="Y234">
        <v>-8.0085111196630798</v>
      </c>
      <c r="Z234">
        <v>-13.7658829414707</v>
      </c>
      <c r="AA234">
        <v>-2.20410205102552</v>
      </c>
      <c r="AB234">
        <v>14.256261122938</v>
      </c>
      <c r="AC234">
        <v>11.0605302651326</v>
      </c>
      <c r="AD234">
        <v>17.463731865932999</v>
      </c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 spans="1:54" x14ac:dyDescent="0.2">
      <c r="A235" t="s">
        <v>19</v>
      </c>
      <c r="B235" s="20">
        <v>21142</v>
      </c>
      <c r="C235">
        <v>2.58271966377893</v>
      </c>
      <c r="D235">
        <v>4.2132125658655104</v>
      </c>
      <c r="E235">
        <v>1035.4180277333301</v>
      </c>
      <c r="F235">
        <v>243.44189709451001</v>
      </c>
      <c r="G235">
        <v>-6.8845760027567504</v>
      </c>
      <c r="H235">
        <v>5.2222035612812601</v>
      </c>
      <c r="I235">
        <v>13.991155942281001</v>
      </c>
      <c r="J235">
        <v>3.4784483376172499</v>
      </c>
      <c r="K235">
        <v>6.4130799483834897</v>
      </c>
      <c r="L235">
        <v>4.5111323234885896</v>
      </c>
      <c r="M235">
        <v>996.97141475721503</v>
      </c>
      <c r="N235">
        <v>276.26259819341698</v>
      </c>
      <c r="O235">
        <v>-3.2180923905341401</v>
      </c>
      <c r="P235">
        <v>7.0358354196344104</v>
      </c>
      <c r="Q235">
        <v>16.3616569723014</v>
      </c>
      <c r="R235">
        <v>3.5162090630384402</v>
      </c>
      <c r="S235">
        <v>5.5906918048830496</v>
      </c>
      <c r="T235">
        <v>1.39769884942471</v>
      </c>
      <c r="U235">
        <v>9.8019009504752397</v>
      </c>
      <c r="V235">
        <v>905.289450741206</v>
      </c>
      <c r="W235">
        <v>576.66333166583297</v>
      </c>
      <c r="X235">
        <v>968.85942971485701</v>
      </c>
      <c r="Y235">
        <v>-4.6454212544228</v>
      </c>
      <c r="Z235">
        <v>-10.380190095047499</v>
      </c>
      <c r="AA235">
        <v>1.10955477738869</v>
      </c>
      <c r="AB235">
        <v>15.893894719640199</v>
      </c>
      <c r="AC235">
        <v>12.761380690345201</v>
      </c>
      <c r="AD235">
        <v>19.0145072536268</v>
      </c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 spans="1:54" x14ac:dyDescent="0.2">
      <c r="A236" t="s">
        <v>19</v>
      </c>
      <c r="B236" s="20">
        <v>21393</v>
      </c>
      <c r="C236">
        <v>6.80356769791491</v>
      </c>
      <c r="D236">
        <v>3.6761612449850301</v>
      </c>
      <c r="E236">
        <v>811.613115633333</v>
      </c>
      <c r="F236">
        <v>248.60125448769799</v>
      </c>
      <c r="G236">
        <v>-3.0013578521708602</v>
      </c>
      <c r="H236">
        <v>5.2648032666332698</v>
      </c>
      <c r="I236">
        <v>16.633155822753899</v>
      </c>
      <c r="J236">
        <v>3.16336915183753</v>
      </c>
      <c r="K236">
        <v>3.30277339669238</v>
      </c>
      <c r="L236">
        <v>4.5045637510276801</v>
      </c>
      <c r="M236">
        <v>840.21364429199502</v>
      </c>
      <c r="N236">
        <v>275.87925966863799</v>
      </c>
      <c r="O236">
        <v>-7.6288075255557004</v>
      </c>
      <c r="P236">
        <v>7.0237482562703502</v>
      </c>
      <c r="Q236">
        <v>14.6299868082214</v>
      </c>
      <c r="R236">
        <v>3.5101720583873401</v>
      </c>
      <c r="S236">
        <v>2.4601753079685298</v>
      </c>
      <c r="T236">
        <v>-2.13206603301651</v>
      </c>
      <c r="U236">
        <v>7.0565282641320701</v>
      </c>
      <c r="V236">
        <v>893.08304422000401</v>
      </c>
      <c r="W236">
        <v>612.52126063031506</v>
      </c>
      <c r="X236">
        <v>962.13606803401694</v>
      </c>
      <c r="Y236">
        <v>-9.0378954534226406</v>
      </c>
      <c r="Z236">
        <v>-15.5307653826913</v>
      </c>
      <c r="AA236">
        <v>-2.5282641320660302</v>
      </c>
      <c r="AB236">
        <v>14.176105584693101</v>
      </c>
      <c r="AC236">
        <v>10.8854427213607</v>
      </c>
      <c r="AD236">
        <v>17.463731865932999</v>
      </c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 spans="1:54" x14ac:dyDescent="0.2">
      <c r="A237" t="s">
        <v>19</v>
      </c>
      <c r="B237" s="20">
        <v>21589</v>
      </c>
      <c r="C237">
        <v>-1.2404350315531101</v>
      </c>
      <c r="D237">
        <v>5.8413005297405602</v>
      </c>
      <c r="E237">
        <v>743.65569466666705</v>
      </c>
      <c r="F237">
        <v>263.28105946204698</v>
      </c>
      <c r="G237">
        <v>-13.766378561655699</v>
      </c>
      <c r="H237">
        <v>8.0289099246175599</v>
      </c>
      <c r="I237">
        <v>13.274695025550001</v>
      </c>
      <c r="J237">
        <v>3.62489651772127</v>
      </c>
      <c r="K237">
        <v>3.1087902492955002</v>
      </c>
      <c r="L237">
        <v>4.5009055897734296</v>
      </c>
      <c r="M237">
        <v>884.69682540698204</v>
      </c>
      <c r="N237">
        <v>275.97887158886999</v>
      </c>
      <c r="O237">
        <v>-7.5939299183570501</v>
      </c>
      <c r="P237">
        <v>7.0199597702984997</v>
      </c>
      <c r="Q237">
        <v>14.2793163797856</v>
      </c>
      <c r="R237">
        <v>3.5093435365554502</v>
      </c>
      <c r="S237">
        <v>1.9103679946646499</v>
      </c>
      <c r="T237">
        <v>-2.2721360680340199</v>
      </c>
      <c r="U237">
        <v>6.1040520260130098</v>
      </c>
      <c r="V237">
        <v>904.14949095143299</v>
      </c>
      <c r="W237">
        <v>610.28014007003503</v>
      </c>
      <c r="X237">
        <v>972.22111055527796</v>
      </c>
      <c r="Y237">
        <v>-8.8036466912191695</v>
      </c>
      <c r="Z237">
        <v>-14.7743871935968</v>
      </c>
      <c r="AA237">
        <v>-2.81640820410205</v>
      </c>
      <c r="AB237">
        <v>12.904548984993401</v>
      </c>
      <c r="AC237">
        <v>10.1350675337669</v>
      </c>
      <c r="AD237">
        <v>15.687843921961001</v>
      </c>
      <c r="AE237" s="40">
        <f>AE238</f>
        <v>4.1844937367985429</v>
      </c>
      <c r="AF237" s="40">
        <f>AF238</f>
        <v>4.649590108853797</v>
      </c>
      <c r="AG237" s="40">
        <f t="shared" ref="AG237:AM237" si="269">AG238</f>
        <v>874.20604324444434</v>
      </c>
      <c r="AH237" s="40">
        <f t="shared" si="269"/>
        <v>263.88174015305867</v>
      </c>
      <c r="AI237" s="40">
        <f t="shared" si="269"/>
        <v>-6.4519668233063463</v>
      </c>
      <c r="AJ237" s="40">
        <f t="shared" si="269"/>
        <v>6.269135877699811</v>
      </c>
      <c r="AK237" s="40">
        <f t="shared" si="269"/>
        <v>14.022978270495324</v>
      </c>
      <c r="AL237" s="40">
        <f t="shared" si="269"/>
        <v>3.2570080551472609</v>
      </c>
      <c r="AM237" s="40">
        <f t="shared" si="269"/>
        <v>3.8142767565277262</v>
      </c>
      <c r="AN237" s="40">
        <f t="shared" ref="AN237" si="270">AN238</f>
        <v>4.5035477784695521</v>
      </c>
      <c r="AO237" s="40">
        <f t="shared" ref="AO237" si="271">AO238</f>
        <v>854.68613990978383</v>
      </c>
      <c r="AP237" s="40">
        <f t="shared" ref="AP237" si="272">AP238</f>
        <v>276.11013521287845</v>
      </c>
      <c r="AQ237" s="40">
        <f t="shared" ref="AQ237" si="273">AQ238</f>
        <v>-6.8108595832443024</v>
      </c>
      <c r="AR237" s="40">
        <f t="shared" ref="AR237" si="274">AR238</f>
        <v>7.0227282013374746</v>
      </c>
      <c r="AS237" s="40">
        <f t="shared" ref="AS237" si="275">AS238</f>
        <v>14.875586997545673</v>
      </c>
      <c r="AT237" s="40">
        <f t="shared" ref="AT237" si="276">AT238</f>
        <v>3.5120405680712343</v>
      </c>
      <c r="AU237" s="40">
        <f t="shared" ref="AU237" si="277">AU238</f>
        <v>2.6650514034888806</v>
      </c>
      <c r="AV237" s="40">
        <f t="shared" ref="AV237" si="278">AV238</f>
        <v>-1.637151909287976</v>
      </c>
      <c r="AW237" s="40">
        <f t="shared" ref="AW237" si="279">AW238</f>
        <v>6.9650158412539609</v>
      </c>
      <c r="AX237" s="40">
        <f t="shared" ref="AX237" si="280">AX238</f>
        <v>923.13216842306917</v>
      </c>
      <c r="AY237" s="40">
        <f t="shared" ref="AY237" si="281">AY238</f>
        <v>639.19059529764877</v>
      </c>
      <c r="AZ237" s="40">
        <f t="shared" ref="AZ237" si="282">AZ238</f>
        <v>994.85642821410704</v>
      </c>
      <c r="BA237" s="40">
        <f t="shared" ref="BA237" si="283">BA238</f>
        <v>-8.2910786441499571</v>
      </c>
      <c r="BB237" s="40">
        <f t="shared" ref="BB237" si="284">BB238</f>
        <v>-14.262931465732867</v>
      </c>
    </row>
    <row r="238" spans="1:54" x14ac:dyDescent="0.2">
      <c r="A238" t="s">
        <v>19</v>
      </c>
      <c r="B238" s="20">
        <v>22128</v>
      </c>
      <c r="C238">
        <v>5.2166051367918396</v>
      </c>
      <c r="D238">
        <v>4.7518457425405396</v>
      </c>
      <c r="E238">
        <v>875.772753266667</v>
      </c>
      <c r="F238">
        <v>270.21955343984098</v>
      </c>
      <c r="G238">
        <v>-5.2833458582560198</v>
      </c>
      <c r="H238">
        <v>6.2893043316456803</v>
      </c>
      <c r="I238">
        <v>12.6337610350714</v>
      </c>
      <c r="J238">
        <v>3.2233571462379298</v>
      </c>
      <c r="K238">
        <v>4.9056289109422604</v>
      </c>
      <c r="L238">
        <v>4.5056161169442497</v>
      </c>
      <c r="M238">
        <v>907.67011530748005</v>
      </c>
      <c r="N238">
        <v>276.19308886297398</v>
      </c>
      <c r="O238">
        <v>-5.1132265141063202</v>
      </c>
      <c r="P238">
        <v>7.0207084099402302</v>
      </c>
      <c r="Q238">
        <v>15.3816496868992</v>
      </c>
      <c r="R238">
        <v>3.5115913099713301</v>
      </c>
      <c r="S238">
        <v>4.0374171083426997</v>
      </c>
      <c r="T238">
        <v>-0.25512756378189</v>
      </c>
      <c r="U238">
        <v>8.3171585792896501</v>
      </c>
      <c r="V238">
        <v>937.79417690237904</v>
      </c>
      <c r="W238">
        <v>657.34367183591803</v>
      </c>
      <c r="X238">
        <v>1012.56128064032</v>
      </c>
      <c r="Y238">
        <v>-6.55874142788588</v>
      </c>
      <c r="Z238">
        <v>-12.3251625812906</v>
      </c>
      <c r="AA238">
        <v>-0.76338169084542795</v>
      </c>
      <c r="AB238">
        <v>14.9245666285501</v>
      </c>
      <c r="AC238">
        <v>11.735867933967</v>
      </c>
      <c r="AD238">
        <v>18.114057028514299</v>
      </c>
      <c r="AE238" s="27">
        <f t="shared" ref="AE238:AM238" si="285">AVERAGE(C224:C238)</f>
        <v>4.1844937367985429</v>
      </c>
      <c r="AF238" s="27">
        <f t="shared" si="285"/>
        <v>4.649590108853797</v>
      </c>
      <c r="AG238" s="27">
        <f t="shared" si="285"/>
        <v>874.20604324444434</v>
      </c>
      <c r="AH238" s="27">
        <f t="shared" si="285"/>
        <v>263.88174015305867</v>
      </c>
      <c r="AI238" s="27">
        <f t="shared" si="285"/>
        <v>-6.4519668233063463</v>
      </c>
      <c r="AJ238" s="27">
        <f t="shared" si="285"/>
        <v>6.269135877699811</v>
      </c>
      <c r="AK238" s="27">
        <f t="shared" si="285"/>
        <v>14.022978270495324</v>
      </c>
      <c r="AL238" s="27">
        <f t="shared" si="285"/>
        <v>3.2570080551472609</v>
      </c>
      <c r="AM238" s="27">
        <f t="shared" si="285"/>
        <v>3.8142767565277262</v>
      </c>
      <c r="AN238" s="27">
        <f t="shared" ref="AN238:AT238" si="286">AVERAGE(L224:L238)</f>
        <v>4.5035477784695521</v>
      </c>
      <c r="AO238" s="27">
        <f t="shared" si="286"/>
        <v>854.68613990978383</v>
      </c>
      <c r="AP238" s="27">
        <f t="shared" si="286"/>
        <v>276.11013521287845</v>
      </c>
      <c r="AQ238" s="27">
        <f t="shared" si="286"/>
        <v>-6.8108595832443024</v>
      </c>
      <c r="AR238" s="27">
        <f t="shared" si="286"/>
        <v>7.0227282013374746</v>
      </c>
      <c r="AS238" s="27">
        <f t="shared" si="286"/>
        <v>14.875586997545673</v>
      </c>
      <c r="AT238" s="27">
        <f t="shared" si="286"/>
        <v>3.5120405680712343</v>
      </c>
      <c r="AU238" s="27">
        <f>AVERAGE(S224:S238)</f>
        <v>2.6650514034888806</v>
      </c>
      <c r="AV238" s="27">
        <f t="shared" ref="AV238" si="287">AVERAGE(T224:T238)</f>
        <v>-1.637151909287976</v>
      </c>
      <c r="AW238" s="27">
        <f t="shared" ref="AW238" si="288">AVERAGE(U224:U238)</f>
        <v>6.9650158412539609</v>
      </c>
      <c r="AX238" s="27">
        <f t="shared" ref="AX238" si="289">AVERAGE(V224:V238)</f>
        <v>923.13216842306917</v>
      </c>
      <c r="AY238" s="27">
        <f t="shared" ref="AY238" si="290">AVERAGE(W224:W238)</f>
        <v>639.19059529764877</v>
      </c>
      <c r="AZ238" s="27">
        <f t="shared" ref="AZ238" si="291">AVERAGE(X224:X238)</f>
        <v>994.85642821410704</v>
      </c>
      <c r="BA238" s="27">
        <f t="shared" ref="BA238" si="292">AVERAGE(Y224:Y238)</f>
        <v>-8.2910786441499571</v>
      </c>
      <c r="BB238" s="27">
        <f t="shared" ref="BB238" si="293">AVERAGE(Z224:Z238)</f>
        <v>-14.262931465732867</v>
      </c>
    </row>
    <row r="239" spans="1:54" x14ac:dyDescent="0.2">
      <c r="A239" t="s">
        <v>204</v>
      </c>
      <c r="B239" s="20">
        <v>22315</v>
      </c>
      <c r="C239">
        <v>7.1110861986461398</v>
      </c>
      <c r="D239">
        <v>2.57940144126575</v>
      </c>
      <c r="E239">
        <v>819.17542816666696</v>
      </c>
      <c r="F239">
        <v>203.821860595624</v>
      </c>
      <c r="G239">
        <v>-1.07415337115526</v>
      </c>
      <c r="H239">
        <v>2.9992191546910898</v>
      </c>
      <c r="I239">
        <v>15.901221036911</v>
      </c>
      <c r="J239">
        <v>2.2960643937356302</v>
      </c>
      <c r="K239">
        <v>7.9355404417801996</v>
      </c>
      <c r="L239">
        <v>3.4351850833901798</v>
      </c>
      <c r="M239">
        <v>765.47231310884797</v>
      </c>
      <c r="N239">
        <v>328.51739857924201</v>
      </c>
      <c r="O239">
        <v>-1.3666574611600999</v>
      </c>
      <c r="P239">
        <v>4.7604718085934703</v>
      </c>
      <c r="Q239">
        <v>17.572434977199201</v>
      </c>
      <c r="R239">
        <v>3.2017366998422898</v>
      </c>
      <c r="S239">
        <v>7.9187273729112899</v>
      </c>
      <c r="T239">
        <v>5.1555777888944503</v>
      </c>
      <c r="U239">
        <v>10.678339169584801</v>
      </c>
      <c r="V239">
        <v>1082.2160141674301</v>
      </c>
      <c r="W239">
        <v>695.88294147073498</v>
      </c>
      <c r="X239">
        <v>1157.2136068033999</v>
      </c>
      <c r="Y239">
        <v>-0.570156180284495</v>
      </c>
      <c r="Z239">
        <v>-3.9969984992496199</v>
      </c>
      <c r="AA239">
        <v>2.88444222111056</v>
      </c>
      <c r="AB239">
        <v>16.549385542285901</v>
      </c>
      <c r="AC239">
        <v>13.5927963981991</v>
      </c>
      <c r="AD239">
        <v>19.4827413706853</v>
      </c>
      <c r="AE239" s="27">
        <f t="shared" ref="AE239:AM239" si="294">C239</f>
        <v>7.1110861986461398</v>
      </c>
      <c r="AF239" s="27">
        <f t="shared" si="294"/>
        <v>2.57940144126575</v>
      </c>
      <c r="AG239" s="27">
        <f t="shared" si="294"/>
        <v>819.17542816666696</v>
      </c>
      <c r="AH239" s="27">
        <f t="shared" si="294"/>
        <v>203.821860595624</v>
      </c>
      <c r="AI239" s="27">
        <f t="shared" si="294"/>
        <v>-1.07415337115526</v>
      </c>
      <c r="AJ239" s="27">
        <f t="shared" si="294"/>
        <v>2.9992191546910898</v>
      </c>
      <c r="AK239" s="27">
        <f t="shared" si="294"/>
        <v>15.901221036911</v>
      </c>
      <c r="AL239" s="27">
        <f t="shared" si="294"/>
        <v>2.2960643937356302</v>
      </c>
      <c r="AM239" s="27">
        <f t="shared" si="294"/>
        <v>7.9355404417801996</v>
      </c>
      <c r="AN239" s="27">
        <f t="shared" ref="AN239:AT239" si="295">L239</f>
        <v>3.4351850833901798</v>
      </c>
      <c r="AO239" s="27">
        <f t="shared" si="295"/>
        <v>765.47231310884797</v>
      </c>
      <c r="AP239" s="27">
        <f t="shared" si="295"/>
        <v>328.51739857924201</v>
      </c>
      <c r="AQ239" s="27">
        <f t="shared" si="295"/>
        <v>-1.3666574611600999</v>
      </c>
      <c r="AR239" s="27">
        <f t="shared" si="295"/>
        <v>4.7604718085934703</v>
      </c>
      <c r="AS239" s="27">
        <f t="shared" si="295"/>
        <v>17.572434977199201</v>
      </c>
      <c r="AT239" s="27">
        <f t="shared" si="295"/>
        <v>3.2017366998422898</v>
      </c>
      <c r="AU239" s="27">
        <f>S239</f>
        <v>7.9187273729112899</v>
      </c>
      <c r="AV239" s="27">
        <f t="shared" ref="AV239" si="296">T239</f>
        <v>5.1555777888944503</v>
      </c>
      <c r="AW239" s="27">
        <f t="shared" ref="AW239" si="297">U239</f>
        <v>10.678339169584801</v>
      </c>
      <c r="AX239" s="27">
        <f t="shared" ref="AX239" si="298">V239</f>
        <v>1082.2160141674301</v>
      </c>
      <c r="AY239" s="27">
        <f t="shared" ref="AY239" si="299">W239</f>
        <v>695.88294147073498</v>
      </c>
      <c r="AZ239" s="27">
        <f t="shared" ref="AZ239" si="300">X239</f>
        <v>1157.2136068033999</v>
      </c>
      <c r="BA239" s="27">
        <f t="shared" ref="BA239" si="301">Y239</f>
        <v>-0.570156180284495</v>
      </c>
      <c r="BB239" s="27">
        <f t="shared" ref="BB239" si="302">Z239</f>
        <v>-3.9969984992496199</v>
      </c>
    </row>
    <row r="240" spans="1:54" x14ac:dyDescent="0.2">
      <c r="A240" t="s">
        <v>21</v>
      </c>
      <c r="B240" s="20">
        <v>22429</v>
      </c>
      <c r="C240">
        <v>3.0989081528451599</v>
      </c>
      <c r="D240">
        <v>2.4175758856409399</v>
      </c>
      <c r="E240">
        <v>753.55613046666701</v>
      </c>
      <c r="F240">
        <v>266.23776372984503</v>
      </c>
      <c r="G240">
        <v>-11.7364410824246</v>
      </c>
      <c r="H240">
        <v>4.2895378209067196</v>
      </c>
      <c r="I240">
        <v>16.187197764714501</v>
      </c>
      <c r="J240">
        <v>2.09339385606784</v>
      </c>
      <c r="K240">
        <v>4.5671742705790797</v>
      </c>
      <c r="L240">
        <v>3.3673714673069401</v>
      </c>
      <c r="M240">
        <v>839.37699155370206</v>
      </c>
      <c r="N240">
        <v>320.24949211681502</v>
      </c>
      <c r="O240">
        <v>-6.4056779532531802</v>
      </c>
      <c r="P240">
        <v>4.6862642585238001</v>
      </c>
      <c r="Q240">
        <v>15.494547887858801</v>
      </c>
      <c r="R240">
        <v>3.1466473435736901</v>
      </c>
      <c r="S240">
        <v>7.0016622719127604</v>
      </c>
      <c r="T240">
        <v>4.5852926463231602</v>
      </c>
      <c r="U240">
        <v>9.4177088544272198</v>
      </c>
      <c r="V240">
        <v>1090.6231804051199</v>
      </c>
      <c r="W240">
        <v>730.70035017508803</v>
      </c>
      <c r="X240">
        <v>1171.72086043022</v>
      </c>
      <c r="Y240">
        <v>-1.4101474194727499</v>
      </c>
      <c r="Z240">
        <v>-4.56728364182091</v>
      </c>
      <c r="AA240">
        <v>1.74387193596799</v>
      </c>
      <c r="AB240">
        <v>15.6200352252095</v>
      </c>
      <c r="AC240">
        <v>13.1575787893947</v>
      </c>
      <c r="AD240">
        <v>18.061030515257599</v>
      </c>
    </row>
    <row r="241" spans="1:54" x14ac:dyDescent="0.2">
      <c r="A241" t="s">
        <v>21</v>
      </c>
      <c r="B241" s="20">
        <v>21000</v>
      </c>
      <c r="C241">
        <v>-2.3044940834244101</v>
      </c>
      <c r="D241">
        <v>2.9165608687957398</v>
      </c>
      <c r="E241">
        <v>577.99607790000005</v>
      </c>
      <c r="F241">
        <v>155.157989853949</v>
      </c>
      <c r="G241">
        <v>-18.421729087829601</v>
      </c>
      <c r="H241">
        <v>4.6340085933202202</v>
      </c>
      <c r="I241">
        <v>12.093627333641001</v>
      </c>
      <c r="J241">
        <v>3.0550601435587699</v>
      </c>
      <c r="K241">
        <v>0.87536954104588105</v>
      </c>
      <c r="L241">
        <v>2.6219576942809302</v>
      </c>
      <c r="M241">
        <v>950.419428785121</v>
      </c>
      <c r="N241">
        <v>184.65787360044899</v>
      </c>
      <c r="O241">
        <v>-12.038895367552101</v>
      </c>
      <c r="P241">
        <v>4.9146223642532201</v>
      </c>
      <c r="Q241">
        <v>12.9933214023127</v>
      </c>
      <c r="R241">
        <v>2.2631679307393302</v>
      </c>
      <c r="S241">
        <v>-3.1381936614314401</v>
      </c>
      <c r="T241">
        <v>-5.2436218109054504</v>
      </c>
      <c r="U241">
        <v>-1.05552776388194</v>
      </c>
      <c r="V241">
        <v>881.37791179977103</v>
      </c>
      <c r="W241">
        <v>640.69034517258604</v>
      </c>
      <c r="X241">
        <v>957.21360680340194</v>
      </c>
      <c r="Y241">
        <v>-15.621522691737299</v>
      </c>
      <c r="Z241">
        <v>-18.581290645322699</v>
      </c>
      <c r="AA241">
        <v>-12.6573286643322</v>
      </c>
      <c r="AB241">
        <v>12.384907792691401</v>
      </c>
      <c r="AC241">
        <v>10.829414707353701</v>
      </c>
      <c r="AD241">
        <v>13.9509754877439</v>
      </c>
    </row>
    <row r="242" spans="1:54" x14ac:dyDescent="0.2">
      <c r="A242" t="s">
        <v>21</v>
      </c>
      <c r="B242" s="20">
        <v>20648</v>
      </c>
      <c r="C242">
        <v>7.49839122841753</v>
      </c>
      <c r="D242">
        <v>2.3745534363171301</v>
      </c>
      <c r="E242">
        <v>1083.03563243333</v>
      </c>
      <c r="F242">
        <v>222.166544498973</v>
      </c>
      <c r="G242">
        <v>-1.92936943305863</v>
      </c>
      <c r="H242">
        <v>3.1457265818183102</v>
      </c>
      <c r="I242">
        <v>15.515941222508699</v>
      </c>
      <c r="J242">
        <v>2.4354156847988002</v>
      </c>
      <c r="K242">
        <v>4.8821085861007303</v>
      </c>
      <c r="L242">
        <v>3.3676661627422502</v>
      </c>
      <c r="M242">
        <v>938.11397173321996</v>
      </c>
      <c r="N242">
        <v>320.37309767646701</v>
      </c>
      <c r="O242">
        <v>-5.7646516846641997</v>
      </c>
      <c r="P242">
        <v>4.6864030707856701</v>
      </c>
      <c r="Q242">
        <v>15.467514988248199</v>
      </c>
      <c r="R242">
        <v>3.1468780633244</v>
      </c>
      <c r="S242">
        <v>7.8254524851847602</v>
      </c>
      <c r="T242">
        <v>5.6658329164582302</v>
      </c>
      <c r="U242">
        <v>9.9879939969984992</v>
      </c>
      <c r="V242">
        <v>1152.51360487426</v>
      </c>
      <c r="W242">
        <v>801.78589294647304</v>
      </c>
      <c r="X242">
        <v>1242.8064032016</v>
      </c>
      <c r="Y242">
        <v>-0.195321628653705</v>
      </c>
      <c r="Z242">
        <v>-2.8944472236118099</v>
      </c>
      <c r="AA242">
        <v>2.5042521260630402</v>
      </c>
      <c r="AB242">
        <v>15.5357327074602</v>
      </c>
      <c r="AC242">
        <v>13.0995497748874</v>
      </c>
      <c r="AD242">
        <v>17.973986993496698</v>
      </c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</row>
    <row r="243" spans="1:54" x14ac:dyDescent="0.2">
      <c r="A243" t="s">
        <v>21</v>
      </c>
      <c r="B243" s="20">
        <v>21260</v>
      </c>
      <c r="C243">
        <v>6.8314537430802798</v>
      </c>
      <c r="D243">
        <v>2.2903130336435198</v>
      </c>
      <c r="E243">
        <v>816.71834943333295</v>
      </c>
      <c r="F243">
        <v>215.01073915615601</v>
      </c>
      <c r="G243">
        <v>-2.1595438751909399</v>
      </c>
      <c r="H243">
        <v>2.9308440821178299</v>
      </c>
      <c r="I243">
        <v>15.863754908243701</v>
      </c>
      <c r="J243">
        <v>2.1863049599533899</v>
      </c>
      <c r="K243">
        <v>5.2136933989741401</v>
      </c>
      <c r="L243">
        <v>3.3673572219840699</v>
      </c>
      <c r="M243">
        <v>972.22540978337702</v>
      </c>
      <c r="N243">
        <v>320.30326996905097</v>
      </c>
      <c r="O243">
        <v>-5.1393080041629897</v>
      </c>
      <c r="P243">
        <v>4.6858850959596401</v>
      </c>
      <c r="Q243">
        <v>15.5731452214144</v>
      </c>
      <c r="R243">
        <v>3.1467671822211001</v>
      </c>
      <c r="S243">
        <v>7.8617448330449999</v>
      </c>
      <c r="T243">
        <v>5.7558779389694896</v>
      </c>
      <c r="U243">
        <v>9.9879939969984992</v>
      </c>
      <c r="V243">
        <v>1144.90652769496</v>
      </c>
      <c r="W243">
        <v>793.081540770385</v>
      </c>
      <c r="X243">
        <v>1234.10205102551</v>
      </c>
      <c r="Y243">
        <v>-0.254541648574373</v>
      </c>
      <c r="Z243">
        <v>-2.8944472236118099</v>
      </c>
      <c r="AA243">
        <v>2.39019509754878</v>
      </c>
      <c r="AB243">
        <v>15.8453556786286</v>
      </c>
      <c r="AC243">
        <v>13.447723861930999</v>
      </c>
      <c r="AD243">
        <v>18.2351175587794</v>
      </c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</row>
    <row r="244" spans="1:54" x14ac:dyDescent="0.2">
      <c r="A244" t="s">
        <v>21</v>
      </c>
      <c r="B244" s="20">
        <v>22364</v>
      </c>
      <c r="C244">
        <v>7.0813418519165499</v>
      </c>
      <c r="D244">
        <v>2.3588138573869002</v>
      </c>
      <c r="E244">
        <v>971.12747439999998</v>
      </c>
      <c r="F244">
        <v>224.653180116133</v>
      </c>
      <c r="G244">
        <v>-1.22461532553037</v>
      </c>
      <c r="H244">
        <v>3.04085826484418</v>
      </c>
      <c r="I244">
        <v>14.4991826216379</v>
      </c>
      <c r="J244">
        <v>2.2108827771274902</v>
      </c>
      <c r="K244">
        <v>5.6711897919630996</v>
      </c>
      <c r="L244">
        <v>3.3673704381922902</v>
      </c>
      <c r="M244">
        <v>1045.17950318013</v>
      </c>
      <c r="N244">
        <v>320.37603194185601</v>
      </c>
      <c r="O244">
        <v>-4.4755176484149901</v>
      </c>
      <c r="P244">
        <v>4.6859199330012897</v>
      </c>
      <c r="Q244">
        <v>15.801689453896</v>
      </c>
      <c r="R244">
        <v>3.1468727646826502</v>
      </c>
      <c r="S244">
        <v>8.2415654424937195</v>
      </c>
      <c r="T244">
        <v>6.2361180590295104</v>
      </c>
      <c r="U244">
        <v>10.228114057028501</v>
      </c>
      <c r="V244">
        <v>1166.5488039079801</v>
      </c>
      <c r="W244">
        <v>822.09604802401202</v>
      </c>
      <c r="X244">
        <v>1258.7643821910999</v>
      </c>
      <c r="Y244">
        <v>0.13366975395998701</v>
      </c>
      <c r="Z244">
        <v>-2.36218109054527</v>
      </c>
      <c r="AA244">
        <v>2.6563281640820402</v>
      </c>
      <c r="AB244">
        <v>16.3563726691184</v>
      </c>
      <c r="AC244">
        <v>13.9989994997499</v>
      </c>
      <c r="AD244">
        <v>18.6993496748374</v>
      </c>
      <c r="AE244" s="40">
        <f t="shared" ref="AE244:AM244" si="303">AVERAGE(C240:C244)</f>
        <v>4.4411201785670213</v>
      </c>
      <c r="AF244" s="40">
        <f t="shared" si="303"/>
        <v>2.4715634163568461</v>
      </c>
      <c r="AG244" s="40">
        <f t="shared" si="303"/>
        <v>840.48673292666604</v>
      </c>
      <c r="AH244" s="40">
        <f t="shared" si="303"/>
        <v>216.64524347101118</v>
      </c>
      <c r="AI244" s="40">
        <f t="shared" si="303"/>
        <v>-7.0943397608068297</v>
      </c>
      <c r="AJ244" s="40">
        <f t="shared" si="303"/>
        <v>3.6081950686014523</v>
      </c>
      <c r="AK244" s="40">
        <f t="shared" si="303"/>
        <v>14.83194077014916</v>
      </c>
      <c r="AL244" s="40">
        <f t="shared" si="303"/>
        <v>2.3962114843012579</v>
      </c>
      <c r="AM244" s="40">
        <f t="shared" si="303"/>
        <v>4.2419071177325858</v>
      </c>
      <c r="AN244" s="40">
        <f t="shared" ref="AN244:AT244" si="304">AVERAGE(L240:L244)</f>
        <v>3.2183445969012956</v>
      </c>
      <c r="AO244" s="40">
        <f t="shared" si="304"/>
        <v>949.06306100711004</v>
      </c>
      <c r="AP244" s="40">
        <f t="shared" si="304"/>
        <v>293.19195306092763</v>
      </c>
      <c r="AQ244" s="40">
        <f t="shared" si="304"/>
        <v>-6.7648101316094937</v>
      </c>
      <c r="AR244" s="40">
        <f t="shared" si="304"/>
        <v>4.7318189445047247</v>
      </c>
      <c r="AS244" s="40">
        <f t="shared" si="304"/>
        <v>15.066043790746019</v>
      </c>
      <c r="AT244" s="40">
        <f t="shared" si="304"/>
        <v>2.9700666569082341</v>
      </c>
      <c r="AU244" s="40">
        <f>AVERAGE(S240:S244)</f>
        <v>5.5584462742409597</v>
      </c>
      <c r="AV244" s="40">
        <f t="shared" ref="AV244" si="305">AVERAGE(T240:T244)</f>
        <v>3.399899949974988</v>
      </c>
      <c r="AW244" s="40">
        <f t="shared" ref="AW244" si="306">AVERAGE(U240:U244)</f>
        <v>7.7132566283141557</v>
      </c>
      <c r="AX244" s="40">
        <f t="shared" ref="AX244" si="307">AVERAGE(V240:V244)</f>
        <v>1087.1940057364181</v>
      </c>
      <c r="AY244" s="40">
        <f t="shared" ref="AY244" si="308">AVERAGE(W240:W244)</f>
        <v>757.67083541770876</v>
      </c>
      <c r="AZ244" s="40">
        <f t="shared" ref="AZ244" si="309">AVERAGE(X240:X244)</f>
        <v>1172.9214607303663</v>
      </c>
      <c r="BA244" s="40">
        <f t="shared" ref="BA244" si="310">AVERAGE(Y240:Y244)</f>
        <v>-3.4695727268956285</v>
      </c>
      <c r="BB244" s="40">
        <f t="shared" ref="BB244" si="311">AVERAGE(Z240:Z244)</f>
        <v>-6.2599299649824998</v>
      </c>
    </row>
    <row r="245" spans="1:54" x14ac:dyDescent="0.2">
      <c r="A245" t="s">
        <v>21</v>
      </c>
      <c r="B245" s="20">
        <v>23794</v>
      </c>
      <c r="C245">
        <v>4.0496347438957798</v>
      </c>
      <c r="D245">
        <v>3.8029965490457598</v>
      </c>
      <c r="E245">
        <v>1232.4665274333299</v>
      </c>
      <c r="F245">
        <v>267.50838695270301</v>
      </c>
      <c r="G245">
        <v>-4.2350246277120398</v>
      </c>
      <c r="H245">
        <v>4.2141619590031603</v>
      </c>
      <c r="I245">
        <v>12.185648043950399</v>
      </c>
      <c r="J245">
        <v>3.4322603769087601</v>
      </c>
      <c r="K245">
        <v>4.5556817870835902</v>
      </c>
      <c r="L245">
        <v>3.3675508752205001</v>
      </c>
      <c r="M245">
        <v>951.15952458286802</v>
      </c>
      <c r="N245">
        <v>320.29711618178902</v>
      </c>
      <c r="O245">
        <v>-6.1748354949049196</v>
      </c>
      <c r="P245">
        <v>4.6861385207589601</v>
      </c>
      <c r="Q245">
        <v>15.218763767647699</v>
      </c>
      <c r="R245">
        <v>3.14674041480419</v>
      </c>
      <c r="S245">
        <v>7.1166228192535899</v>
      </c>
      <c r="T245">
        <v>4.7353676838419201</v>
      </c>
      <c r="U245">
        <v>9.5077538769384695</v>
      </c>
      <c r="V245">
        <v>1143.64220662619</v>
      </c>
      <c r="W245">
        <v>804.68734367183595</v>
      </c>
      <c r="X245">
        <v>1234.10205102551</v>
      </c>
      <c r="Y245">
        <v>-1.0612755818277899</v>
      </c>
      <c r="Z245">
        <v>-4.1490745372686302</v>
      </c>
      <c r="AA245">
        <v>2.048024012006</v>
      </c>
      <c r="AB245">
        <v>15.1890681785003</v>
      </c>
      <c r="AC245">
        <v>12.8094047023512</v>
      </c>
      <c r="AD245">
        <v>17.596798399199599</v>
      </c>
      <c r="AE245" s="27">
        <f t="shared" ref="AE245:AM245" si="312">AVERAGE(C240:C245)</f>
        <v>4.3758726061218143</v>
      </c>
      <c r="AF245" s="27">
        <f t="shared" si="312"/>
        <v>2.6934689384716646</v>
      </c>
      <c r="AG245" s="27">
        <f t="shared" si="312"/>
        <v>905.8166986777768</v>
      </c>
      <c r="AH245" s="27">
        <f t="shared" si="312"/>
        <v>225.12243405129314</v>
      </c>
      <c r="AI245" s="27">
        <f t="shared" si="312"/>
        <v>-6.6177872386243637</v>
      </c>
      <c r="AJ245" s="27">
        <f t="shared" si="312"/>
        <v>3.7091895503350703</v>
      </c>
      <c r="AK245" s="27">
        <f t="shared" si="312"/>
        <v>14.390891982449366</v>
      </c>
      <c r="AL245" s="27">
        <f t="shared" si="312"/>
        <v>2.5688862997358415</v>
      </c>
      <c r="AM245" s="27">
        <f t="shared" si="312"/>
        <v>4.2942028959577536</v>
      </c>
      <c r="AN245" s="27">
        <f t="shared" ref="AN245:AT245" si="313">AVERAGE(L240:L245)</f>
        <v>3.2432123099544961</v>
      </c>
      <c r="AO245" s="27">
        <f t="shared" si="313"/>
        <v>949.41247160306978</v>
      </c>
      <c r="AP245" s="27">
        <f t="shared" si="313"/>
        <v>297.70948024773787</v>
      </c>
      <c r="AQ245" s="27">
        <f t="shared" si="313"/>
        <v>-6.6664810254920646</v>
      </c>
      <c r="AR245" s="27">
        <f t="shared" si="313"/>
        <v>4.7242055405470973</v>
      </c>
      <c r="AS245" s="27">
        <f t="shared" si="313"/>
        <v>15.091497120229633</v>
      </c>
      <c r="AT245" s="27">
        <f t="shared" si="313"/>
        <v>2.9995122832242269</v>
      </c>
      <c r="AU245" s="27">
        <f>AVERAGE(S240:S245)</f>
        <v>5.8181423650763984</v>
      </c>
      <c r="AV245" s="27">
        <f t="shared" ref="AV245" si="314">AVERAGE(T240:T245)</f>
        <v>3.6224779056194762</v>
      </c>
      <c r="AW245" s="27">
        <f t="shared" ref="AW245" si="315">AVERAGE(U240:U245)</f>
        <v>8.0123395030848741</v>
      </c>
      <c r="AX245" s="27">
        <f t="shared" ref="AX245" si="316">AVERAGE(V240:V245)</f>
        <v>1096.6020392180469</v>
      </c>
      <c r="AY245" s="27">
        <f t="shared" ref="AY245" si="317">AVERAGE(W240:W245)</f>
        <v>765.50692012673005</v>
      </c>
      <c r="AZ245" s="27">
        <f t="shared" ref="AZ245" si="318">AVERAGE(X240:X245)</f>
        <v>1183.118225779557</v>
      </c>
      <c r="BA245" s="27">
        <f t="shared" ref="BA245" si="319">AVERAGE(Y240:Y245)</f>
        <v>-3.0681898693843217</v>
      </c>
      <c r="BB245" s="27">
        <f t="shared" ref="BB245" si="320">AVERAGE(Z240:Z245)</f>
        <v>-5.9081207270301883</v>
      </c>
    </row>
    <row r="246" spans="1:54" x14ac:dyDescent="0.2">
      <c r="A246" t="s">
        <v>205</v>
      </c>
      <c r="B246" s="20">
        <v>23947</v>
      </c>
      <c r="C246">
        <v>-8.5918493047356392</v>
      </c>
      <c r="D246">
        <v>4.7315095793035598</v>
      </c>
      <c r="E246">
        <v>420.018095533333</v>
      </c>
      <c r="F246">
        <v>229.098607253582</v>
      </c>
      <c r="G246">
        <v>-28.7612841924031</v>
      </c>
      <c r="H246">
        <v>8.3058739214114699</v>
      </c>
      <c r="I246">
        <v>13.6963230768839</v>
      </c>
      <c r="J246">
        <v>3.9760422075461102</v>
      </c>
      <c r="K246">
        <v>3.2353669993262799</v>
      </c>
      <c r="L246">
        <v>4.5000033888955899</v>
      </c>
      <c r="M246">
        <v>849.76242679599397</v>
      </c>
      <c r="N246">
        <v>275.85300059691502</v>
      </c>
      <c r="O246">
        <v>-8.6138136827382201</v>
      </c>
      <c r="P246">
        <v>7.0230845546351199</v>
      </c>
      <c r="Q246">
        <v>15.1903071008709</v>
      </c>
      <c r="R246">
        <v>3.5145414397537702</v>
      </c>
      <c r="S246">
        <v>2.25107648315063</v>
      </c>
      <c r="T246">
        <v>-2.2721360680340199</v>
      </c>
      <c r="U246">
        <v>6.7763881940970503</v>
      </c>
      <c r="V246">
        <v>960.40061171911498</v>
      </c>
      <c r="W246">
        <v>639.41470735367704</v>
      </c>
      <c r="X246">
        <v>1033.85192596298</v>
      </c>
      <c r="Y246">
        <v>-8.3593497118860292</v>
      </c>
      <c r="Z246">
        <v>-14.054027013506801</v>
      </c>
      <c r="AA246">
        <v>-2.6363181590795399</v>
      </c>
      <c r="AB246">
        <v>13.847519976076001</v>
      </c>
      <c r="AC246">
        <v>10.4102051025513</v>
      </c>
      <c r="AD246">
        <v>17.263631815907999</v>
      </c>
    </row>
    <row r="247" spans="1:54" x14ac:dyDescent="0.2">
      <c r="A247" t="s">
        <v>205</v>
      </c>
      <c r="B247" s="20">
        <v>24758</v>
      </c>
      <c r="C247">
        <v>-2.8001498182614601</v>
      </c>
      <c r="D247">
        <v>4.9192219447164502</v>
      </c>
      <c r="E247">
        <v>366.03054300000002</v>
      </c>
      <c r="F247">
        <v>237.91445929554101</v>
      </c>
      <c r="G247">
        <v>-24.1272630691528</v>
      </c>
      <c r="H247">
        <v>8.5733379915956203</v>
      </c>
      <c r="I247">
        <v>16.945668962266598</v>
      </c>
      <c r="J247">
        <v>3.22770419165556</v>
      </c>
      <c r="K247">
        <v>2.0934069585773698</v>
      </c>
      <c r="L247">
        <v>4.5073041929499098</v>
      </c>
      <c r="M247">
        <v>712.95993603758097</v>
      </c>
      <c r="N247">
        <v>276.06075763688102</v>
      </c>
      <c r="O247">
        <v>-11.0897492377626</v>
      </c>
      <c r="P247">
        <v>7.0255681774107801</v>
      </c>
      <c r="Q247">
        <v>15.225534129034701</v>
      </c>
      <c r="R247">
        <v>3.5201904053751201</v>
      </c>
      <c r="S247">
        <v>1.79163280149257</v>
      </c>
      <c r="T247">
        <v>-2.49624812406203</v>
      </c>
      <c r="U247">
        <v>6.1040520260130098</v>
      </c>
      <c r="V247">
        <v>914.89072599611404</v>
      </c>
      <c r="W247">
        <v>587.868934467234</v>
      </c>
      <c r="X247">
        <v>980.06503251625804</v>
      </c>
      <c r="Y247">
        <v>-9.9378676684075504</v>
      </c>
      <c r="Z247">
        <v>-15.7828914457229</v>
      </c>
      <c r="AA247">
        <v>-4.1130565282641296</v>
      </c>
      <c r="AB247">
        <v>14.321532652913699</v>
      </c>
      <c r="AC247">
        <v>10.9604802401201</v>
      </c>
      <c r="AD247">
        <v>17.688844422211101</v>
      </c>
    </row>
    <row r="248" spans="1:54" x14ac:dyDescent="0.2">
      <c r="A248" t="s">
        <v>205</v>
      </c>
      <c r="B248" s="20">
        <v>19092.68216</v>
      </c>
      <c r="C248">
        <v>3.6228019125345599</v>
      </c>
      <c r="D248">
        <v>2.20839155642419</v>
      </c>
      <c r="E248">
        <v>733.92913759999999</v>
      </c>
      <c r="F248">
        <v>225.74165119396699</v>
      </c>
      <c r="G248">
        <v>-8.6244442198011306</v>
      </c>
      <c r="H248">
        <v>3.6311973174505701</v>
      </c>
      <c r="I248">
        <v>15.3481733004252</v>
      </c>
      <c r="J248">
        <v>2.1335693710863501</v>
      </c>
      <c r="K248">
        <v>8.8241106850883195</v>
      </c>
      <c r="L248">
        <v>3.46172126852202</v>
      </c>
      <c r="M248">
        <v>462.85232911257702</v>
      </c>
      <c r="N248">
        <v>330.59258204736602</v>
      </c>
      <c r="O248">
        <v>-1.23044913686403</v>
      </c>
      <c r="P248">
        <v>4.7833216300100601</v>
      </c>
      <c r="Q248">
        <v>19.217507697904001</v>
      </c>
      <c r="R248">
        <v>3.21234469256185</v>
      </c>
      <c r="S248">
        <v>8.5477426471231794</v>
      </c>
      <c r="T248">
        <v>5.5157578789394703</v>
      </c>
      <c r="U248">
        <v>11.578789394697401</v>
      </c>
      <c r="V248">
        <v>975.36999804720801</v>
      </c>
      <c r="W248">
        <v>576.92346173086503</v>
      </c>
      <c r="X248">
        <v>1029.54977488744</v>
      </c>
      <c r="Y248">
        <v>-0.63222568249163802</v>
      </c>
      <c r="Z248">
        <v>-4.56728364182091</v>
      </c>
      <c r="AA248">
        <v>3.3026513256628398</v>
      </c>
      <c r="AB248">
        <v>17.6305401867657</v>
      </c>
      <c r="AC248">
        <v>14.4922461230615</v>
      </c>
      <c r="AD248">
        <v>20.788394197098501</v>
      </c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</row>
    <row r="249" spans="1:54" x14ac:dyDescent="0.2">
      <c r="A249" t="s">
        <v>205</v>
      </c>
      <c r="B249" s="20">
        <v>19242.736250000002</v>
      </c>
      <c r="C249">
        <v>10.1375002755473</v>
      </c>
      <c r="D249">
        <v>2.4245832577593598</v>
      </c>
      <c r="E249">
        <v>807.48598689999994</v>
      </c>
      <c r="F249">
        <v>182.87953889055501</v>
      </c>
      <c r="G249">
        <v>0.78931669145822403</v>
      </c>
      <c r="H249">
        <v>3.0119004252275801</v>
      </c>
      <c r="I249">
        <v>19.9059244791666</v>
      </c>
      <c r="J249">
        <v>2.4217069759858099</v>
      </c>
      <c r="K249">
        <v>9.7104446335142907</v>
      </c>
      <c r="L249">
        <v>3.2908691485859101</v>
      </c>
      <c r="M249">
        <v>650.98904500757806</v>
      </c>
      <c r="N249">
        <v>210.86692637905099</v>
      </c>
      <c r="O249">
        <v>0.34614538976008002</v>
      </c>
      <c r="P249">
        <v>4.2428247835062196</v>
      </c>
      <c r="Q249">
        <v>19.120480268915198</v>
      </c>
      <c r="R249">
        <v>2.8299255244674399</v>
      </c>
      <c r="S249">
        <v>11.9092899048456</v>
      </c>
      <c r="T249">
        <v>9.7148574287143603</v>
      </c>
      <c r="U249">
        <v>14.0920460230115</v>
      </c>
      <c r="V249">
        <v>816.99944955362798</v>
      </c>
      <c r="W249">
        <v>560.36518259129605</v>
      </c>
      <c r="X249">
        <v>884.57228614307201</v>
      </c>
      <c r="Y249">
        <v>3.59826956052594</v>
      </c>
      <c r="Z249">
        <v>0.70735367683841599</v>
      </c>
      <c r="AA249">
        <v>6.5072536268134096</v>
      </c>
      <c r="AB249">
        <v>21.379225605713501</v>
      </c>
      <c r="AC249">
        <v>19.556778389194601</v>
      </c>
      <c r="AD249">
        <v>23.191595797899001</v>
      </c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 spans="1:54" x14ac:dyDescent="0.2">
      <c r="A250" t="s">
        <v>205</v>
      </c>
      <c r="B250" s="20">
        <v>19392.732650000002</v>
      </c>
      <c r="C250">
        <v>-8.5918493047356392</v>
      </c>
      <c r="D250">
        <v>4.4492664792437404</v>
      </c>
      <c r="E250">
        <v>420.018095533333</v>
      </c>
      <c r="F250">
        <v>224.688482886353</v>
      </c>
      <c r="G250">
        <v>-28.7612841924031</v>
      </c>
      <c r="H250">
        <v>7.6559199952424599</v>
      </c>
      <c r="I250">
        <v>13.6963230768839</v>
      </c>
      <c r="J250">
        <v>3.90576368089814</v>
      </c>
      <c r="K250">
        <v>3.2970315280979499</v>
      </c>
      <c r="L250">
        <v>4.51962484323818</v>
      </c>
      <c r="M250">
        <v>707.93615379360403</v>
      </c>
      <c r="N250">
        <v>276.37763809178398</v>
      </c>
      <c r="O250">
        <v>-9.3593180745922897</v>
      </c>
      <c r="P250">
        <v>7.0364111417275197</v>
      </c>
      <c r="Q250">
        <v>15.963844956919299</v>
      </c>
      <c r="R250">
        <v>3.5294269680192301</v>
      </c>
      <c r="S250">
        <v>3.3710380289036799</v>
      </c>
      <c r="T250">
        <v>-1.2076038019009501</v>
      </c>
      <c r="U250">
        <v>7.9529764882441301</v>
      </c>
      <c r="V250">
        <v>936.58170440357003</v>
      </c>
      <c r="W250">
        <v>587.868934467234</v>
      </c>
      <c r="X250">
        <v>1002.47623811906</v>
      </c>
      <c r="Y250">
        <v>-8.4446667125434303</v>
      </c>
      <c r="Z250">
        <v>-14.486243121560801</v>
      </c>
      <c r="AA250">
        <v>-2.3841920960480301</v>
      </c>
      <c r="AB250">
        <v>15.269303431699599</v>
      </c>
      <c r="AC250">
        <v>11.660830415207601</v>
      </c>
      <c r="AD250">
        <v>18.864432216108099</v>
      </c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 spans="1:54" x14ac:dyDescent="0.2">
      <c r="A251" t="s">
        <v>205</v>
      </c>
      <c r="B251" s="20">
        <v>19578.365300000001</v>
      </c>
      <c r="C251">
        <v>-8.5918493047356392</v>
      </c>
      <c r="D251">
        <v>3.5702385777221499</v>
      </c>
      <c r="E251">
        <v>455.50331490000002</v>
      </c>
      <c r="F251">
        <v>226.27273374186601</v>
      </c>
      <c r="G251">
        <v>-28.7612841924031</v>
      </c>
      <c r="H251">
        <v>7.2298033481467296</v>
      </c>
      <c r="I251">
        <v>9.9670243263244398</v>
      </c>
      <c r="J251">
        <v>3.8939801212463898</v>
      </c>
      <c r="K251">
        <v>3.0807855018966999</v>
      </c>
      <c r="L251">
        <v>4.5115039225361597</v>
      </c>
      <c r="M251">
        <v>729.88661277465405</v>
      </c>
      <c r="N251">
        <v>276.16207143718202</v>
      </c>
      <c r="O251">
        <v>-9.5577648588329396</v>
      </c>
      <c r="P251">
        <v>7.03000126379618</v>
      </c>
      <c r="Q251">
        <v>15.7408668021025</v>
      </c>
      <c r="R251">
        <v>3.5229079012276201</v>
      </c>
      <c r="S251">
        <v>2.6900041130600498</v>
      </c>
      <c r="T251">
        <v>-1.9359679839920001</v>
      </c>
      <c r="U251">
        <v>7.33666833416709</v>
      </c>
      <c r="V251">
        <v>952.48519682677102</v>
      </c>
      <c r="W251">
        <v>606.918459229615</v>
      </c>
      <c r="X251">
        <v>1020.4052026012999</v>
      </c>
      <c r="Y251">
        <v>-8.6840448945957895</v>
      </c>
      <c r="Z251">
        <v>-14.7023511755878</v>
      </c>
      <c r="AA251">
        <v>-2.6723361680840401</v>
      </c>
      <c r="AB251">
        <v>14.4671807934321</v>
      </c>
      <c r="AC251">
        <v>10.8604302151076</v>
      </c>
      <c r="AD251">
        <v>18.089044522261101</v>
      </c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 spans="1:54" x14ac:dyDescent="0.2">
      <c r="A252" t="s">
        <v>205</v>
      </c>
      <c r="B252" s="20">
        <v>19727.60529</v>
      </c>
      <c r="C252">
        <v>-8.5918493047356392</v>
      </c>
      <c r="D252">
        <v>4.4431091797694897</v>
      </c>
      <c r="E252">
        <v>420.018095533333</v>
      </c>
      <c r="F252">
        <v>226.022192766605</v>
      </c>
      <c r="G252">
        <v>-28.7612841924031</v>
      </c>
      <c r="H252">
        <v>7.7960037431455103</v>
      </c>
      <c r="I252">
        <v>13.6963230768839</v>
      </c>
      <c r="J252">
        <v>3.9240414309544298</v>
      </c>
      <c r="K252">
        <v>2.50283475070027</v>
      </c>
      <c r="L252">
        <v>4.5006563099687797</v>
      </c>
      <c r="M252">
        <v>795.31686314315004</v>
      </c>
      <c r="N252">
        <v>275.875144354432</v>
      </c>
      <c r="O252">
        <v>-10.0369893129087</v>
      </c>
      <c r="P252">
        <v>7.0218001922125204</v>
      </c>
      <c r="Q252">
        <v>15.104129059675399</v>
      </c>
      <c r="R252">
        <v>3.5146984537724899</v>
      </c>
      <c r="S252">
        <v>1.8263353546921499</v>
      </c>
      <c r="T252">
        <v>-2.8884442221110498</v>
      </c>
      <c r="U252">
        <v>6.5242621310655302</v>
      </c>
      <c r="V252">
        <v>969.64078286922802</v>
      </c>
      <c r="W252">
        <v>628.20910455227602</v>
      </c>
      <c r="X252">
        <v>1041.6958479239599</v>
      </c>
      <c r="Y252">
        <v>-8.9672138237039505</v>
      </c>
      <c r="Z252">
        <v>-14.954477238619299</v>
      </c>
      <c r="AA252">
        <v>-2.99649824912456</v>
      </c>
      <c r="AB252">
        <v>13.4721719034836</v>
      </c>
      <c r="AC252">
        <v>9.8349174587293593</v>
      </c>
      <c r="AD252">
        <v>17.113556778389199</v>
      </c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 spans="1:54" x14ac:dyDescent="0.2">
      <c r="A253" t="s">
        <v>205</v>
      </c>
      <c r="B253" s="20">
        <v>19900.698850000001</v>
      </c>
      <c r="C253">
        <v>-8.5918493047356392</v>
      </c>
      <c r="D253">
        <v>4.2734960887264801</v>
      </c>
      <c r="E253">
        <v>426.43403219999999</v>
      </c>
      <c r="F253">
        <v>228.89104884648799</v>
      </c>
      <c r="G253">
        <v>-28.7612841924031</v>
      </c>
      <c r="H253">
        <v>8.0229155075946004</v>
      </c>
      <c r="I253">
        <v>10.224251164330401</v>
      </c>
      <c r="J253">
        <v>3.9397928962438402</v>
      </c>
      <c r="K253">
        <v>2.5074348405091</v>
      </c>
      <c r="L253">
        <v>4.5008723607123002</v>
      </c>
      <c r="M253">
        <v>791.81895820458601</v>
      </c>
      <c r="N253">
        <v>275.86843414735102</v>
      </c>
      <c r="O253">
        <v>-10.037164300643401</v>
      </c>
      <c r="P253">
        <v>7.0215381642402299</v>
      </c>
      <c r="Q253">
        <v>15.113259034794799</v>
      </c>
      <c r="R253">
        <v>3.5148363041607298</v>
      </c>
      <c r="S253">
        <v>1.8614340960109399</v>
      </c>
      <c r="T253">
        <v>-2.86043021510755</v>
      </c>
      <c r="U253">
        <v>6.6083041520760402</v>
      </c>
      <c r="V253">
        <v>969.79872149648702</v>
      </c>
      <c r="W253">
        <v>627.08854427213601</v>
      </c>
      <c r="X253">
        <v>1041.6958479239599</v>
      </c>
      <c r="Y253">
        <v>-8.93968106738137</v>
      </c>
      <c r="Z253">
        <v>-14.9184592296148</v>
      </c>
      <c r="AA253">
        <v>-2.9604802401200598</v>
      </c>
      <c r="AB253">
        <v>13.4777661528399</v>
      </c>
      <c r="AC253">
        <v>9.8349174587293593</v>
      </c>
      <c r="AD253">
        <v>17.138569284642301</v>
      </c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 spans="1:54" x14ac:dyDescent="0.2">
      <c r="A254" t="s">
        <v>205</v>
      </c>
      <c r="B254" s="20">
        <v>20070.605930000002</v>
      </c>
      <c r="C254">
        <v>-8.5918493047356392</v>
      </c>
      <c r="D254">
        <v>4.2798011840864296</v>
      </c>
      <c r="E254">
        <v>426.43403219999999</v>
      </c>
      <c r="F254">
        <v>225.57680598264901</v>
      </c>
      <c r="G254">
        <v>-28.7612841924031</v>
      </c>
      <c r="H254">
        <v>7.0836264686954298</v>
      </c>
      <c r="I254">
        <v>10.224251164330401</v>
      </c>
      <c r="J254">
        <v>3.9876991795271</v>
      </c>
      <c r="K254">
        <v>2.4876090011432201</v>
      </c>
      <c r="L254">
        <v>4.50086514029935</v>
      </c>
      <c r="M254">
        <v>792.57649484746298</v>
      </c>
      <c r="N254">
        <v>275.85387320841699</v>
      </c>
      <c r="O254">
        <v>-10.0373434135269</v>
      </c>
      <c r="P254">
        <v>7.0213656320977798</v>
      </c>
      <c r="Q254">
        <v>15.080275245730901</v>
      </c>
      <c r="R254">
        <v>3.5147376616503001</v>
      </c>
      <c r="S254">
        <v>1.8634503677971701</v>
      </c>
      <c r="T254">
        <v>-2.86043021510755</v>
      </c>
      <c r="U254">
        <v>6.6083041520760402</v>
      </c>
      <c r="V254">
        <v>969.73647743530103</v>
      </c>
      <c r="W254">
        <v>627.08854427213601</v>
      </c>
      <c r="X254">
        <v>1041.6958479239599</v>
      </c>
      <c r="Y254">
        <v>-8.9354170762298999</v>
      </c>
      <c r="Z254">
        <v>-14.9184592296148</v>
      </c>
      <c r="AA254">
        <v>-2.9244622311155601</v>
      </c>
      <c r="AB254">
        <v>13.455254346517</v>
      </c>
      <c r="AC254">
        <v>9.7848924462231093</v>
      </c>
      <c r="AD254">
        <v>17.113556778389199</v>
      </c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 spans="1:54" x14ac:dyDescent="0.2">
      <c r="A255" t="s">
        <v>205</v>
      </c>
      <c r="B255" s="20">
        <v>20202.840250000001</v>
      </c>
      <c r="C255">
        <v>-7.83189690858124</v>
      </c>
      <c r="D255">
        <v>4.2295268278540297</v>
      </c>
      <c r="E255">
        <v>426.43403219999999</v>
      </c>
      <c r="F255">
        <v>223.91365448367199</v>
      </c>
      <c r="G255">
        <v>-22.281125386555999</v>
      </c>
      <c r="H255">
        <v>6.3369702228163396</v>
      </c>
      <c r="I255">
        <v>10.224251164330401</v>
      </c>
      <c r="J255">
        <v>4.0767531017968599</v>
      </c>
      <c r="K255">
        <v>2.4844464130046999</v>
      </c>
      <c r="L255">
        <v>4.5011785761259704</v>
      </c>
      <c r="M255">
        <v>785.98404461315897</v>
      </c>
      <c r="N255">
        <v>275.85207143012701</v>
      </c>
      <c r="O255">
        <v>-10.076155551149901</v>
      </c>
      <c r="P255">
        <v>7.0211366089379803</v>
      </c>
      <c r="Q255">
        <v>15.107314829179099</v>
      </c>
      <c r="R255">
        <v>3.5149322096036002</v>
      </c>
      <c r="S255">
        <v>1.8976059387148401</v>
      </c>
      <c r="T255">
        <v>-2.86043021510755</v>
      </c>
      <c r="U255">
        <v>6.6643321660830397</v>
      </c>
      <c r="V255">
        <v>967.71836488333599</v>
      </c>
      <c r="W255">
        <v>623.72686343171597</v>
      </c>
      <c r="X255">
        <v>1039.4547273636799</v>
      </c>
      <c r="Y255">
        <v>-8.9425474081863605</v>
      </c>
      <c r="Z255">
        <v>-14.9184592296148</v>
      </c>
      <c r="AA255">
        <v>-2.9244622311155601</v>
      </c>
      <c r="AB255">
        <v>13.4869602813814</v>
      </c>
      <c r="AC255">
        <v>9.8099049524762396</v>
      </c>
      <c r="AD255">
        <v>17.1635817908954</v>
      </c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 spans="1:54" x14ac:dyDescent="0.2">
      <c r="A256" t="s">
        <v>205</v>
      </c>
      <c r="B256" s="20">
        <v>20352.707920000001</v>
      </c>
      <c r="C256">
        <v>-7.83189690858124</v>
      </c>
      <c r="D256">
        <v>4.12644733224161</v>
      </c>
      <c r="E256">
        <v>487.02497186666699</v>
      </c>
      <c r="F256">
        <v>231.46419682569001</v>
      </c>
      <c r="G256">
        <v>-22.281125386555999</v>
      </c>
      <c r="H256">
        <v>5.2476676067235397</v>
      </c>
      <c r="I256">
        <v>7.5934393141004799</v>
      </c>
      <c r="J256">
        <v>3.67930286633915</v>
      </c>
      <c r="K256">
        <v>1.8907221644105101</v>
      </c>
      <c r="L256">
        <v>4.4992731379860604</v>
      </c>
      <c r="M256">
        <v>766.42775267222703</v>
      </c>
      <c r="N256">
        <v>275.71996553387203</v>
      </c>
      <c r="O256">
        <v>-10.947570619066299</v>
      </c>
      <c r="P256">
        <v>7.0172299886305201</v>
      </c>
      <c r="Q256">
        <v>14.7994788199069</v>
      </c>
      <c r="R256">
        <v>3.5136627604699902</v>
      </c>
      <c r="S256">
        <v>1.7045748350796599</v>
      </c>
      <c r="T256">
        <v>-3.0285142571285601</v>
      </c>
      <c r="U256">
        <v>6.44022011005503</v>
      </c>
      <c r="V256">
        <v>966.49116341205604</v>
      </c>
      <c r="W256">
        <v>620.36518259129605</v>
      </c>
      <c r="X256">
        <v>1037.2136068033999</v>
      </c>
      <c r="Y256">
        <v>-9.1350482434895302</v>
      </c>
      <c r="Z256">
        <v>-15.1345672836418</v>
      </c>
      <c r="AA256">
        <v>-3.1045522761380702</v>
      </c>
      <c r="AB256">
        <v>13.368972181291401</v>
      </c>
      <c r="AC256">
        <v>9.7098549274637307</v>
      </c>
      <c r="AD256">
        <v>17.038519259629801</v>
      </c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 spans="1:54" x14ac:dyDescent="0.2">
      <c r="A257" t="s">
        <v>205</v>
      </c>
      <c r="B257" s="20">
        <v>20524.32375</v>
      </c>
      <c r="C257">
        <v>1.7640045521160099</v>
      </c>
      <c r="D257">
        <v>7.10766163993154</v>
      </c>
      <c r="E257">
        <v>490.5168122</v>
      </c>
      <c r="F257">
        <v>241.91882939086801</v>
      </c>
      <c r="G257">
        <v>-10.990134065349899</v>
      </c>
      <c r="H257">
        <v>8.8548068932233406</v>
      </c>
      <c r="I257">
        <v>16.177810192108101</v>
      </c>
      <c r="J257">
        <v>4.7389131657085501</v>
      </c>
      <c r="K257">
        <v>4.9799707202892503</v>
      </c>
      <c r="L257">
        <v>4.5041936749620604</v>
      </c>
      <c r="M257">
        <v>829.74050526827295</v>
      </c>
      <c r="N257">
        <v>275.92336758299899</v>
      </c>
      <c r="O257">
        <v>-6.0503350415441304</v>
      </c>
      <c r="P257">
        <v>7.0267752977115601</v>
      </c>
      <c r="Q257">
        <v>16.236949097211401</v>
      </c>
      <c r="R257">
        <v>3.5221737842056702</v>
      </c>
      <c r="S257">
        <v>3.5524754896682098</v>
      </c>
      <c r="T257">
        <v>-0.78739369684842198</v>
      </c>
      <c r="U257">
        <v>7.8969484742371199</v>
      </c>
      <c r="V257">
        <v>895.73279379182304</v>
      </c>
      <c r="W257">
        <v>577.78389194597298</v>
      </c>
      <c r="X257">
        <v>959.89494747373703</v>
      </c>
      <c r="Y257">
        <v>-7.7456932070408504</v>
      </c>
      <c r="Z257">
        <v>-13.729864932466199</v>
      </c>
      <c r="AA257">
        <v>-1.73586793396699</v>
      </c>
      <c r="AB257">
        <v>15.497938521494699</v>
      </c>
      <c r="AC257">
        <v>12.136068034017001</v>
      </c>
      <c r="AD257">
        <v>18.839419709854901</v>
      </c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 spans="1:54" x14ac:dyDescent="0.2">
      <c r="A258" t="s">
        <v>205</v>
      </c>
      <c r="B258" s="20">
        <v>20718.998739999999</v>
      </c>
      <c r="C258">
        <v>-0.94184712289522499</v>
      </c>
      <c r="D258">
        <v>6.4910008363513496</v>
      </c>
      <c r="E258">
        <v>477.227062166667</v>
      </c>
      <c r="F258">
        <v>231.28699752450399</v>
      </c>
      <c r="G258">
        <v>-14.572181065877301</v>
      </c>
      <c r="H258">
        <v>9.3972417337448793</v>
      </c>
      <c r="I258">
        <v>14.0625193913777</v>
      </c>
      <c r="J258">
        <v>4.4897734190682304</v>
      </c>
      <c r="K258">
        <v>2.5092501488250498</v>
      </c>
      <c r="L258">
        <v>4.5001973408220097</v>
      </c>
      <c r="M258">
        <v>742.95018184910305</v>
      </c>
      <c r="N258">
        <v>275.87194725040501</v>
      </c>
      <c r="O258">
        <v>-10.2166630306806</v>
      </c>
      <c r="P258">
        <v>7.02085600624652</v>
      </c>
      <c r="Q258">
        <v>15.3169917379673</v>
      </c>
      <c r="R258">
        <v>3.5129640502390602</v>
      </c>
      <c r="S258">
        <v>1.95413261087799</v>
      </c>
      <c r="T258">
        <v>-2.8324162081040498</v>
      </c>
      <c r="U258">
        <v>6.7203601800900499</v>
      </c>
      <c r="V258">
        <v>911.48248688771298</v>
      </c>
      <c r="W258">
        <v>550.89044522261099</v>
      </c>
      <c r="X258">
        <v>969.97998999499703</v>
      </c>
      <c r="Y258">
        <v>-9.7925243126725192</v>
      </c>
      <c r="Z258">
        <v>-16.4312156078039</v>
      </c>
      <c r="AA258">
        <v>-3.1405702851425699</v>
      </c>
      <c r="AB258">
        <v>13.9697160302826</v>
      </c>
      <c r="AC258">
        <v>10.4352176088044</v>
      </c>
      <c r="AD258">
        <v>17.488744372186101</v>
      </c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 spans="1:54" x14ac:dyDescent="0.2">
      <c r="A259" t="s">
        <v>205</v>
      </c>
      <c r="B259" s="20">
        <v>20833.79233</v>
      </c>
      <c r="C259">
        <v>-2.8001498182614601</v>
      </c>
      <c r="D259">
        <v>5.8643089649942199</v>
      </c>
      <c r="E259">
        <v>461.143974833333</v>
      </c>
      <c r="F259">
        <v>231.938678768957</v>
      </c>
      <c r="G259">
        <v>-24.1272630691528</v>
      </c>
      <c r="H259">
        <v>10.0316239716811</v>
      </c>
      <c r="I259">
        <v>18.1720398796929</v>
      </c>
      <c r="J259">
        <v>3.7910767582199298</v>
      </c>
      <c r="K259">
        <v>2.7073253432369802</v>
      </c>
      <c r="L259">
        <v>4.50020609291703</v>
      </c>
      <c r="M259">
        <v>752.54492983208002</v>
      </c>
      <c r="N259">
        <v>276.09362377603497</v>
      </c>
      <c r="O259">
        <v>-10.1612062268565</v>
      </c>
      <c r="P259">
        <v>7.0216319478131703</v>
      </c>
      <c r="Q259">
        <v>15.551774703856999</v>
      </c>
      <c r="R259">
        <v>3.5115234258894499</v>
      </c>
      <c r="S259">
        <v>5.0862408627013398</v>
      </c>
      <c r="T259">
        <v>1.76188094047023</v>
      </c>
      <c r="U259">
        <v>8.4012006003001503</v>
      </c>
      <c r="V259">
        <v>892.80140949460804</v>
      </c>
      <c r="W259">
        <v>531.84092046023</v>
      </c>
      <c r="X259">
        <v>947.56878439219599</v>
      </c>
      <c r="Y259">
        <v>-5.5828864094047201</v>
      </c>
      <c r="Z259">
        <v>-10.380190095047499</v>
      </c>
      <c r="AA259">
        <v>-0.79939969984992798</v>
      </c>
      <c r="AB259">
        <v>14.6912903340778</v>
      </c>
      <c r="AC259">
        <v>11.510755377688801</v>
      </c>
      <c r="AD259">
        <v>17.888944472236101</v>
      </c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 spans="1:54" x14ac:dyDescent="0.2">
      <c r="A260" t="s">
        <v>205</v>
      </c>
      <c r="B260" s="20">
        <v>21005.559600000001</v>
      </c>
      <c r="C260">
        <v>12.050870491812599</v>
      </c>
      <c r="D260">
        <v>4.97838763882549</v>
      </c>
      <c r="E260">
        <v>688.78731253333297</v>
      </c>
      <c r="F260">
        <v>261.99038848332202</v>
      </c>
      <c r="G260">
        <v>2.2601825147867198</v>
      </c>
      <c r="H260">
        <v>7.4741934540325596</v>
      </c>
      <c r="I260">
        <v>21.3001749250624</v>
      </c>
      <c r="J260">
        <v>4.3426616315667701</v>
      </c>
      <c r="K260">
        <v>4.5501902697722896</v>
      </c>
      <c r="L260">
        <v>4.5113732821643797</v>
      </c>
      <c r="M260">
        <v>760.80748463749899</v>
      </c>
      <c r="N260">
        <v>276.28924186372097</v>
      </c>
      <c r="O260">
        <v>-7.1969255930926304</v>
      </c>
      <c r="P260">
        <v>7.0236157244181197</v>
      </c>
      <c r="Q260">
        <v>16.398817033437901</v>
      </c>
      <c r="R260">
        <v>3.5229594161510298</v>
      </c>
      <c r="S260">
        <v>3.87316351647583</v>
      </c>
      <c r="T260">
        <v>-0.451225612806404</v>
      </c>
      <c r="U260">
        <v>8.1770885442721397</v>
      </c>
      <c r="V260">
        <v>858.05581601345898</v>
      </c>
      <c r="W260">
        <v>519.51475737868896</v>
      </c>
      <c r="X260">
        <v>911.71085542771402</v>
      </c>
      <c r="Y260">
        <v>-8.01510055481541</v>
      </c>
      <c r="Z260">
        <v>-14.198099049524799</v>
      </c>
      <c r="AA260">
        <v>-1.7718859429714899</v>
      </c>
      <c r="AB260">
        <v>15.514049432944701</v>
      </c>
      <c r="AC260">
        <v>12.311155577788901</v>
      </c>
      <c r="AD260">
        <v>18.739369684842401</v>
      </c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 spans="1:54" x14ac:dyDescent="0.2">
      <c r="A261" t="s">
        <v>205</v>
      </c>
      <c r="B261" s="20">
        <v>21174.568009999999</v>
      </c>
      <c r="C261">
        <v>-0.95919725547234802</v>
      </c>
      <c r="D261">
        <v>3.8138049979059598</v>
      </c>
      <c r="E261">
        <v>441.2894963</v>
      </c>
      <c r="F261">
        <v>217.820071284204</v>
      </c>
      <c r="G261">
        <v>-17.0488905906677</v>
      </c>
      <c r="H261">
        <v>4.8059952800134198</v>
      </c>
      <c r="I261">
        <v>12.085958427853001</v>
      </c>
      <c r="J261">
        <v>3.2355419429474601</v>
      </c>
      <c r="K261">
        <v>3.3421058097882601</v>
      </c>
      <c r="L261">
        <v>4.5018734163618497</v>
      </c>
      <c r="M261">
        <v>671.99532438347705</v>
      </c>
      <c r="N261">
        <v>276.21084962289399</v>
      </c>
      <c r="O261">
        <v>-9.7752028558930508</v>
      </c>
      <c r="P261">
        <v>7.02217284379718</v>
      </c>
      <c r="Q261">
        <v>16.3755500511012</v>
      </c>
      <c r="R261">
        <v>3.5133154225563801</v>
      </c>
      <c r="S261">
        <v>3.67053140031949</v>
      </c>
      <c r="T261">
        <v>-0.95547773886943299</v>
      </c>
      <c r="U261">
        <v>8.3171585792896501</v>
      </c>
      <c r="V261">
        <v>849.74864205342396</v>
      </c>
      <c r="W261">
        <v>506.06803401700898</v>
      </c>
      <c r="X261">
        <v>900.50525262631299</v>
      </c>
      <c r="Y261">
        <v>-8.7995247479414402</v>
      </c>
      <c r="Z261">
        <v>-15.3146573286643</v>
      </c>
      <c r="AA261">
        <v>-2.2401200600300202</v>
      </c>
      <c r="AB261">
        <v>15.641223953724401</v>
      </c>
      <c r="AC261">
        <v>12.261130565282601</v>
      </c>
      <c r="AD261">
        <v>19.0145072536268</v>
      </c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 spans="1:54" x14ac:dyDescent="0.2">
      <c r="A262" t="s">
        <v>205</v>
      </c>
      <c r="B262" s="20">
        <v>21345.991559999999</v>
      </c>
      <c r="C262">
        <v>-0.95919725547234802</v>
      </c>
      <c r="D262">
        <v>3.8574988300236699</v>
      </c>
      <c r="E262">
        <v>441.2894963</v>
      </c>
      <c r="F262">
        <v>218.03884284961799</v>
      </c>
      <c r="G262">
        <v>-17.0488905906677</v>
      </c>
      <c r="H262">
        <v>4.86446805663007</v>
      </c>
      <c r="I262">
        <v>12.085958427853001</v>
      </c>
      <c r="J262">
        <v>3.3265107503054101</v>
      </c>
      <c r="K262">
        <v>2.8486631202999999</v>
      </c>
      <c r="L262">
        <v>4.5078398815797902</v>
      </c>
      <c r="M262">
        <v>607.02392496602499</v>
      </c>
      <c r="N262">
        <v>276.59216711818402</v>
      </c>
      <c r="O262">
        <v>-10.819456743667301</v>
      </c>
      <c r="P262">
        <v>7.0259394561894704</v>
      </c>
      <c r="Q262">
        <v>16.368743831843599</v>
      </c>
      <c r="R262">
        <v>3.5181011811884102</v>
      </c>
      <c r="S262">
        <v>3.6068500106257599</v>
      </c>
      <c r="T262">
        <v>-1.0955477738869399</v>
      </c>
      <c r="U262">
        <v>8.3171585792896501</v>
      </c>
      <c r="V262">
        <v>806.37390889081303</v>
      </c>
      <c r="W262">
        <v>462.36618309154602</v>
      </c>
      <c r="X262">
        <v>848.95947973986995</v>
      </c>
      <c r="Y262">
        <v>-9.5462551933279904</v>
      </c>
      <c r="Z262">
        <v>-16.071035517758901</v>
      </c>
      <c r="AA262">
        <v>-2.99649824912456</v>
      </c>
      <c r="AB262">
        <v>15.840194708036501</v>
      </c>
      <c r="AC262">
        <v>12.3861930965483</v>
      </c>
      <c r="AD262">
        <v>19.289644822411201</v>
      </c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 spans="1:54" x14ac:dyDescent="0.2">
      <c r="A263" t="s">
        <v>205</v>
      </c>
      <c r="B263" s="20">
        <v>21519.981179999999</v>
      </c>
      <c r="C263">
        <v>-3.7000542183717</v>
      </c>
      <c r="D263">
        <v>4.3235822614200101</v>
      </c>
      <c r="E263">
        <v>441.2894963</v>
      </c>
      <c r="F263">
        <v>228.37915806340499</v>
      </c>
      <c r="G263">
        <v>-19.5249870618184</v>
      </c>
      <c r="H263">
        <v>5.0869106605835697</v>
      </c>
      <c r="I263">
        <v>12.085958427853001</v>
      </c>
      <c r="J263">
        <v>3.3793877063183699</v>
      </c>
      <c r="K263">
        <v>1.4397177737223199</v>
      </c>
      <c r="L263">
        <v>4.5042558165709199</v>
      </c>
      <c r="M263">
        <v>665.00854861244102</v>
      </c>
      <c r="N263">
        <v>276.34377803440998</v>
      </c>
      <c r="O263">
        <v>-11.7734492549338</v>
      </c>
      <c r="P263">
        <v>7.0258797933253296</v>
      </c>
      <c r="Q263">
        <v>14.700182424988499</v>
      </c>
      <c r="R263">
        <v>3.5141977344712401</v>
      </c>
      <c r="S263">
        <v>1.93053883154122</v>
      </c>
      <c r="T263">
        <v>-2.3841920960480301</v>
      </c>
      <c r="U263">
        <v>6.2441220610305201</v>
      </c>
      <c r="V263">
        <v>846.48365963048502</v>
      </c>
      <c r="W263">
        <v>506.06803401700898</v>
      </c>
      <c r="X263">
        <v>897.14357178589296</v>
      </c>
      <c r="Y263">
        <v>-9.7352308753027792</v>
      </c>
      <c r="Z263">
        <v>-15.9989994997499</v>
      </c>
      <c r="AA263">
        <v>-3.4287143571785901</v>
      </c>
      <c r="AB263">
        <v>13.053498371973401</v>
      </c>
      <c r="AC263">
        <v>10.1100550275138</v>
      </c>
      <c r="AD263">
        <v>15.987993996998499</v>
      </c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 spans="1:54" x14ac:dyDescent="0.2">
      <c r="A264" t="s">
        <v>205</v>
      </c>
      <c r="B264" s="20">
        <v>21655.042130000002</v>
      </c>
      <c r="C264">
        <v>-3.7000542183717</v>
      </c>
      <c r="D264">
        <v>4.2091860026547003</v>
      </c>
      <c r="E264">
        <v>458.58634073333297</v>
      </c>
      <c r="F264">
        <v>218.900911314708</v>
      </c>
      <c r="G264">
        <v>-19.5249870618184</v>
      </c>
      <c r="H264">
        <v>4.9578727121089496</v>
      </c>
      <c r="I264">
        <v>10.574553277757399</v>
      </c>
      <c r="J264">
        <v>3.52718920384621</v>
      </c>
      <c r="K264">
        <v>2.1413302605853302</v>
      </c>
      <c r="L264">
        <v>4.50157184892148</v>
      </c>
      <c r="M264">
        <v>640.31111586206998</v>
      </c>
      <c r="N264">
        <v>276.13663068518798</v>
      </c>
      <c r="O264">
        <v>-11.154968250422399</v>
      </c>
      <c r="P264">
        <v>7.0207496649726897</v>
      </c>
      <c r="Q264">
        <v>15.462361051053801</v>
      </c>
      <c r="R264">
        <v>3.5136915649539202</v>
      </c>
      <c r="S264">
        <v>3.8507462802979902</v>
      </c>
      <c r="T264">
        <v>-0.64732366183091405</v>
      </c>
      <c r="U264">
        <v>8.3451725862931507</v>
      </c>
      <c r="V264">
        <v>844.65154252005004</v>
      </c>
      <c r="W264">
        <v>493.741870935468</v>
      </c>
      <c r="X264">
        <v>892.66133066533303</v>
      </c>
      <c r="Y264">
        <v>-8.0072859589104706</v>
      </c>
      <c r="Z264">
        <v>-14.270135067533801</v>
      </c>
      <c r="AA264">
        <v>-1.66383191595798</v>
      </c>
      <c r="AB264">
        <v>14.9181037040623</v>
      </c>
      <c r="AC264">
        <v>11.7108554277139</v>
      </c>
      <c r="AD264">
        <v>18.139069534767401</v>
      </c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 spans="1:54" x14ac:dyDescent="0.2">
      <c r="A265" t="s">
        <v>205</v>
      </c>
      <c r="B265" s="20">
        <v>21826.763490000001</v>
      </c>
      <c r="C265">
        <v>-3.7000542183717</v>
      </c>
      <c r="D265">
        <v>4.3066131389161804</v>
      </c>
      <c r="E265">
        <v>458.58634073333297</v>
      </c>
      <c r="F265">
        <v>225.33233024450601</v>
      </c>
      <c r="G265">
        <v>-19.5249870618184</v>
      </c>
      <c r="H265">
        <v>5.0916911808709404</v>
      </c>
      <c r="I265">
        <v>10.574553277757399</v>
      </c>
      <c r="J265">
        <v>3.6832415910979499</v>
      </c>
      <c r="K265">
        <v>3.16488090801499</v>
      </c>
      <c r="L265">
        <v>4.5021042537590104</v>
      </c>
      <c r="M265">
        <v>648.59684732247695</v>
      </c>
      <c r="N265">
        <v>276.225328788686</v>
      </c>
      <c r="O265">
        <v>-9.91632906272228</v>
      </c>
      <c r="P265">
        <v>7.0196542354150404</v>
      </c>
      <c r="Q265">
        <v>16.212790051202699</v>
      </c>
      <c r="R265">
        <v>3.5142999356036801</v>
      </c>
      <c r="S265">
        <v>4.4524997466706404</v>
      </c>
      <c r="T265">
        <v>5.3026513256629201E-2</v>
      </c>
      <c r="U265">
        <v>8.8494247123561802</v>
      </c>
      <c r="V265">
        <v>834.82302673723495</v>
      </c>
      <c r="W265">
        <v>485.89794897448701</v>
      </c>
      <c r="X265">
        <v>881.455727863932</v>
      </c>
      <c r="Y265">
        <v>-7.5134509746563696</v>
      </c>
      <c r="Z265">
        <v>-13.6578289144572</v>
      </c>
      <c r="AA265">
        <v>-1.3396698349174601</v>
      </c>
      <c r="AB265">
        <v>15.938437995418999</v>
      </c>
      <c r="AC265">
        <v>12.6613306653327</v>
      </c>
      <c r="AD265">
        <v>19.2146073036518</v>
      </c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 spans="1:54" x14ac:dyDescent="0.2">
      <c r="A266" t="s">
        <v>205</v>
      </c>
      <c r="B266" s="20">
        <v>21999.736389999998</v>
      </c>
      <c r="C266">
        <v>0.322438925504683</v>
      </c>
      <c r="D266">
        <v>3.5456221726252499</v>
      </c>
      <c r="E266">
        <v>547.46504293333305</v>
      </c>
      <c r="F266">
        <v>242.42213676455401</v>
      </c>
      <c r="G266">
        <v>-16.084218819936101</v>
      </c>
      <c r="H266">
        <v>5.1965932858982899</v>
      </c>
      <c r="I266">
        <v>13.0593875779045</v>
      </c>
      <c r="J266">
        <v>3.3297392095741398</v>
      </c>
      <c r="K266">
        <v>3.9047053433071399</v>
      </c>
      <c r="L266">
        <v>4.4973643532984902</v>
      </c>
      <c r="M266">
        <v>909.24693747363597</v>
      </c>
      <c r="N266">
        <v>275.95814090964802</v>
      </c>
      <c r="O266">
        <v>-7.1562212835472199</v>
      </c>
      <c r="P266">
        <v>7.01501154219289</v>
      </c>
      <c r="Q266">
        <v>15.188155946502</v>
      </c>
      <c r="R266">
        <v>3.5104219831344601</v>
      </c>
      <c r="S266">
        <v>2.6828801555169601</v>
      </c>
      <c r="T266">
        <v>-1.4597298649324699</v>
      </c>
      <c r="U266">
        <v>6.8324162081040498</v>
      </c>
      <c r="V266">
        <v>919.65726577232795</v>
      </c>
      <c r="W266">
        <v>587.868934467234</v>
      </c>
      <c r="X266">
        <v>984.54727363681798</v>
      </c>
      <c r="Y266">
        <v>-8.1737891515717696</v>
      </c>
      <c r="Z266">
        <v>-13.801900950475201</v>
      </c>
      <c r="AA266">
        <v>-2.5282641320660302</v>
      </c>
      <c r="AB266">
        <v>14.2182612222429</v>
      </c>
      <c r="AC266">
        <v>11.0605302651326</v>
      </c>
      <c r="AD266">
        <v>17.363681840920499</v>
      </c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 spans="1:54" x14ac:dyDescent="0.2">
      <c r="A267" t="s">
        <v>205</v>
      </c>
      <c r="B267" s="20">
        <v>22155.32159</v>
      </c>
      <c r="C267">
        <v>-7.83189690858124</v>
      </c>
      <c r="D267">
        <v>3.9859275307942701</v>
      </c>
      <c r="E267">
        <v>516.09425456666702</v>
      </c>
      <c r="F267">
        <v>217.035772031189</v>
      </c>
      <c r="G267">
        <v>-22.281125386555999</v>
      </c>
      <c r="H267">
        <v>4.7603330989741304</v>
      </c>
      <c r="I267">
        <v>7.33621247609456</v>
      </c>
      <c r="J267">
        <v>3.3590367169370299</v>
      </c>
      <c r="K267">
        <v>3.0403079188611999</v>
      </c>
      <c r="L267">
        <v>4.5099001577890503</v>
      </c>
      <c r="M267">
        <v>621.05911371875504</v>
      </c>
      <c r="N267">
        <v>276.48703122398399</v>
      </c>
      <c r="O267">
        <v>-10.252062376509601</v>
      </c>
      <c r="P267">
        <v>7.0282617755364898</v>
      </c>
      <c r="Q267">
        <v>16.272700210059401</v>
      </c>
      <c r="R267">
        <v>3.5215794920570702</v>
      </c>
      <c r="S267">
        <v>4.0468171129480304</v>
      </c>
      <c r="T267">
        <v>-0.36718359179589699</v>
      </c>
      <c r="U267">
        <v>8.4852426213106504</v>
      </c>
      <c r="V267">
        <v>846.95665280117498</v>
      </c>
      <c r="W267">
        <v>491.50075037518798</v>
      </c>
      <c r="X267">
        <v>894.90245122561305</v>
      </c>
      <c r="Y267">
        <v>-8.2804955895583703</v>
      </c>
      <c r="Z267">
        <v>-14.7023511755878</v>
      </c>
      <c r="AA267">
        <v>-1.8079039519759901</v>
      </c>
      <c r="AB267">
        <v>15.8644105060539</v>
      </c>
      <c r="AC267">
        <v>12.586293146573301</v>
      </c>
      <c r="AD267">
        <v>19.164582291145599</v>
      </c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 spans="1:54" x14ac:dyDescent="0.2">
      <c r="A268" t="s">
        <v>205</v>
      </c>
      <c r="B268" s="20">
        <v>22325.377179999999</v>
      </c>
      <c r="C268">
        <v>-8.5918493047356392</v>
      </c>
      <c r="D268">
        <v>4.86115354311959</v>
      </c>
      <c r="E268">
        <v>420.018095533333</v>
      </c>
      <c r="F268">
        <v>224.44905955690501</v>
      </c>
      <c r="G268">
        <v>-28.7612841924031</v>
      </c>
      <c r="H268">
        <v>7.1510464879668101</v>
      </c>
      <c r="I268">
        <v>13.6963230768839</v>
      </c>
      <c r="J268">
        <v>4.2754026729211203</v>
      </c>
      <c r="K268">
        <v>4.4652992875843003</v>
      </c>
      <c r="L268">
        <v>4.5165618593412997</v>
      </c>
      <c r="M268">
        <v>704.90601305513701</v>
      </c>
      <c r="N268">
        <v>276.55021966714003</v>
      </c>
      <c r="O268">
        <v>-7.8351374902409301</v>
      </c>
      <c r="P268">
        <v>7.0374580604014696</v>
      </c>
      <c r="Q268">
        <v>16.760127722909299</v>
      </c>
      <c r="R268">
        <v>3.5279463006311</v>
      </c>
      <c r="S268">
        <v>4.4905584120020903</v>
      </c>
      <c r="T268">
        <v>0.137068534267133</v>
      </c>
      <c r="U268">
        <v>8.8494247123561802</v>
      </c>
      <c r="V268">
        <v>877.71075134685304</v>
      </c>
      <c r="W268">
        <v>525.11755877939004</v>
      </c>
      <c r="X268">
        <v>931.88094047023503</v>
      </c>
      <c r="Y268">
        <v>-7.5930702061752404</v>
      </c>
      <c r="Z268">
        <v>-13.7658829414707</v>
      </c>
      <c r="AA268">
        <v>-1.3396698349174601</v>
      </c>
      <c r="AB268">
        <v>16.227332361561899</v>
      </c>
      <c r="AC268">
        <v>12.9364682341171</v>
      </c>
      <c r="AD268">
        <v>19.5147573786893</v>
      </c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 spans="1:54" x14ac:dyDescent="0.2">
      <c r="A269" t="s">
        <v>205</v>
      </c>
      <c r="B269" s="20">
        <v>22452.53644</v>
      </c>
      <c r="C269">
        <v>-8.0693772633870307</v>
      </c>
      <c r="D269">
        <v>4.7401141697633298</v>
      </c>
      <c r="E269">
        <v>455.50331490000002</v>
      </c>
      <c r="F269">
        <v>224.585767094261</v>
      </c>
      <c r="G269">
        <v>-28.325964609781899</v>
      </c>
      <c r="H269">
        <v>7.2044691726192402</v>
      </c>
      <c r="I269">
        <v>9.9670243263244398</v>
      </c>
      <c r="J269">
        <v>4.0077784801461203</v>
      </c>
      <c r="K269">
        <v>4.9205387729627699</v>
      </c>
      <c r="L269">
        <v>4.5146010530447498</v>
      </c>
      <c r="M269">
        <v>830.30385909284098</v>
      </c>
      <c r="N269">
        <v>276.40330283244202</v>
      </c>
      <c r="O269">
        <v>-6.1376388835735503</v>
      </c>
      <c r="P269">
        <v>7.0296013686737497</v>
      </c>
      <c r="Q269">
        <v>16.226709352421398</v>
      </c>
      <c r="R269">
        <v>3.52888317086874</v>
      </c>
      <c r="S269">
        <v>4.77411171740252</v>
      </c>
      <c r="T269">
        <v>0.50125062531265696</v>
      </c>
      <c r="U269">
        <v>9.0735367683841908</v>
      </c>
      <c r="V269">
        <v>935.02622874247697</v>
      </c>
      <c r="W269">
        <v>587.868934467234</v>
      </c>
      <c r="X269">
        <v>1000.23511755878</v>
      </c>
      <c r="Y269">
        <v>-6.5322686388218898</v>
      </c>
      <c r="Z269">
        <v>-12.1810905452726</v>
      </c>
      <c r="AA269">
        <v>-0.87143571785893004</v>
      </c>
      <c r="AB269">
        <v>15.9908916477085</v>
      </c>
      <c r="AC269">
        <v>12.636318159079501</v>
      </c>
      <c r="AD269">
        <v>19.364682341170599</v>
      </c>
      <c r="AE269" s="40">
        <f>AE270</f>
        <v>-3.6785180077991448</v>
      </c>
      <c r="AF269" s="40">
        <f>AF270</f>
        <v>4.4038847416442364</v>
      </c>
      <c r="AG269" s="40">
        <f t="shared" ref="AG269:AM269" si="321">AG270</f>
        <v>485.70522769599978</v>
      </c>
      <c r="AH269" s="40">
        <f t="shared" si="321"/>
        <v>226.76900892146404</v>
      </c>
      <c r="AI269" s="40">
        <f t="shared" si="321"/>
        <v>-20.536334471139622</v>
      </c>
      <c r="AJ269" s="40">
        <f t="shared" si="321"/>
        <v>6.5910635556390833</v>
      </c>
      <c r="AK269" s="40">
        <f t="shared" si="321"/>
        <v>12.90669804467092</v>
      </c>
      <c r="AL269" s="40">
        <f t="shared" si="321"/>
        <v>3.7102684552882113</v>
      </c>
      <c r="AM269" s="40">
        <f t="shared" si="321"/>
        <v>3.665475254013431</v>
      </c>
      <c r="AN269" s="40">
        <f t="shared" ref="AN269" si="322">AN270</f>
        <v>4.4155071343018593</v>
      </c>
      <c r="AO269" s="40">
        <f t="shared" ref="AO269" si="323">AO270</f>
        <v>726.95368820978865</v>
      </c>
      <c r="AP269" s="40">
        <f t="shared" ref="AP269" si="324">AP270</f>
        <v>275.70936982434409</v>
      </c>
      <c r="AQ269" s="40">
        <f t="shared" ref="AQ269" si="325">AQ270</f>
        <v>-8.6106336843971683</v>
      </c>
      <c r="AR269" s="40">
        <f t="shared" ref="AR269" si="326">AR270</f>
        <v>6.8240904903780892</v>
      </c>
      <c r="AS269" s="40">
        <f t="shared" ref="AS269" si="327">AS270</f>
        <v>15.998780543630321</v>
      </c>
      <c r="AT269" s="40">
        <f t="shared" ref="AT269" si="328">AT270</f>
        <v>3.4786948537592668</v>
      </c>
      <c r="AU269" s="40">
        <f t="shared" ref="AU269" si="329">AU270</f>
        <v>3.698210336566202</v>
      </c>
      <c r="AV269" s="40">
        <f t="shared" ref="AV269" si="330">AV270</f>
        <v>-0.61270635317658761</v>
      </c>
      <c r="AW269" s="40">
        <f t="shared" ref="AW269" si="331">AW270</f>
        <v>8.0130065032516313</v>
      </c>
      <c r="AX269" s="40">
        <f t="shared" ref="AX269" si="332">AX270</f>
        <v>904.74579462191991</v>
      </c>
      <c r="AY269" s="40">
        <f t="shared" ref="AY269" si="333">AY270</f>
        <v>562.97848924462244</v>
      </c>
      <c r="AZ269" s="40">
        <f t="shared" ref="AZ269" si="334">AZ270</f>
        <v>965.36068034016967</v>
      </c>
      <c r="BA269" s="40">
        <f t="shared" ref="BA269" si="335">BA270</f>
        <v>-7.5894230240294904</v>
      </c>
      <c r="BB269" s="40">
        <f t="shared" ref="BB269" si="336">BB270</f>
        <v>-13.408264132066034</v>
      </c>
    </row>
    <row r="270" spans="1:54" x14ac:dyDescent="0.2">
      <c r="A270" t="s">
        <v>205</v>
      </c>
      <c r="B270" s="20">
        <v>22619.418150000001</v>
      </c>
      <c r="C270">
        <v>-8.5918493047356392</v>
      </c>
      <c r="D270">
        <v>4.3566648059328497</v>
      </c>
      <c r="E270">
        <v>455.50331490000002</v>
      </c>
      <c r="F270">
        <v>222.66290749863199</v>
      </c>
      <c r="G270">
        <v>-28.7612841924031</v>
      </c>
      <c r="H270">
        <v>7.0041263545798698</v>
      </c>
      <c r="I270">
        <v>9.9670243263244398</v>
      </c>
      <c r="J270">
        <v>4.1041021102682604</v>
      </c>
      <c r="K270">
        <v>5.5084021968171601</v>
      </c>
      <c r="L270">
        <v>4.5217630361941197</v>
      </c>
      <c r="M270">
        <v>742.83680216833102</v>
      </c>
      <c r="N270">
        <v>276.56615138948803</v>
      </c>
      <c r="O270">
        <v>-6.1800732179200297</v>
      </c>
      <c r="P270">
        <v>7.0403724055536303</v>
      </c>
      <c r="Q270">
        <v>17.2346624311689</v>
      </c>
      <c r="R270">
        <v>3.5331095609693102</v>
      </c>
      <c r="S270">
        <v>4.7695276962365201</v>
      </c>
      <c r="T270">
        <v>0.38919459729865102</v>
      </c>
      <c r="U270">
        <v>9.1295647823911992</v>
      </c>
      <c r="V270">
        <v>899.02748422273999</v>
      </c>
      <c r="W270">
        <v>562.09604802401202</v>
      </c>
      <c r="X270">
        <v>959.89494747373703</v>
      </c>
      <c r="Y270">
        <v>-7.0382070521478104</v>
      </c>
      <c r="Z270">
        <v>-12.9734867433717</v>
      </c>
      <c r="AA270">
        <v>-1.08754377188595</v>
      </c>
      <c r="AB270">
        <v>16.483587666123299</v>
      </c>
      <c r="AC270">
        <v>13.111555777888899</v>
      </c>
      <c r="AD270">
        <v>19.839919959980001</v>
      </c>
      <c r="AE270" s="27">
        <f t="shared" ref="AE270:AM270" si="337">AVERAGE(C246:C270)</f>
        <v>-3.6785180077991448</v>
      </c>
      <c r="AF270" s="27">
        <f t="shared" si="337"/>
        <v>4.4038847416442364</v>
      </c>
      <c r="AG270" s="27">
        <f t="shared" si="337"/>
        <v>485.70522769599978</v>
      </c>
      <c r="AH270" s="27">
        <f t="shared" si="337"/>
        <v>226.76900892146404</v>
      </c>
      <c r="AI270" s="27">
        <f t="shared" si="337"/>
        <v>-20.536334471139622</v>
      </c>
      <c r="AJ270" s="27">
        <f t="shared" si="337"/>
        <v>6.5910635556390833</v>
      </c>
      <c r="AK270" s="27">
        <f t="shared" si="337"/>
        <v>12.90669804467092</v>
      </c>
      <c r="AL270" s="27">
        <f t="shared" si="337"/>
        <v>3.7102684552882113</v>
      </c>
      <c r="AM270" s="27">
        <f t="shared" si="337"/>
        <v>3.665475254013431</v>
      </c>
      <c r="AN270" s="27">
        <f t="shared" ref="AN270:AT270" si="338">AVERAGE(L246:L270)</f>
        <v>4.4155071343018593</v>
      </c>
      <c r="AO270" s="27">
        <f t="shared" si="338"/>
        <v>726.95368820978865</v>
      </c>
      <c r="AP270" s="27">
        <f t="shared" si="338"/>
        <v>275.70936982434409</v>
      </c>
      <c r="AQ270" s="27">
        <f t="shared" si="338"/>
        <v>-8.6106336843971683</v>
      </c>
      <c r="AR270" s="27">
        <f t="shared" si="338"/>
        <v>6.8240904903780892</v>
      </c>
      <c r="AS270" s="27">
        <f t="shared" si="338"/>
        <v>15.998780543630321</v>
      </c>
      <c r="AT270" s="27">
        <f t="shared" si="338"/>
        <v>3.4786948537592668</v>
      </c>
      <c r="AU270" s="27">
        <f>AVERAGE(S246:S270)</f>
        <v>3.698210336566202</v>
      </c>
      <c r="AV270" s="27">
        <f t="shared" ref="AV270" si="339">AVERAGE(T246:T270)</f>
        <v>-0.61270635317658761</v>
      </c>
      <c r="AW270" s="27">
        <f t="shared" ref="AW270" si="340">AVERAGE(U246:U270)</f>
        <v>8.0130065032516313</v>
      </c>
      <c r="AX270" s="27">
        <f t="shared" ref="AX270" si="341">AVERAGE(V246:V270)</f>
        <v>904.74579462191991</v>
      </c>
      <c r="AY270" s="27">
        <f t="shared" ref="AY270" si="342">AVERAGE(W246:W270)</f>
        <v>562.97848924462244</v>
      </c>
      <c r="AZ270" s="27">
        <f t="shared" ref="AZ270" si="343">AVERAGE(X246:X270)</f>
        <v>965.36068034016967</v>
      </c>
      <c r="BA270" s="27">
        <f t="shared" ref="BA270" si="344">AVERAGE(Y246:Y270)</f>
        <v>-7.5894230240294904</v>
      </c>
      <c r="BB270" s="27">
        <f t="shared" ref="BB270" si="345">AVERAGE(Z246:Z270)</f>
        <v>-13.408264132066034</v>
      </c>
    </row>
    <row r="271" spans="1:54" x14ac:dyDescent="0.2">
      <c r="A271" t="s">
        <v>23</v>
      </c>
      <c r="B271" s="20">
        <v>22789.610639999999</v>
      </c>
      <c r="C271">
        <v>2.5100483977132302</v>
      </c>
      <c r="D271">
        <v>2.8932388305026699</v>
      </c>
      <c r="E271">
        <v>1343.42979556667</v>
      </c>
      <c r="F271">
        <v>246.53188780484899</v>
      </c>
      <c r="G271">
        <v>-5.3544253442022498</v>
      </c>
      <c r="H271">
        <v>3.7015629403345698</v>
      </c>
      <c r="I271">
        <v>10.9636708895365</v>
      </c>
      <c r="J271">
        <v>2.5530799696043802</v>
      </c>
      <c r="K271">
        <v>5.2433783581462698</v>
      </c>
      <c r="L271">
        <v>3.4436757427453202</v>
      </c>
      <c r="M271">
        <v>741.73261514818705</v>
      </c>
      <c r="N271">
        <v>328.56517264546</v>
      </c>
      <c r="O271">
        <v>-5.0712319588854902</v>
      </c>
      <c r="P271">
        <v>4.7692142785601002</v>
      </c>
      <c r="Q271">
        <v>15.755740924606799</v>
      </c>
      <c r="R271">
        <v>3.2083252199136298</v>
      </c>
      <c r="S271">
        <v>5.7763324525888997</v>
      </c>
      <c r="T271">
        <v>2.5142571285642799</v>
      </c>
      <c r="U271">
        <v>9.0575287643821891</v>
      </c>
      <c r="V271">
        <v>1096.60296411174</v>
      </c>
      <c r="W271">
        <v>695.88294147073498</v>
      </c>
      <c r="X271">
        <v>1171.72086043022</v>
      </c>
      <c r="Y271">
        <v>-2.91888277798442</v>
      </c>
      <c r="Z271">
        <v>-7.07653826913457</v>
      </c>
      <c r="AA271">
        <v>1.2496248124061999</v>
      </c>
      <c r="AB271">
        <v>14.630754904967</v>
      </c>
      <c r="AC271">
        <v>11.706853426713399</v>
      </c>
      <c r="AD271">
        <v>17.567783891946</v>
      </c>
    </row>
    <row r="272" spans="1:54" x14ac:dyDescent="0.2">
      <c r="A272" t="s">
        <v>23</v>
      </c>
      <c r="B272" s="20">
        <v>22934.18505</v>
      </c>
      <c r="C272">
        <v>-1.07459925746338</v>
      </c>
      <c r="D272">
        <v>2.0187474287971101</v>
      </c>
      <c r="E272">
        <v>1091.1909519000001</v>
      </c>
      <c r="F272">
        <v>300.64968074014001</v>
      </c>
      <c r="G272">
        <v>-9.7729305691189108</v>
      </c>
      <c r="H272">
        <v>2.74088015638009</v>
      </c>
      <c r="I272">
        <v>8.4218661387761298</v>
      </c>
      <c r="J272">
        <v>1.95804186875679</v>
      </c>
      <c r="K272">
        <v>4.6369611200278502</v>
      </c>
      <c r="L272">
        <v>3.4430659695652301</v>
      </c>
      <c r="M272">
        <v>749.54359923791606</v>
      </c>
      <c r="N272">
        <v>328.55728030052899</v>
      </c>
      <c r="O272">
        <v>-5.8360828034372902</v>
      </c>
      <c r="P272">
        <v>4.7689214565773197</v>
      </c>
      <c r="Q272">
        <v>15.3116776687592</v>
      </c>
      <c r="R272">
        <v>3.20893190218192</v>
      </c>
      <c r="S272">
        <v>4.8053811901890402</v>
      </c>
      <c r="T272">
        <v>1.55377688844422</v>
      </c>
      <c r="U272">
        <v>8.0370185092546294</v>
      </c>
      <c r="V272">
        <v>1078.0271485323699</v>
      </c>
      <c r="W272">
        <v>671.22061030515295</v>
      </c>
      <c r="X272">
        <v>1148.5092546273099</v>
      </c>
      <c r="Y272">
        <v>-4.1160814271411104</v>
      </c>
      <c r="Z272">
        <v>-8.2551275637818904</v>
      </c>
      <c r="AA272">
        <v>-5.0025012506225196E-3</v>
      </c>
      <c r="AB272">
        <v>14.220476308939499</v>
      </c>
      <c r="AC272">
        <v>11.271635817909001</v>
      </c>
      <c r="AD272">
        <v>17.190595297648802</v>
      </c>
    </row>
    <row r="273" spans="1:54" x14ac:dyDescent="0.2">
      <c r="A273" t="s">
        <v>23</v>
      </c>
      <c r="B273" s="20">
        <v>18600</v>
      </c>
      <c r="C273">
        <v>-4.51501650611557</v>
      </c>
      <c r="D273">
        <v>2.39924195628871</v>
      </c>
      <c r="E273">
        <v>725.10954737500003</v>
      </c>
      <c r="F273">
        <v>160.169442348476</v>
      </c>
      <c r="G273">
        <v>-18.960862716038999</v>
      </c>
      <c r="H273">
        <v>4.27697704153604</v>
      </c>
      <c r="I273">
        <v>11.6090115706126</v>
      </c>
      <c r="J273">
        <v>2.14046607719437</v>
      </c>
      <c r="K273">
        <v>-1.54735683427521</v>
      </c>
      <c r="L273">
        <v>2.6322163310328301</v>
      </c>
      <c r="M273">
        <v>1021.62496328474</v>
      </c>
      <c r="N273">
        <v>189.20319472571501</v>
      </c>
      <c r="O273">
        <v>-13.6829673213277</v>
      </c>
      <c r="P273">
        <v>4.9353982979739301</v>
      </c>
      <c r="Q273">
        <v>10.007125624628699</v>
      </c>
      <c r="R273">
        <v>2.2899362515785802</v>
      </c>
      <c r="S273">
        <v>-5.1111739491100003</v>
      </c>
      <c r="T273">
        <v>-7.17658829414707</v>
      </c>
      <c r="U273">
        <v>-3.05752876438219</v>
      </c>
      <c r="V273">
        <v>871.26757463307104</v>
      </c>
      <c r="W273">
        <v>612.50125062531299</v>
      </c>
      <c r="X273">
        <v>945.93796898449204</v>
      </c>
      <c r="Y273">
        <v>-17.994578932712201</v>
      </c>
      <c r="Z273">
        <v>-21.372686343171601</v>
      </c>
      <c r="AA273">
        <v>-14.611305652826401</v>
      </c>
      <c r="AB273">
        <v>10.145692747088701</v>
      </c>
      <c r="AC273">
        <v>8.5682841420710396</v>
      </c>
      <c r="AD273">
        <v>11.7098549274637</v>
      </c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</row>
    <row r="274" spans="1:54" x14ac:dyDescent="0.2">
      <c r="A274" t="s">
        <v>23</v>
      </c>
      <c r="B274" s="20">
        <v>18750</v>
      </c>
      <c r="C274">
        <v>-0.39706592924064998</v>
      </c>
      <c r="D274">
        <v>3.9092463660988002</v>
      </c>
      <c r="E274">
        <v>984.60962563333305</v>
      </c>
      <c r="F274">
        <v>345.27643360096602</v>
      </c>
      <c r="G274">
        <v>-10.233119083775399</v>
      </c>
      <c r="H274">
        <v>5.94815132997243</v>
      </c>
      <c r="I274">
        <v>10.3664271434148</v>
      </c>
      <c r="J274">
        <v>2.5132609441390401</v>
      </c>
      <c r="K274">
        <v>5.5818236392921401</v>
      </c>
      <c r="L274">
        <v>3.4492165101438599</v>
      </c>
      <c r="M274">
        <v>721.08768191668401</v>
      </c>
      <c r="N274">
        <v>329.24637199314998</v>
      </c>
      <c r="O274">
        <v>-4.7945413186486103</v>
      </c>
      <c r="P274">
        <v>4.7761390316707502</v>
      </c>
      <c r="Q274">
        <v>16.1331656500716</v>
      </c>
      <c r="R274">
        <v>3.2120821115980802</v>
      </c>
      <c r="S274">
        <v>6.1499444611195102</v>
      </c>
      <c r="T274">
        <v>2.8144072036018</v>
      </c>
      <c r="U274">
        <v>9.5077538769384695</v>
      </c>
      <c r="V274">
        <v>1105.26492098467</v>
      </c>
      <c r="W274">
        <v>692.98149074537298</v>
      </c>
      <c r="X274">
        <v>1178.9744872436199</v>
      </c>
      <c r="Y274">
        <v>-2.4798373047695699</v>
      </c>
      <c r="Z274">
        <v>-6.54427213606803</v>
      </c>
      <c r="AA274">
        <v>1.55377688844423</v>
      </c>
      <c r="AB274">
        <v>15.125957953201899</v>
      </c>
      <c r="AC274">
        <v>12.171085542771401</v>
      </c>
      <c r="AD274">
        <v>18.061030515257599</v>
      </c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</row>
    <row r="275" spans="1:54" x14ac:dyDescent="0.2">
      <c r="A275" t="s">
        <v>23</v>
      </c>
      <c r="B275" s="20">
        <v>19400</v>
      </c>
      <c r="C275">
        <v>-2.20369950930277</v>
      </c>
      <c r="D275">
        <v>4.0524453450141698</v>
      </c>
      <c r="E275">
        <v>1195.20930206667</v>
      </c>
      <c r="F275">
        <v>355.42976707702502</v>
      </c>
      <c r="G275">
        <v>-12.680528905656599</v>
      </c>
      <c r="H275">
        <v>5.82643097432803</v>
      </c>
      <c r="I275">
        <v>11.088672041893</v>
      </c>
      <c r="J275">
        <v>2.7540216349543498</v>
      </c>
      <c r="K275">
        <v>6.0160908546832301</v>
      </c>
      <c r="L275">
        <v>3.5152090142425698</v>
      </c>
      <c r="M275">
        <v>761.00506306069997</v>
      </c>
      <c r="N275">
        <v>337.059385793508</v>
      </c>
      <c r="O275">
        <v>-4.1453198074654001</v>
      </c>
      <c r="P275">
        <v>4.8494695839155897</v>
      </c>
      <c r="Q275">
        <v>16.2852512827161</v>
      </c>
      <c r="R275">
        <v>3.2652829222576298</v>
      </c>
      <c r="S275">
        <v>7.2106958943839503</v>
      </c>
      <c r="T275">
        <v>4.5252626313156599</v>
      </c>
      <c r="U275">
        <v>9.8679339669834896</v>
      </c>
      <c r="V275">
        <v>1139.7008505285</v>
      </c>
      <c r="W275">
        <v>740.85542771385701</v>
      </c>
      <c r="X275">
        <v>1221.04552276138</v>
      </c>
      <c r="Y275">
        <v>-1.29079719431173</v>
      </c>
      <c r="Z275">
        <v>-4.5292646323161598</v>
      </c>
      <c r="AA275">
        <v>1.9339669834917499</v>
      </c>
      <c r="AB275">
        <v>15.5541079993087</v>
      </c>
      <c r="AC275">
        <v>12.8094047023512</v>
      </c>
      <c r="AD275">
        <v>18.322161080540301</v>
      </c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</row>
    <row r="276" spans="1:54" x14ac:dyDescent="0.2">
      <c r="A276" t="s">
        <v>23</v>
      </c>
      <c r="B276" s="20">
        <v>20400</v>
      </c>
      <c r="C276">
        <v>0.29925029973188999</v>
      </c>
      <c r="D276">
        <v>2.9038689559473898</v>
      </c>
      <c r="E276">
        <v>1285.9888599999999</v>
      </c>
      <c r="F276">
        <v>245.63948668387999</v>
      </c>
      <c r="G276">
        <v>-8.5468452241685604</v>
      </c>
      <c r="H276">
        <v>3.5989083943456102</v>
      </c>
      <c r="I276">
        <v>10.925907214482599</v>
      </c>
      <c r="J276">
        <v>2.6619309888977098</v>
      </c>
      <c r="K276">
        <v>6.6514842562417797</v>
      </c>
      <c r="L276">
        <v>3.5041357227202501</v>
      </c>
      <c r="M276">
        <v>737.93875816643401</v>
      </c>
      <c r="N276">
        <v>336.26505732333197</v>
      </c>
      <c r="O276">
        <v>-3.1865486522903899</v>
      </c>
      <c r="P276">
        <v>4.8365653932218402</v>
      </c>
      <c r="Q276">
        <v>16.719324954285401</v>
      </c>
      <c r="R276">
        <v>3.2589891625804501</v>
      </c>
      <c r="S276">
        <v>6.9942543286070098</v>
      </c>
      <c r="T276">
        <v>3.8949474737368699</v>
      </c>
      <c r="U276">
        <v>10.1080540270135</v>
      </c>
      <c r="V276">
        <v>1134.0013084546399</v>
      </c>
      <c r="W276">
        <v>729.24962481240595</v>
      </c>
      <c r="X276">
        <v>1213.79189594797</v>
      </c>
      <c r="Y276">
        <v>-1.4926901106927299</v>
      </c>
      <c r="Z276">
        <v>-5.1755877938969403</v>
      </c>
      <c r="AA276">
        <v>2.1620810405202602</v>
      </c>
      <c r="AB276">
        <v>15.609123064069101</v>
      </c>
      <c r="AC276">
        <v>12.7513756878439</v>
      </c>
      <c r="AD276">
        <v>18.4672336168084</v>
      </c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</row>
    <row r="277" spans="1:54" x14ac:dyDescent="0.2">
      <c r="A277" t="s">
        <v>23</v>
      </c>
      <c r="B277" s="20">
        <v>21400</v>
      </c>
      <c r="C277">
        <v>-5.7862991323073496</v>
      </c>
      <c r="D277">
        <v>2.37722839674871</v>
      </c>
      <c r="E277">
        <v>736.46238504999997</v>
      </c>
      <c r="F277">
        <v>164.65451616937401</v>
      </c>
      <c r="G277">
        <v>-20.148544470469101</v>
      </c>
      <c r="H277">
        <v>4.2741425702726099</v>
      </c>
      <c r="I277">
        <v>9.9975574413935604</v>
      </c>
      <c r="J277">
        <v>2.07227325733002</v>
      </c>
      <c r="K277">
        <v>-1.9428875203662801</v>
      </c>
      <c r="L277">
        <v>2.6392786252714502</v>
      </c>
      <c r="M277">
        <v>1029.9330540107901</v>
      </c>
      <c r="N277">
        <v>190.03809625942401</v>
      </c>
      <c r="O277">
        <v>-14.1979267131778</v>
      </c>
      <c r="P277">
        <v>4.94911565906623</v>
      </c>
      <c r="Q277">
        <v>9.7180683844193503</v>
      </c>
      <c r="R277">
        <v>2.3008790079449302</v>
      </c>
      <c r="S277">
        <v>-5.4364573862061096</v>
      </c>
      <c r="T277">
        <v>-7.5677838919459699</v>
      </c>
      <c r="U277">
        <v>-3.2876438219109501</v>
      </c>
      <c r="V277">
        <v>916.04277838441806</v>
      </c>
      <c r="W277">
        <v>633.44172086043</v>
      </c>
      <c r="X277">
        <v>998.28914457228598</v>
      </c>
      <c r="Y277">
        <v>-17.642654505067402</v>
      </c>
      <c r="Z277">
        <v>-21.155577788894401</v>
      </c>
      <c r="AA277">
        <v>-14.146073036518301</v>
      </c>
      <c r="AB277">
        <v>9.3717794166526005</v>
      </c>
      <c r="AC277">
        <v>7.6678339169584797</v>
      </c>
      <c r="AD277">
        <v>11.0895447723862</v>
      </c>
      <c r="AE277" s="40">
        <f t="shared" ref="AE277:AM277" si="346">AVERAGE(C275:C277)</f>
        <v>-2.5635827806260765</v>
      </c>
      <c r="AF277" s="40">
        <f t="shared" si="346"/>
        <v>3.1111808992367567</v>
      </c>
      <c r="AG277" s="40">
        <f t="shared" si="346"/>
        <v>1072.5535157055567</v>
      </c>
      <c r="AH277" s="40">
        <f t="shared" si="346"/>
        <v>255.24125664342634</v>
      </c>
      <c r="AI277" s="40">
        <f t="shared" si="346"/>
        <v>-13.791972866764752</v>
      </c>
      <c r="AJ277" s="40">
        <f t="shared" si="346"/>
        <v>4.56649397964875</v>
      </c>
      <c r="AK277" s="40">
        <f t="shared" si="346"/>
        <v>10.67071223258972</v>
      </c>
      <c r="AL277" s="40">
        <f t="shared" si="346"/>
        <v>2.49607529372736</v>
      </c>
      <c r="AM277" s="40">
        <f t="shared" si="346"/>
        <v>3.5748958635195769</v>
      </c>
      <c r="AN277" s="40">
        <f t="shared" ref="AN277:AT277" si="347">AVERAGE(L275:L277)</f>
        <v>3.2195411207447564</v>
      </c>
      <c r="AO277" s="40">
        <f t="shared" si="347"/>
        <v>842.95895841264121</v>
      </c>
      <c r="AP277" s="40">
        <f t="shared" si="347"/>
        <v>287.78751312542136</v>
      </c>
      <c r="AQ277" s="40">
        <f t="shared" si="347"/>
        <v>-7.1765983909778628</v>
      </c>
      <c r="AR277" s="40">
        <f t="shared" si="347"/>
        <v>4.8783835454012197</v>
      </c>
      <c r="AS277" s="40">
        <f t="shared" si="347"/>
        <v>14.240881540473618</v>
      </c>
      <c r="AT277" s="40">
        <f t="shared" si="347"/>
        <v>2.9417170309276699</v>
      </c>
      <c r="AU277" s="40">
        <f>AVERAGE(S275:S277)</f>
        <v>2.9228309455949497</v>
      </c>
      <c r="AV277" s="40">
        <f t="shared" ref="AV277" si="348">AVERAGE(T275:T277)</f>
        <v>0.28414207103551981</v>
      </c>
      <c r="AW277" s="40">
        <f t="shared" ref="AW277" si="349">AVERAGE(U275:U277)</f>
        <v>5.5627813906953456</v>
      </c>
      <c r="AX277" s="40">
        <f t="shared" ref="AX277" si="350">AVERAGE(V275:V277)</f>
        <v>1063.2483124558528</v>
      </c>
      <c r="AY277" s="40">
        <f t="shared" ref="AY277" si="351">AVERAGE(W275:W277)</f>
        <v>701.1822577955644</v>
      </c>
      <c r="AZ277" s="40">
        <f t="shared" ref="AZ277" si="352">AVERAGE(X275:X277)</f>
        <v>1144.3755210938787</v>
      </c>
      <c r="BA277" s="40">
        <f t="shared" ref="BA277" si="353">AVERAGE(Y275:Y277)</f>
        <v>-6.8087139366906202</v>
      </c>
      <c r="BB277" s="40">
        <f t="shared" ref="BB277" si="354">AVERAGE(Z275:Z277)</f>
        <v>-10.286810071702501</v>
      </c>
    </row>
    <row r="278" spans="1:54" x14ac:dyDescent="0.2">
      <c r="A278" t="s">
        <v>23</v>
      </c>
      <c r="B278" s="20">
        <v>23100</v>
      </c>
      <c r="C278">
        <v>0.29925029973188999</v>
      </c>
      <c r="D278">
        <v>3.1574512024541401</v>
      </c>
      <c r="E278">
        <v>1285.9888599999999</v>
      </c>
      <c r="F278">
        <v>292.09077803707601</v>
      </c>
      <c r="G278">
        <v>-8.5468452241685604</v>
      </c>
      <c r="H278">
        <v>4.0850917255936503</v>
      </c>
      <c r="I278">
        <v>10.925907214482599</v>
      </c>
      <c r="J278">
        <v>2.6585599826434398</v>
      </c>
      <c r="K278">
        <v>6.1250150341196896</v>
      </c>
      <c r="L278">
        <v>3.4429784439420601</v>
      </c>
      <c r="M278">
        <v>770.84468068936496</v>
      </c>
      <c r="N278">
        <v>328.94838758394701</v>
      </c>
      <c r="O278">
        <v>-3.8308877786333801</v>
      </c>
      <c r="P278">
        <v>4.7693310297127596</v>
      </c>
      <c r="Q278">
        <v>16.3100813897201</v>
      </c>
      <c r="R278">
        <v>3.2087916429471899</v>
      </c>
      <c r="S278">
        <v>6.8171115759158196</v>
      </c>
      <c r="T278">
        <v>3.6548274137068502</v>
      </c>
      <c r="U278">
        <v>9.9579789894947499</v>
      </c>
      <c r="V278">
        <v>1101.9738447862801</v>
      </c>
      <c r="W278">
        <v>697.33366683341706</v>
      </c>
      <c r="X278">
        <v>1176.0730365182601</v>
      </c>
      <c r="Y278">
        <v>-1.7347639336145499</v>
      </c>
      <c r="Z278">
        <v>-5.4797398699349698</v>
      </c>
      <c r="AA278">
        <v>2.048024012006</v>
      </c>
      <c r="AB278">
        <v>15.4809215641873</v>
      </c>
      <c r="AC278">
        <v>12.5482741370685</v>
      </c>
      <c r="AD278">
        <v>18.409204602301202</v>
      </c>
      <c r="AE278" s="27">
        <f t="shared" ref="AE278:AM278" si="355">AVERAGE(C271:C278)</f>
        <v>-1.3585164171565889</v>
      </c>
      <c r="AF278" s="27">
        <f t="shared" si="355"/>
        <v>2.9639335602314625</v>
      </c>
      <c r="AG278" s="27">
        <f t="shared" si="355"/>
        <v>1080.9986659489591</v>
      </c>
      <c r="AH278" s="27">
        <f t="shared" si="355"/>
        <v>263.80524905772324</v>
      </c>
      <c r="AI278" s="27">
        <f t="shared" si="355"/>
        <v>-11.780512692199798</v>
      </c>
      <c r="AJ278" s="27">
        <f t="shared" si="355"/>
        <v>4.3065181415953786</v>
      </c>
      <c r="AK278" s="27">
        <f t="shared" si="355"/>
        <v>10.537377456823975</v>
      </c>
      <c r="AL278" s="27">
        <f t="shared" si="355"/>
        <v>2.4139543404400126</v>
      </c>
      <c r="AM278" s="27">
        <f t="shared" si="355"/>
        <v>3.8455636134836837</v>
      </c>
      <c r="AN278" s="27">
        <f t="shared" ref="AN278:AT278" si="356">AVERAGE(L271:L278)</f>
        <v>3.2587220449579464</v>
      </c>
      <c r="AO278" s="27">
        <f t="shared" si="356"/>
        <v>816.71380193935215</v>
      </c>
      <c r="AP278" s="27">
        <f t="shared" si="356"/>
        <v>295.98536832813312</v>
      </c>
      <c r="AQ278" s="27">
        <f t="shared" si="356"/>
        <v>-6.8431882942332578</v>
      </c>
      <c r="AR278" s="27">
        <f t="shared" si="356"/>
        <v>4.8317693413373153</v>
      </c>
      <c r="AS278" s="27">
        <f t="shared" si="356"/>
        <v>14.530054484900907</v>
      </c>
      <c r="AT278" s="27">
        <f t="shared" si="356"/>
        <v>2.9941522776253011</v>
      </c>
      <c r="AU278" s="27">
        <f>AVERAGE(S271:S278)</f>
        <v>3.400761070936015</v>
      </c>
      <c r="AV278" s="27">
        <f t="shared" ref="AV278" si="357">AVERAGE(T271:T278)</f>
        <v>0.52663831915958015</v>
      </c>
      <c r="AW278" s="27">
        <f t="shared" ref="AW278" si="358">AVERAGE(U271:U278)</f>
        <v>6.2738869434717364</v>
      </c>
      <c r="AX278" s="27">
        <f t="shared" ref="AX278" si="359">AVERAGE(V271:V278)</f>
        <v>1055.3601738019611</v>
      </c>
      <c r="AY278" s="27">
        <f t="shared" ref="AY278" si="360">AVERAGE(W271:W278)</f>
        <v>684.18334167083538</v>
      </c>
      <c r="AZ278" s="27">
        <f t="shared" ref="AZ278" si="361">AVERAGE(X271:X278)</f>
        <v>1131.7927713856923</v>
      </c>
      <c r="BA278" s="27">
        <f t="shared" ref="BA278" si="362">AVERAGE(Y271:Y278)</f>
        <v>-6.2087857732867144</v>
      </c>
      <c r="BB278" s="27">
        <f t="shared" ref="BB278" si="363">AVERAGE(Z271:Z278)</f>
        <v>-9.9485992996498211</v>
      </c>
    </row>
    <row r="279" spans="1:54" x14ac:dyDescent="0.2">
      <c r="A279" t="s">
        <v>24</v>
      </c>
      <c r="B279" s="20">
        <v>23200</v>
      </c>
      <c r="C279">
        <v>-2.9257448378950399</v>
      </c>
      <c r="D279">
        <v>2.9666621055934601</v>
      </c>
      <c r="E279">
        <v>1291.2989159250001</v>
      </c>
      <c r="F279">
        <v>289.11849416673999</v>
      </c>
      <c r="G279">
        <v>-11.4652807712555</v>
      </c>
      <c r="H279">
        <v>6.3151790999281703</v>
      </c>
      <c r="I279">
        <v>8.8516941865285208</v>
      </c>
      <c r="J279">
        <v>2.8489964567880599</v>
      </c>
      <c r="K279">
        <v>0.27444980590460399</v>
      </c>
      <c r="L279">
        <v>2.6257199493628098</v>
      </c>
      <c r="M279">
        <v>1110.1420377554</v>
      </c>
      <c r="N279">
        <v>185.83968272433</v>
      </c>
      <c r="O279">
        <v>-11.630703813448401</v>
      </c>
      <c r="P279">
        <v>4.9246817320010798</v>
      </c>
      <c r="Q279">
        <v>11.3163859076981</v>
      </c>
      <c r="R279">
        <v>2.2760491871449302</v>
      </c>
      <c r="S279">
        <v>-4.41864744521608</v>
      </c>
      <c r="T279">
        <v>-6.6703351675837901</v>
      </c>
      <c r="U279">
        <v>-2.1600800400200102</v>
      </c>
      <c r="V279">
        <v>881.22223888233896</v>
      </c>
      <c r="W279">
        <v>610.08504252126102</v>
      </c>
      <c r="X279">
        <v>957.21360680340194</v>
      </c>
      <c r="Y279">
        <v>-16.403274178926502</v>
      </c>
      <c r="Z279">
        <v>-19.6978489244622</v>
      </c>
      <c r="AA279">
        <v>-13.0915457728864</v>
      </c>
      <c r="AB279">
        <v>11.5990128468045</v>
      </c>
      <c r="AC279">
        <v>9.8689344672336095</v>
      </c>
      <c r="AD279">
        <v>13.310655327663801</v>
      </c>
      <c r="AE279" s="40">
        <f t="shared" ref="AE279:AM279" si="364">C279</f>
        <v>-2.9257448378950399</v>
      </c>
      <c r="AF279" s="40">
        <f t="shared" si="364"/>
        <v>2.9666621055934601</v>
      </c>
      <c r="AG279" s="40">
        <f t="shared" si="364"/>
        <v>1291.2989159250001</v>
      </c>
      <c r="AH279" s="40">
        <f t="shared" si="364"/>
        <v>289.11849416673999</v>
      </c>
      <c r="AI279" s="40">
        <f t="shared" si="364"/>
        <v>-11.4652807712555</v>
      </c>
      <c r="AJ279" s="40">
        <f t="shared" si="364"/>
        <v>6.3151790999281703</v>
      </c>
      <c r="AK279" s="40">
        <f t="shared" si="364"/>
        <v>8.8516941865285208</v>
      </c>
      <c r="AL279" s="40">
        <f t="shared" si="364"/>
        <v>2.8489964567880599</v>
      </c>
      <c r="AM279" s="40">
        <f t="shared" si="364"/>
        <v>0.27444980590460399</v>
      </c>
      <c r="AN279" s="40">
        <f t="shared" ref="AN279:AT279" si="365">L279</f>
        <v>2.6257199493628098</v>
      </c>
      <c r="AO279" s="40">
        <f t="shared" si="365"/>
        <v>1110.1420377554</v>
      </c>
      <c r="AP279" s="40">
        <f t="shared" si="365"/>
        <v>185.83968272433</v>
      </c>
      <c r="AQ279" s="40">
        <f t="shared" si="365"/>
        <v>-11.630703813448401</v>
      </c>
      <c r="AR279" s="40">
        <f t="shared" si="365"/>
        <v>4.9246817320010798</v>
      </c>
      <c r="AS279" s="40">
        <f t="shared" si="365"/>
        <v>11.3163859076981</v>
      </c>
      <c r="AT279" s="40">
        <f t="shared" si="365"/>
        <v>2.2760491871449302</v>
      </c>
      <c r="AU279" s="40">
        <f>S279</f>
        <v>-4.41864744521608</v>
      </c>
      <c r="AV279" s="40">
        <f t="shared" ref="AV279" si="366">T279</f>
        <v>-6.6703351675837901</v>
      </c>
      <c r="AW279" s="40">
        <f t="shared" ref="AW279" si="367">U279</f>
        <v>-2.1600800400200102</v>
      </c>
      <c r="AX279" s="40">
        <f t="shared" ref="AX279" si="368">V279</f>
        <v>881.22223888233896</v>
      </c>
      <c r="AY279" s="40">
        <f t="shared" ref="AY279" si="369">W279</f>
        <v>610.08504252126102</v>
      </c>
      <c r="AZ279" s="40">
        <f t="shared" ref="AZ279" si="370">X279</f>
        <v>957.21360680340194</v>
      </c>
      <c r="BA279" s="40">
        <f t="shared" ref="BA279" si="371">Y279</f>
        <v>-16.403274178926502</v>
      </c>
      <c r="BB279" s="40">
        <f t="shared" ref="BB279" si="372">Z279</f>
        <v>-19.6978489244622</v>
      </c>
    </row>
    <row r="280" spans="1:54" x14ac:dyDescent="0.2">
      <c r="A280" t="s">
        <v>25</v>
      </c>
      <c r="B280" s="20">
        <v>23250</v>
      </c>
      <c r="C280">
        <v>-0.63295734756522304</v>
      </c>
      <c r="D280">
        <v>5.2264446729969603</v>
      </c>
      <c r="E280">
        <v>575.56386440000006</v>
      </c>
      <c r="F280">
        <v>201.710989735015</v>
      </c>
      <c r="G280">
        <v>-13.8188840349515</v>
      </c>
      <c r="H280">
        <v>7.6624634646008403</v>
      </c>
      <c r="I280">
        <v>14.682046532630901</v>
      </c>
      <c r="J280">
        <v>3.0092617779408801</v>
      </c>
      <c r="K280">
        <v>3.7691978831795701</v>
      </c>
      <c r="L280">
        <v>3.3689976137337498</v>
      </c>
      <c r="M280">
        <v>770.966310790183</v>
      </c>
      <c r="N280">
        <v>320.28903633956003</v>
      </c>
      <c r="O280">
        <v>-7.2678906464584996</v>
      </c>
      <c r="P280">
        <v>4.6869906962824199</v>
      </c>
      <c r="Q280">
        <v>14.8537636612993</v>
      </c>
      <c r="R280">
        <v>3.1476199297943599</v>
      </c>
      <c r="S280">
        <v>5.0982021090315799</v>
      </c>
      <c r="T280">
        <v>1.943971985993</v>
      </c>
      <c r="U280">
        <v>8.2771385692846504</v>
      </c>
      <c r="V280">
        <v>1069.7960870342199</v>
      </c>
      <c r="W280">
        <v>688.62931465732902</v>
      </c>
      <c r="X280">
        <v>1144.1570785392701</v>
      </c>
      <c r="Y280">
        <v>-4.32442998544742</v>
      </c>
      <c r="Z280">
        <v>-8.6733366683341693</v>
      </c>
      <c r="AA280">
        <v>3.3016508254128503E-2</v>
      </c>
      <c r="AB280">
        <v>14.456489063913001</v>
      </c>
      <c r="AC280">
        <v>11.706853426713399</v>
      </c>
      <c r="AD280">
        <v>17.190595297648802</v>
      </c>
    </row>
    <row r="281" spans="1:54" x14ac:dyDescent="0.2">
      <c r="A281" t="s">
        <v>25</v>
      </c>
      <c r="B281" s="20">
        <v>20531</v>
      </c>
      <c r="C281">
        <v>-0.63295734756522304</v>
      </c>
      <c r="D281">
        <v>4.5684951639384597</v>
      </c>
      <c r="E281">
        <v>575.56386440000006</v>
      </c>
      <c r="F281">
        <v>201.30023579683399</v>
      </c>
      <c r="G281">
        <v>-13.8188840349515</v>
      </c>
      <c r="H281">
        <v>6.5782087168839798</v>
      </c>
      <c r="I281">
        <v>13.966706633567799</v>
      </c>
      <c r="J281">
        <v>2.8037041885940099</v>
      </c>
      <c r="K281">
        <v>3.4266562099082498</v>
      </c>
      <c r="L281">
        <v>3.36923693002305</v>
      </c>
      <c r="M281">
        <v>772.32200000436501</v>
      </c>
      <c r="N281">
        <v>320.31254382820498</v>
      </c>
      <c r="O281">
        <v>-7.74735832416403</v>
      </c>
      <c r="P281">
        <v>4.6871778441641201</v>
      </c>
      <c r="Q281">
        <v>14.6194253031704</v>
      </c>
      <c r="R281">
        <v>3.14775729584496</v>
      </c>
      <c r="S281">
        <v>4.7059443028079402</v>
      </c>
      <c r="T281">
        <v>1.58379189594798</v>
      </c>
      <c r="U281">
        <v>7.8569284642321202</v>
      </c>
      <c r="V281">
        <v>1071.79412882215</v>
      </c>
      <c r="W281">
        <v>687.17858929464705</v>
      </c>
      <c r="X281">
        <v>1145.6078039019501</v>
      </c>
      <c r="Y281">
        <v>-4.8518860444167</v>
      </c>
      <c r="Z281">
        <v>-9.1675837918959395</v>
      </c>
      <c r="AA281">
        <v>-0.53726863431715799</v>
      </c>
      <c r="AB281">
        <v>14.267452432163299</v>
      </c>
      <c r="AC281">
        <v>11.503751875938001</v>
      </c>
      <c r="AD281">
        <v>17.0165082541271</v>
      </c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</row>
    <row r="282" spans="1:54" x14ac:dyDescent="0.2">
      <c r="A282" t="s">
        <v>25</v>
      </c>
      <c r="B282" s="20">
        <v>21000</v>
      </c>
      <c r="C282">
        <v>-3.5156732830736299</v>
      </c>
      <c r="D282">
        <v>4.5827697895283199</v>
      </c>
      <c r="E282">
        <v>447.57318183333302</v>
      </c>
      <c r="F282">
        <v>211.013570070702</v>
      </c>
      <c r="G282">
        <v>-20.1129808425903</v>
      </c>
      <c r="H282">
        <v>6.5626646404996398</v>
      </c>
      <c r="I282">
        <v>13.966706633567799</v>
      </c>
      <c r="J282">
        <v>2.8252778058657499</v>
      </c>
      <c r="K282">
        <v>4.0730930463833497</v>
      </c>
      <c r="L282">
        <v>3.36911253491358</v>
      </c>
      <c r="M282">
        <v>765.84309774966903</v>
      </c>
      <c r="N282">
        <v>320.294189715345</v>
      </c>
      <c r="O282">
        <v>-6.8596353211255403</v>
      </c>
      <c r="P282">
        <v>4.6870304879288902</v>
      </c>
      <c r="Q282">
        <v>15.079676894960601</v>
      </c>
      <c r="R282">
        <v>3.1477686493396</v>
      </c>
      <c r="S282">
        <v>5.4538101951432996</v>
      </c>
      <c r="T282">
        <v>2.1540770385192598</v>
      </c>
      <c r="U282">
        <v>8.7573786893446801</v>
      </c>
      <c r="V282">
        <v>1048.66044434987</v>
      </c>
      <c r="W282">
        <v>658.16408204102095</v>
      </c>
      <c r="X282">
        <v>1116.5932966483199</v>
      </c>
      <c r="Y282">
        <v>-3.9033933829300702</v>
      </c>
      <c r="Z282">
        <v>-8.4072036018008998</v>
      </c>
      <c r="AA282">
        <v>0.56528264132066397</v>
      </c>
      <c r="AB282">
        <v>14.6271598421803</v>
      </c>
      <c r="AC282">
        <v>11.735867933967</v>
      </c>
      <c r="AD282">
        <v>17.509754877438699</v>
      </c>
      <c r="AE282" s="40">
        <f t="shared" ref="AE282:AM282" si="373">AVERAGE(C281:C283)</f>
        <v>-2.4484694462131511</v>
      </c>
      <c r="AF282" s="40">
        <f t="shared" si="373"/>
        <v>4.2238488732157826</v>
      </c>
      <c r="AG282" s="40">
        <f t="shared" si="373"/>
        <v>512.87236108888874</v>
      </c>
      <c r="AH282" s="40">
        <f t="shared" si="373"/>
        <v>202.61220876118566</v>
      </c>
      <c r="AI282" s="40">
        <f t="shared" si="373"/>
        <v>-17.735677023728666</v>
      </c>
      <c r="AJ282" s="40">
        <f t="shared" si="373"/>
        <v>5.9678040214671562</v>
      </c>
      <c r="AK282" s="40">
        <f t="shared" si="373"/>
        <v>13.9068486822976</v>
      </c>
      <c r="AL282" s="40">
        <f t="shared" si="373"/>
        <v>2.7489046343604664</v>
      </c>
      <c r="AM282" s="40">
        <f t="shared" si="373"/>
        <v>3.6457597434949931</v>
      </c>
      <c r="AN282" s="40">
        <f t="shared" ref="AN282:AT282" si="374">AVERAGE(L281:L283)</f>
        <v>3.36905776265951</v>
      </c>
      <c r="AO282" s="40">
        <f t="shared" si="374"/>
        <v>767.53806110907919</v>
      </c>
      <c r="AP282" s="40">
        <f t="shared" si="374"/>
        <v>320.29978438464099</v>
      </c>
      <c r="AQ282" s="40">
        <f t="shared" si="374"/>
        <v>-7.4380302106727205</v>
      </c>
      <c r="AR282" s="40">
        <f t="shared" si="374"/>
        <v>4.6870242430312272</v>
      </c>
      <c r="AS282" s="40">
        <f t="shared" si="374"/>
        <v>14.773992075342733</v>
      </c>
      <c r="AT282" s="40">
        <f t="shared" si="374"/>
        <v>3.1476844169781835</v>
      </c>
      <c r="AU282" s="40">
        <f>AVERAGE(S281:S283)</f>
        <v>4.9465692597039403</v>
      </c>
      <c r="AV282" s="40">
        <f t="shared" ref="AV282" si="375">AVERAGE(T281:T283)</f>
        <v>1.7438719359679868</v>
      </c>
      <c r="AW282" s="40">
        <f t="shared" ref="AW282" si="376">AVERAGE(U281:U283)</f>
        <v>8.1670835417708911</v>
      </c>
      <c r="AX282" s="40">
        <f t="shared" ref="AX282" si="377">AVERAGE(V281:V283)</f>
        <v>1059.97930777801</v>
      </c>
      <c r="AY282" s="40">
        <f t="shared" ref="AY282" si="378">AVERAGE(W281:W283)</f>
        <v>673.15491078872765</v>
      </c>
      <c r="AZ282" s="40">
        <f t="shared" ref="AZ282" si="379">AVERAGE(X281:X283)</f>
        <v>1131.1005502751366</v>
      </c>
      <c r="BA282" s="40">
        <f t="shared" ref="BA282" si="380">AVERAGE(Y281:Y283)</f>
        <v>-4.5492635444386638</v>
      </c>
      <c r="BB282" s="40">
        <f t="shared" ref="BB282" si="381">AVERAGE(Z281:Z283)</f>
        <v>-8.9521427380356791</v>
      </c>
    </row>
    <row r="283" spans="1:54" x14ac:dyDescent="0.2">
      <c r="A283" t="s">
        <v>25</v>
      </c>
      <c r="B283" s="20">
        <v>22478</v>
      </c>
      <c r="C283">
        <v>-3.1967777080005999</v>
      </c>
      <c r="D283">
        <v>3.52028166618057</v>
      </c>
      <c r="E283">
        <v>515.48003703333302</v>
      </c>
      <c r="F283">
        <v>195.52282041602101</v>
      </c>
      <c r="G283">
        <v>-19.2751661936442</v>
      </c>
      <c r="H283">
        <v>4.7625387070178498</v>
      </c>
      <c r="I283">
        <v>13.787132779757201</v>
      </c>
      <c r="J283">
        <v>2.6177319086216402</v>
      </c>
      <c r="K283">
        <v>3.4375299741933798</v>
      </c>
      <c r="L283">
        <v>3.3688238230418999</v>
      </c>
      <c r="M283">
        <v>764.449085573204</v>
      </c>
      <c r="N283">
        <v>320.29261961037298</v>
      </c>
      <c r="O283">
        <v>-7.7070969867285903</v>
      </c>
      <c r="P283">
        <v>4.6868643970006696</v>
      </c>
      <c r="Q283">
        <v>14.6228740278972</v>
      </c>
      <c r="R283">
        <v>3.14752730574999</v>
      </c>
      <c r="S283">
        <v>4.6799532811605804</v>
      </c>
      <c r="T283">
        <v>1.4937468734367201</v>
      </c>
      <c r="U283">
        <v>7.8869434717358704</v>
      </c>
      <c r="V283">
        <v>1059.4833501620101</v>
      </c>
      <c r="W283">
        <v>674.12206103051506</v>
      </c>
      <c r="X283">
        <v>1131.10055027514</v>
      </c>
      <c r="Y283">
        <v>-4.8925112059692202</v>
      </c>
      <c r="Z283">
        <v>-9.2816408204101997</v>
      </c>
      <c r="AA283">
        <v>-0.49924962481240698</v>
      </c>
      <c r="AB283">
        <v>14.2370028767586</v>
      </c>
      <c r="AC283">
        <v>11.445722861430699</v>
      </c>
      <c r="AD283">
        <v>17.045522761380699</v>
      </c>
      <c r="AE283" s="27">
        <f>AVERAGE(C280:C283)</f>
        <v>-1.9945914215511689</v>
      </c>
      <c r="AF283" s="27">
        <f t="shared" ref="AF283:AM283" si="382">AVERAGE(D282:D285)</f>
        <v>3.6949368680850649</v>
      </c>
      <c r="AG283" s="27">
        <f t="shared" si="382"/>
        <v>718.90338405833404</v>
      </c>
      <c r="AH283" s="27">
        <f t="shared" si="382"/>
        <v>242.94373838605799</v>
      </c>
      <c r="AI283" s="27">
        <f t="shared" si="382"/>
        <v>-12.777718638794276</v>
      </c>
      <c r="AJ283" s="27">
        <f t="shared" si="382"/>
        <v>4.8276586977432254</v>
      </c>
      <c r="AK283" s="27">
        <f t="shared" si="382"/>
        <v>12.642215887705476</v>
      </c>
      <c r="AL283" s="27">
        <f t="shared" si="382"/>
        <v>2.8566398879550277</v>
      </c>
      <c r="AM283" s="27">
        <f t="shared" si="382"/>
        <v>3.7643280650752651</v>
      </c>
      <c r="AN283" s="27">
        <f t="shared" ref="AN283:AT283" si="383">AVERAGE(L282:L285)</f>
        <v>3.3693072759826523</v>
      </c>
      <c r="AO283" s="27">
        <f t="shared" si="383"/>
        <v>820.46855490056726</v>
      </c>
      <c r="AP283" s="27">
        <f t="shared" si="383"/>
        <v>320.34723979752425</v>
      </c>
      <c r="AQ283" s="27">
        <f t="shared" si="383"/>
        <v>-6.956908452937058</v>
      </c>
      <c r="AR283" s="27">
        <f t="shared" si="383"/>
        <v>4.6873017596004471</v>
      </c>
      <c r="AS283" s="27">
        <f t="shared" si="383"/>
        <v>14.584473134301525</v>
      </c>
      <c r="AT283" s="27">
        <f t="shared" si="383"/>
        <v>3.1480509605958851</v>
      </c>
      <c r="AU283" s="27">
        <f>AVERAGE(S282:S285)</f>
        <v>4.8926756173159571</v>
      </c>
      <c r="AV283" s="27">
        <f t="shared" ref="AV283" si="384">AVERAGE(T282:T285)</f>
        <v>1.3436718359179598</v>
      </c>
      <c r="AW283" s="27">
        <f t="shared" ref="AW283" si="385">AVERAGE(U282:U285)</f>
        <v>8.4497248624312213</v>
      </c>
      <c r="AX283" s="27">
        <f t="shared" ref="AX283" si="386">AVERAGE(V282:V285)</f>
        <v>1054.5458099692576</v>
      </c>
      <c r="AY283" s="27">
        <f t="shared" ref="AY283" si="387">AVERAGE(W282:W285)</f>
        <v>663.96698349174608</v>
      </c>
      <c r="AZ283" s="27">
        <f t="shared" ref="AZ283" si="388">AVERAGE(X282:X285)</f>
        <v>1123.8469234617323</v>
      </c>
      <c r="BA283" s="27">
        <f t="shared" ref="BA283" si="389">AVERAGE(Y282:Y285)</f>
        <v>-4.4133304085313583</v>
      </c>
      <c r="BB283" s="27">
        <f t="shared" ref="BB283" si="390">AVERAGE(Z282:Z285)</f>
        <v>-9.2056028014006976</v>
      </c>
    </row>
    <row r="284" spans="1:54" x14ac:dyDescent="0.2">
      <c r="A284" t="s">
        <v>26</v>
      </c>
      <c r="B284" s="20">
        <v>23294</v>
      </c>
      <c r="C284">
        <v>1.5921313514312001</v>
      </c>
      <c r="D284">
        <v>3.3210752975456899</v>
      </c>
      <c r="E284">
        <v>1113.8327096666701</v>
      </c>
      <c r="F284">
        <v>304.31872932353099</v>
      </c>
      <c r="G284">
        <v>-7.5589237014452504</v>
      </c>
      <c r="H284">
        <v>3.9039056542722999</v>
      </c>
      <c r="I284">
        <v>10.219829241434701</v>
      </c>
      <c r="J284">
        <v>2.9281162447225402</v>
      </c>
      <c r="K284">
        <v>3.7315932397129701</v>
      </c>
      <c r="L284">
        <v>3.3699941182480799</v>
      </c>
      <c r="M284">
        <v>892.14402254347704</v>
      </c>
      <c r="N284">
        <v>320.38424133483102</v>
      </c>
      <c r="O284">
        <v>-6.7235484543532698</v>
      </c>
      <c r="P284">
        <v>4.6879365499897698</v>
      </c>
      <c r="Q284">
        <v>14.279982198305699</v>
      </c>
      <c r="R284">
        <v>3.14851205479866</v>
      </c>
      <c r="S284">
        <v>4.6842012018616099</v>
      </c>
      <c r="T284">
        <v>0.80340170085042595</v>
      </c>
      <c r="U284">
        <v>8.5472736368184101</v>
      </c>
      <c r="V284">
        <v>1059.66734172775</v>
      </c>
      <c r="W284">
        <v>668.31915957979004</v>
      </c>
      <c r="X284">
        <v>1129.64982491246</v>
      </c>
      <c r="Y284">
        <v>-4.6167608200399703</v>
      </c>
      <c r="Z284">
        <v>-9.8519259629814897</v>
      </c>
      <c r="AA284">
        <v>0.60330165082541498</v>
      </c>
      <c r="AB284">
        <v>13.339630114556799</v>
      </c>
      <c r="AC284">
        <v>10.2271135567784</v>
      </c>
      <c r="AD284">
        <v>16.436218109054501</v>
      </c>
    </row>
    <row r="285" spans="1:54" x14ac:dyDescent="0.2">
      <c r="A285" t="s">
        <v>26</v>
      </c>
      <c r="B285" s="20">
        <v>23957</v>
      </c>
      <c r="C285">
        <v>4.8196396078500303</v>
      </c>
      <c r="D285">
        <v>3.3556207190856799</v>
      </c>
      <c r="E285">
        <v>798.72760770000002</v>
      </c>
      <c r="F285">
        <v>260.91983373397801</v>
      </c>
      <c r="G285">
        <v>-4.1638038174973504</v>
      </c>
      <c r="H285">
        <v>4.08152578918311</v>
      </c>
      <c r="I285">
        <v>12.5951948960622</v>
      </c>
      <c r="J285">
        <v>3.0554335926101799</v>
      </c>
      <c r="K285">
        <v>3.8150960000113598</v>
      </c>
      <c r="L285">
        <v>3.36929862772705</v>
      </c>
      <c r="M285">
        <v>859.43801373591896</v>
      </c>
      <c r="N285">
        <v>320.41790852954801</v>
      </c>
      <c r="O285">
        <v>-6.5373530495408296</v>
      </c>
      <c r="P285">
        <v>4.6873756034824599</v>
      </c>
      <c r="Q285">
        <v>14.355359416042599</v>
      </c>
      <c r="R285">
        <v>3.1483958324952899</v>
      </c>
      <c r="S285">
        <v>4.7527377910983404</v>
      </c>
      <c r="T285">
        <v>0.92346173086543404</v>
      </c>
      <c r="U285">
        <v>8.6073036518259194</v>
      </c>
      <c r="V285">
        <v>1050.3721036374</v>
      </c>
      <c r="W285">
        <v>655.26263131565804</v>
      </c>
      <c r="X285">
        <v>1118.0440220110099</v>
      </c>
      <c r="Y285">
        <v>-4.2406562251861697</v>
      </c>
      <c r="Z285">
        <v>-9.2816408204101997</v>
      </c>
      <c r="AA285">
        <v>0.79339669834917703</v>
      </c>
      <c r="AB285">
        <v>13.4071490570827</v>
      </c>
      <c r="AC285">
        <v>10.285142571285601</v>
      </c>
      <c r="AD285">
        <v>16.552276138069001</v>
      </c>
    </row>
    <row r="286" spans="1:54" x14ac:dyDescent="0.2">
      <c r="A286" t="s">
        <v>26</v>
      </c>
      <c r="B286" s="20">
        <v>21785.4</v>
      </c>
      <c r="C286">
        <v>8.0031329911822802</v>
      </c>
      <c r="D286">
        <v>3.4121320621220002</v>
      </c>
      <c r="E286">
        <v>746.89447763333305</v>
      </c>
      <c r="F286">
        <v>219.47096005694601</v>
      </c>
      <c r="G286">
        <v>0.248522515512175</v>
      </c>
      <c r="H286">
        <v>5.3167240562670202</v>
      </c>
      <c r="I286">
        <v>16.065248092015501</v>
      </c>
      <c r="J286">
        <v>2.5548167100349</v>
      </c>
      <c r="K286">
        <v>4.0323301691162703</v>
      </c>
      <c r="L286">
        <v>3.3679466862704701</v>
      </c>
      <c r="M286">
        <v>722.56882760021006</v>
      </c>
      <c r="N286">
        <v>320.305842344805</v>
      </c>
      <c r="O286">
        <v>-6.7769638214901002</v>
      </c>
      <c r="P286">
        <v>4.6860170137891002</v>
      </c>
      <c r="Q286">
        <v>15.013267555868101</v>
      </c>
      <c r="R286">
        <v>3.1471781229671199</v>
      </c>
      <c r="S286">
        <v>4.9034286758451602</v>
      </c>
      <c r="T286">
        <v>1.76388194097049</v>
      </c>
      <c r="U286">
        <v>8.0370185092546294</v>
      </c>
      <c r="V286">
        <v>1031.8630775828401</v>
      </c>
      <c r="W286">
        <v>674.12206103051506</v>
      </c>
      <c r="X286">
        <v>1104.9874937468701</v>
      </c>
      <c r="Y286">
        <v>-4.2156518095986097</v>
      </c>
      <c r="Z286">
        <v>-8.4832416208104</v>
      </c>
      <c r="AA286">
        <v>7.1035517758879493E-2</v>
      </c>
      <c r="AB286">
        <v>14.1773607421104</v>
      </c>
      <c r="AC286">
        <v>11.5327663831916</v>
      </c>
      <c r="AD286">
        <v>16.842421210605298</v>
      </c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</row>
    <row r="287" spans="1:54" x14ac:dyDescent="0.2">
      <c r="A287" t="s">
        <v>26</v>
      </c>
      <c r="B287" s="20">
        <v>22031.3</v>
      </c>
      <c r="C287">
        <v>7.9870041637784599</v>
      </c>
      <c r="D287">
        <v>3.00429165493507</v>
      </c>
      <c r="E287">
        <v>794.89543316666698</v>
      </c>
      <c r="F287">
        <v>219.62896075738101</v>
      </c>
      <c r="G287">
        <v>-0.76708016296227699</v>
      </c>
      <c r="H287">
        <v>3.7259338793119099</v>
      </c>
      <c r="I287">
        <v>17.505920886993401</v>
      </c>
      <c r="J287">
        <v>2.6873794672469802</v>
      </c>
      <c r="K287">
        <v>3.14812177863331</v>
      </c>
      <c r="L287">
        <v>3.3703625184392298</v>
      </c>
      <c r="M287">
        <v>812.85490927912497</v>
      </c>
      <c r="N287">
        <v>320.44875935631501</v>
      </c>
      <c r="O287">
        <v>-7.7554513377646597</v>
      </c>
      <c r="P287">
        <v>4.6888139711447598</v>
      </c>
      <c r="Q287">
        <v>14.1320032272089</v>
      </c>
      <c r="R287">
        <v>3.1487115737473301</v>
      </c>
      <c r="S287">
        <v>3.3527643601156298</v>
      </c>
      <c r="T287">
        <v>-0.99749874937468497</v>
      </c>
      <c r="U287">
        <v>7.6768384192096102</v>
      </c>
      <c r="V287">
        <v>1024.45013861708</v>
      </c>
      <c r="W287">
        <v>627.69884942471197</v>
      </c>
      <c r="X287">
        <v>1087.5787893946999</v>
      </c>
      <c r="Y287">
        <v>-6.5118234986995098</v>
      </c>
      <c r="Z287">
        <v>-12.437218609304701</v>
      </c>
      <c r="AA287">
        <v>-0.61330665332666001</v>
      </c>
      <c r="AB287">
        <v>12.680999921664901</v>
      </c>
      <c r="AC287">
        <v>9.4147073536768406</v>
      </c>
      <c r="AD287">
        <v>15.9429714857429</v>
      </c>
    </row>
    <row r="288" spans="1:54" x14ac:dyDescent="0.2">
      <c r="A288" t="s">
        <v>26</v>
      </c>
      <c r="B288" s="20">
        <v>22568.799999999999</v>
      </c>
      <c r="C288">
        <v>5.7417612713244104</v>
      </c>
      <c r="D288">
        <v>3.3986316845985902</v>
      </c>
      <c r="E288">
        <v>1206.7483985666699</v>
      </c>
      <c r="F288">
        <v>241.157787604112</v>
      </c>
      <c r="G288">
        <v>-2.3636439475748299</v>
      </c>
      <c r="H288">
        <v>4.0829820031795698</v>
      </c>
      <c r="I288">
        <v>12.3726020654042</v>
      </c>
      <c r="J288">
        <v>2.90319841823846</v>
      </c>
      <c r="K288">
        <v>4.1513800300675801</v>
      </c>
      <c r="L288">
        <v>3.3685020397237802</v>
      </c>
      <c r="M288">
        <v>820.26716374831994</v>
      </c>
      <c r="N288">
        <v>320.288528439147</v>
      </c>
      <c r="O288">
        <v>-6.4410426524939099</v>
      </c>
      <c r="P288">
        <v>4.68657547207793</v>
      </c>
      <c r="Q288">
        <v>14.865493580471499</v>
      </c>
      <c r="R288">
        <v>3.1477557980073598</v>
      </c>
      <c r="S288">
        <v>5.2647012208820003</v>
      </c>
      <c r="T288">
        <v>1.7038519259629801</v>
      </c>
      <c r="U288">
        <v>8.8474237118559298</v>
      </c>
      <c r="V288">
        <v>1023.25687282685</v>
      </c>
      <c r="W288">
        <v>642.20610305152604</v>
      </c>
      <c r="X288">
        <v>1090.48024012006</v>
      </c>
      <c r="Y288">
        <v>-4.0582071531864399</v>
      </c>
      <c r="Z288">
        <v>-8.8634317158579297</v>
      </c>
      <c r="AA288">
        <v>0.71735867933967501</v>
      </c>
      <c r="AB288">
        <v>14.2481799106893</v>
      </c>
      <c r="AC288">
        <v>11.213606803401699</v>
      </c>
      <c r="AD288">
        <v>17.277638819409699</v>
      </c>
      <c r="AE288" s="40">
        <f t="shared" ref="AE288:AM288" si="391">AVERAGE(C286:C289)</f>
        <v>8.2116955978433381</v>
      </c>
      <c r="AF288" s="40">
        <f t="shared" si="391"/>
        <v>3.8312896834051671</v>
      </c>
      <c r="AG288" s="40">
        <f t="shared" si="391"/>
        <v>840.52464804666749</v>
      </c>
      <c r="AH288" s="40">
        <f t="shared" si="391"/>
        <v>228.74551553742401</v>
      </c>
      <c r="AI288" s="40">
        <f t="shared" si="391"/>
        <v>-0.14130503094444791</v>
      </c>
      <c r="AJ288" s="40">
        <f t="shared" si="391"/>
        <v>4.9113065645776253</v>
      </c>
      <c r="AK288" s="40">
        <f t="shared" si="391"/>
        <v>16.663182205624</v>
      </c>
      <c r="AL288" s="40">
        <f t="shared" si="391"/>
        <v>3.2071903090814224</v>
      </c>
      <c r="AM288" s="40">
        <f t="shared" si="391"/>
        <v>4.1996755259877947</v>
      </c>
      <c r="AN288" s="40">
        <f t="shared" ref="AN288:AT288" si="392">AVERAGE(L286:L289)</f>
        <v>3.6538880679140728</v>
      </c>
      <c r="AO288" s="40">
        <f t="shared" si="392"/>
        <v>785.52363468252554</v>
      </c>
      <c r="AP288" s="40">
        <f t="shared" si="392"/>
        <v>306.24493119178925</v>
      </c>
      <c r="AQ288" s="40">
        <f t="shared" si="392"/>
        <v>-6.3556316944427653</v>
      </c>
      <c r="AR288" s="40">
        <f t="shared" si="392"/>
        <v>4.9166417696922977</v>
      </c>
      <c r="AS288" s="40">
        <f t="shared" si="392"/>
        <v>15.085630006305326</v>
      </c>
      <c r="AT288" s="40">
        <f t="shared" si="392"/>
        <v>3.4214422042232648</v>
      </c>
      <c r="AU288" s="40">
        <f>AVERAGE(S286:S289)</f>
        <v>6.151171561380222</v>
      </c>
      <c r="AV288" s="40">
        <f t="shared" ref="AV288" si="393">AVERAGE(T286:T289)</f>
        <v>2.5262631315657837</v>
      </c>
      <c r="AW288" s="40">
        <f t="shared" ref="AW288" si="394">AVERAGE(U286:U289)</f>
        <v>9.7778889444722417</v>
      </c>
      <c r="AX288" s="40">
        <f t="shared" ref="AX288" si="395">AVERAGE(V286:V289)</f>
        <v>909.14019466450168</v>
      </c>
      <c r="AY288" s="40">
        <f t="shared" ref="AY288" si="396">AVERAGE(W286:W289)</f>
        <v>570.59404702351173</v>
      </c>
      <c r="AZ288" s="40">
        <f t="shared" ref="AZ288" si="397">AVERAGE(X286:X289)</f>
        <v>968.83566783391711</v>
      </c>
      <c r="BA288" s="40">
        <f t="shared" ref="BA288" si="398">AVERAGE(Y286:Y289)</f>
        <v>-3.370598573061367</v>
      </c>
      <c r="BB288" s="40">
        <f t="shared" ref="BB288" si="399">AVERAGE(Z286:Z289)</f>
        <v>-8.1923461730865554</v>
      </c>
    </row>
    <row r="289" spans="1:54" x14ac:dyDescent="0.2">
      <c r="A289" t="s">
        <v>26</v>
      </c>
      <c r="B289" s="20">
        <v>22665.3</v>
      </c>
      <c r="C289">
        <v>11.1148839650882</v>
      </c>
      <c r="D289">
        <v>5.5101033319650101</v>
      </c>
      <c r="E289">
        <v>613.56028282</v>
      </c>
      <c r="F289">
        <v>234.724353731257</v>
      </c>
      <c r="G289">
        <v>2.3169814712471402</v>
      </c>
      <c r="H289">
        <v>6.5195863195520003</v>
      </c>
      <c r="I289">
        <v>20.708957778082901</v>
      </c>
      <c r="J289">
        <v>4.6833666408053496</v>
      </c>
      <c r="K289">
        <v>5.4668701261340198</v>
      </c>
      <c r="L289">
        <v>4.5087410272228103</v>
      </c>
      <c r="M289">
        <v>786.40363810244696</v>
      </c>
      <c r="N289">
        <v>263.93659462688998</v>
      </c>
      <c r="O289">
        <v>-4.4490689660223897</v>
      </c>
      <c r="P289">
        <v>5.6051606217573999</v>
      </c>
      <c r="Q289">
        <v>16.331755661672801</v>
      </c>
      <c r="R289">
        <v>4.24212332217125</v>
      </c>
      <c r="S289">
        <v>11.083791988678099</v>
      </c>
      <c r="T289">
        <v>7.6348174087043503</v>
      </c>
      <c r="U289">
        <v>14.5502751375688</v>
      </c>
      <c r="V289">
        <v>556.99068963123705</v>
      </c>
      <c r="W289">
        <v>338.34917458729399</v>
      </c>
      <c r="X289">
        <v>592.296148074038</v>
      </c>
      <c r="Y289">
        <v>1.3032881692390901</v>
      </c>
      <c r="Z289">
        <v>-2.9854927463731902</v>
      </c>
      <c r="AA289">
        <v>5.5657828914457204</v>
      </c>
      <c r="AB289">
        <v>19.108831418013001</v>
      </c>
      <c r="AC289">
        <v>15.645822911455699</v>
      </c>
      <c r="AD289">
        <v>22.591295647823902</v>
      </c>
      <c r="AE289" s="27">
        <f t="shared" ref="AE289:AM289" si="400">AVERAGE(C284:C289)</f>
        <v>6.5430922251090964</v>
      </c>
      <c r="AF289" s="27">
        <f t="shared" si="400"/>
        <v>3.6669757917086732</v>
      </c>
      <c r="AG289" s="27">
        <f t="shared" si="400"/>
        <v>879.10981825888996</v>
      </c>
      <c r="AH289" s="27">
        <f t="shared" si="400"/>
        <v>246.70343753453417</v>
      </c>
      <c r="AI289" s="27">
        <f t="shared" si="400"/>
        <v>-2.0479912737867321</v>
      </c>
      <c r="AJ289" s="27">
        <f t="shared" si="400"/>
        <v>4.6051096169609851</v>
      </c>
      <c r="AK289" s="27">
        <f t="shared" si="400"/>
        <v>14.911292159998817</v>
      </c>
      <c r="AL289" s="27">
        <f t="shared" si="400"/>
        <v>3.1353851789430682</v>
      </c>
      <c r="AM289" s="27">
        <f t="shared" si="400"/>
        <v>4.0575652239459181</v>
      </c>
      <c r="AN289" s="27">
        <f t="shared" ref="AN289:AT289" si="401">AVERAGE(L284:L289)</f>
        <v>3.559140836271903</v>
      </c>
      <c r="AO289" s="27">
        <f t="shared" si="401"/>
        <v>815.61276250158301</v>
      </c>
      <c r="AP289" s="27">
        <f t="shared" si="401"/>
        <v>310.9636457719227</v>
      </c>
      <c r="AQ289" s="27">
        <f t="shared" si="401"/>
        <v>-6.447238046944193</v>
      </c>
      <c r="AR289" s="27">
        <f t="shared" si="401"/>
        <v>4.8403132053735698</v>
      </c>
      <c r="AS289" s="27">
        <f t="shared" si="401"/>
        <v>14.829643606594933</v>
      </c>
      <c r="AT289" s="27">
        <f t="shared" si="401"/>
        <v>3.330446117364501</v>
      </c>
      <c r="AU289" s="27">
        <f>AVERAGE(S284:S289)</f>
        <v>5.6736042064134731</v>
      </c>
      <c r="AV289" s="27">
        <f t="shared" ref="AV289" si="402">AVERAGE(T284:T289)</f>
        <v>1.9719859929964993</v>
      </c>
      <c r="AW289" s="27">
        <f t="shared" ref="AW289" si="403">AVERAGE(U284:U289)</f>
        <v>9.3776888444222166</v>
      </c>
      <c r="AX289" s="27">
        <f t="shared" ref="AX289" si="404">AVERAGE(V284:V289)</f>
        <v>957.76670400385945</v>
      </c>
      <c r="AY289" s="27">
        <f t="shared" ref="AY289" si="405">AVERAGE(W284:W289)</f>
        <v>600.99299649824923</v>
      </c>
      <c r="AZ289" s="27">
        <f t="shared" ref="AZ289" si="406">AVERAGE(X284:X289)</f>
        <v>1020.5060863765229</v>
      </c>
      <c r="BA289" s="27">
        <f t="shared" ref="BA289" si="407">AVERAGE(Y284:Y289)</f>
        <v>-3.7233018895786021</v>
      </c>
      <c r="BB289" s="27">
        <f t="shared" ref="BB289" si="408">AVERAGE(Z284:Z289)</f>
        <v>-8.650491912622984</v>
      </c>
    </row>
    <row r="290" spans="1:54" x14ac:dyDescent="0.2">
      <c r="A290" t="s">
        <v>27</v>
      </c>
      <c r="B290" s="20">
        <v>22923.200000000001</v>
      </c>
      <c r="C290">
        <v>15.138308842976899</v>
      </c>
      <c r="D290">
        <v>4.38956584236655</v>
      </c>
      <c r="E290">
        <v>402.05227516000002</v>
      </c>
      <c r="F290">
        <v>238.127171634946</v>
      </c>
      <c r="G290">
        <v>7.0645260281032902</v>
      </c>
      <c r="H290">
        <v>6.2887907213482199</v>
      </c>
      <c r="I290">
        <v>23.893109003702801</v>
      </c>
      <c r="J290">
        <v>3.6386801151969599</v>
      </c>
      <c r="K290">
        <v>10.5067811908433</v>
      </c>
      <c r="L290">
        <v>4.1415557160839098</v>
      </c>
      <c r="M290">
        <v>606.10973358751198</v>
      </c>
      <c r="N290">
        <v>266.07183861835699</v>
      </c>
      <c r="O290">
        <v>1.62744798684172</v>
      </c>
      <c r="P290">
        <v>5.1701873885369496</v>
      </c>
      <c r="Q290">
        <v>20.036608251816801</v>
      </c>
      <c r="R290">
        <v>3.8799709258538302</v>
      </c>
      <c r="S290">
        <v>12.034930725548501</v>
      </c>
      <c r="T290">
        <v>7.7428714357178601</v>
      </c>
      <c r="U290">
        <v>16.360180090044999</v>
      </c>
      <c r="V290">
        <v>464.00991806198198</v>
      </c>
      <c r="W290">
        <v>219.14957478739501</v>
      </c>
      <c r="X290">
        <v>470.87543771885998</v>
      </c>
      <c r="Y290">
        <v>2.5785699549455501</v>
      </c>
      <c r="Z290">
        <v>-3.1705852926463298</v>
      </c>
      <c r="AA290">
        <v>8.5272636318159094</v>
      </c>
      <c r="AB290">
        <v>21.336947072503801</v>
      </c>
      <c r="AC290">
        <v>17.544772386193099</v>
      </c>
      <c r="AD290">
        <v>25.1145572786393</v>
      </c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</row>
    <row r="291" spans="1:54" x14ac:dyDescent="0.2">
      <c r="A291" t="s">
        <v>27</v>
      </c>
      <c r="B291" s="20">
        <v>22971.4</v>
      </c>
      <c r="C291">
        <v>7.5037563455601504</v>
      </c>
      <c r="D291">
        <v>4.7462151732104401</v>
      </c>
      <c r="E291">
        <v>924.65372545000002</v>
      </c>
      <c r="F291">
        <v>204.07563740933</v>
      </c>
      <c r="G291">
        <v>1.27176682154337</v>
      </c>
      <c r="H291">
        <v>4.7473649969917</v>
      </c>
      <c r="I291">
        <v>16.368259906768699</v>
      </c>
      <c r="J291">
        <v>3.9795739406209201</v>
      </c>
      <c r="K291">
        <v>8.0543049633145696</v>
      </c>
      <c r="L291">
        <v>3.3245564098742899</v>
      </c>
      <c r="M291">
        <v>532.74480868235298</v>
      </c>
      <c r="N291">
        <v>211.49890894432599</v>
      </c>
      <c r="O291">
        <v>-2.1044996909375402</v>
      </c>
      <c r="P291">
        <v>4.2699651236957203</v>
      </c>
      <c r="Q291">
        <v>18.689691733142599</v>
      </c>
      <c r="R291">
        <v>2.8595847609566798</v>
      </c>
      <c r="S291">
        <v>9.6252244283206601</v>
      </c>
      <c r="T291">
        <v>5.2626313156578304</v>
      </c>
      <c r="U291">
        <v>14.0170085042521</v>
      </c>
      <c r="V291">
        <v>718.54355218356204</v>
      </c>
      <c r="W291">
        <v>480.81040520260098</v>
      </c>
      <c r="X291">
        <v>773.36668334167098</v>
      </c>
      <c r="Y291">
        <v>0.54699893607897598</v>
      </c>
      <c r="Z291">
        <v>-5.0925462731365698</v>
      </c>
      <c r="AA291">
        <v>6.3521760880440201</v>
      </c>
      <c r="AB291">
        <v>20.067424853767601</v>
      </c>
      <c r="AC291">
        <v>17.077538769384699</v>
      </c>
      <c r="AD291">
        <v>23.0655327663832</v>
      </c>
    </row>
    <row r="292" spans="1:54" x14ac:dyDescent="0.2">
      <c r="A292" t="s">
        <v>27</v>
      </c>
      <c r="B292" s="20">
        <v>19294</v>
      </c>
      <c r="C292">
        <v>15.138308842976899</v>
      </c>
      <c r="D292">
        <v>4.4769377921975302</v>
      </c>
      <c r="E292">
        <v>372.79674074000002</v>
      </c>
      <c r="F292">
        <v>239.26639874262301</v>
      </c>
      <c r="G292">
        <v>7.0645260281032902</v>
      </c>
      <c r="H292">
        <v>6.6950605024227503</v>
      </c>
      <c r="I292">
        <v>23.893109003702801</v>
      </c>
      <c r="J292">
        <v>3.6309999793140202</v>
      </c>
      <c r="K292">
        <v>10.372547774334899</v>
      </c>
      <c r="L292">
        <v>4.1539747712994401</v>
      </c>
      <c r="M292">
        <v>593.71702733950599</v>
      </c>
      <c r="N292">
        <v>266.78791084265902</v>
      </c>
      <c r="O292">
        <v>1.4188237520186699</v>
      </c>
      <c r="P292">
        <v>5.1904356384573296</v>
      </c>
      <c r="Q292">
        <v>19.9253479066792</v>
      </c>
      <c r="R292">
        <v>3.8894784577624701</v>
      </c>
      <c r="S292">
        <v>11.986690598700701</v>
      </c>
      <c r="T292">
        <v>7.6348174087043503</v>
      </c>
      <c r="U292">
        <v>16.360180090044999</v>
      </c>
      <c r="V292">
        <v>461.89909860962803</v>
      </c>
      <c r="W292">
        <v>217.66883441720901</v>
      </c>
      <c r="X292">
        <v>468.65432716358299</v>
      </c>
      <c r="Y292">
        <v>2.4773897759060701</v>
      </c>
      <c r="Z292">
        <v>-3.3556778389194601</v>
      </c>
      <c r="AA292">
        <v>8.5642821410705299</v>
      </c>
      <c r="AB292">
        <v>21.310601140187298</v>
      </c>
      <c r="AC292">
        <v>17.492746373186598</v>
      </c>
      <c r="AD292">
        <v>25.1145572786393</v>
      </c>
      <c r="AE292" s="40">
        <f t="shared" ref="AE292:AM292" si="409">AVERAGE(C290:C292)</f>
        <v>12.59345801050465</v>
      </c>
      <c r="AF292" s="40">
        <f t="shared" si="409"/>
        <v>4.5375729359248398</v>
      </c>
      <c r="AG292" s="40">
        <f t="shared" si="409"/>
        <v>566.50091378333343</v>
      </c>
      <c r="AH292" s="40">
        <f t="shared" si="409"/>
        <v>227.15640259563301</v>
      </c>
      <c r="AI292" s="40">
        <f t="shared" si="409"/>
        <v>5.133606292583317</v>
      </c>
      <c r="AJ292" s="40">
        <f t="shared" si="409"/>
        <v>5.9104054069208898</v>
      </c>
      <c r="AK292" s="40">
        <f t="shared" si="409"/>
        <v>21.384825971391436</v>
      </c>
      <c r="AL292" s="40">
        <f t="shared" si="409"/>
        <v>3.749751345043967</v>
      </c>
      <c r="AM292" s="40">
        <f t="shared" si="409"/>
        <v>9.6445446428309225</v>
      </c>
      <c r="AN292" s="40">
        <f t="shared" ref="AN292:AT292" si="410">AVERAGE(L290:L292)</f>
        <v>3.8733622990858798</v>
      </c>
      <c r="AO292" s="40">
        <f t="shared" si="410"/>
        <v>577.52385653645695</v>
      </c>
      <c r="AP292" s="40">
        <f t="shared" si="410"/>
        <v>248.11955280178066</v>
      </c>
      <c r="AQ292" s="40">
        <f t="shared" si="410"/>
        <v>0.31392401597428327</v>
      </c>
      <c r="AR292" s="40">
        <f t="shared" si="410"/>
        <v>4.8768627168966665</v>
      </c>
      <c r="AS292" s="40">
        <f t="shared" si="410"/>
        <v>19.550549297212864</v>
      </c>
      <c r="AT292" s="40">
        <f t="shared" si="410"/>
        <v>3.5430113815243267</v>
      </c>
      <c r="AU292" s="40">
        <f>AVERAGE(S290:S292)</f>
        <v>11.21561525085662</v>
      </c>
      <c r="AV292" s="40">
        <f t="shared" ref="AV292" si="411">AVERAGE(T290:T292)</f>
        <v>6.8801067200266806</v>
      </c>
      <c r="AW292" s="40">
        <f t="shared" ref="AW292" si="412">AVERAGE(U290:U292)</f>
        <v>15.579122894780701</v>
      </c>
      <c r="AX292" s="40">
        <f t="shared" ref="AX292" si="413">AVERAGE(V290:V292)</f>
        <v>548.15085628505733</v>
      </c>
      <c r="AY292" s="40">
        <f t="shared" ref="AY292" si="414">AVERAGE(W290:W292)</f>
        <v>305.87627146906834</v>
      </c>
      <c r="AZ292" s="40">
        <f t="shared" ref="AZ292" si="415">AVERAGE(X290:X292)</f>
        <v>570.96548274137137</v>
      </c>
      <c r="BA292" s="40">
        <f t="shared" ref="BA292" si="416">AVERAGE(Y290:Y292)</f>
        <v>1.8676528889768653</v>
      </c>
      <c r="BB292" s="40">
        <f t="shared" ref="BB292" si="417">AVERAGE(Z290:Z292)</f>
        <v>-3.8729364682341196</v>
      </c>
    </row>
    <row r="293" spans="1:54" x14ac:dyDescent="0.2">
      <c r="A293" t="s">
        <v>28</v>
      </c>
      <c r="B293" s="20">
        <v>20474</v>
      </c>
      <c r="C293">
        <v>-6.5596811234950803</v>
      </c>
      <c r="D293">
        <v>2.3962896293907501</v>
      </c>
      <c r="E293">
        <v>654.00138482499995</v>
      </c>
      <c r="F293">
        <v>158.51675340704199</v>
      </c>
      <c r="G293">
        <v>-20.965734481811499</v>
      </c>
      <c r="H293">
        <v>4.3180679143351197</v>
      </c>
      <c r="I293">
        <v>8.9404329856236906</v>
      </c>
      <c r="J293">
        <v>2.1501774657941599</v>
      </c>
      <c r="K293">
        <v>-1.8306255057066501</v>
      </c>
      <c r="L293">
        <v>2.6339995667757701</v>
      </c>
      <c r="M293">
        <v>959.77378140138399</v>
      </c>
      <c r="N293">
        <v>188.48418860547201</v>
      </c>
      <c r="O293">
        <v>-14.4085739500595</v>
      </c>
      <c r="P293">
        <v>4.93087618421246</v>
      </c>
      <c r="Q293">
        <v>9.89335716403893</v>
      </c>
      <c r="R293">
        <v>2.3040689786965198</v>
      </c>
      <c r="S293">
        <v>-6.0735558177110498</v>
      </c>
      <c r="T293">
        <v>-8.1890945472736405</v>
      </c>
      <c r="U293">
        <v>-3.9779889944972502</v>
      </c>
      <c r="V293">
        <v>759.75099082982297</v>
      </c>
      <c r="W293">
        <v>459.47473736868398</v>
      </c>
      <c r="X293">
        <v>811.43571785893005</v>
      </c>
      <c r="Y293">
        <v>-20.353462783279401</v>
      </c>
      <c r="Z293">
        <v>-23.853926963481701</v>
      </c>
      <c r="AA293">
        <v>-16.875437718859398</v>
      </c>
      <c r="AB293">
        <v>9.5537333020996407</v>
      </c>
      <c r="AC293">
        <v>7.7078539269634803</v>
      </c>
      <c r="AD293">
        <v>11.3896948474237</v>
      </c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</row>
    <row r="294" spans="1:54" x14ac:dyDescent="0.2">
      <c r="A294" t="s">
        <v>28</v>
      </c>
      <c r="B294" s="20">
        <v>22390</v>
      </c>
      <c r="C294">
        <v>1.17258247898684</v>
      </c>
      <c r="D294">
        <v>3.4214650644925801</v>
      </c>
      <c r="E294">
        <v>1203.3931113333299</v>
      </c>
      <c r="F294">
        <v>267.58255178736903</v>
      </c>
      <c r="G294">
        <v>-6.6765884823269301</v>
      </c>
      <c r="H294">
        <v>4.2143326035142801</v>
      </c>
      <c r="I294">
        <v>10.911949872970499</v>
      </c>
      <c r="J294">
        <v>2.9674243086065299</v>
      </c>
      <c r="K294">
        <v>3.5675026294358099</v>
      </c>
      <c r="L294">
        <v>3.3702779181156099</v>
      </c>
      <c r="M294">
        <v>886.16971448269805</v>
      </c>
      <c r="N294">
        <v>320.45643417574502</v>
      </c>
      <c r="O294">
        <v>-7.1458091307661098</v>
      </c>
      <c r="P294">
        <v>4.68773105963467</v>
      </c>
      <c r="Q294">
        <v>14.3944068843533</v>
      </c>
      <c r="R294">
        <v>3.1483516093202599</v>
      </c>
      <c r="S294">
        <v>4.1665055474585504</v>
      </c>
      <c r="T294">
        <v>1.52376188094047</v>
      </c>
      <c r="U294">
        <v>6.8364182091045498</v>
      </c>
      <c r="V294">
        <v>1054.94868666097</v>
      </c>
      <c r="W294">
        <v>681.37568784392204</v>
      </c>
      <c r="X294">
        <v>1128.1990995497699</v>
      </c>
      <c r="Y294">
        <v>-3.6293018993859198</v>
      </c>
      <c r="Z294">
        <v>-7.07653826913457</v>
      </c>
      <c r="AA294">
        <v>-0.157078539269634</v>
      </c>
      <c r="AB294">
        <v>13.261482794895301</v>
      </c>
      <c r="AC294">
        <v>10.720360180089999</v>
      </c>
      <c r="AD294">
        <v>15.7978989494747</v>
      </c>
    </row>
    <row r="295" spans="1:54" x14ac:dyDescent="0.2">
      <c r="A295" t="s">
        <v>28</v>
      </c>
      <c r="B295" s="20">
        <v>19302</v>
      </c>
      <c r="C295">
        <v>4.1036961947878003</v>
      </c>
      <c r="D295">
        <v>2.34173503453593</v>
      </c>
      <c r="E295">
        <v>973.16757199999995</v>
      </c>
      <c r="F295">
        <v>190.81146917115299</v>
      </c>
      <c r="G295">
        <v>-3.3582914670308401</v>
      </c>
      <c r="H295">
        <v>3.050917731987</v>
      </c>
      <c r="I295">
        <v>13.0559136867523</v>
      </c>
      <c r="J295">
        <v>2.4195548458052101</v>
      </c>
      <c r="K295">
        <v>4.0405802278019598</v>
      </c>
      <c r="L295">
        <v>3.3697333873340698</v>
      </c>
      <c r="M295">
        <v>828.70560210251404</v>
      </c>
      <c r="N295">
        <v>320.440541691129</v>
      </c>
      <c r="O295">
        <v>-6.7359815634459403</v>
      </c>
      <c r="P295">
        <v>4.6877257487925998</v>
      </c>
      <c r="Q295">
        <v>14.953786212776</v>
      </c>
      <c r="R295">
        <v>3.14789183453968</v>
      </c>
      <c r="S295">
        <v>3.5528411055180902</v>
      </c>
      <c r="T295">
        <v>0.68334167083541797</v>
      </c>
      <c r="U295">
        <v>6.4462231115557804</v>
      </c>
      <c r="V295">
        <v>1003.34001196094</v>
      </c>
      <c r="W295">
        <v>637.85392696348197</v>
      </c>
      <c r="X295">
        <v>1070.17008504252</v>
      </c>
      <c r="Y295">
        <v>-4.4755974328478798</v>
      </c>
      <c r="Z295">
        <v>-8.4072036018008998</v>
      </c>
      <c r="AA295">
        <v>-0.575287643821909</v>
      </c>
      <c r="AB295">
        <v>13.7956790754971</v>
      </c>
      <c r="AC295">
        <v>11.2426213106553</v>
      </c>
      <c r="AD295">
        <v>16.320160080040001</v>
      </c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 spans="1:54" x14ac:dyDescent="0.2">
      <c r="A296" t="s">
        <v>28</v>
      </c>
      <c r="B296" s="20">
        <v>20955</v>
      </c>
      <c r="C296">
        <v>-1.7585312368141299</v>
      </c>
      <c r="D296">
        <v>3.6410725610624399</v>
      </c>
      <c r="E296">
        <v>1433.61865066667</v>
      </c>
      <c r="F296">
        <v>297.87041139591298</v>
      </c>
      <c r="G296">
        <v>-9.9948854976230095</v>
      </c>
      <c r="H296">
        <v>4.0956216014637699</v>
      </c>
      <c r="I296">
        <v>6.0126539866129303</v>
      </c>
      <c r="J296">
        <v>3.4810730050480401</v>
      </c>
      <c r="K296">
        <v>3.3003451097490402</v>
      </c>
      <c r="L296">
        <v>3.3684128959266699</v>
      </c>
      <c r="M296">
        <v>948.50077530441104</v>
      </c>
      <c r="N296">
        <v>320.397511255155</v>
      </c>
      <c r="O296">
        <v>-7.4206763841338201</v>
      </c>
      <c r="P296">
        <v>4.6865329088845797</v>
      </c>
      <c r="Q296">
        <v>14.102025402077899</v>
      </c>
      <c r="R296">
        <v>3.1473582189501501</v>
      </c>
      <c r="S296">
        <v>3.8914858496978999</v>
      </c>
      <c r="T296">
        <v>1.1035517758879401</v>
      </c>
      <c r="U296">
        <v>6.6563281640820398</v>
      </c>
      <c r="V296">
        <v>1063.66777559869</v>
      </c>
      <c r="W296">
        <v>697.33366683341706</v>
      </c>
      <c r="X296">
        <v>1139.80490245123</v>
      </c>
      <c r="Y296">
        <v>-3.8961170159769898</v>
      </c>
      <c r="Z296">
        <v>-7.6088044022011001</v>
      </c>
      <c r="AA296">
        <v>-0.19509754877438501</v>
      </c>
      <c r="AB296">
        <v>13.8554405063829</v>
      </c>
      <c r="AC296">
        <v>11.4167083541771</v>
      </c>
      <c r="AD296">
        <v>16.320160080040001</v>
      </c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 spans="1:54" x14ac:dyDescent="0.2">
      <c r="A297" t="s">
        <v>28</v>
      </c>
      <c r="B297" s="20">
        <v>21038</v>
      </c>
      <c r="C297">
        <v>-0.34492092103594202</v>
      </c>
      <c r="D297">
        <v>2.9669897844961399</v>
      </c>
      <c r="E297">
        <v>1256.0184266666699</v>
      </c>
      <c r="F297">
        <v>275.67751043228998</v>
      </c>
      <c r="G297">
        <v>-8.4250916375054192</v>
      </c>
      <c r="H297">
        <v>3.7156008169892001</v>
      </c>
      <c r="I297">
        <v>7.2691622177759596</v>
      </c>
      <c r="J297">
        <v>2.63393746205562</v>
      </c>
      <c r="K297">
        <v>2.9194547802433899</v>
      </c>
      <c r="L297">
        <v>3.3706332790744402</v>
      </c>
      <c r="M297">
        <v>926.98033735679098</v>
      </c>
      <c r="N297">
        <v>320.50767692390298</v>
      </c>
      <c r="O297">
        <v>-7.8393811738148296</v>
      </c>
      <c r="P297">
        <v>4.68851923671496</v>
      </c>
      <c r="Q297">
        <v>13.777868096155901</v>
      </c>
      <c r="R297">
        <v>3.1485771010798902</v>
      </c>
      <c r="S297">
        <v>2.9756304010828498</v>
      </c>
      <c r="T297">
        <v>2.3011505752876402E-2</v>
      </c>
      <c r="U297">
        <v>5.9359679839919997</v>
      </c>
      <c r="V297">
        <v>1092.55584458406</v>
      </c>
      <c r="W297">
        <v>721.995997999</v>
      </c>
      <c r="X297">
        <v>1171.72086043022</v>
      </c>
      <c r="Y297">
        <v>-5.4990488203002998</v>
      </c>
      <c r="Z297">
        <v>-9.6238119059529801</v>
      </c>
      <c r="AA297">
        <v>-1.37368684342171</v>
      </c>
      <c r="AB297">
        <v>12.9928222811967</v>
      </c>
      <c r="AC297">
        <v>10.488244122060999</v>
      </c>
      <c r="AD297">
        <v>15.478739369684799</v>
      </c>
      <c r="AE297" s="40">
        <f t="shared" ref="AE297:AM297" si="418">AVERAGE(C293:C297)</f>
        <v>-0.67737092151410239</v>
      </c>
      <c r="AF297" s="40">
        <f t="shared" si="418"/>
        <v>2.9535104147955678</v>
      </c>
      <c r="AG297" s="40">
        <f t="shared" si="418"/>
        <v>1104.0398290983339</v>
      </c>
      <c r="AH297" s="40">
        <f t="shared" si="418"/>
        <v>238.09173923875341</v>
      </c>
      <c r="AI297" s="40">
        <f t="shared" si="418"/>
        <v>-9.8841183132595383</v>
      </c>
      <c r="AJ297" s="40">
        <f t="shared" si="418"/>
        <v>3.8789081336578732</v>
      </c>
      <c r="AK297" s="40">
        <f t="shared" si="418"/>
        <v>9.2380225499470754</v>
      </c>
      <c r="AL297" s="40">
        <f t="shared" si="418"/>
        <v>2.7304334174619123</v>
      </c>
      <c r="AM297" s="40">
        <f t="shared" si="418"/>
        <v>2.3994514483047102</v>
      </c>
      <c r="AN297" s="40">
        <f t="shared" ref="AN297:AT297" si="419">AVERAGE(L293:L297)</f>
        <v>3.2226114094453124</v>
      </c>
      <c r="AO297" s="40">
        <f t="shared" si="419"/>
        <v>910.02604212955953</v>
      </c>
      <c r="AP297" s="40">
        <f t="shared" si="419"/>
        <v>294.05727053028079</v>
      </c>
      <c r="AQ297" s="40">
        <f t="shared" si="419"/>
        <v>-8.7100844404440387</v>
      </c>
      <c r="AR297" s="40">
        <f t="shared" si="419"/>
        <v>4.7362770276478541</v>
      </c>
      <c r="AS297" s="40">
        <f t="shared" si="419"/>
        <v>13.424288751880406</v>
      </c>
      <c r="AT297" s="40">
        <f t="shared" si="419"/>
        <v>2.9792495485172998</v>
      </c>
      <c r="AU297" s="40">
        <f>AVERAGE(S293:S297)</f>
        <v>1.7025814172092679</v>
      </c>
      <c r="AV297" s="40">
        <f t="shared" ref="AV297" si="420">AVERAGE(T293:T297)</f>
        <v>-0.97108554277138714</v>
      </c>
      <c r="AW297" s="40">
        <f t="shared" ref="AW297" si="421">AVERAGE(U293:U297)</f>
        <v>4.3793896948474238</v>
      </c>
      <c r="AX297" s="40">
        <f t="shared" ref="AX297" si="422">AVERAGE(V293:V297)</f>
        <v>994.85266192689653</v>
      </c>
      <c r="AY297" s="40">
        <f t="shared" ref="AY297" si="423">AVERAGE(W293:W297)</f>
        <v>639.60680340170097</v>
      </c>
      <c r="AZ297" s="40">
        <f t="shared" ref="AZ297" si="424">AVERAGE(X293:X297)</f>
        <v>1064.2661330665342</v>
      </c>
      <c r="BA297" s="40">
        <f t="shared" ref="BA297" si="425">AVERAGE(Y293:Y297)</f>
        <v>-7.5707055903580978</v>
      </c>
      <c r="BB297" s="40">
        <f t="shared" ref="BB297" si="426">AVERAGE(Z293:Z297)</f>
        <v>-11.314057028514251</v>
      </c>
    </row>
    <row r="298" spans="1:54" x14ac:dyDescent="0.2">
      <c r="A298" t="s">
        <v>29</v>
      </c>
      <c r="B298" s="20">
        <v>22947</v>
      </c>
      <c r="C298">
        <v>1.17258247898684</v>
      </c>
      <c r="D298">
        <v>3.4214650644925801</v>
      </c>
      <c r="E298">
        <v>1203.3931113333299</v>
      </c>
      <c r="F298">
        <v>267.58255178736903</v>
      </c>
      <c r="G298">
        <v>-6.6765884823269301</v>
      </c>
      <c r="H298">
        <v>4.2143326035142801</v>
      </c>
      <c r="I298">
        <v>10.911949872970499</v>
      </c>
      <c r="J298">
        <v>2.9674243086065299</v>
      </c>
      <c r="K298">
        <v>3.5675026294358099</v>
      </c>
      <c r="L298">
        <v>3.3702779181156099</v>
      </c>
      <c r="M298">
        <v>886.16971448269805</v>
      </c>
      <c r="N298">
        <v>320.45643417574502</v>
      </c>
      <c r="O298">
        <v>-7.1458091307661098</v>
      </c>
      <c r="P298">
        <v>4.68773105963467</v>
      </c>
      <c r="Q298">
        <v>14.3944068843533</v>
      </c>
      <c r="R298">
        <v>3.1483516093202599</v>
      </c>
      <c r="S298">
        <v>4.1665055474585504</v>
      </c>
      <c r="T298">
        <v>1.52376188094047</v>
      </c>
      <c r="U298">
        <v>6.8364182091045498</v>
      </c>
      <c r="V298">
        <v>1054.94868666097</v>
      </c>
      <c r="W298">
        <v>681.37568784392204</v>
      </c>
      <c r="X298">
        <v>1128.1990995497699</v>
      </c>
      <c r="Y298">
        <v>-3.6293018993859198</v>
      </c>
      <c r="Z298">
        <v>-7.07653826913457</v>
      </c>
      <c r="AA298">
        <v>-0.157078539269634</v>
      </c>
      <c r="AB298">
        <v>13.261482794895301</v>
      </c>
      <c r="AC298">
        <v>10.720360180089999</v>
      </c>
      <c r="AD298">
        <v>15.7978989494747</v>
      </c>
      <c r="AE298" s="40">
        <f t="shared" ref="AE298:AM300" si="427">C298</f>
        <v>1.17258247898684</v>
      </c>
      <c r="AF298" s="40">
        <f t="shared" si="427"/>
        <v>3.4214650644925801</v>
      </c>
      <c r="AG298" s="40">
        <f t="shared" si="427"/>
        <v>1203.3931113333299</v>
      </c>
      <c r="AH298" s="40">
        <f t="shared" si="427"/>
        <v>267.58255178736903</v>
      </c>
      <c r="AI298" s="40">
        <f t="shared" si="427"/>
        <v>-6.6765884823269301</v>
      </c>
      <c r="AJ298" s="40">
        <f t="shared" si="427"/>
        <v>4.2143326035142801</v>
      </c>
      <c r="AK298" s="40">
        <f t="shared" si="427"/>
        <v>10.911949872970499</v>
      </c>
      <c r="AL298" s="40">
        <f t="shared" si="427"/>
        <v>2.9674243086065299</v>
      </c>
      <c r="AM298" s="40">
        <f t="shared" si="427"/>
        <v>3.5675026294358099</v>
      </c>
      <c r="AN298" s="40">
        <f t="shared" ref="AN298:AT300" si="428">L298</f>
        <v>3.3702779181156099</v>
      </c>
      <c r="AO298" s="40">
        <f t="shared" si="428"/>
        <v>886.16971448269805</v>
      </c>
      <c r="AP298" s="40">
        <f t="shared" si="428"/>
        <v>320.45643417574502</v>
      </c>
      <c r="AQ298" s="40">
        <f t="shared" si="428"/>
        <v>-7.1458091307661098</v>
      </c>
      <c r="AR298" s="40">
        <f t="shared" si="428"/>
        <v>4.68773105963467</v>
      </c>
      <c r="AS298" s="40">
        <f t="shared" si="428"/>
        <v>14.3944068843533</v>
      </c>
      <c r="AT298" s="40">
        <f t="shared" si="428"/>
        <v>3.1483516093202599</v>
      </c>
      <c r="AU298" s="40">
        <f>S298</f>
        <v>4.1665055474585504</v>
      </c>
      <c r="AV298" s="40">
        <f t="shared" ref="AV298:AV300" si="429">T298</f>
        <v>1.52376188094047</v>
      </c>
      <c r="AW298" s="40">
        <f t="shared" ref="AW298:AW300" si="430">U298</f>
        <v>6.8364182091045498</v>
      </c>
      <c r="AX298" s="40">
        <f t="shared" ref="AX298:AX300" si="431">V298</f>
        <v>1054.94868666097</v>
      </c>
      <c r="AY298" s="40">
        <f t="shared" ref="AY298:AY300" si="432">W298</f>
        <v>681.37568784392204</v>
      </c>
      <c r="AZ298" s="40">
        <f t="shared" ref="AZ298:AZ300" si="433">X298</f>
        <v>1128.1990995497699</v>
      </c>
      <c r="BA298" s="40">
        <f t="shared" ref="BA298:BA300" si="434">Y298</f>
        <v>-3.6293018993859198</v>
      </c>
      <c r="BB298" s="40">
        <f t="shared" ref="BB298:BB300" si="435">Z298</f>
        <v>-7.07653826913457</v>
      </c>
    </row>
    <row r="299" spans="1:54" x14ac:dyDescent="0.2">
      <c r="A299" t="s">
        <v>30</v>
      </c>
      <c r="B299" s="20">
        <v>23984</v>
      </c>
      <c r="C299">
        <v>4.1036961947878003</v>
      </c>
      <c r="D299">
        <v>2.34173503453593</v>
      </c>
      <c r="E299">
        <v>973.16757199999995</v>
      </c>
      <c r="F299">
        <v>190.81146917115299</v>
      </c>
      <c r="G299">
        <v>-3.3582914670308401</v>
      </c>
      <c r="H299">
        <v>3.050917731987</v>
      </c>
      <c r="I299">
        <v>13.0559136867523</v>
      </c>
      <c r="J299">
        <v>2.4195548458052101</v>
      </c>
      <c r="K299">
        <v>4.0405802278019598</v>
      </c>
      <c r="L299">
        <v>3.3697333873340698</v>
      </c>
      <c r="M299">
        <v>828.70560210251404</v>
      </c>
      <c r="N299">
        <v>320.440541691129</v>
      </c>
      <c r="O299">
        <v>-6.7359815634459403</v>
      </c>
      <c r="P299">
        <v>4.6877257487925998</v>
      </c>
      <c r="Q299">
        <v>14.953786212776</v>
      </c>
      <c r="R299">
        <v>3.14789183453968</v>
      </c>
      <c r="S299">
        <v>3.5528411055180902</v>
      </c>
      <c r="T299">
        <v>0.68334167083541797</v>
      </c>
      <c r="U299">
        <v>6.4462231115557804</v>
      </c>
      <c r="V299">
        <v>1003.34001196094</v>
      </c>
      <c r="W299">
        <v>637.85392696348197</v>
      </c>
      <c r="X299">
        <v>1070.17008504252</v>
      </c>
      <c r="Y299">
        <v>-4.4755974328478798</v>
      </c>
      <c r="Z299">
        <v>-8.4072036018008998</v>
      </c>
      <c r="AA299">
        <v>-0.575287643821909</v>
      </c>
      <c r="AB299">
        <v>13.7956790754971</v>
      </c>
      <c r="AC299">
        <v>11.2426213106553</v>
      </c>
      <c r="AD299">
        <v>16.320160080040001</v>
      </c>
      <c r="AE299" s="27">
        <f t="shared" si="427"/>
        <v>4.1036961947878003</v>
      </c>
      <c r="AF299" s="27">
        <f t="shared" si="427"/>
        <v>2.34173503453593</v>
      </c>
      <c r="AG299" s="27">
        <f t="shared" si="427"/>
        <v>973.16757199999995</v>
      </c>
      <c r="AH299" s="27">
        <f t="shared" si="427"/>
        <v>190.81146917115299</v>
      </c>
      <c r="AI299" s="27">
        <f t="shared" si="427"/>
        <v>-3.3582914670308401</v>
      </c>
      <c r="AJ299" s="27">
        <f t="shared" si="427"/>
        <v>3.050917731987</v>
      </c>
      <c r="AK299" s="27">
        <f t="shared" si="427"/>
        <v>13.0559136867523</v>
      </c>
      <c r="AL299" s="27">
        <f t="shared" si="427"/>
        <v>2.4195548458052101</v>
      </c>
      <c r="AM299" s="27">
        <f t="shared" si="427"/>
        <v>4.0405802278019598</v>
      </c>
      <c r="AN299" s="27">
        <f t="shared" si="428"/>
        <v>3.3697333873340698</v>
      </c>
      <c r="AO299" s="27">
        <f t="shared" si="428"/>
        <v>828.70560210251404</v>
      </c>
      <c r="AP299" s="27">
        <f t="shared" si="428"/>
        <v>320.440541691129</v>
      </c>
      <c r="AQ299" s="27">
        <f t="shared" si="428"/>
        <v>-6.7359815634459403</v>
      </c>
      <c r="AR299" s="27">
        <f t="shared" si="428"/>
        <v>4.6877257487925998</v>
      </c>
      <c r="AS299" s="27">
        <f t="shared" si="428"/>
        <v>14.953786212776</v>
      </c>
      <c r="AT299" s="27">
        <f t="shared" si="428"/>
        <v>3.14789183453968</v>
      </c>
      <c r="AU299" s="27">
        <f>S299</f>
        <v>3.5528411055180902</v>
      </c>
      <c r="AV299" s="27">
        <f t="shared" si="429"/>
        <v>0.68334167083541797</v>
      </c>
      <c r="AW299" s="27">
        <f t="shared" si="430"/>
        <v>6.4462231115557804</v>
      </c>
      <c r="AX299" s="27">
        <f t="shared" si="431"/>
        <v>1003.34001196094</v>
      </c>
      <c r="AY299" s="27">
        <f t="shared" si="432"/>
        <v>637.85392696348197</v>
      </c>
      <c r="AZ299" s="27">
        <f t="shared" si="433"/>
        <v>1070.17008504252</v>
      </c>
      <c r="BA299" s="27">
        <f t="shared" si="434"/>
        <v>-4.4755974328478798</v>
      </c>
      <c r="BB299" s="27">
        <f t="shared" si="435"/>
        <v>-8.4072036018008998</v>
      </c>
    </row>
    <row r="300" spans="1:54" x14ac:dyDescent="0.2">
      <c r="A300" t="s">
        <v>31</v>
      </c>
      <c r="B300" s="20">
        <v>22483</v>
      </c>
      <c r="C300">
        <v>-1.7585312368141299</v>
      </c>
      <c r="D300">
        <v>3.6410725610624399</v>
      </c>
      <c r="E300">
        <v>1433.61865066667</v>
      </c>
      <c r="F300">
        <v>297.87041139591298</v>
      </c>
      <c r="G300">
        <v>-9.9948854976230095</v>
      </c>
      <c r="H300">
        <v>4.0956216014637699</v>
      </c>
      <c r="I300">
        <v>6.0126539866129303</v>
      </c>
      <c r="J300">
        <v>3.4810730050480401</v>
      </c>
      <c r="K300">
        <v>3.3003451097490402</v>
      </c>
      <c r="L300">
        <v>3.3684128959266699</v>
      </c>
      <c r="M300">
        <v>948.50077530441104</v>
      </c>
      <c r="N300">
        <v>320.397511255155</v>
      </c>
      <c r="O300">
        <v>-7.4206763841338201</v>
      </c>
      <c r="P300">
        <v>4.6865329088845797</v>
      </c>
      <c r="Q300">
        <v>14.102025402077899</v>
      </c>
      <c r="R300">
        <v>3.1473582189501501</v>
      </c>
      <c r="S300">
        <v>3.8914858496978999</v>
      </c>
      <c r="T300">
        <v>1.1035517758879401</v>
      </c>
      <c r="U300">
        <v>6.6563281640820398</v>
      </c>
      <c r="V300">
        <v>1063.66777559869</v>
      </c>
      <c r="W300">
        <v>697.33366683341706</v>
      </c>
      <c r="X300">
        <v>1139.80490245123</v>
      </c>
      <c r="Y300">
        <v>-3.8961170159769898</v>
      </c>
      <c r="Z300">
        <v>-7.6088044022011001</v>
      </c>
      <c r="AA300">
        <v>-0.19509754877438501</v>
      </c>
      <c r="AB300">
        <v>13.8554405063829</v>
      </c>
      <c r="AC300">
        <v>11.4167083541771</v>
      </c>
      <c r="AD300">
        <v>16.320160080040001</v>
      </c>
      <c r="AE300" s="40">
        <f t="shared" si="427"/>
        <v>-1.7585312368141299</v>
      </c>
      <c r="AF300" s="40">
        <f t="shared" si="427"/>
        <v>3.6410725610624399</v>
      </c>
      <c r="AG300" s="40">
        <f t="shared" si="427"/>
        <v>1433.61865066667</v>
      </c>
      <c r="AH300" s="40">
        <f t="shared" si="427"/>
        <v>297.87041139591298</v>
      </c>
      <c r="AI300" s="40">
        <f t="shared" si="427"/>
        <v>-9.9948854976230095</v>
      </c>
      <c r="AJ300" s="40">
        <f t="shared" si="427"/>
        <v>4.0956216014637699</v>
      </c>
      <c r="AK300" s="40">
        <f t="shared" si="427"/>
        <v>6.0126539866129303</v>
      </c>
      <c r="AL300" s="40">
        <f t="shared" si="427"/>
        <v>3.4810730050480401</v>
      </c>
      <c r="AM300" s="40">
        <f t="shared" si="427"/>
        <v>3.3003451097490402</v>
      </c>
      <c r="AN300" s="40">
        <f t="shared" si="428"/>
        <v>3.3684128959266699</v>
      </c>
      <c r="AO300" s="40">
        <f t="shared" si="428"/>
        <v>948.50077530441104</v>
      </c>
      <c r="AP300" s="40">
        <f t="shared" si="428"/>
        <v>320.397511255155</v>
      </c>
      <c r="AQ300" s="40">
        <f t="shared" si="428"/>
        <v>-7.4206763841338201</v>
      </c>
      <c r="AR300" s="40">
        <f t="shared" si="428"/>
        <v>4.6865329088845797</v>
      </c>
      <c r="AS300" s="40">
        <f t="shared" si="428"/>
        <v>14.102025402077899</v>
      </c>
      <c r="AT300" s="40">
        <f t="shared" si="428"/>
        <v>3.1473582189501501</v>
      </c>
      <c r="AU300" s="40">
        <f>S300</f>
        <v>3.8914858496978999</v>
      </c>
      <c r="AV300" s="40">
        <f t="shared" si="429"/>
        <v>1.1035517758879401</v>
      </c>
      <c r="AW300" s="40">
        <f t="shared" si="430"/>
        <v>6.6563281640820398</v>
      </c>
      <c r="AX300" s="40">
        <f t="shared" si="431"/>
        <v>1063.66777559869</v>
      </c>
      <c r="AY300" s="40">
        <f t="shared" si="432"/>
        <v>697.33366683341706</v>
      </c>
      <c r="AZ300" s="40">
        <f t="shared" si="433"/>
        <v>1139.80490245123</v>
      </c>
      <c r="BA300" s="40">
        <f t="shared" si="434"/>
        <v>-3.8961170159769898</v>
      </c>
      <c r="BB300" s="40">
        <f t="shared" si="435"/>
        <v>-7.6088044022011001</v>
      </c>
    </row>
    <row r="301" spans="1:54" x14ac:dyDescent="0.2">
      <c r="A301" t="s">
        <v>206</v>
      </c>
      <c r="B301" s="20">
        <v>21872</v>
      </c>
      <c r="C301">
        <v>-0.13527267972627599</v>
      </c>
      <c r="D301">
        <v>2.7897075239698301</v>
      </c>
      <c r="E301">
        <v>442.06685540000001</v>
      </c>
      <c r="F301">
        <v>167.441346017542</v>
      </c>
      <c r="G301">
        <v>-15.488742987314801</v>
      </c>
      <c r="H301">
        <v>4.9264419060490701</v>
      </c>
      <c r="I301">
        <v>14.039732495943699</v>
      </c>
      <c r="J301">
        <v>2.25965425292679</v>
      </c>
      <c r="K301">
        <v>-1.8678196229908299</v>
      </c>
      <c r="L301">
        <v>2.6341304865578001</v>
      </c>
      <c r="M301">
        <v>675.01317556781805</v>
      </c>
      <c r="N301">
        <v>185.18750115138701</v>
      </c>
      <c r="O301">
        <v>-18.361868369052399</v>
      </c>
      <c r="P301">
        <v>4.92784565441867</v>
      </c>
      <c r="Q301">
        <v>14.3407502985976</v>
      </c>
      <c r="R301">
        <v>2.2560537245760401</v>
      </c>
      <c r="S301">
        <v>-4.0187941700754202</v>
      </c>
      <c r="T301">
        <v>-6.50925462731366</v>
      </c>
      <c r="U301">
        <v>-1.5157578789394699</v>
      </c>
      <c r="V301">
        <v>636.38802513943403</v>
      </c>
      <c r="W301">
        <v>359.60480240120103</v>
      </c>
      <c r="X301">
        <v>666.46323161580801</v>
      </c>
      <c r="Y301">
        <v>-20.437694531478002</v>
      </c>
      <c r="Z301">
        <v>-24.784392196098</v>
      </c>
      <c r="AA301">
        <v>-16.1000500250125</v>
      </c>
      <c r="AB301">
        <v>12.835071770075499</v>
      </c>
      <c r="AC301">
        <v>11.0895447723862</v>
      </c>
      <c r="AD301">
        <v>14.571285642821399</v>
      </c>
    </row>
    <row r="302" spans="1:54" x14ac:dyDescent="0.2">
      <c r="A302" t="s">
        <v>206</v>
      </c>
      <c r="B302" s="20">
        <v>21221</v>
      </c>
      <c r="C302">
        <v>-0.54479780089524299</v>
      </c>
      <c r="D302">
        <v>4.0233668872722399</v>
      </c>
      <c r="E302">
        <v>800.66736639999999</v>
      </c>
      <c r="F302">
        <v>359.61729923295502</v>
      </c>
      <c r="G302">
        <v>-16.5904785113202</v>
      </c>
      <c r="H302">
        <v>9.0401947467883499</v>
      </c>
      <c r="I302">
        <v>15.2361396948496</v>
      </c>
      <c r="J302">
        <v>2.7735919612753301</v>
      </c>
      <c r="K302">
        <v>2.88331227081397</v>
      </c>
      <c r="L302">
        <v>3.3674124987955101</v>
      </c>
      <c r="M302">
        <v>802.53954495725304</v>
      </c>
      <c r="N302">
        <v>320.30866514258503</v>
      </c>
      <c r="O302">
        <v>-8.1611166090640896</v>
      </c>
      <c r="P302">
        <v>4.6858711645594902</v>
      </c>
      <c r="Q302">
        <v>14.0029527658194</v>
      </c>
      <c r="R302">
        <v>3.1468575436064898</v>
      </c>
      <c r="S302">
        <v>4.1952631576447903</v>
      </c>
      <c r="T302">
        <v>1.16358179089545</v>
      </c>
      <c r="U302">
        <v>7.2266133066533298</v>
      </c>
      <c r="V302">
        <v>1055.92789619736</v>
      </c>
      <c r="W302">
        <v>708.93946973486698</v>
      </c>
      <c r="X302">
        <v>1134.0020010005001</v>
      </c>
      <c r="Y302">
        <v>-5.4739131345958398</v>
      </c>
      <c r="Z302">
        <v>-9.7758879439719806</v>
      </c>
      <c r="AA302">
        <v>-1.1455727863931999</v>
      </c>
      <c r="AB302">
        <v>13.8292803891497</v>
      </c>
      <c r="AC302">
        <v>11.271635817909001</v>
      </c>
      <c r="AD302">
        <v>16.407203601800902</v>
      </c>
    </row>
    <row r="303" spans="1:54" x14ac:dyDescent="0.2">
      <c r="A303" t="s">
        <v>206</v>
      </c>
      <c r="B303" s="20">
        <v>19297</v>
      </c>
      <c r="C303">
        <v>3.1565231498744701</v>
      </c>
      <c r="D303">
        <v>2.9472478002315898</v>
      </c>
      <c r="E303">
        <v>572.78921723333303</v>
      </c>
      <c r="F303">
        <v>274.10893423888598</v>
      </c>
      <c r="G303">
        <v>-10.667928536732999</v>
      </c>
      <c r="H303">
        <v>5.8542586781561798</v>
      </c>
      <c r="I303">
        <v>16.733700434366799</v>
      </c>
      <c r="J303">
        <v>2.71976306481382</v>
      </c>
      <c r="K303">
        <v>3.3826079467895598</v>
      </c>
      <c r="L303">
        <v>3.3673096961330198</v>
      </c>
      <c r="M303">
        <v>829.38244135406001</v>
      </c>
      <c r="N303">
        <v>320.33293006459297</v>
      </c>
      <c r="O303">
        <v>-7.2843386017054499</v>
      </c>
      <c r="P303">
        <v>4.6855034475746304</v>
      </c>
      <c r="Q303">
        <v>14.186483313294</v>
      </c>
      <c r="R303">
        <v>3.14688746619407</v>
      </c>
      <c r="S303">
        <v>4.5777315261776401</v>
      </c>
      <c r="T303">
        <v>1.58379189594798</v>
      </c>
      <c r="U303">
        <v>7.5567783891945997</v>
      </c>
      <c r="V303">
        <v>1058.26910911851</v>
      </c>
      <c r="W303">
        <v>701.68584292146102</v>
      </c>
      <c r="X303">
        <v>1135.4527263631801</v>
      </c>
      <c r="Y303">
        <v>-4.8217607084735796</v>
      </c>
      <c r="Z303">
        <v>-8.9394697348674299</v>
      </c>
      <c r="AA303">
        <v>-0.68934467233616203</v>
      </c>
      <c r="AB303">
        <v>13.964954259827101</v>
      </c>
      <c r="AC303">
        <v>11.329664832416199</v>
      </c>
      <c r="AD303">
        <v>16.610305152576299</v>
      </c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</row>
    <row r="304" spans="1:54" x14ac:dyDescent="0.2">
      <c r="A304" t="s">
        <v>206</v>
      </c>
      <c r="B304" s="20">
        <v>19856</v>
      </c>
      <c r="C304">
        <v>7.0968918769309699</v>
      </c>
      <c r="D304">
        <v>3.05574044547991</v>
      </c>
      <c r="E304">
        <v>780.98476649999998</v>
      </c>
      <c r="F304">
        <v>203.07593725731601</v>
      </c>
      <c r="G304">
        <v>-3.1969728329115399</v>
      </c>
      <c r="H304">
        <v>3.4054122826274198</v>
      </c>
      <c r="I304">
        <v>17.458487192789701</v>
      </c>
      <c r="J304">
        <v>2.8827157762359401</v>
      </c>
      <c r="K304">
        <v>5.0084829244421902</v>
      </c>
      <c r="L304">
        <v>3.36754446953588</v>
      </c>
      <c r="M304">
        <v>1022.1305809984</v>
      </c>
      <c r="N304">
        <v>320.32366355387802</v>
      </c>
      <c r="O304">
        <v>-4.9742655175233601</v>
      </c>
      <c r="P304">
        <v>4.68550413168626</v>
      </c>
      <c r="Q304">
        <v>15.066084840241301</v>
      </c>
      <c r="R304">
        <v>3.1469990406446602</v>
      </c>
      <c r="S304">
        <v>6.2818047962761101</v>
      </c>
      <c r="T304">
        <v>3.5047523761880899</v>
      </c>
      <c r="U304">
        <v>9.0575287643821891</v>
      </c>
      <c r="V304">
        <v>1214.21821550869</v>
      </c>
      <c r="W304">
        <v>884.47723861931001</v>
      </c>
      <c r="X304">
        <v>1313.89194597299</v>
      </c>
      <c r="Y304">
        <v>-2.61882567109798</v>
      </c>
      <c r="Z304">
        <v>-6.2781390695347703</v>
      </c>
      <c r="AA304">
        <v>1.05952976488244</v>
      </c>
      <c r="AB304">
        <v>14.782147886256899</v>
      </c>
      <c r="AC304">
        <v>12.200100050025</v>
      </c>
      <c r="AD304">
        <v>17.364682341170599</v>
      </c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</row>
    <row r="305" spans="1:54" x14ac:dyDescent="0.2">
      <c r="A305" t="s">
        <v>206</v>
      </c>
      <c r="B305" s="20">
        <v>20415</v>
      </c>
      <c r="C305">
        <v>7.3404331571525798</v>
      </c>
      <c r="D305">
        <v>2.0656569557050699</v>
      </c>
      <c r="E305">
        <v>851.61900283333296</v>
      </c>
      <c r="F305">
        <v>195.98506370700599</v>
      </c>
      <c r="G305">
        <v>-1.89360223876105</v>
      </c>
      <c r="H305">
        <v>2.7244549944962002</v>
      </c>
      <c r="I305">
        <v>16.4139256477355</v>
      </c>
      <c r="J305">
        <v>1.9426745443542599</v>
      </c>
      <c r="K305">
        <v>5.3078975945316698</v>
      </c>
      <c r="L305">
        <v>3.3710651913906098</v>
      </c>
      <c r="M305">
        <v>943.27599746027897</v>
      </c>
      <c r="N305">
        <v>320.54646951229802</v>
      </c>
      <c r="O305">
        <v>-4.5465710169661699</v>
      </c>
      <c r="P305">
        <v>4.6884756770509899</v>
      </c>
      <c r="Q305">
        <v>15.280467924405199</v>
      </c>
      <c r="R305">
        <v>3.1499030271795898</v>
      </c>
      <c r="S305">
        <v>6.7936218640783599</v>
      </c>
      <c r="T305">
        <v>3.9549774887443698</v>
      </c>
      <c r="U305">
        <v>9.6578289144572302</v>
      </c>
      <c r="V305">
        <v>1120.36536913744</v>
      </c>
      <c r="W305">
        <v>737.95397698849399</v>
      </c>
      <c r="X305">
        <v>1202.18609304652</v>
      </c>
      <c r="Y305">
        <v>-1.6851352199368901</v>
      </c>
      <c r="Z305">
        <v>-5.2896448224111996</v>
      </c>
      <c r="AA305">
        <v>1.9339669834917499</v>
      </c>
      <c r="AB305">
        <v>14.392999401219599</v>
      </c>
      <c r="AC305">
        <v>11.706853426713399</v>
      </c>
      <c r="AD305">
        <v>17.074537268634302</v>
      </c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</row>
    <row r="306" spans="1:54" x14ac:dyDescent="0.2">
      <c r="A306" t="s">
        <v>206</v>
      </c>
      <c r="B306" s="20">
        <v>20799</v>
      </c>
      <c r="C306">
        <v>5.6937150030086299</v>
      </c>
      <c r="D306">
        <v>3.01842837281146</v>
      </c>
      <c r="E306">
        <v>895.26121496666701</v>
      </c>
      <c r="F306">
        <v>245.912684968674</v>
      </c>
      <c r="G306">
        <v>-3.2988221380445601</v>
      </c>
      <c r="H306">
        <v>4.7894081453209596</v>
      </c>
      <c r="I306">
        <v>15.360547780990499</v>
      </c>
      <c r="J306">
        <v>2.1016509530087299</v>
      </c>
      <c r="K306">
        <v>3.2180456204674601</v>
      </c>
      <c r="L306">
        <v>3.3675142714240698</v>
      </c>
      <c r="M306">
        <v>944.60475734281897</v>
      </c>
      <c r="N306">
        <v>320.33696049085302</v>
      </c>
      <c r="O306">
        <v>-7.6988707189751304</v>
      </c>
      <c r="P306">
        <v>4.68643036758208</v>
      </c>
      <c r="Q306">
        <v>14.068332646471699</v>
      </c>
      <c r="R306">
        <v>3.14703181075072</v>
      </c>
      <c r="S306">
        <v>5.5209141780827604</v>
      </c>
      <c r="T306">
        <v>2.9344672336168101</v>
      </c>
      <c r="U306">
        <v>8.0970485242621404</v>
      </c>
      <c r="V306">
        <v>1239.69237791246</v>
      </c>
      <c r="W306">
        <v>961.36568284142095</v>
      </c>
      <c r="X306">
        <v>1341.45572786393</v>
      </c>
      <c r="Y306">
        <v>-3.9951434491358802</v>
      </c>
      <c r="Z306">
        <v>-7.6088044022011001</v>
      </c>
      <c r="AA306">
        <v>-0.38519259629814701</v>
      </c>
      <c r="AB306">
        <v>15.1058599916042</v>
      </c>
      <c r="AC306">
        <v>12.838419209604799</v>
      </c>
      <c r="AD306">
        <v>17.393696848424199</v>
      </c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</row>
    <row r="307" spans="1:54" x14ac:dyDescent="0.2">
      <c r="A307" t="s">
        <v>206</v>
      </c>
      <c r="B307" s="20">
        <v>21148</v>
      </c>
      <c r="C307">
        <v>5.1168140506940798</v>
      </c>
      <c r="D307">
        <v>2.4663813142333399</v>
      </c>
      <c r="E307">
        <v>818.31507253333302</v>
      </c>
      <c r="F307">
        <v>220.98777601120801</v>
      </c>
      <c r="G307">
        <v>-5.8017354529971801</v>
      </c>
      <c r="H307">
        <v>3.8438755394182902</v>
      </c>
      <c r="I307">
        <v>15.432821194330799</v>
      </c>
      <c r="J307">
        <v>1.9629610712121199</v>
      </c>
      <c r="K307">
        <v>4.2531907042267196</v>
      </c>
      <c r="L307">
        <v>3.3673129392702199</v>
      </c>
      <c r="M307">
        <v>964.43332190075603</v>
      </c>
      <c r="N307">
        <v>320.32214776951099</v>
      </c>
      <c r="O307">
        <v>-6.5408002124733597</v>
      </c>
      <c r="P307">
        <v>4.6860357461420303</v>
      </c>
      <c r="Q307">
        <v>14.9384795853884</v>
      </c>
      <c r="R307">
        <v>3.1468234493931102</v>
      </c>
      <c r="S307">
        <v>6.2471238451872102</v>
      </c>
      <c r="T307">
        <v>3.7148574287143599</v>
      </c>
      <c r="U307">
        <v>8.7873936968484294</v>
      </c>
      <c r="V307">
        <v>1285.6494288434701</v>
      </c>
      <c r="W307">
        <v>1033.9019509754901</v>
      </c>
      <c r="X307">
        <v>1390.7803901950999</v>
      </c>
      <c r="Y307">
        <v>-2.9751526443982002</v>
      </c>
      <c r="Z307">
        <v>-6.3541770885442697</v>
      </c>
      <c r="AA307">
        <v>0.37518759379690197</v>
      </c>
      <c r="AB307">
        <v>15.8371373355083</v>
      </c>
      <c r="AC307">
        <v>13.6508254127064</v>
      </c>
      <c r="AD307">
        <v>18.003001500750401</v>
      </c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</row>
    <row r="308" spans="1:54" x14ac:dyDescent="0.2">
      <c r="A308" t="s">
        <v>206</v>
      </c>
      <c r="B308" s="20">
        <v>21497</v>
      </c>
      <c r="C308">
        <v>7.0745212253596801</v>
      </c>
      <c r="D308">
        <v>2.05873735631421</v>
      </c>
      <c r="E308">
        <v>788.79765746666703</v>
      </c>
      <c r="F308">
        <v>274.06087193310901</v>
      </c>
      <c r="G308">
        <v>-2.6015580362743802</v>
      </c>
      <c r="H308">
        <v>2.7036281638614099</v>
      </c>
      <c r="I308">
        <v>16.687854528427</v>
      </c>
      <c r="J308">
        <v>2.03872765945012</v>
      </c>
      <c r="K308">
        <v>6.1709044416507703</v>
      </c>
      <c r="L308">
        <v>3.4416042399428699</v>
      </c>
      <c r="M308">
        <v>950.54811990683197</v>
      </c>
      <c r="N308">
        <v>330.41049457139798</v>
      </c>
      <c r="O308">
        <v>-3.48808965750221</v>
      </c>
      <c r="P308">
        <v>4.7671699544608002</v>
      </c>
      <c r="Q308">
        <v>15.928116507929699</v>
      </c>
      <c r="R308">
        <v>3.21063515222531</v>
      </c>
      <c r="S308">
        <v>6.4805493199795103</v>
      </c>
      <c r="T308">
        <v>3.6248124062031</v>
      </c>
      <c r="U308">
        <v>9.3276638319159595</v>
      </c>
      <c r="V308">
        <v>1175.97280903102</v>
      </c>
      <c r="W308">
        <v>787.27863931965999</v>
      </c>
      <c r="X308">
        <v>1264.56728364182</v>
      </c>
      <c r="Y308">
        <v>-1.9534016717393301</v>
      </c>
      <c r="Z308">
        <v>-5.3656828414207096</v>
      </c>
      <c r="AA308">
        <v>1.47773886943472</v>
      </c>
      <c r="AB308">
        <v>14.956123564402199</v>
      </c>
      <c r="AC308">
        <v>12.287143571785901</v>
      </c>
      <c r="AD308">
        <v>17.625812906453199</v>
      </c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</row>
    <row r="309" spans="1:54" x14ac:dyDescent="0.2">
      <c r="A309" t="s">
        <v>206</v>
      </c>
      <c r="B309" s="20">
        <v>21846</v>
      </c>
      <c r="C309">
        <v>5.1984792715973196</v>
      </c>
      <c r="D309">
        <v>2.9583888159557499</v>
      </c>
      <c r="E309">
        <v>820.84224270000004</v>
      </c>
      <c r="F309">
        <v>239.20186031234701</v>
      </c>
      <c r="G309">
        <v>-5.8509990904066198</v>
      </c>
      <c r="H309">
        <v>5.7948318639789704</v>
      </c>
      <c r="I309">
        <v>16.321944554646802</v>
      </c>
      <c r="J309">
        <v>1.9514636126340601</v>
      </c>
      <c r="K309">
        <v>5.8317171708747297</v>
      </c>
      <c r="L309">
        <v>3.5069893822970899</v>
      </c>
      <c r="M309">
        <v>759.47586381384701</v>
      </c>
      <c r="N309">
        <v>335.76899592450502</v>
      </c>
      <c r="O309">
        <v>-4.5860038144447399</v>
      </c>
      <c r="P309">
        <v>4.8382792222857498</v>
      </c>
      <c r="Q309">
        <v>16.269879585296501</v>
      </c>
      <c r="R309">
        <v>3.25366941878992</v>
      </c>
      <c r="S309">
        <v>5.8996804013266999</v>
      </c>
      <c r="T309">
        <v>3.3246623311655799</v>
      </c>
      <c r="U309">
        <v>8.4572286143071604</v>
      </c>
      <c r="V309">
        <v>1278.3253774019499</v>
      </c>
      <c r="W309">
        <v>1025.1975987994001</v>
      </c>
      <c r="X309">
        <v>1383.52676338169</v>
      </c>
      <c r="Y309">
        <v>-3.3819943516746198</v>
      </c>
      <c r="Z309">
        <v>-6.8484242121060497</v>
      </c>
      <c r="AA309">
        <v>0.109054527263638</v>
      </c>
      <c r="AB309">
        <v>15.348480576432699</v>
      </c>
      <c r="AC309">
        <v>13.128564282141101</v>
      </c>
      <c r="AD309">
        <v>17.596798399199599</v>
      </c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</row>
    <row r="310" spans="1:54" x14ac:dyDescent="0.2">
      <c r="A310" t="s">
        <v>206</v>
      </c>
      <c r="B310" s="20">
        <v>22196</v>
      </c>
      <c r="C310">
        <v>5.5718561675813403</v>
      </c>
      <c r="D310">
        <v>3.21625142869047</v>
      </c>
      <c r="E310">
        <v>919.24282553333296</v>
      </c>
      <c r="F310">
        <v>218.84924562037699</v>
      </c>
      <c r="G310">
        <v>-4.0690506034427196</v>
      </c>
      <c r="H310">
        <v>3.42764418829749</v>
      </c>
      <c r="I310">
        <v>13.512707591056801</v>
      </c>
      <c r="J310">
        <v>2.8690143971874602</v>
      </c>
      <c r="K310">
        <v>5.7311764483477603</v>
      </c>
      <c r="L310">
        <v>3.47204169324052</v>
      </c>
      <c r="M310">
        <v>736.56848084010198</v>
      </c>
      <c r="N310">
        <v>331.68926618018997</v>
      </c>
      <c r="O310">
        <v>-4.56865045137544</v>
      </c>
      <c r="P310">
        <v>4.7996985415569702</v>
      </c>
      <c r="Q310">
        <v>16.143425001091799</v>
      </c>
      <c r="R310">
        <v>3.2276557219257098</v>
      </c>
      <c r="S310">
        <v>5.9685650104786099</v>
      </c>
      <c r="T310">
        <v>2.9044522261130599</v>
      </c>
      <c r="U310">
        <v>9.0275137568784398</v>
      </c>
      <c r="V310">
        <v>1215.5179903708299</v>
      </c>
      <c r="W310">
        <v>910.59029514757401</v>
      </c>
      <c r="X310">
        <v>1315.34267133567</v>
      </c>
      <c r="Y310">
        <v>-3.4396903870549198</v>
      </c>
      <c r="Z310">
        <v>-7.6468234117058502</v>
      </c>
      <c r="AA310">
        <v>0.79339669834917703</v>
      </c>
      <c r="AB310">
        <v>14.903753450023499</v>
      </c>
      <c r="AC310">
        <v>12.2581290645323</v>
      </c>
      <c r="AD310">
        <v>17.567783891946</v>
      </c>
      <c r="AE310" s="27">
        <f t="shared" ref="AE310:AM310" si="436">AVERAGE(C301:C310)</f>
        <v>4.5569163421577548</v>
      </c>
      <c r="AF310" s="27">
        <f t="shared" si="436"/>
        <v>2.859990690066387</v>
      </c>
      <c r="AG310" s="27">
        <f t="shared" si="436"/>
        <v>769.05862215666662</v>
      </c>
      <c r="AH310" s="27">
        <f t="shared" si="436"/>
        <v>239.92410192994203</v>
      </c>
      <c r="AI310" s="27">
        <f t="shared" si="436"/>
        <v>-6.9459890428206048</v>
      </c>
      <c r="AJ310" s="27">
        <f t="shared" si="436"/>
        <v>4.6510150508994341</v>
      </c>
      <c r="AK310" s="27">
        <f t="shared" si="436"/>
        <v>15.719786111513718</v>
      </c>
      <c r="AL310" s="27">
        <f t="shared" si="436"/>
        <v>2.3502217293098631</v>
      </c>
      <c r="AM310" s="27">
        <f t="shared" si="436"/>
        <v>3.9919515499154001</v>
      </c>
      <c r="AN310" s="27">
        <f t="shared" ref="AN310:AT310" si="437">AVERAGE(L301:L310)</f>
        <v>3.3262924868587591</v>
      </c>
      <c r="AO310" s="27">
        <f t="shared" si="437"/>
        <v>862.79722841421642</v>
      </c>
      <c r="AP310" s="27">
        <f t="shared" si="437"/>
        <v>310.52270943611978</v>
      </c>
      <c r="AQ310" s="27">
        <f t="shared" si="437"/>
        <v>-7.0210574969082362</v>
      </c>
      <c r="AR310" s="27">
        <f t="shared" si="437"/>
        <v>4.7450813907317668</v>
      </c>
      <c r="AS310" s="27">
        <f t="shared" si="437"/>
        <v>15.022497246853561</v>
      </c>
      <c r="AT310" s="27">
        <f t="shared" si="437"/>
        <v>3.083251635528562</v>
      </c>
      <c r="AU310" s="27">
        <f>AVERAGE(S301:S310)</f>
        <v>4.794645992915628</v>
      </c>
      <c r="AV310" s="27">
        <f t="shared" ref="AV310" si="438">AVERAGE(T301:T310)</f>
        <v>2.0201100550275135</v>
      </c>
      <c r="AW310" s="27">
        <f t="shared" ref="AW310" si="439">AVERAGE(U301:U310)</f>
        <v>7.567983991995999</v>
      </c>
      <c r="AX310" s="27">
        <f t="shared" ref="AX310" si="440">AVERAGE(V301:V310)</f>
        <v>1128.0326598661165</v>
      </c>
      <c r="AY310" s="27">
        <f t="shared" ref="AY310" si="441">AVERAGE(W301:W310)</f>
        <v>811.09954977488781</v>
      </c>
      <c r="AZ310" s="27">
        <f t="shared" ref="AZ310" si="442">AVERAGE(X301:X310)</f>
        <v>1214.7668834417209</v>
      </c>
      <c r="BA310" s="27">
        <f t="shared" ref="BA310" si="443">AVERAGE(Y301:Y310)</f>
        <v>-5.0782711769585243</v>
      </c>
      <c r="BB310" s="27">
        <f t="shared" ref="BB310" si="444">AVERAGE(Z301:Z310)</f>
        <v>-8.8891445722861366</v>
      </c>
    </row>
    <row r="311" spans="1:54" x14ac:dyDescent="0.2">
      <c r="A311" t="s">
        <v>33</v>
      </c>
      <c r="B311" s="20">
        <v>22545</v>
      </c>
      <c r="C311">
        <v>-0.19102718432744301</v>
      </c>
      <c r="D311">
        <v>3.2697444984287398</v>
      </c>
      <c r="E311">
        <v>859.60132376666695</v>
      </c>
      <c r="F311">
        <v>263.38512388638202</v>
      </c>
      <c r="G311">
        <v>-11.6067351235284</v>
      </c>
      <c r="H311">
        <v>4.4747199493032603</v>
      </c>
      <c r="I311">
        <v>11.727256019910101</v>
      </c>
      <c r="J311">
        <v>2.24176743317609</v>
      </c>
      <c r="K311">
        <v>2.02525051974939</v>
      </c>
      <c r="L311">
        <v>3.37422337377421</v>
      </c>
      <c r="M311">
        <v>936.94084824200502</v>
      </c>
      <c r="N311">
        <v>320.72959544801802</v>
      </c>
      <c r="O311">
        <v>-8.8476568511026503</v>
      </c>
      <c r="P311">
        <v>4.6934854093015002</v>
      </c>
      <c r="Q311">
        <v>12.879981897892</v>
      </c>
      <c r="R311">
        <v>3.1510986382142501</v>
      </c>
      <c r="S311">
        <v>2.2705122817046801</v>
      </c>
      <c r="T311">
        <v>-2.3781890945472699</v>
      </c>
      <c r="U311">
        <v>6.8964482241120599</v>
      </c>
      <c r="V311">
        <v>1058.3963474380901</v>
      </c>
      <c r="W311">
        <v>658.16408204102095</v>
      </c>
      <c r="X311">
        <v>1126.7483741870899</v>
      </c>
      <c r="Y311">
        <v>-7.7248649124097497</v>
      </c>
      <c r="Z311">
        <v>-14.072036018008999</v>
      </c>
      <c r="AA311">
        <v>-1.37368684342171</v>
      </c>
      <c r="AB311">
        <v>12.022702719601501</v>
      </c>
      <c r="AC311">
        <v>8.8344172086043002</v>
      </c>
      <c r="AD311">
        <v>15.188594297148599</v>
      </c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</row>
    <row r="312" spans="1:54" x14ac:dyDescent="0.2">
      <c r="A312" t="s">
        <v>33</v>
      </c>
      <c r="B312" s="20">
        <v>22894</v>
      </c>
      <c r="C312">
        <v>3.3565891385078399</v>
      </c>
      <c r="D312">
        <v>7.0659820885942404</v>
      </c>
      <c r="E312">
        <v>508.11100457999999</v>
      </c>
      <c r="F312">
        <v>242.64041711445199</v>
      </c>
      <c r="G312">
        <v>-8.2398628393808906</v>
      </c>
      <c r="H312">
        <v>7.9464736666614098</v>
      </c>
      <c r="I312">
        <v>15.046646065182101</v>
      </c>
      <c r="J312">
        <v>5.7134313270885899</v>
      </c>
      <c r="K312">
        <v>2.52426946315444</v>
      </c>
      <c r="L312">
        <v>4.3320069302425397</v>
      </c>
      <c r="M312">
        <v>709.37842322451399</v>
      </c>
      <c r="N312">
        <v>262.176154957363</v>
      </c>
      <c r="O312">
        <v>-9.2828296258880396</v>
      </c>
      <c r="P312">
        <v>5.4186789188126303</v>
      </c>
      <c r="Q312">
        <v>15.209304832009799</v>
      </c>
      <c r="R312">
        <v>4.0600011726333003</v>
      </c>
      <c r="S312">
        <v>7.1151422867210004</v>
      </c>
      <c r="T312">
        <v>3.1505752876438202</v>
      </c>
      <c r="U312">
        <v>11.0925462731366</v>
      </c>
      <c r="V312">
        <v>533.06314382058804</v>
      </c>
      <c r="W312">
        <v>322.06103051525798</v>
      </c>
      <c r="X312">
        <v>565.64282141070601</v>
      </c>
      <c r="Y312">
        <v>-0.31125448034092701</v>
      </c>
      <c r="Z312">
        <v>-5.1695847923961997</v>
      </c>
      <c r="AA312">
        <v>4.5662831415707803</v>
      </c>
      <c r="AB312">
        <v>16.408740446199499</v>
      </c>
      <c r="AC312">
        <v>12.784392196098</v>
      </c>
      <c r="AD312">
        <v>20.016008004002</v>
      </c>
      <c r="AE312" s="40">
        <f t="shared" ref="AE312:AM312" si="445">AVERAGE(C311:C312)</f>
        <v>1.5827809770901984</v>
      </c>
      <c r="AF312" s="40">
        <f t="shared" si="445"/>
        <v>5.1678632935114903</v>
      </c>
      <c r="AG312" s="40">
        <f t="shared" si="445"/>
        <v>683.85616417333347</v>
      </c>
      <c r="AH312" s="40">
        <f t="shared" si="445"/>
        <v>253.01277050041699</v>
      </c>
      <c r="AI312" s="40">
        <f t="shared" si="445"/>
        <v>-9.9232989814546464</v>
      </c>
      <c r="AJ312" s="40">
        <f t="shared" si="445"/>
        <v>6.210596807982335</v>
      </c>
      <c r="AK312" s="40">
        <f t="shared" si="445"/>
        <v>13.386951042546102</v>
      </c>
      <c r="AL312" s="40">
        <f t="shared" si="445"/>
        <v>3.9775993801323399</v>
      </c>
      <c r="AM312" s="40">
        <f t="shared" si="445"/>
        <v>2.2747599914519148</v>
      </c>
      <c r="AN312" s="40">
        <f t="shared" ref="AN312:AT312" si="446">AVERAGE(L311:L312)</f>
        <v>3.8531151520083746</v>
      </c>
      <c r="AO312" s="40">
        <f t="shared" si="446"/>
        <v>823.15963573325951</v>
      </c>
      <c r="AP312" s="40">
        <f t="shared" si="446"/>
        <v>291.45287520269051</v>
      </c>
      <c r="AQ312" s="40">
        <f t="shared" si="446"/>
        <v>-9.065243238495345</v>
      </c>
      <c r="AR312" s="40">
        <f t="shared" si="446"/>
        <v>5.0560821640570648</v>
      </c>
      <c r="AS312" s="40">
        <f t="shared" si="446"/>
        <v>14.0446433649509</v>
      </c>
      <c r="AT312" s="40">
        <f t="shared" si="446"/>
        <v>3.605549905423775</v>
      </c>
      <c r="AU312" s="40">
        <f>AVERAGE(S311:S312)</f>
        <v>4.6928272842128402</v>
      </c>
      <c r="AV312" s="40">
        <f t="shared" ref="AV312" si="447">AVERAGE(T311:T312)</f>
        <v>0.38619309654827516</v>
      </c>
      <c r="AW312" s="40">
        <f t="shared" ref="AW312" si="448">AVERAGE(U311:U312)</f>
        <v>8.9944972486243309</v>
      </c>
      <c r="AX312" s="40">
        <f t="shared" ref="AX312" si="449">AVERAGE(V311:V312)</f>
        <v>795.72974562933905</v>
      </c>
      <c r="AY312" s="40">
        <f t="shared" ref="AY312" si="450">AVERAGE(W311:W312)</f>
        <v>490.11255627813944</v>
      </c>
      <c r="AZ312" s="40">
        <f t="shared" ref="AZ312" si="451">AVERAGE(X311:X312)</f>
        <v>846.19559779889801</v>
      </c>
      <c r="BA312" s="40">
        <f t="shared" ref="BA312" si="452">AVERAGE(Y311:Y312)</f>
        <v>-4.0180596963753388</v>
      </c>
      <c r="BB312" s="40">
        <f t="shared" ref="BB312" si="453">AVERAGE(Z311:Z312)</f>
        <v>-9.6208104052025991</v>
      </c>
    </row>
    <row r="313" spans="1:54" x14ac:dyDescent="0.2">
      <c r="A313" t="s">
        <v>34</v>
      </c>
      <c r="B313" s="20">
        <v>19118</v>
      </c>
      <c r="C313">
        <v>7.4883469591537803</v>
      </c>
      <c r="D313">
        <v>5.7827124112117598</v>
      </c>
      <c r="E313">
        <v>743.65569466666705</v>
      </c>
      <c r="F313">
        <v>267.92026861419203</v>
      </c>
      <c r="G313">
        <v>-1.1813842852910399</v>
      </c>
      <c r="H313">
        <v>8.32907463235256</v>
      </c>
      <c r="I313">
        <v>13.274695025550001</v>
      </c>
      <c r="J313">
        <v>3.53515213767822</v>
      </c>
      <c r="K313">
        <v>3.05715319679785</v>
      </c>
      <c r="L313">
        <v>4.5133334675003898</v>
      </c>
      <c r="M313">
        <v>1017.7900140210201</v>
      </c>
      <c r="N313">
        <v>277.07068481882902</v>
      </c>
      <c r="O313">
        <v>-7.1175620138879596</v>
      </c>
      <c r="P313">
        <v>7.0346764995736102</v>
      </c>
      <c r="Q313">
        <v>13.652516247139999</v>
      </c>
      <c r="R313">
        <v>3.51476377701242</v>
      </c>
      <c r="S313">
        <v>4.1215943111379501</v>
      </c>
      <c r="T313">
        <v>1.39769884942471</v>
      </c>
      <c r="U313">
        <v>6.8324162081040498</v>
      </c>
      <c r="V313">
        <v>1018.11308550237</v>
      </c>
      <c r="W313">
        <v>776.12306153076497</v>
      </c>
      <c r="X313">
        <v>1102.2061030515299</v>
      </c>
      <c r="Y313">
        <v>-6.2581360436495999</v>
      </c>
      <c r="Z313">
        <v>-10.596298149074499</v>
      </c>
      <c r="AA313">
        <v>-1.951975987994</v>
      </c>
      <c r="AB313">
        <v>12.2355901689274</v>
      </c>
      <c r="AC313">
        <v>9.6848424212106003</v>
      </c>
      <c r="AD313">
        <v>14.762381190595301</v>
      </c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</row>
    <row r="314" spans="1:54" x14ac:dyDescent="0.2">
      <c r="A314" t="s">
        <v>34</v>
      </c>
      <c r="B314" s="20">
        <v>19439.7</v>
      </c>
      <c r="C314">
        <v>-7.3964503084619704</v>
      </c>
      <c r="D314">
        <v>4.5496080932698204</v>
      </c>
      <c r="E314">
        <v>570.0355366</v>
      </c>
      <c r="F314">
        <v>250.46132466527899</v>
      </c>
      <c r="G314">
        <v>-22.140138943989999</v>
      </c>
      <c r="H314">
        <v>5.8870867473923898</v>
      </c>
      <c r="I314">
        <v>10.4346327251858</v>
      </c>
      <c r="J314">
        <v>3.4754381471200602</v>
      </c>
      <c r="K314">
        <v>0.60848965547989098</v>
      </c>
      <c r="L314">
        <v>4.4988685283891199</v>
      </c>
      <c r="M314">
        <v>798.16718447112999</v>
      </c>
      <c r="N314">
        <v>276.027657889083</v>
      </c>
      <c r="O314">
        <v>-11.3557741506671</v>
      </c>
      <c r="P314">
        <v>7.0167113111523403</v>
      </c>
      <c r="Q314">
        <v>12.9477800314448</v>
      </c>
      <c r="R314">
        <v>3.5069882204466198</v>
      </c>
      <c r="S314">
        <v>-0.40418610894103602</v>
      </c>
      <c r="T314">
        <v>-4.3731865932966496</v>
      </c>
      <c r="U314">
        <v>3.5547773886943501</v>
      </c>
      <c r="V314">
        <v>824.442441419685</v>
      </c>
      <c r="W314">
        <v>513.91195597798901</v>
      </c>
      <c r="X314">
        <v>878.09404702351196</v>
      </c>
      <c r="Y314">
        <v>-12.065452165612101</v>
      </c>
      <c r="Z314">
        <v>-17.943971985992999</v>
      </c>
      <c r="AA314">
        <v>-6.2021010505252603</v>
      </c>
      <c r="AB314">
        <v>11.2933378854136</v>
      </c>
      <c r="AC314">
        <v>8.5592796398199091</v>
      </c>
      <c r="AD314">
        <v>14.012006003001501</v>
      </c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</row>
    <row r="315" spans="1:54" x14ac:dyDescent="0.2">
      <c r="A315" t="s">
        <v>34</v>
      </c>
      <c r="B315" s="20">
        <v>19151.379010000001</v>
      </c>
      <c r="C315">
        <v>7.4883469591537803</v>
      </c>
      <c r="D315">
        <v>4.4994439308642997</v>
      </c>
      <c r="E315">
        <v>716.92652236666697</v>
      </c>
      <c r="F315">
        <v>276.051244502499</v>
      </c>
      <c r="G315">
        <v>-1.1813842852910399</v>
      </c>
      <c r="H315">
        <v>6.9673369254577899</v>
      </c>
      <c r="I315">
        <v>15.615182346767799</v>
      </c>
      <c r="J315">
        <v>3.3884647334295201</v>
      </c>
      <c r="K315">
        <v>4.02071226852288</v>
      </c>
      <c r="L315">
        <v>4.5139334312127497</v>
      </c>
      <c r="M315">
        <v>1022.1297939290999</v>
      </c>
      <c r="N315">
        <v>277.42671443735702</v>
      </c>
      <c r="O315">
        <v>-5.9658525138824103</v>
      </c>
      <c r="P315">
        <v>7.0433263617776598</v>
      </c>
      <c r="Q315">
        <v>14.420382623209701</v>
      </c>
      <c r="R315">
        <v>3.5167455137685901</v>
      </c>
      <c r="S315">
        <v>2.6192764020085701</v>
      </c>
      <c r="T315">
        <v>-1.0675337668834399</v>
      </c>
      <c r="U315">
        <v>6.3281640820410203</v>
      </c>
      <c r="V315">
        <v>974.01734738422294</v>
      </c>
      <c r="W315">
        <v>683.11655827914001</v>
      </c>
      <c r="X315">
        <v>1051.7808904452199</v>
      </c>
      <c r="Y315">
        <v>-7.9999703040728001</v>
      </c>
      <c r="Z315">
        <v>-13.2976488244122</v>
      </c>
      <c r="AA315">
        <v>-2.6723361680840401</v>
      </c>
      <c r="AB315">
        <v>13.1503443749966</v>
      </c>
      <c r="AC315">
        <v>10.460230115057501</v>
      </c>
      <c r="AD315">
        <v>15.837918959479699</v>
      </c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</row>
    <row r="316" spans="1:54" x14ac:dyDescent="0.2">
      <c r="A316" t="s">
        <v>34</v>
      </c>
      <c r="B316" s="20">
        <v>19473.922620000001</v>
      </c>
      <c r="C316">
        <v>2.9336986445511299</v>
      </c>
      <c r="D316">
        <v>4.5300606933234597</v>
      </c>
      <c r="E316">
        <v>505.03806429999997</v>
      </c>
      <c r="F316">
        <v>259.86218265813397</v>
      </c>
      <c r="G316">
        <v>-11.677497863769499</v>
      </c>
      <c r="H316">
        <v>6.4427752258279201</v>
      </c>
      <c r="I316">
        <v>18.965591324700199</v>
      </c>
      <c r="J316">
        <v>3.5940334056501499</v>
      </c>
      <c r="K316">
        <v>3.20845246160816</v>
      </c>
      <c r="L316">
        <v>4.5124677652534597</v>
      </c>
      <c r="M316">
        <v>972.56665340894904</v>
      </c>
      <c r="N316">
        <v>276.93188908294098</v>
      </c>
      <c r="O316">
        <v>-7.5447781639051898</v>
      </c>
      <c r="P316">
        <v>7.02787626000391</v>
      </c>
      <c r="Q316">
        <v>14.3469149968812</v>
      </c>
      <c r="R316">
        <v>3.5169226883505802</v>
      </c>
      <c r="S316">
        <v>2.3712803256899302</v>
      </c>
      <c r="T316">
        <v>-1.4877438719359699</v>
      </c>
      <c r="U316">
        <v>6.2441220610305201</v>
      </c>
      <c r="V316">
        <v>970.56719049873698</v>
      </c>
      <c r="W316">
        <v>662.94647323661798</v>
      </c>
      <c r="X316">
        <v>1046.17808904452</v>
      </c>
      <c r="Y316">
        <v>-8.3227982633701405</v>
      </c>
      <c r="Z316">
        <v>-13.909954977488701</v>
      </c>
      <c r="AA316">
        <v>-2.7443721860930501</v>
      </c>
      <c r="AB316">
        <v>13.74781461629</v>
      </c>
      <c r="AC316">
        <v>10.7853926963482</v>
      </c>
      <c r="AD316">
        <v>16.713356678339199</v>
      </c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</row>
    <row r="317" spans="1:54" x14ac:dyDescent="0.2">
      <c r="A317" t="s">
        <v>34</v>
      </c>
      <c r="B317" s="20">
        <v>19554.71688</v>
      </c>
      <c r="C317">
        <v>-4.5866942803064799</v>
      </c>
      <c r="D317">
        <v>4.8812286932001001</v>
      </c>
      <c r="E317">
        <v>797.41550583333299</v>
      </c>
      <c r="F317">
        <v>368.86686995288801</v>
      </c>
      <c r="G317">
        <v>-19.058031400044602</v>
      </c>
      <c r="H317">
        <v>6.8084633944658801</v>
      </c>
      <c r="I317">
        <v>8.6830052004919906</v>
      </c>
      <c r="J317">
        <v>3.9289815632598599</v>
      </c>
      <c r="K317">
        <v>1.5970683753638899</v>
      </c>
      <c r="L317">
        <v>4.5032408742776804</v>
      </c>
      <c r="M317">
        <v>910.80316521895304</v>
      </c>
      <c r="N317">
        <v>276.59820890554801</v>
      </c>
      <c r="O317">
        <v>-9.3157269944190997</v>
      </c>
      <c r="P317">
        <v>7.0291423030349298</v>
      </c>
      <c r="Q317">
        <v>12.974611891013501</v>
      </c>
      <c r="R317">
        <v>3.5074630114289098</v>
      </c>
      <c r="S317">
        <v>1.5130138607285599</v>
      </c>
      <c r="T317">
        <v>-2.49624812406203</v>
      </c>
      <c r="U317">
        <v>5.5437718859429701</v>
      </c>
      <c r="V317">
        <v>906.04635664130899</v>
      </c>
      <c r="W317">
        <v>602.43621810905404</v>
      </c>
      <c r="X317">
        <v>973.34167083541797</v>
      </c>
      <c r="Y317">
        <v>-8.0592980664966198</v>
      </c>
      <c r="Z317">
        <v>-13.2976488244122</v>
      </c>
      <c r="AA317">
        <v>-2.81640820410205</v>
      </c>
      <c r="AB317">
        <v>11.610691165660301</v>
      </c>
      <c r="AC317">
        <v>8.7843921960980502</v>
      </c>
      <c r="AD317">
        <v>14.412206103051499</v>
      </c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</row>
    <row r="318" spans="1:54" x14ac:dyDescent="0.2">
      <c r="A318" t="s">
        <v>34</v>
      </c>
      <c r="B318" s="20">
        <v>19676.790850000001</v>
      </c>
      <c r="C318">
        <v>5.9888949745023998</v>
      </c>
      <c r="D318">
        <v>3.35329739669627</v>
      </c>
      <c r="E318">
        <v>783.22556910000003</v>
      </c>
      <c r="F318">
        <v>260.322846938986</v>
      </c>
      <c r="G318">
        <v>-5.8299800554911299</v>
      </c>
      <c r="H318">
        <v>5.2258043288891596</v>
      </c>
      <c r="I318">
        <v>17.4042731391059</v>
      </c>
      <c r="J318">
        <v>3.0367508514316999</v>
      </c>
      <c r="K318">
        <v>3.4786167336895999</v>
      </c>
      <c r="L318">
        <v>4.5090535722694298</v>
      </c>
      <c r="M318">
        <v>920.57358538385802</v>
      </c>
      <c r="N318">
        <v>276.39840936893103</v>
      </c>
      <c r="O318">
        <v>-7.2444195942732801</v>
      </c>
      <c r="P318">
        <v>7.02707970338097</v>
      </c>
      <c r="Q318">
        <v>14.504893261654001</v>
      </c>
      <c r="R318">
        <v>3.5118496176160199</v>
      </c>
      <c r="S318">
        <v>3.9875381139464601</v>
      </c>
      <c r="T318">
        <v>1.2016008004001999</v>
      </c>
      <c r="U318">
        <v>6.7763881940970503</v>
      </c>
      <c r="V318">
        <v>947.785681167137</v>
      </c>
      <c r="W318">
        <v>692.08104052025999</v>
      </c>
      <c r="X318">
        <v>1024.8874437218601</v>
      </c>
      <c r="Y318">
        <v>-6.8532722537385</v>
      </c>
      <c r="Z318">
        <v>-11.3166583291646</v>
      </c>
      <c r="AA318">
        <v>-2.3841920960480301</v>
      </c>
      <c r="AB318">
        <v>13.454421226149501</v>
      </c>
      <c r="AC318">
        <v>10.5852926463232</v>
      </c>
      <c r="AD318">
        <v>16.338169084542301</v>
      </c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</row>
    <row r="319" spans="1:54" x14ac:dyDescent="0.2">
      <c r="A319" t="s">
        <v>34</v>
      </c>
      <c r="B319" s="20">
        <v>19759.350269999999</v>
      </c>
      <c r="C319">
        <v>7.4883469591537803</v>
      </c>
      <c r="D319">
        <v>4.12992103205353</v>
      </c>
      <c r="E319">
        <v>938.75399873333299</v>
      </c>
      <c r="F319">
        <v>284.81018628616198</v>
      </c>
      <c r="G319">
        <v>-1.1813842852910399</v>
      </c>
      <c r="H319">
        <v>5.6180963766445799</v>
      </c>
      <c r="I319">
        <v>13.819324016571001</v>
      </c>
      <c r="J319">
        <v>3.6720636582719299</v>
      </c>
      <c r="K319">
        <v>1.6157311420459599</v>
      </c>
      <c r="L319">
        <v>4.5037492111114297</v>
      </c>
      <c r="M319">
        <v>928.82569575270702</v>
      </c>
      <c r="N319">
        <v>276.57097908656903</v>
      </c>
      <c r="O319">
        <v>-9.2172273031264496</v>
      </c>
      <c r="P319">
        <v>7.0233128908484304</v>
      </c>
      <c r="Q319">
        <v>12.918176286451301</v>
      </c>
      <c r="R319">
        <v>3.5090965125120901</v>
      </c>
      <c r="S319">
        <v>0.39124195508281701</v>
      </c>
      <c r="T319">
        <v>-3.5887943971985998</v>
      </c>
      <c r="U319">
        <v>4.3671835917959001</v>
      </c>
      <c r="V319">
        <v>910.57435812150197</v>
      </c>
      <c r="W319">
        <v>604.67733866933497</v>
      </c>
      <c r="X319">
        <v>977.82391195597802</v>
      </c>
      <c r="Y319">
        <v>-9.1145986003182404</v>
      </c>
      <c r="Z319">
        <v>-14.4502251125563</v>
      </c>
      <c r="AA319">
        <v>-3.7888944472236101</v>
      </c>
      <c r="AB319">
        <v>10.5160142803217</v>
      </c>
      <c r="AC319">
        <v>7.8339169584792403</v>
      </c>
      <c r="AD319">
        <v>13.211605802901399</v>
      </c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</row>
    <row r="320" spans="1:54" x14ac:dyDescent="0.2">
      <c r="A320" t="s">
        <v>34</v>
      </c>
      <c r="B320" s="20">
        <v>19981.6234</v>
      </c>
      <c r="C320">
        <v>7.4883469591537803</v>
      </c>
      <c r="D320">
        <v>4.3142124936758499</v>
      </c>
      <c r="E320">
        <v>811.613115633333</v>
      </c>
      <c r="F320">
        <v>256.67909396237701</v>
      </c>
      <c r="G320">
        <v>-1.1813842852910399</v>
      </c>
      <c r="H320">
        <v>5.7032393836979196</v>
      </c>
      <c r="I320">
        <v>16.633155822753899</v>
      </c>
      <c r="J320">
        <v>3.5047299434654202</v>
      </c>
      <c r="K320">
        <v>0.99459061652236003</v>
      </c>
      <c r="L320">
        <v>4.5048806266279904</v>
      </c>
      <c r="M320">
        <v>935.25385447716303</v>
      </c>
      <c r="N320">
        <v>277.01336929977202</v>
      </c>
      <c r="O320">
        <v>-10.047230141359</v>
      </c>
      <c r="P320">
        <v>7.02498656632602</v>
      </c>
      <c r="Q320">
        <v>12.4856314008405</v>
      </c>
      <c r="R320">
        <v>3.5103456784282199</v>
      </c>
      <c r="S320">
        <v>7.7911727837291098E-2</v>
      </c>
      <c r="T320">
        <v>-3.75687843921961</v>
      </c>
      <c r="U320">
        <v>3.8909454727363699</v>
      </c>
      <c r="V320">
        <v>878.19310388328199</v>
      </c>
      <c r="W320">
        <v>569.93996998499199</v>
      </c>
      <c r="X320">
        <v>940.84542271135604</v>
      </c>
      <c r="Y320">
        <v>-10.278509526987699</v>
      </c>
      <c r="Z320">
        <v>-15.7828914457229</v>
      </c>
      <c r="AA320">
        <v>-4.7973986993496798</v>
      </c>
      <c r="AB320">
        <v>10.7283647344447</v>
      </c>
      <c r="AC320">
        <v>8.1840920460230109</v>
      </c>
      <c r="AD320">
        <v>13.261630815407701</v>
      </c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</row>
    <row r="321" spans="1:54" x14ac:dyDescent="0.2">
      <c r="A321" t="s">
        <v>34</v>
      </c>
      <c r="B321" s="20">
        <v>20123.984550000001</v>
      </c>
      <c r="C321">
        <v>0.74024387200673003</v>
      </c>
      <c r="D321">
        <v>7.4679743271419596</v>
      </c>
      <c r="E321">
        <v>718.61530059999996</v>
      </c>
      <c r="F321">
        <v>283.06694198812397</v>
      </c>
      <c r="G321">
        <v>-9.1085520188013298</v>
      </c>
      <c r="H321">
        <v>9.9135589354248008</v>
      </c>
      <c r="I321">
        <v>12.4295061694251</v>
      </c>
      <c r="J321">
        <v>4.2450440815189197</v>
      </c>
      <c r="K321">
        <v>1.4725643455504001</v>
      </c>
      <c r="L321">
        <v>4.52435707016725</v>
      </c>
      <c r="M321">
        <v>884.09806821882296</v>
      </c>
      <c r="N321">
        <v>277.211827998209</v>
      </c>
      <c r="O321">
        <v>-9.7120286553813102</v>
      </c>
      <c r="P321">
        <v>7.0386565903941403</v>
      </c>
      <c r="Q321">
        <v>13.057800220226</v>
      </c>
      <c r="R321">
        <v>3.5258301153849501</v>
      </c>
      <c r="S321">
        <v>3.96827969159532</v>
      </c>
      <c r="T321">
        <v>0.72536268134066995</v>
      </c>
      <c r="U321">
        <v>7.1965982991495796</v>
      </c>
      <c r="V321">
        <v>818.14819839888798</v>
      </c>
      <c r="W321">
        <v>578.90445222611299</v>
      </c>
      <c r="X321">
        <v>882.57628814407201</v>
      </c>
      <c r="Y321">
        <v>-7.8891459502526002</v>
      </c>
      <c r="Z321">
        <v>-13.045522761380701</v>
      </c>
      <c r="AA321">
        <v>-2.7443721860930501</v>
      </c>
      <c r="AB321">
        <v>11.934715718396101</v>
      </c>
      <c r="AC321">
        <v>9.1345672836418199</v>
      </c>
      <c r="AD321">
        <v>14.712356178088999</v>
      </c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</row>
    <row r="322" spans="1:54" x14ac:dyDescent="0.2">
      <c r="A322" t="s">
        <v>34</v>
      </c>
      <c r="B322" s="20">
        <v>20222.42193</v>
      </c>
      <c r="C322">
        <v>9.4289042254288695</v>
      </c>
      <c r="D322">
        <v>5.6773072628525698</v>
      </c>
      <c r="E322">
        <v>716.73248526666703</v>
      </c>
      <c r="F322">
        <v>309.81741942359503</v>
      </c>
      <c r="G322">
        <v>2.7317173083623199</v>
      </c>
      <c r="H322">
        <v>8.4272310384477898</v>
      </c>
      <c r="I322">
        <v>12.8308032088809</v>
      </c>
      <c r="J322">
        <v>4.1679256639922402</v>
      </c>
      <c r="K322">
        <v>2.1841223620681798</v>
      </c>
      <c r="L322">
        <v>4.5040677611471702</v>
      </c>
      <c r="M322">
        <v>930.14705462720497</v>
      </c>
      <c r="N322">
        <v>276.33144756261203</v>
      </c>
      <c r="O322">
        <v>-8.5146054226976702</v>
      </c>
      <c r="P322">
        <v>7.0309592228709601</v>
      </c>
      <c r="Q322">
        <v>13.3507764302027</v>
      </c>
      <c r="R322">
        <v>3.5070096885798701</v>
      </c>
      <c r="S322">
        <v>1.3234245474653199</v>
      </c>
      <c r="T322">
        <v>-2.86043021510755</v>
      </c>
      <c r="U322">
        <v>5.4877438719359697</v>
      </c>
      <c r="V322">
        <v>877.26825964938405</v>
      </c>
      <c r="W322">
        <v>531.84092046023</v>
      </c>
      <c r="X322">
        <v>933.00150075037504</v>
      </c>
      <c r="Y322">
        <v>-8.6718624288357091</v>
      </c>
      <c r="Z322">
        <v>-14.630315157578799</v>
      </c>
      <c r="AA322">
        <v>-2.6723361680840401</v>
      </c>
      <c r="AB322">
        <v>11.6555781587957</v>
      </c>
      <c r="AC322">
        <v>8.8094047023511699</v>
      </c>
      <c r="AD322">
        <v>14.512256128063999</v>
      </c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</row>
    <row r="323" spans="1:54" x14ac:dyDescent="0.2">
      <c r="A323" t="s">
        <v>34</v>
      </c>
      <c r="B323" s="20">
        <v>20457.77925</v>
      </c>
      <c r="C323">
        <v>9.9743585089842206</v>
      </c>
      <c r="D323">
        <v>4.7048520727162604</v>
      </c>
      <c r="E323">
        <v>1138.7107320666701</v>
      </c>
      <c r="F323">
        <v>310.983303168394</v>
      </c>
      <c r="G323">
        <v>3.9837507009506101</v>
      </c>
      <c r="H323">
        <v>6.4841733127284202</v>
      </c>
      <c r="I323">
        <v>13.237909634908</v>
      </c>
      <c r="J323">
        <v>3.8384701852166598</v>
      </c>
      <c r="K323">
        <v>-0.50037182587892404</v>
      </c>
      <c r="L323">
        <v>4.5158471503665298</v>
      </c>
      <c r="M323">
        <v>851.51096288150097</v>
      </c>
      <c r="N323">
        <v>278.55069795296401</v>
      </c>
      <c r="O323">
        <v>-12.1000166129083</v>
      </c>
      <c r="P323">
        <v>7.0525267629214898</v>
      </c>
      <c r="Q323">
        <v>11.7541766714887</v>
      </c>
      <c r="R323">
        <v>3.5121509906149999</v>
      </c>
      <c r="S323">
        <v>-1.9317696728047298E-2</v>
      </c>
      <c r="T323">
        <v>-4.2051025512756404</v>
      </c>
      <c r="U323">
        <v>4.1430715357678798</v>
      </c>
      <c r="V323">
        <v>853.78808901624404</v>
      </c>
      <c r="W323">
        <v>518.39419709854894</v>
      </c>
      <c r="X323">
        <v>907.22861430715398</v>
      </c>
      <c r="Y323">
        <v>-10.850822071011599</v>
      </c>
      <c r="Z323">
        <v>-16.791395697848898</v>
      </c>
      <c r="AA323">
        <v>-4.8694347173586801</v>
      </c>
      <c r="AB323">
        <v>10.8847384604504</v>
      </c>
      <c r="AC323">
        <v>8.2341170585292591</v>
      </c>
      <c r="AD323">
        <v>13.536768384192101</v>
      </c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</row>
    <row r="324" spans="1:54" x14ac:dyDescent="0.2">
      <c r="A324" t="s">
        <v>34</v>
      </c>
      <c r="B324" s="20">
        <v>20694.929779999999</v>
      </c>
      <c r="C324">
        <v>0.40905931591987499</v>
      </c>
      <c r="D324">
        <v>6.3647250535415401</v>
      </c>
      <c r="E324">
        <v>639.74763883333299</v>
      </c>
      <c r="F324">
        <v>331.90211489186601</v>
      </c>
      <c r="G324">
        <v>-9.2974119981129508</v>
      </c>
      <c r="H324">
        <v>9.5854463707719795</v>
      </c>
      <c r="I324">
        <v>11.891955137252801</v>
      </c>
      <c r="J324">
        <v>4.0795863068600404</v>
      </c>
      <c r="K324">
        <v>0.97894967327212101</v>
      </c>
      <c r="L324">
        <v>4.5115237420654104</v>
      </c>
      <c r="M324">
        <v>995.09370509693701</v>
      </c>
      <c r="N324">
        <v>277.63647185353801</v>
      </c>
      <c r="O324">
        <v>-9.6465270974512691</v>
      </c>
      <c r="P324">
        <v>7.0406262748895099</v>
      </c>
      <c r="Q324">
        <v>12.113212558071201</v>
      </c>
      <c r="R324">
        <v>3.5096915626194498</v>
      </c>
      <c r="S324">
        <v>0.90488497754159603</v>
      </c>
      <c r="T324">
        <v>-3.25262631315658</v>
      </c>
      <c r="U324">
        <v>5.0395197598799397</v>
      </c>
      <c r="V324">
        <v>913.952100624016</v>
      </c>
      <c r="W324">
        <v>585.62781390695397</v>
      </c>
      <c r="X324">
        <v>978.94447223611803</v>
      </c>
      <c r="Y324">
        <v>-8.8486038689549993</v>
      </c>
      <c r="Z324">
        <v>-14.5582791395698</v>
      </c>
      <c r="AA324">
        <v>-3.1045522761380702</v>
      </c>
      <c r="AB324">
        <v>11.476522676911999</v>
      </c>
      <c r="AC324">
        <v>8.6343171585792895</v>
      </c>
      <c r="AD324">
        <v>14.337168584292099</v>
      </c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</row>
    <row r="325" spans="1:54" x14ac:dyDescent="0.2">
      <c r="A325" t="s">
        <v>34</v>
      </c>
      <c r="B325" s="20">
        <v>20839.900269999998</v>
      </c>
      <c r="C325">
        <v>7.4883469591537803</v>
      </c>
      <c r="D325">
        <v>6.0508431357918804</v>
      </c>
      <c r="E325">
        <v>743.65569466666705</v>
      </c>
      <c r="F325">
        <v>289.23463909495803</v>
      </c>
      <c r="G325">
        <v>-1.1813842852910399</v>
      </c>
      <c r="H325">
        <v>8.2520119168240402</v>
      </c>
      <c r="I325">
        <v>13.274695025550001</v>
      </c>
      <c r="J325">
        <v>3.9229529059155901</v>
      </c>
      <c r="K325">
        <v>1.36201682246948</v>
      </c>
      <c r="L325">
        <v>4.5068534396978404</v>
      </c>
      <c r="M325">
        <v>912.91954424465905</v>
      </c>
      <c r="N325">
        <v>276.44307616233101</v>
      </c>
      <c r="O325">
        <v>-9.8200378534094508</v>
      </c>
      <c r="P325">
        <v>7.0258167308254098</v>
      </c>
      <c r="Q325">
        <v>12.966907883779699</v>
      </c>
      <c r="R325">
        <v>3.5095945296049802</v>
      </c>
      <c r="S325">
        <v>0.16998114856171401</v>
      </c>
      <c r="T325">
        <v>-3.9809904952476201</v>
      </c>
      <c r="U325">
        <v>4.3111555777888997</v>
      </c>
      <c r="V325">
        <v>893.19385523410097</v>
      </c>
      <c r="W325">
        <v>582.26613306653303</v>
      </c>
      <c r="X325">
        <v>957.65382691345701</v>
      </c>
      <c r="Y325">
        <v>-10.3692230996996</v>
      </c>
      <c r="Z325">
        <v>-16.0350175087544</v>
      </c>
      <c r="AA325">
        <v>-4.7253626813406697</v>
      </c>
      <c r="AB325">
        <v>12.206164738506599</v>
      </c>
      <c r="AC325">
        <v>9.0095047523761895</v>
      </c>
      <c r="AD325">
        <v>15.387693846923501</v>
      </c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</row>
    <row r="326" spans="1:54" x14ac:dyDescent="0.2">
      <c r="A326" t="s">
        <v>34</v>
      </c>
      <c r="B326" s="20">
        <v>21078.943070000001</v>
      </c>
      <c r="C326">
        <v>7.4883469591537803</v>
      </c>
      <c r="D326">
        <v>4.1148319095043</v>
      </c>
      <c r="E326">
        <v>982.92568040000003</v>
      </c>
      <c r="F326">
        <v>295.72575972460101</v>
      </c>
      <c r="G326">
        <v>-1.1813842852910399</v>
      </c>
      <c r="H326">
        <v>6.1036168231420396</v>
      </c>
      <c r="I326">
        <v>16.045562532213001</v>
      </c>
      <c r="J326">
        <v>3.4178337829360501</v>
      </c>
      <c r="K326">
        <v>1.9275072450256401</v>
      </c>
      <c r="L326">
        <v>4.5241586892426904</v>
      </c>
      <c r="M326">
        <v>960.49389821745604</v>
      </c>
      <c r="N326">
        <v>278.87439750349898</v>
      </c>
      <c r="O326">
        <v>-8.5377201155964695</v>
      </c>
      <c r="P326">
        <v>7.0547085983665996</v>
      </c>
      <c r="Q326">
        <v>12.9625772189447</v>
      </c>
      <c r="R326">
        <v>3.5181618576443201</v>
      </c>
      <c r="S326">
        <v>1.0821555560591301</v>
      </c>
      <c r="T326">
        <v>-2.8884442221110498</v>
      </c>
      <c r="U326">
        <v>5.0395197598799397</v>
      </c>
      <c r="V326">
        <v>917.20553778135695</v>
      </c>
      <c r="W326">
        <v>606.918459229615</v>
      </c>
      <c r="X326">
        <v>985.66783391695799</v>
      </c>
      <c r="Y326">
        <v>-8.6275304093545895</v>
      </c>
      <c r="Z326">
        <v>-13.837918959479699</v>
      </c>
      <c r="AA326">
        <v>-3.4287143571785901</v>
      </c>
      <c r="AB326">
        <v>11.0622217797203</v>
      </c>
      <c r="AC326">
        <v>8.4842421210605306</v>
      </c>
      <c r="AD326">
        <v>13.636818409204601</v>
      </c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</row>
    <row r="327" spans="1:54" x14ac:dyDescent="0.2">
      <c r="A327" t="s">
        <v>34</v>
      </c>
      <c r="B327" s="20">
        <v>21175.241150000002</v>
      </c>
      <c r="C327">
        <v>10.430992625653699</v>
      </c>
      <c r="D327">
        <v>4.4599488707754196</v>
      </c>
      <c r="E327">
        <v>719.18731928</v>
      </c>
      <c r="F327">
        <v>240.862570514336</v>
      </c>
      <c r="G327">
        <v>2.4700134429666698</v>
      </c>
      <c r="H327">
        <v>6.0379125088963104</v>
      </c>
      <c r="I327">
        <v>19.2106031841701</v>
      </c>
      <c r="J327">
        <v>4.1185997019728804</v>
      </c>
      <c r="K327">
        <v>8.3292403309727003</v>
      </c>
      <c r="L327">
        <v>4.3699711658334799</v>
      </c>
      <c r="M327">
        <v>879.05064779968995</v>
      </c>
      <c r="N327">
        <v>275.41328569811299</v>
      </c>
      <c r="O327">
        <v>-0.20229903161311599</v>
      </c>
      <c r="P327">
        <v>5.6083031645391204</v>
      </c>
      <c r="Q327">
        <v>17.877174823470099</v>
      </c>
      <c r="R327">
        <v>4.18549615108748</v>
      </c>
      <c r="S327">
        <v>13.312882210707601</v>
      </c>
      <c r="T327">
        <v>9.98499249624812</v>
      </c>
      <c r="U327">
        <v>16.630315157578799</v>
      </c>
      <c r="V327">
        <v>659.95264823751995</v>
      </c>
      <c r="W327">
        <v>461.99099549775002</v>
      </c>
      <c r="X327">
        <v>713.71685842921499</v>
      </c>
      <c r="Y327">
        <v>4.1753812049931103</v>
      </c>
      <c r="Z327">
        <v>0.67933966983491001</v>
      </c>
      <c r="AA327">
        <v>7.6388194097048396</v>
      </c>
      <c r="AB327">
        <v>21.1709872521633</v>
      </c>
      <c r="AC327">
        <v>18.247123561780899</v>
      </c>
      <c r="AD327">
        <v>24.074037018509301</v>
      </c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</row>
    <row r="328" spans="1:54" x14ac:dyDescent="0.2">
      <c r="A328" t="s">
        <v>34</v>
      </c>
      <c r="B328" s="20">
        <v>21564.7929</v>
      </c>
      <c r="C328">
        <v>7.4883469591537803</v>
      </c>
      <c r="D328">
        <v>4.3726764102873599</v>
      </c>
      <c r="E328">
        <v>938.75399873333299</v>
      </c>
      <c r="F328">
        <v>261.35151853121903</v>
      </c>
      <c r="G328">
        <v>-1.1813842852910399</v>
      </c>
      <c r="H328">
        <v>6.1681456151199496</v>
      </c>
      <c r="I328">
        <v>13.819324016571001</v>
      </c>
      <c r="J328">
        <v>3.30019464839028</v>
      </c>
      <c r="K328">
        <v>2.76800254862798</v>
      </c>
      <c r="L328">
        <v>4.5309063962239797</v>
      </c>
      <c r="M328">
        <v>942.79204268887304</v>
      </c>
      <c r="N328">
        <v>277.809467152303</v>
      </c>
      <c r="O328">
        <v>-7.4574844137734404</v>
      </c>
      <c r="P328">
        <v>7.0370995301687698</v>
      </c>
      <c r="Q328">
        <v>13.5618164902203</v>
      </c>
      <c r="R328">
        <v>3.5281110014592199</v>
      </c>
      <c r="S328">
        <v>4.8893011510065403</v>
      </c>
      <c r="T328">
        <v>1.73386693346673</v>
      </c>
      <c r="U328">
        <v>8.06503251625813</v>
      </c>
      <c r="V328">
        <v>852.20902311889597</v>
      </c>
      <c r="W328">
        <v>622.60630315157596</v>
      </c>
      <c r="X328">
        <v>921.79589794897402</v>
      </c>
      <c r="Y328">
        <v>-6.0575672881982303</v>
      </c>
      <c r="Z328">
        <v>-10.740370185092599</v>
      </c>
      <c r="AA328">
        <v>-1.3396698349174601</v>
      </c>
      <c r="AB328">
        <v>11.8235385966767</v>
      </c>
      <c r="AC328">
        <v>8.9094547273636806</v>
      </c>
      <c r="AD328">
        <v>14.737368684342201</v>
      </c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</row>
    <row r="329" spans="1:54" x14ac:dyDescent="0.2">
      <c r="A329" t="s">
        <v>34</v>
      </c>
      <c r="B329" s="20">
        <v>21809.472809999999</v>
      </c>
      <c r="C329">
        <v>7.4883469591537803</v>
      </c>
      <c r="D329">
        <v>5.20523114201651</v>
      </c>
      <c r="E329">
        <v>1081.81347906667</v>
      </c>
      <c r="F329">
        <v>308.92494897107701</v>
      </c>
      <c r="G329">
        <v>-1.1813842852910399</v>
      </c>
      <c r="H329">
        <v>6.9808212328325698</v>
      </c>
      <c r="I329">
        <v>13.105443530612501</v>
      </c>
      <c r="J329">
        <v>4.0116681449145704</v>
      </c>
      <c r="K329">
        <v>1.5900684148015101</v>
      </c>
      <c r="L329">
        <v>4.5036648449068597</v>
      </c>
      <c r="M329">
        <v>962.00514074762202</v>
      </c>
      <c r="N329">
        <v>276.505226478238</v>
      </c>
      <c r="O329">
        <v>-9.1695525636293205</v>
      </c>
      <c r="P329">
        <v>7.0278934908549804</v>
      </c>
      <c r="Q329">
        <v>12.781766199760501</v>
      </c>
      <c r="R329">
        <v>3.5084850922043498</v>
      </c>
      <c r="S329">
        <v>0.93530421716531797</v>
      </c>
      <c r="T329">
        <v>-3.1685842921460701</v>
      </c>
      <c r="U329">
        <v>5.0395197598799397</v>
      </c>
      <c r="V329">
        <v>920.29100693231396</v>
      </c>
      <c r="W329">
        <v>609.15957978989502</v>
      </c>
      <c r="X329">
        <v>987.90895447723904</v>
      </c>
      <c r="Y329">
        <v>-8.4274399360754195</v>
      </c>
      <c r="Z329">
        <v>-13.837918959479699</v>
      </c>
      <c r="AA329">
        <v>-2.99649824912456</v>
      </c>
      <c r="AB329">
        <v>11.116511947227</v>
      </c>
      <c r="AC329">
        <v>8.3341670835417698</v>
      </c>
      <c r="AD329">
        <v>13.886943471735901</v>
      </c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</row>
    <row r="330" spans="1:54" x14ac:dyDescent="0.2">
      <c r="A330" t="s">
        <v>34</v>
      </c>
      <c r="B330" s="20">
        <v>22240.578460000001</v>
      </c>
      <c r="C330">
        <v>-4.2956313615043697</v>
      </c>
      <c r="D330">
        <v>4.78539487239909</v>
      </c>
      <c r="E330">
        <v>459.25772143333302</v>
      </c>
      <c r="F330">
        <v>252.32108417669801</v>
      </c>
      <c r="G330">
        <v>-19.613896369934</v>
      </c>
      <c r="H330">
        <v>6.9491305615805397</v>
      </c>
      <c r="I330">
        <v>8.8522566954294604</v>
      </c>
      <c r="J330">
        <v>3.7593197003728802</v>
      </c>
      <c r="K330">
        <v>0.71590287160592903</v>
      </c>
      <c r="L330">
        <v>4.5052894560707504</v>
      </c>
      <c r="M330">
        <v>930.65656291484197</v>
      </c>
      <c r="N330">
        <v>276.57253091688</v>
      </c>
      <c r="O330">
        <v>-10.8220957420201</v>
      </c>
      <c r="P330">
        <v>7.0251651538161903</v>
      </c>
      <c r="Q330">
        <v>12.657807039707301</v>
      </c>
      <c r="R330">
        <v>3.5096686047085202</v>
      </c>
      <c r="S330">
        <v>0.61056260358874204</v>
      </c>
      <c r="T330">
        <v>-3.25262631315658</v>
      </c>
      <c r="U330">
        <v>4.4512256128064003</v>
      </c>
      <c r="V330">
        <v>971.02121241132795</v>
      </c>
      <c r="W330">
        <v>659.58479239619805</v>
      </c>
      <c r="X330">
        <v>1046.17808904452</v>
      </c>
      <c r="Y330">
        <v>-11.0735646094145</v>
      </c>
      <c r="Z330">
        <v>-16.8994497248624</v>
      </c>
      <c r="AA330">
        <v>-5.2296148074037099</v>
      </c>
      <c r="AB330">
        <v>12.1239003526331</v>
      </c>
      <c r="AC330">
        <v>9.4597298649324699</v>
      </c>
      <c r="AD330">
        <v>14.812406203101499</v>
      </c>
      <c r="AE330" s="40">
        <f t="shared" ref="AE330:AM330" si="454">AVERAGE(C313:C330)</f>
        <v>4.6407862161113513</v>
      </c>
      <c r="AF330" s="40">
        <f t="shared" si="454"/>
        <v>4.9580149889623328</v>
      </c>
      <c r="AG330" s="40">
        <f t="shared" si="454"/>
        <v>778.11466986555581</v>
      </c>
      <c r="AH330" s="40">
        <f t="shared" si="454"/>
        <v>283.84246211474363</v>
      </c>
      <c r="AI330" s="40">
        <f t="shared" si="454"/>
        <v>-5.3883945266773461</v>
      </c>
      <c r="AJ330" s="40">
        <f t="shared" si="454"/>
        <v>6.9935514072498135</v>
      </c>
      <c r="AK330" s="40">
        <f t="shared" si="454"/>
        <v>13.862662152007747</v>
      </c>
      <c r="AL330" s="40">
        <f t="shared" si="454"/>
        <v>3.7220671979109432</v>
      </c>
      <c r="AM330" s="40">
        <f t="shared" si="454"/>
        <v>2.1893787354747563</v>
      </c>
      <c r="AN330" s="40">
        <f t="shared" ref="AN330:AT330" si="455">AVERAGE(L313:L330)</f>
        <v>4.5031203995757894</v>
      </c>
      <c r="AO330" s="40">
        <f t="shared" si="455"/>
        <v>930.82653189447149</v>
      </c>
      <c r="AP330" s="40">
        <f t="shared" si="455"/>
        <v>276.96590789820652</v>
      </c>
      <c r="AQ330" s="40">
        <f t="shared" si="455"/>
        <v>-8.5439410213333851</v>
      </c>
      <c r="AR330" s="40">
        <f t="shared" si="455"/>
        <v>6.9538259675413912</v>
      </c>
      <c r="AS330" s="40">
        <f t="shared" si="455"/>
        <v>13.407495681917011</v>
      </c>
      <c r="AT330" s="40">
        <f t="shared" si="455"/>
        <v>3.550465256303978</v>
      </c>
      <c r="AU330" s="40">
        <f>AVERAGE(S313:S330)</f>
        <v>2.3252849441363206</v>
      </c>
      <c r="AV330" s="40">
        <f t="shared" ref="AV330" si="456">AVERAGE(T313:T330)</f>
        <v>-1.4075371018842757</v>
      </c>
      <c r="AW330" s="40">
        <f t="shared" ref="AW330" si="457">AVERAGE(U313:U330)</f>
        <v>6.0523039297426502</v>
      </c>
      <c r="AX330" s="40">
        <f t="shared" ref="AX330" si="458">AVERAGE(V313:V330)</f>
        <v>894.82052755679399</v>
      </c>
      <c r="AY330" s="40">
        <f t="shared" ref="AY330" si="459">AVERAGE(W313:W330)</f>
        <v>603.47368128508697</v>
      </c>
      <c r="AZ330" s="40">
        <f t="shared" ref="AZ330" si="460">AVERAGE(X313:X330)</f>
        <v>961.6572174976377</v>
      </c>
      <c r="BA330" s="40">
        <f t="shared" ref="BA330" si="461">AVERAGE(Y313:Y330)</f>
        <v>-8.088467426724991</v>
      </c>
      <c r="BB330" s="40">
        <f t="shared" ref="BB330" si="462">AVERAGE(Z313:Z330)</f>
        <v>-13.349563670724249</v>
      </c>
    </row>
    <row r="331" spans="1:54" x14ac:dyDescent="0.2">
      <c r="A331" t="s">
        <v>35</v>
      </c>
      <c r="B331" s="20">
        <v>22434.89416</v>
      </c>
      <c r="C331">
        <v>0.49232621366779999</v>
      </c>
      <c r="D331">
        <v>7.2021603547644197</v>
      </c>
      <c r="E331">
        <v>552.19557163333297</v>
      </c>
      <c r="F331">
        <v>240.66938781599401</v>
      </c>
      <c r="G331">
        <v>-11.451370254159</v>
      </c>
      <c r="H331">
        <v>9.6932399003270202</v>
      </c>
      <c r="I331">
        <v>10.925093015034999</v>
      </c>
      <c r="J331">
        <v>3.8996415717719302</v>
      </c>
      <c r="K331">
        <v>-1.38392360453367</v>
      </c>
      <c r="L331">
        <v>4.5034758984649796</v>
      </c>
      <c r="M331">
        <v>753.02506130203301</v>
      </c>
      <c r="N331">
        <v>276.20118740741401</v>
      </c>
      <c r="O331">
        <v>-14.1611636907146</v>
      </c>
      <c r="P331">
        <v>7.02653462520483</v>
      </c>
      <c r="Q331">
        <v>11.872191650148199</v>
      </c>
      <c r="R331">
        <v>3.5080153258676399</v>
      </c>
      <c r="S331">
        <v>5.76728192277551E-2</v>
      </c>
      <c r="T331">
        <v>-4.2611305652826399</v>
      </c>
      <c r="U331">
        <v>4.3671835917959001</v>
      </c>
      <c r="V331">
        <v>811.15990082171595</v>
      </c>
      <c r="W331">
        <v>455.64282141070498</v>
      </c>
      <c r="X331">
        <v>851.20060030014997</v>
      </c>
      <c r="Y331">
        <v>-10.7005220894827</v>
      </c>
      <c r="Z331">
        <v>-17.151575787893901</v>
      </c>
      <c r="AA331">
        <v>-4.2211105552776402</v>
      </c>
      <c r="AB331">
        <v>10.695148924558699</v>
      </c>
      <c r="AC331">
        <v>7.9589794897448698</v>
      </c>
      <c r="AD331">
        <v>13.411705852926501</v>
      </c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 spans="1:54" x14ac:dyDescent="0.2">
      <c r="A332" t="s">
        <v>35</v>
      </c>
      <c r="B332" s="20">
        <v>22777.158879999999</v>
      </c>
      <c r="C332">
        <v>0.40365304549536002</v>
      </c>
      <c r="D332">
        <v>6.5669004209174702</v>
      </c>
      <c r="E332">
        <v>605.53853330000004</v>
      </c>
      <c r="F332">
        <v>232.68250521189401</v>
      </c>
      <c r="G332">
        <v>-11.368819504976299</v>
      </c>
      <c r="H332">
        <v>9.1722448905645404</v>
      </c>
      <c r="I332">
        <v>14.314072450002</v>
      </c>
      <c r="J332">
        <v>3.87271433065365</v>
      </c>
      <c r="K332">
        <v>-1.5453026580642999</v>
      </c>
      <c r="L332">
        <v>4.5042786452206496</v>
      </c>
      <c r="M332">
        <v>716.52671350958201</v>
      </c>
      <c r="N332">
        <v>276.024432278262</v>
      </c>
      <c r="O332">
        <v>-14.6052174310003</v>
      </c>
      <c r="P332">
        <v>7.0295091674563404</v>
      </c>
      <c r="Q332">
        <v>12.103937758843299</v>
      </c>
      <c r="R332">
        <v>3.5078227469170402</v>
      </c>
      <c r="S332">
        <v>1.1209325310545399</v>
      </c>
      <c r="T332">
        <v>-3.4207103551775901</v>
      </c>
      <c r="U332">
        <v>5.6838419209604796</v>
      </c>
      <c r="V332">
        <v>785.25479420758995</v>
      </c>
      <c r="W332">
        <v>418.664332166083</v>
      </c>
      <c r="X332">
        <v>817.58379189594802</v>
      </c>
      <c r="Y332">
        <v>-9.2185475742734599</v>
      </c>
      <c r="Z332">
        <v>-15.7828914457229</v>
      </c>
      <c r="AA332">
        <v>-2.6363181590795399</v>
      </c>
      <c r="AB332">
        <v>11.589793757588501</v>
      </c>
      <c r="AC332">
        <v>8.6093046523261592</v>
      </c>
      <c r="AD332">
        <v>14.587293646823399</v>
      </c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 spans="1:54" x14ac:dyDescent="0.2">
      <c r="A333" t="s">
        <v>35</v>
      </c>
      <c r="B333" s="20">
        <v>19047.507099999999</v>
      </c>
      <c r="C333">
        <v>0.40365304549536002</v>
      </c>
      <c r="D333">
        <v>6.6921861582836</v>
      </c>
      <c r="E333">
        <v>605.53853330000004</v>
      </c>
      <c r="F333">
        <v>232.85777296014399</v>
      </c>
      <c r="G333">
        <v>-11.368819504976299</v>
      </c>
      <c r="H333">
        <v>9.1044048633658701</v>
      </c>
      <c r="I333">
        <v>14.314072450002</v>
      </c>
      <c r="J333">
        <v>3.9481909911599198</v>
      </c>
      <c r="K333">
        <v>-1.15493013887721</v>
      </c>
      <c r="L333">
        <v>4.5009570468541904</v>
      </c>
      <c r="M333">
        <v>748.24060650104695</v>
      </c>
      <c r="N333">
        <v>275.93333843688799</v>
      </c>
      <c r="O333">
        <v>-13.790624525282</v>
      </c>
      <c r="P333">
        <v>7.02358273001688</v>
      </c>
      <c r="Q333">
        <v>12.081768249559399</v>
      </c>
      <c r="R333">
        <v>3.5082639589847702</v>
      </c>
      <c r="S333">
        <v>7.7022722686915804E-2</v>
      </c>
      <c r="T333">
        <v>-4.2611305652826399</v>
      </c>
      <c r="U333">
        <v>4.3951975987993999</v>
      </c>
      <c r="V333">
        <v>829.81540454222102</v>
      </c>
      <c r="W333">
        <v>492.62131065532799</v>
      </c>
      <c r="X333">
        <v>878.09404702351196</v>
      </c>
      <c r="Y333">
        <v>-10.188379523385599</v>
      </c>
      <c r="Z333">
        <v>-16.575287643821898</v>
      </c>
      <c r="AA333">
        <v>-3.75287643821911</v>
      </c>
      <c r="AB333">
        <v>10.1775302279658</v>
      </c>
      <c r="AC333">
        <v>7.5587793896948403</v>
      </c>
      <c r="AD333">
        <v>12.786393196598301</v>
      </c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 spans="1:54" x14ac:dyDescent="0.2">
      <c r="A334" t="s">
        <v>35</v>
      </c>
      <c r="B334" s="20">
        <v>19157.00733</v>
      </c>
      <c r="C334">
        <v>0.49232621366779999</v>
      </c>
      <c r="D334">
        <v>6.7938634732140697</v>
      </c>
      <c r="E334">
        <v>552.19557163333297</v>
      </c>
      <c r="F334">
        <v>238.36723442058701</v>
      </c>
      <c r="G334">
        <v>-11.451370254159</v>
      </c>
      <c r="H334">
        <v>9.1573517267064908</v>
      </c>
      <c r="I334">
        <v>10.925093015034999</v>
      </c>
      <c r="J334">
        <v>3.8102319326565199</v>
      </c>
      <c r="K334">
        <v>-7.4790719571052294E-2</v>
      </c>
      <c r="L334">
        <v>4.5041386786566902</v>
      </c>
      <c r="M334">
        <v>866.24605868658</v>
      </c>
      <c r="N334">
        <v>276.35364343688298</v>
      </c>
      <c r="O334">
        <v>-11.5101582643382</v>
      </c>
      <c r="P334">
        <v>7.0300920896983401</v>
      </c>
      <c r="Q334">
        <v>12.0047893613533</v>
      </c>
      <c r="R334">
        <v>3.5123831056646302</v>
      </c>
      <c r="S334">
        <v>-0.501650977324956</v>
      </c>
      <c r="T334">
        <v>-5.0175087543771903</v>
      </c>
      <c r="U334">
        <v>4.0030015007503801</v>
      </c>
      <c r="V334">
        <v>811.93609742319302</v>
      </c>
      <c r="W334">
        <v>510.55027513756897</v>
      </c>
      <c r="X334">
        <v>865.76788394197104</v>
      </c>
      <c r="Y334">
        <v>-11.229489574518499</v>
      </c>
      <c r="Z334">
        <v>-17.871935967984001</v>
      </c>
      <c r="AA334">
        <v>-4.5812906453226603</v>
      </c>
      <c r="AB334">
        <v>10.793453165432901</v>
      </c>
      <c r="AC334">
        <v>7.9589794897448698</v>
      </c>
      <c r="AD334">
        <v>13.636818409204601</v>
      </c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 spans="1:54" x14ac:dyDescent="0.2">
      <c r="A335" t="s">
        <v>35</v>
      </c>
      <c r="B335" s="20">
        <v>19266.507559999998</v>
      </c>
      <c r="C335">
        <v>0.49232621366779999</v>
      </c>
      <c r="D335">
        <v>6.8287068017410997</v>
      </c>
      <c r="E335">
        <v>552.19557163333297</v>
      </c>
      <c r="F335">
        <v>234.43916382139599</v>
      </c>
      <c r="G335">
        <v>-11.451370254159</v>
      </c>
      <c r="H335">
        <v>9.1955479699841103</v>
      </c>
      <c r="I335">
        <v>10.925093015034999</v>
      </c>
      <c r="J335">
        <v>3.8598071529497</v>
      </c>
      <c r="K335">
        <v>-0.96408662039361304</v>
      </c>
      <c r="L335">
        <v>4.5022763511267598</v>
      </c>
      <c r="M335">
        <v>761.275900734468</v>
      </c>
      <c r="N335">
        <v>276.09240175298203</v>
      </c>
      <c r="O335">
        <v>-13.7658407813115</v>
      </c>
      <c r="P335">
        <v>7.0257602330902396</v>
      </c>
      <c r="Q335">
        <v>12.288546803428099</v>
      </c>
      <c r="R335">
        <v>3.50752284471355</v>
      </c>
      <c r="S335">
        <v>0.648736197615012</v>
      </c>
      <c r="T335">
        <v>-3.8969484742371199</v>
      </c>
      <c r="U335">
        <v>5.2076038019009498</v>
      </c>
      <c r="V335">
        <v>826.75592480847797</v>
      </c>
      <c r="W335">
        <v>461.24562281140601</v>
      </c>
      <c r="X335">
        <v>868.00900450225095</v>
      </c>
      <c r="Y335">
        <v>-10.202602198353899</v>
      </c>
      <c r="Z335">
        <v>-16.755377688844401</v>
      </c>
      <c r="AA335">
        <v>-3.6448224112055998</v>
      </c>
      <c r="AB335">
        <v>12.3095747319881</v>
      </c>
      <c r="AC335">
        <v>9.0845422711355699</v>
      </c>
      <c r="AD335">
        <v>15.512756378189099</v>
      </c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 spans="1:54" x14ac:dyDescent="0.2">
      <c r="A336" t="s">
        <v>35</v>
      </c>
      <c r="B336" s="20">
        <v>19321.257679999999</v>
      </c>
      <c r="C336">
        <v>8.3661244784792004</v>
      </c>
      <c r="D336">
        <v>3.42503838832467</v>
      </c>
      <c r="E336">
        <v>722.31981276666704</v>
      </c>
      <c r="F336">
        <v>230.44559547466599</v>
      </c>
      <c r="G336">
        <v>-1.1775872409343699</v>
      </c>
      <c r="H336">
        <v>4.5623273170156802</v>
      </c>
      <c r="I336">
        <v>17.8295531802707</v>
      </c>
      <c r="J336">
        <v>3.1887563193653201</v>
      </c>
      <c r="K336">
        <v>-0.282466314551856</v>
      </c>
      <c r="L336">
        <v>4.5005041748329599</v>
      </c>
      <c r="M336">
        <v>812.59081554863201</v>
      </c>
      <c r="N336">
        <v>276.06980592741598</v>
      </c>
      <c r="O336">
        <v>-12.264241776405299</v>
      </c>
      <c r="P336">
        <v>7.02493927203769</v>
      </c>
      <c r="Q336">
        <v>12.338893042748101</v>
      </c>
      <c r="R336">
        <v>3.5098095236077298</v>
      </c>
      <c r="S336">
        <v>1.45231495484978</v>
      </c>
      <c r="T336">
        <v>-3.0565282641320701</v>
      </c>
      <c r="U336">
        <v>5.9359679839919997</v>
      </c>
      <c r="V336">
        <v>838.87186080777303</v>
      </c>
      <c r="W336">
        <v>503.82691345672799</v>
      </c>
      <c r="X336">
        <v>889.29964982491197</v>
      </c>
      <c r="Y336">
        <v>-8.9208309006720405</v>
      </c>
      <c r="Z336">
        <v>-15.386693346673299</v>
      </c>
      <c r="AA336">
        <v>-2.4202101050525302</v>
      </c>
      <c r="AB336">
        <v>12.027202820034599</v>
      </c>
      <c r="AC336">
        <v>9.0345172586293092</v>
      </c>
      <c r="AD336">
        <v>15.037518759379701</v>
      </c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 spans="1:54" x14ac:dyDescent="0.2">
      <c r="A337" t="s">
        <v>35</v>
      </c>
      <c r="B337" s="20">
        <v>19376.00779</v>
      </c>
      <c r="C337">
        <v>-7.9885381187001601</v>
      </c>
      <c r="D337">
        <v>6.8667285985979296</v>
      </c>
      <c r="E337">
        <v>536.49296579999998</v>
      </c>
      <c r="F337">
        <v>237.028177913105</v>
      </c>
      <c r="G337">
        <v>-21.693546295166001</v>
      </c>
      <c r="H337">
        <v>9.1261597537062205</v>
      </c>
      <c r="I337">
        <v>9.9319126605987194</v>
      </c>
      <c r="J337">
        <v>4.75062784949513</v>
      </c>
      <c r="K337">
        <v>-0.904454020955759</v>
      </c>
      <c r="L337">
        <v>4.5001572925601296</v>
      </c>
      <c r="M337">
        <v>803.39698315477006</v>
      </c>
      <c r="N337">
        <v>275.98820989700499</v>
      </c>
      <c r="O337">
        <v>-13.3932555456933</v>
      </c>
      <c r="P337">
        <v>7.0252774470922104</v>
      </c>
      <c r="Q337">
        <v>11.9744865443544</v>
      </c>
      <c r="R337">
        <v>3.5067035148993302</v>
      </c>
      <c r="S337">
        <v>-0.56511645903937902</v>
      </c>
      <c r="T337">
        <v>-4.8494247123561802</v>
      </c>
      <c r="U337">
        <v>3.69484742371186</v>
      </c>
      <c r="V337">
        <v>845.09478181069403</v>
      </c>
      <c r="W337">
        <v>516.15307653826903</v>
      </c>
      <c r="X337">
        <v>898.26413206603297</v>
      </c>
      <c r="Y337">
        <v>-12.6794735908314</v>
      </c>
      <c r="Z337">
        <v>-19.240620310155101</v>
      </c>
      <c r="AA337">
        <v>-6.13006503251626</v>
      </c>
      <c r="AB337">
        <v>11.9352876606305</v>
      </c>
      <c r="AC337">
        <v>8.8344172086043002</v>
      </c>
      <c r="AD337">
        <v>15.012506253126601</v>
      </c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 spans="1:54" x14ac:dyDescent="0.2">
      <c r="A338" t="s">
        <v>35</v>
      </c>
      <c r="B338" s="20">
        <v>19485.508020000001</v>
      </c>
      <c r="C338">
        <v>-0.232856531937919</v>
      </c>
      <c r="D338">
        <v>6.3806379271492499</v>
      </c>
      <c r="E338">
        <v>726.49968049999995</v>
      </c>
      <c r="F338">
        <v>333.18247093648102</v>
      </c>
      <c r="G338">
        <v>-10.8198752005895</v>
      </c>
      <c r="H338">
        <v>8.4982954105644595</v>
      </c>
      <c r="I338">
        <v>11.7586747010549</v>
      </c>
      <c r="J338">
        <v>4.05635577110223</v>
      </c>
      <c r="K338">
        <v>-1.12948277917329</v>
      </c>
      <c r="L338">
        <v>4.5133081862991</v>
      </c>
      <c r="M338">
        <v>872.49375834805096</v>
      </c>
      <c r="N338">
        <v>276.62761302792802</v>
      </c>
      <c r="O338">
        <v>-13.5837435870784</v>
      </c>
      <c r="P338">
        <v>7.0374564569302098</v>
      </c>
      <c r="Q338">
        <v>11.711688475632201</v>
      </c>
      <c r="R338">
        <v>3.5119053232416899</v>
      </c>
      <c r="S338">
        <v>3.6778013633043401E-2</v>
      </c>
      <c r="T338">
        <v>-4.1770885442721299</v>
      </c>
      <c r="U338">
        <v>4.2551275637818904</v>
      </c>
      <c r="V338">
        <v>970.84819625606599</v>
      </c>
      <c r="W338">
        <v>637.17358679339702</v>
      </c>
      <c r="X338">
        <v>1043.93696848424</v>
      </c>
      <c r="Y338">
        <v>-12.2540774488472</v>
      </c>
      <c r="Z338">
        <v>-18.808404202101102</v>
      </c>
      <c r="AA338">
        <v>-5.6618309154577302</v>
      </c>
      <c r="AB338">
        <v>11.7764629726341</v>
      </c>
      <c r="AC338">
        <v>8.7593796898449199</v>
      </c>
      <c r="AD338">
        <v>14.787393696848399</v>
      </c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 spans="1:54" x14ac:dyDescent="0.2">
      <c r="A339" t="s">
        <v>35</v>
      </c>
      <c r="B339" s="20">
        <v>24139.267779999998</v>
      </c>
      <c r="C339">
        <v>-6.43616379300751</v>
      </c>
      <c r="D339">
        <v>4.5345753358828498</v>
      </c>
      <c r="E339">
        <v>732.53360516666703</v>
      </c>
      <c r="F339">
        <v>305.86453992917802</v>
      </c>
      <c r="G339">
        <v>-17.003014087676998</v>
      </c>
      <c r="H339">
        <v>6.1530120085631603</v>
      </c>
      <c r="I339">
        <v>9.2356233861711008</v>
      </c>
      <c r="J339">
        <v>4.1389391179767197</v>
      </c>
      <c r="K339">
        <v>-2.6447347743185201</v>
      </c>
      <c r="L339">
        <v>4.4997972511616604</v>
      </c>
      <c r="M339">
        <v>767.48705995731302</v>
      </c>
      <c r="N339">
        <v>276.10697162666298</v>
      </c>
      <c r="O339">
        <v>-15.9590417725944</v>
      </c>
      <c r="P339">
        <v>7.0257652671547204</v>
      </c>
      <c r="Q339">
        <v>11.0484426243833</v>
      </c>
      <c r="R339">
        <v>3.5067655736101502</v>
      </c>
      <c r="S339">
        <v>-2.1326488382242599</v>
      </c>
      <c r="T339">
        <v>-6.6143071535767897</v>
      </c>
      <c r="U339">
        <v>2.3221610805402699</v>
      </c>
      <c r="V339">
        <v>828.51898963290603</v>
      </c>
      <c r="W339">
        <v>448.91945972986503</v>
      </c>
      <c r="X339">
        <v>865.76788394197104</v>
      </c>
      <c r="Y339">
        <v>-14.1722850371424</v>
      </c>
      <c r="Z339">
        <v>-21.113556778389199</v>
      </c>
      <c r="AA339">
        <v>-7.2106053026513299</v>
      </c>
      <c r="AB339">
        <v>9.9744423712644199</v>
      </c>
      <c r="AC339">
        <v>7.18359179589795</v>
      </c>
      <c r="AD339">
        <v>12.761380690345201</v>
      </c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 spans="1:54" x14ac:dyDescent="0.2">
      <c r="A340" t="s">
        <v>35</v>
      </c>
      <c r="B340" s="20">
        <v>24248.76801</v>
      </c>
      <c r="C340">
        <v>-6.43616379300751</v>
      </c>
      <c r="D340">
        <v>6.3889246217884796</v>
      </c>
      <c r="E340">
        <v>1000.20993186667</v>
      </c>
      <c r="F340">
        <v>320.303612092337</v>
      </c>
      <c r="G340">
        <v>-17.003014087676998</v>
      </c>
      <c r="H340">
        <v>7.9059997208253998</v>
      </c>
      <c r="I340">
        <v>8.7704588837093702</v>
      </c>
      <c r="J340">
        <v>4.3415008687487999</v>
      </c>
      <c r="K340">
        <v>0.50923455439959697</v>
      </c>
      <c r="L340">
        <v>4.50022925719413</v>
      </c>
      <c r="M340">
        <v>917.24138349611997</v>
      </c>
      <c r="N340">
        <v>276.395932169692</v>
      </c>
      <c r="O340">
        <v>-10.955696251717701</v>
      </c>
      <c r="P340">
        <v>7.0219237724359802</v>
      </c>
      <c r="Q340">
        <v>12.4281357558532</v>
      </c>
      <c r="R340">
        <v>3.50627187903204</v>
      </c>
      <c r="S340">
        <v>4.2705245640138401</v>
      </c>
      <c r="T340">
        <v>1.36968484242121</v>
      </c>
      <c r="U340">
        <v>7.1965982991495796</v>
      </c>
      <c r="V340">
        <v>996.44803735547805</v>
      </c>
      <c r="W340">
        <v>705.52776388194104</v>
      </c>
      <c r="X340">
        <v>1076.4332166083</v>
      </c>
      <c r="Y340">
        <v>-6.0421202332759396</v>
      </c>
      <c r="Z340">
        <v>-10.7763881940971</v>
      </c>
      <c r="AA340">
        <v>-1.3036518259129599</v>
      </c>
      <c r="AB340">
        <v>12.394769758828501</v>
      </c>
      <c r="AC340">
        <v>9.4597298649324699</v>
      </c>
      <c r="AD340">
        <v>15.337668834417199</v>
      </c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 spans="1:54" x14ac:dyDescent="0.2">
      <c r="A341" t="s">
        <v>35</v>
      </c>
      <c r="B341" s="20">
        <v>24358.268240000001</v>
      </c>
      <c r="C341">
        <v>0.36337050795554998</v>
      </c>
      <c r="D341">
        <v>7.8383448157733202</v>
      </c>
      <c r="E341">
        <v>586.99903786666698</v>
      </c>
      <c r="F341">
        <v>229.02031521941001</v>
      </c>
      <c r="G341">
        <v>-9.5769786834716299</v>
      </c>
      <c r="H341">
        <v>11.160676674246201</v>
      </c>
      <c r="I341">
        <v>13.3520559469858</v>
      </c>
      <c r="J341">
        <v>4.6282652505490498</v>
      </c>
      <c r="K341">
        <v>-2.2483805485512298</v>
      </c>
      <c r="L341">
        <v>4.5112914004710598</v>
      </c>
      <c r="M341">
        <v>678.61130711568899</v>
      </c>
      <c r="N341">
        <v>276.26103899685899</v>
      </c>
      <c r="O341">
        <v>-15.730361080358399</v>
      </c>
      <c r="P341">
        <v>7.0284263080137404</v>
      </c>
      <c r="Q341">
        <v>11.5358561955616</v>
      </c>
      <c r="R341">
        <v>3.5134159726315799</v>
      </c>
      <c r="S341">
        <v>-1.6023430097371401</v>
      </c>
      <c r="T341">
        <v>-5.9979989994997496</v>
      </c>
      <c r="U341">
        <v>2.7983991995998001</v>
      </c>
      <c r="V341">
        <v>789.27729255776296</v>
      </c>
      <c r="W341">
        <v>430.99049524762398</v>
      </c>
      <c r="X341">
        <v>824.30715357678798</v>
      </c>
      <c r="Y341">
        <v>-14.179072642402501</v>
      </c>
      <c r="Z341">
        <v>-20.825412706353202</v>
      </c>
      <c r="AA341">
        <v>-7.5347673836918503</v>
      </c>
      <c r="AB341">
        <v>11.247177259226399</v>
      </c>
      <c r="AC341">
        <v>8.1340670335167609</v>
      </c>
      <c r="AD341">
        <v>14.337168584292099</v>
      </c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 spans="1:54" x14ac:dyDescent="0.2">
      <c r="A342" t="s">
        <v>35</v>
      </c>
      <c r="B342" s="20">
        <v>24577.268690000001</v>
      </c>
      <c r="C342">
        <v>-4.5866942803064799</v>
      </c>
      <c r="D342">
        <v>5.1277345939699099</v>
      </c>
      <c r="E342">
        <v>399.94315610000001</v>
      </c>
      <c r="F342">
        <v>286.34484352965097</v>
      </c>
      <c r="G342">
        <v>-19.058031400044602</v>
      </c>
      <c r="H342">
        <v>6.3141012316004996</v>
      </c>
      <c r="I342">
        <v>7.8627907501326399</v>
      </c>
      <c r="J342">
        <v>3.6928622714475901</v>
      </c>
      <c r="K342">
        <v>-1.1843173931557101</v>
      </c>
      <c r="L342">
        <v>4.5027147440659903</v>
      </c>
      <c r="M342">
        <v>859.01754517037796</v>
      </c>
      <c r="N342">
        <v>276.56465696713201</v>
      </c>
      <c r="O342">
        <v>-13.4464009100907</v>
      </c>
      <c r="P342">
        <v>7.0241507323753298</v>
      </c>
      <c r="Q342">
        <v>11.546042310614499</v>
      </c>
      <c r="R342">
        <v>3.5073437558094001</v>
      </c>
      <c r="S342">
        <v>-0.45565704883305602</v>
      </c>
      <c r="T342">
        <v>-4.8214107053526796</v>
      </c>
      <c r="U342">
        <v>3.8909454727363699</v>
      </c>
      <c r="V342">
        <v>858.23260791620999</v>
      </c>
      <c r="W342">
        <v>494.86243121560801</v>
      </c>
      <c r="X342">
        <v>906.10805402701396</v>
      </c>
      <c r="Y342">
        <v>-11.6158571080133</v>
      </c>
      <c r="Z342">
        <v>-18.016008004002</v>
      </c>
      <c r="AA342">
        <v>-5.2296148074037099</v>
      </c>
      <c r="AB342">
        <v>11.763085442929199</v>
      </c>
      <c r="AC342">
        <v>8.5842921460730395</v>
      </c>
      <c r="AD342">
        <v>14.962481240620299</v>
      </c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 spans="1:54" x14ac:dyDescent="0.2">
      <c r="A343" t="s">
        <v>35</v>
      </c>
      <c r="B343" s="20">
        <v>24796.26915</v>
      </c>
      <c r="C343">
        <v>-0.232856531937919</v>
      </c>
      <c r="D343">
        <v>6.8580276434691401</v>
      </c>
      <c r="E343">
        <v>1020.47081186667</v>
      </c>
      <c r="F343">
        <v>329.57657198816702</v>
      </c>
      <c r="G343">
        <v>-10.8198752005895</v>
      </c>
      <c r="H343">
        <v>8.9861157207722098</v>
      </c>
      <c r="I343">
        <v>12.3246053854624</v>
      </c>
      <c r="J343">
        <v>4.2545763835971497</v>
      </c>
      <c r="K343">
        <v>-1.1087175240384399</v>
      </c>
      <c r="L343">
        <v>4.5010850388334296</v>
      </c>
      <c r="M343">
        <v>791.92355101622002</v>
      </c>
      <c r="N343">
        <v>276.104713018121</v>
      </c>
      <c r="O343">
        <v>-13.979116525818799</v>
      </c>
      <c r="P343">
        <v>7.0273671394367696</v>
      </c>
      <c r="Q343">
        <v>12.081407656206901</v>
      </c>
      <c r="R343">
        <v>3.5073598012118001</v>
      </c>
      <c r="S343">
        <v>-0.77230411142528099</v>
      </c>
      <c r="T343">
        <v>-5.2696348174086998</v>
      </c>
      <c r="U343">
        <v>3.7228614307153598</v>
      </c>
      <c r="V343">
        <v>871.05245476307698</v>
      </c>
      <c r="W343">
        <v>503.82691345672799</v>
      </c>
      <c r="X343">
        <v>920.675337668834</v>
      </c>
      <c r="Y343">
        <v>-12.848557583641</v>
      </c>
      <c r="Z343">
        <v>-19.672836418209101</v>
      </c>
      <c r="AA343">
        <v>-6.0220110055027503</v>
      </c>
      <c r="AB343">
        <v>11.7135205116106</v>
      </c>
      <c r="AC343">
        <v>8.4842421210605306</v>
      </c>
      <c r="AD343">
        <v>14.937468734367201</v>
      </c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 spans="1:54" x14ac:dyDescent="0.2">
      <c r="A344" t="s">
        <v>35</v>
      </c>
      <c r="B344" s="20">
        <v>25015.269609999999</v>
      </c>
      <c r="C344">
        <v>-7.9885381187001601</v>
      </c>
      <c r="D344">
        <v>6.0791163934014198</v>
      </c>
      <c r="E344">
        <v>736.72548046666702</v>
      </c>
      <c r="F344">
        <v>290.73404194030797</v>
      </c>
      <c r="G344">
        <v>-21.693546295166001</v>
      </c>
      <c r="H344">
        <v>8.1804091377146406</v>
      </c>
      <c r="I344">
        <v>8.8874976105159895</v>
      </c>
      <c r="J344">
        <v>3.9819070210750702</v>
      </c>
      <c r="K344">
        <v>-1.8067028494255599</v>
      </c>
      <c r="L344">
        <v>4.5046223779841696</v>
      </c>
      <c r="M344">
        <v>784.41535694895197</v>
      </c>
      <c r="N344">
        <v>276.19186010657802</v>
      </c>
      <c r="O344">
        <v>-14.578747004349999</v>
      </c>
      <c r="P344">
        <v>7.0312514574971399</v>
      </c>
      <c r="Q344">
        <v>11.3880801320927</v>
      </c>
      <c r="R344">
        <v>3.50911987923554</v>
      </c>
      <c r="S344">
        <v>-1.6098272046988999</v>
      </c>
      <c r="T344">
        <v>-5.8299149574787403</v>
      </c>
      <c r="U344">
        <v>2.6023011505752902</v>
      </c>
      <c r="V344">
        <v>795.91131470406003</v>
      </c>
      <c r="W344">
        <v>487.01850925462702</v>
      </c>
      <c r="X344">
        <v>845.59779889945003</v>
      </c>
      <c r="Y344">
        <v>-14.734341566979101</v>
      </c>
      <c r="Z344">
        <v>-21.329664832416199</v>
      </c>
      <c r="AA344">
        <v>-8.1110555277638792</v>
      </c>
      <c r="AB344">
        <v>11.536707082770899</v>
      </c>
      <c r="AC344">
        <v>8.5342671335667806</v>
      </c>
      <c r="AD344">
        <v>14.537268634317201</v>
      </c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 spans="1:54" x14ac:dyDescent="0.2">
      <c r="A345" t="s">
        <v>35</v>
      </c>
      <c r="B345" s="20">
        <v>25234.270069999999</v>
      </c>
      <c r="C345">
        <v>-6.43616379300751</v>
      </c>
      <c r="D345">
        <v>5.6423781433366296</v>
      </c>
      <c r="E345">
        <v>983.70655953333301</v>
      </c>
      <c r="F345">
        <v>313.24713161649498</v>
      </c>
      <c r="G345">
        <v>-17.003014087676998</v>
      </c>
      <c r="H345">
        <v>7.5967431444004996</v>
      </c>
      <c r="I345">
        <v>8.2397691143883307</v>
      </c>
      <c r="J345">
        <v>3.8937359965698701</v>
      </c>
      <c r="K345">
        <v>-2.2621441431183298</v>
      </c>
      <c r="L345">
        <v>4.5101707826682604</v>
      </c>
      <c r="M345">
        <v>733.700992631595</v>
      </c>
      <c r="N345">
        <v>276.24456420352999</v>
      </c>
      <c r="O345">
        <v>-15.519190025305599</v>
      </c>
      <c r="P345">
        <v>7.0280678100875802</v>
      </c>
      <c r="Q345">
        <v>11.29774014451</v>
      </c>
      <c r="R345">
        <v>3.5122559689296402</v>
      </c>
      <c r="S345">
        <v>-1.4012971785721999</v>
      </c>
      <c r="T345">
        <v>-5.7178589294647297</v>
      </c>
      <c r="U345">
        <v>2.93846923461731</v>
      </c>
      <c r="V345">
        <v>831.66399585690499</v>
      </c>
      <c r="W345">
        <v>473.57178589294602</v>
      </c>
      <c r="X345">
        <v>874.73236618309204</v>
      </c>
      <c r="Y345">
        <v>-14.1957411102709</v>
      </c>
      <c r="Z345">
        <v>-20.789394697348701</v>
      </c>
      <c r="AA345">
        <v>-7.57078539269635</v>
      </c>
      <c r="AB345">
        <v>11.510570047430299</v>
      </c>
      <c r="AC345">
        <v>8.3591795897949002</v>
      </c>
      <c r="AD345">
        <v>14.662331165582801</v>
      </c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 spans="1:54" x14ac:dyDescent="0.2">
      <c r="A346" t="s">
        <v>35</v>
      </c>
      <c r="B346" s="20">
        <v>25453.270530000002</v>
      </c>
      <c r="C346">
        <v>-6.43616379300751</v>
      </c>
      <c r="D346">
        <v>5.16908707376869</v>
      </c>
      <c r="E346">
        <v>1000.20993186667</v>
      </c>
      <c r="F346">
        <v>312.59548147127401</v>
      </c>
      <c r="G346">
        <v>-17.003014087676998</v>
      </c>
      <c r="H346">
        <v>6.7930506415492804</v>
      </c>
      <c r="I346">
        <v>8.7704588837093702</v>
      </c>
      <c r="J346">
        <v>4.2857203272777298</v>
      </c>
      <c r="K346">
        <v>-1.69904910987203</v>
      </c>
      <c r="L346">
        <v>4.5082618020925604</v>
      </c>
      <c r="M346">
        <v>738.90825937371403</v>
      </c>
      <c r="N346">
        <v>276.185462275026</v>
      </c>
      <c r="O346">
        <v>-14.8317335118627</v>
      </c>
      <c r="P346">
        <v>7.0263049479064597</v>
      </c>
      <c r="Q346">
        <v>11.7282714624944</v>
      </c>
      <c r="R346">
        <v>3.5113683706029599</v>
      </c>
      <c r="S346">
        <v>-0.50281171689758897</v>
      </c>
      <c r="T346">
        <v>-4.8214107053526796</v>
      </c>
      <c r="U346">
        <v>3.80690345172586</v>
      </c>
      <c r="V346">
        <v>840.25876573239395</v>
      </c>
      <c r="W346">
        <v>482.53626813406697</v>
      </c>
      <c r="X346">
        <v>885.93796898449204</v>
      </c>
      <c r="Y346">
        <v>-12.7953090199369</v>
      </c>
      <c r="Z346">
        <v>-19.3486743371686</v>
      </c>
      <c r="AA346">
        <v>-6.2381190595297697</v>
      </c>
      <c r="AB346">
        <v>12.133507280753999</v>
      </c>
      <c r="AC346">
        <v>8.9094547273636806</v>
      </c>
      <c r="AD346">
        <v>15.337668834417199</v>
      </c>
      <c r="AE346" s="40">
        <f t="shared" ref="AE346:AM346" si="463">AVERAGE(C331:C338)</f>
        <v>0.30362681997940516</v>
      </c>
      <c r="AF346" s="40">
        <f t="shared" si="463"/>
        <v>6.3445277653740648</v>
      </c>
      <c r="AG346" s="40">
        <f t="shared" si="463"/>
        <v>606.62203007083326</v>
      </c>
      <c r="AH346" s="40">
        <f t="shared" si="463"/>
        <v>247.45903856928339</v>
      </c>
      <c r="AI346" s="40">
        <f t="shared" si="463"/>
        <v>-11.347844813639934</v>
      </c>
      <c r="AJ346" s="40">
        <f t="shared" si="463"/>
        <v>8.5636964790293</v>
      </c>
      <c r="AK346" s="40">
        <f t="shared" si="463"/>
        <v>12.615445560879166</v>
      </c>
      <c r="AL346" s="40">
        <f t="shared" si="463"/>
        <v>3.9232907398942998</v>
      </c>
      <c r="AM346" s="40">
        <f t="shared" si="463"/>
        <v>-0.92992960701509386</v>
      </c>
      <c r="AN346" s="40">
        <f t="shared" ref="AN346:AT346" si="464">AVERAGE(L331:L338)</f>
        <v>4.5036370342519323</v>
      </c>
      <c r="AO346" s="40">
        <f t="shared" si="464"/>
        <v>791.72448722314539</v>
      </c>
      <c r="AP346" s="40">
        <f t="shared" si="464"/>
        <v>276.16132902059724</v>
      </c>
      <c r="AQ346" s="40">
        <f t="shared" si="464"/>
        <v>-13.384280700227951</v>
      </c>
      <c r="AR346" s="40">
        <f t="shared" si="464"/>
        <v>7.0278940026908421</v>
      </c>
      <c r="AS346" s="40">
        <f t="shared" si="464"/>
        <v>12.047037735758376</v>
      </c>
      <c r="AT346" s="40">
        <f t="shared" si="464"/>
        <v>3.5090532929870477</v>
      </c>
      <c r="AU346" s="40">
        <f>AVERAGE(S331:S338)</f>
        <v>0.29083622533783893</v>
      </c>
      <c r="AV346" s="40">
        <f t="shared" ref="AV346" si="465">AVERAGE(T331:T338)</f>
        <v>-4.1175587793896948</v>
      </c>
      <c r="AW346" s="40">
        <f t="shared" ref="AW346" si="466">AVERAGE(U331:U338)</f>
        <v>4.6928464232116074</v>
      </c>
      <c r="AX346" s="40">
        <f t="shared" ref="AX346" si="467">AVERAGE(V331:V338)</f>
        <v>839.9671200847165</v>
      </c>
      <c r="AY346" s="40">
        <f t="shared" ref="AY346" si="468">AVERAGE(W331:W338)</f>
        <v>499.48474237118563</v>
      </c>
      <c r="AZ346" s="40">
        <f t="shared" ref="AZ346" si="469">AVERAGE(X331:X338)</f>
        <v>889.01950975487716</v>
      </c>
      <c r="BA346" s="40">
        <f t="shared" ref="BA346" si="470">AVERAGE(Y331:Y338)</f>
        <v>-10.6742403625456</v>
      </c>
      <c r="BB346" s="40">
        <f t="shared" ref="BB346" si="471">AVERAGE(Z331:Z338)</f>
        <v>-17.196598299149578</v>
      </c>
    </row>
    <row r="347" spans="1:54" x14ac:dyDescent="0.2">
      <c r="A347" t="s">
        <v>35</v>
      </c>
      <c r="B347" s="20">
        <v>25672.270990000001</v>
      </c>
      <c r="C347">
        <v>-6.43616379300751</v>
      </c>
      <c r="D347">
        <v>4.3634855618438504</v>
      </c>
      <c r="E347">
        <v>983.70655953333301</v>
      </c>
      <c r="F347">
        <v>317.68123364036302</v>
      </c>
      <c r="G347">
        <v>-17.003014087676998</v>
      </c>
      <c r="H347">
        <v>6.3586512912239401</v>
      </c>
      <c r="I347">
        <v>8.2397691143883307</v>
      </c>
      <c r="J347">
        <v>3.72271869134486</v>
      </c>
      <c r="K347">
        <v>-1.18637621507595</v>
      </c>
      <c r="L347">
        <v>4.5018446665431604</v>
      </c>
      <c r="M347">
        <v>844.65753223495801</v>
      </c>
      <c r="N347">
        <v>276.33470031457398</v>
      </c>
      <c r="O347">
        <v>-13.816020472514699</v>
      </c>
      <c r="P347">
        <v>7.0229696779468203</v>
      </c>
      <c r="Q347">
        <v>11.8178841089097</v>
      </c>
      <c r="R347">
        <v>3.5084601254516699</v>
      </c>
      <c r="S347">
        <v>-1.01266345984682</v>
      </c>
      <c r="T347">
        <v>-5.3816908454227104</v>
      </c>
      <c r="U347">
        <v>3.33066533266634</v>
      </c>
      <c r="V347">
        <v>845.82125446655198</v>
      </c>
      <c r="W347">
        <v>487.01850925462702</v>
      </c>
      <c r="X347">
        <v>892.66133066533303</v>
      </c>
      <c r="Y347">
        <v>-12.9345033544449</v>
      </c>
      <c r="Z347">
        <v>-19.528764382191099</v>
      </c>
      <c r="AA347">
        <v>-6.3461730865432697</v>
      </c>
      <c r="AB347">
        <v>11.5843410566047</v>
      </c>
      <c r="AC347">
        <v>8.4592296148074002</v>
      </c>
      <c r="AD347">
        <v>14.712356178088999</v>
      </c>
      <c r="AE347" s="27">
        <f t="shared" ref="AE347:AM347" si="472">AVERAGE(C331:C347)</f>
        <v>-2.4821484016583129</v>
      </c>
      <c r="AF347" s="27">
        <f t="shared" si="472"/>
        <v>6.0445821356604004</v>
      </c>
      <c r="AG347" s="27">
        <f t="shared" si="472"/>
        <v>723.38125381372606</v>
      </c>
      <c r="AH347" s="27">
        <f t="shared" si="472"/>
        <v>275.59059294008529</v>
      </c>
      <c r="AI347" s="27">
        <f t="shared" si="472"/>
        <v>-13.938015325104482</v>
      </c>
      <c r="AJ347" s="27">
        <f t="shared" si="472"/>
        <v>8.1151959648900149</v>
      </c>
      <c r="AK347" s="27">
        <f t="shared" si="472"/>
        <v>10.976858444852747</v>
      </c>
      <c r="AL347" s="27">
        <f t="shared" si="472"/>
        <v>4.0192089322200735</v>
      </c>
      <c r="AM347" s="27">
        <f t="shared" si="472"/>
        <v>-1.2394485211339366</v>
      </c>
      <c r="AN347" s="27">
        <f t="shared" ref="AN347:AT347" si="473">AVERAGE(L331:L347)</f>
        <v>4.5040655055899927</v>
      </c>
      <c r="AO347" s="27">
        <f t="shared" si="473"/>
        <v>791.16228739588848</v>
      </c>
      <c r="AP347" s="27">
        <f t="shared" si="473"/>
        <v>276.21650187311491</v>
      </c>
      <c r="AQ347" s="27">
        <f t="shared" si="473"/>
        <v>-13.875914891555093</v>
      </c>
      <c r="AR347" s="27">
        <f t="shared" si="473"/>
        <v>7.0270223020224272</v>
      </c>
      <c r="AS347" s="27">
        <f t="shared" si="473"/>
        <v>11.838127192746665</v>
      </c>
      <c r="AT347" s="27">
        <f t="shared" si="473"/>
        <v>3.5091051570830092</v>
      </c>
      <c r="AU347" s="27">
        <f>AVERAGE(S331:S347)</f>
        <v>-0.17013754126580558</v>
      </c>
      <c r="AV347" s="27">
        <f t="shared" ref="AV347" si="474">AVERAGE(T331:T347)</f>
        <v>-4.4720595591913606</v>
      </c>
      <c r="AW347" s="27">
        <f t="shared" ref="AW347" si="475">AVERAGE(U331:U347)</f>
        <v>4.1265927081187677</v>
      </c>
      <c r="AX347" s="27">
        <f t="shared" ref="AX347" si="476">AVERAGE(V331:V347)</f>
        <v>845.70127492135759</v>
      </c>
      <c r="AY347" s="27">
        <f t="shared" ref="AY347" si="477">AVERAGE(W331:W347)</f>
        <v>500.59706323750095</v>
      </c>
      <c r="AZ347" s="27">
        <f t="shared" ref="AZ347" si="478">AVERAGE(X331:X347)</f>
        <v>894.37512874084064</v>
      </c>
      <c r="BA347" s="27">
        <f t="shared" ref="BA347" si="479">AVERAGE(Y331:Y347)</f>
        <v>-11.700688856263042</v>
      </c>
      <c r="BB347" s="27">
        <f t="shared" ref="BB347" si="480">AVERAGE(Z331:Z347)</f>
        <v>-18.174910984904226</v>
      </c>
    </row>
    <row r="348" spans="1:54" x14ac:dyDescent="0.2">
      <c r="A348" t="s">
        <v>36</v>
      </c>
      <c r="B348" s="20">
        <v>25891.27145</v>
      </c>
      <c r="C348">
        <v>0.97080620129902995</v>
      </c>
      <c r="D348">
        <v>5.3980509529985596</v>
      </c>
      <c r="E348">
        <v>701.68838426666696</v>
      </c>
      <c r="F348">
        <v>318.40566143463201</v>
      </c>
      <c r="G348">
        <v>-12.7995975812276</v>
      </c>
      <c r="H348">
        <v>7.3596777546959196</v>
      </c>
      <c r="I348">
        <v>12.3548995123969</v>
      </c>
      <c r="J348">
        <v>3.55079328564551</v>
      </c>
      <c r="K348">
        <v>2.1905391803641701</v>
      </c>
      <c r="L348">
        <v>4.5138515595639399</v>
      </c>
      <c r="M348">
        <v>1001.07424506117</v>
      </c>
      <c r="N348">
        <v>278.435876287464</v>
      </c>
      <c r="O348">
        <v>-8.2553259199648004</v>
      </c>
      <c r="P348">
        <v>7.0230541523046499</v>
      </c>
      <c r="Q348">
        <v>13.172153284653</v>
      </c>
      <c r="R348">
        <v>3.52664146695661</v>
      </c>
      <c r="S348">
        <v>1.48461555436178E-2</v>
      </c>
      <c r="T348">
        <v>-3.9249624812406201</v>
      </c>
      <c r="U348">
        <v>3.9469734867433699</v>
      </c>
      <c r="V348">
        <v>1038.0370650044599</v>
      </c>
      <c r="W348">
        <v>716.73336668334196</v>
      </c>
      <c r="X348">
        <v>1122.3761880940499</v>
      </c>
      <c r="Y348">
        <v>-8.3624839276826997</v>
      </c>
      <c r="Z348">
        <v>-13.585792896448201</v>
      </c>
      <c r="AA348">
        <v>-3.1405702851425699</v>
      </c>
      <c r="AB348">
        <v>9.6184744656888004</v>
      </c>
      <c r="AC348">
        <v>6.9584792396198099</v>
      </c>
      <c r="AD348">
        <v>12.261130565282601</v>
      </c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</row>
    <row r="349" spans="1:54" x14ac:dyDescent="0.2">
      <c r="A349" t="s">
        <v>36</v>
      </c>
      <c r="B349" s="20">
        <v>26000.771680000002</v>
      </c>
      <c r="C349">
        <v>-8.2629316821694196</v>
      </c>
      <c r="D349">
        <v>5.1912907391213796</v>
      </c>
      <c r="E349">
        <v>705.34517989999995</v>
      </c>
      <c r="F349">
        <v>316.68597340178002</v>
      </c>
      <c r="G349">
        <v>-25.397891362508101</v>
      </c>
      <c r="H349">
        <v>7.45790881338504</v>
      </c>
      <c r="I349">
        <v>12.4477889272901</v>
      </c>
      <c r="J349">
        <v>3.4380581314283498</v>
      </c>
      <c r="K349">
        <v>2.1200352420555202</v>
      </c>
      <c r="L349">
        <v>4.5203461861091201</v>
      </c>
      <c r="M349">
        <v>973.26059946646205</v>
      </c>
      <c r="N349">
        <v>278.66097563174799</v>
      </c>
      <c r="O349">
        <v>-8.6876137281825692</v>
      </c>
      <c r="P349">
        <v>7.0257233527835998</v>
      </c>
      <c r="Q349">
        <v>13.4000918791996</v>
      </c>
      <c r="R349">
        <v>3.5303417730843298</v>
      </c>
      <c r="S349">
        <v>5.6088324485852201E-2</v>
      </c>
      <c r="T349">
        <v>-3.8689344672336099</v>
      </c>
      <c r="U349">
        <v>3.9749874937468701</v>
      </c>
      <c r="V349">
        <v>1040.12983194807</v>
      </c>
      <c r="W349">
        <v>721.215607803902</v>
      </c>
      <c r="X349">
        <v>1124.6173086543299</v>
      </c>
      <c r="Y349">
        <v>-8.5990974771266409</v>
      </c>
      <c r="Z349">
        <v>-13.7658829414707</v>
      </c>
      <c r="AA349">
        <v>-3.4287143571785901</v>
      </c>
      <c r="AB349">
        <v>10.208733101408299</v>
      </c>
      <c r="AC349">
        <v>7.3336668334167099</v>
      </c>
      <c r="AD349">
        <v>13.061530765382701</v>
      </c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</row>
    <row r="350" spans="1:54" x14ac:dyDescent="0.2">
      <c r="A350" t="s">
        <v>36</v>
      </c>
      <c r="B350" s="20">
        <v>19384</v>
      </c>
      <c r="C350">
        <v>-0.87985540926456496</v>
      </c>
      <c r="D350">
        <v>4.5219585031848002</v>
      </c>
      <c r="E350">
        <v>869.05946119999999</v>
      </c>
      <c r="F350">
        <v>294.70082003719699</v>
      </c>
      <c r="G350">
        <v>-16.505406697591098</v>
      </c>
      <c r="H350">
        <v>5.9889268894608403</v>
      </c>
      <c r="I350">
        <v>15.725097126430899</v>
      </c>
      <c r="J350">
        <v>3.4331840273636298</v>
      </c>
      <c r="K350">
        <v>2.8532590480728399</v>
      </c>
      <c r="L350">
        <v>4.5146070190979897</v>
      </c>
      <c r="M350">
        <v>1026.48399798828</v>
      </c>
      <c r="N350">
        <v>278.322292012915</v>
      </c>
      <c r="O350">
        <v>-7.6471566546615</v>
      </c>
      <c r="P350">
        <v>7.0240563106516696</v>
      </c>
      <c r="Q350">
        <v>13.7408849942885</v>
      </c>
      <c r="R350">
        <v>3.5251990783915499</v>
      </c>
      <c r="S350">
        <v>5.7290745753896803E-2</v>
      </c>
      <c r="T350">
        <v>-3.7848924462231102</v>
      </c>
      <c r="U350">
        <v>3.8909454727363699</v>
      </c>
      <c r="V350">
        <v>1026.9021457891899</v>
      </c>
      <c r="W350">
        <v>712.251125562781</v>
      </c>
      <c r="X350">
        <v>1110.0500250125101</v>
      </c>
      <c r="Y350">
        <v>-8.8195299419313606</v>
      </c>
      <c r="Z350">
        <v>-13.981990995497799</v>
      </c>
      <c r="AA350">
        <v>-3.6448224112055998</v>
      </c>
      <c r="AB350">
        <v>10.1854965556594</v>
      </c>
      <c r="AC350">
        <v>7.5087543771886001</v>
      </c>
      <c r="AD350">
        <v>12.861430715357701</v>
      </c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</row>
    <row r="351" spans="1:54" x14ac:dyDescent="0.2">
      <c r="A351" t="s">
        <v>36</v>
      </c>
      <c r="B351" s="20">
        <v>19673</v>
      </c>
      <c r="C351">
        <v>0.97080620129902995</v>
      </c>
      <c r="D351">
        <v>5.60306076784524</v>
      </c>
      <c r="E351">
        <v>701.68838426666696</v>
      </c>
      <c r="F351">
        <v>324.73727411478302</v>
      </c>
      <c r="G351">
        <v>-12.7995975812276</v>
      </c>
      <c r="H351">
        <v>7.6970300536298497</v>
      </c>
      <c r="I351">
        <v>12.3548995123969</v>
      </c>
      <c r="J351">
        <v>3.5325010855505701</v>
      </c>
      <c r="K351">
        <v>1.4642566373969701</v>
      </c>
      <c r="L351">
        <v>4.50899153596687</v>
      </c>
      <c r="M351">
        <v>957.57415998361705</v>
      </c>
      <c r="N351">
        <v>277.96595304447601</v>
      </c>
      <c r="O351">
        <v>-9.5763257336999992</v>
      </c>
      <c r="P351">
        <v>7.0190975904295296</v>
      </c>
      <c r="Q351">
        <v>12.9564436461793</v>
      </c>
      <c r="R351">
        <v>3.5203597822731201</v>
      </c>
      <c r="S351">
        <v>-0.93535767385119095</v>
      </c>
      <c r="T351">
        <v>-4.7373686843421696</v>
      </c>
      <c r="U351">
        <v>2.8544272136068001</v>
      </c>
      <c r="V351">
        <v>996.363404057661</v>
      </c>
      <c r="W351">
        <v>681.995997999</v>
      </c>
      <c r="X351">
        <v>1075.3126563281601</v>
      </c>
      <c r="Y351">
        <v>-10.3496377839163</v>
      </c>
      <c r="Z351">
        <v>-15.7108554277139</v>
      </c>
      <c r="AA351">
        <v>-5.0135067533766904</v>
      </c>
      <c r="AB351">
        <v>9.4776184231863105</v>
      </c>
      <c r="AC351">
        <v>6.9834917458729402</v>
      </c>
      <c r="AD351">
        <v>11.985992996498201</v>
      </c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</row>
    <row r="352" spans="1:54" x14ac:dyDescent="0.2">
      <c r="A352" t="s">
        <v>36</v>
      </c>
      <c r="B352" s="20">
        <v>20485</v>
      </c>
      <c r="C352">
        <v>0.97080620129902995</v>
      </c>
      <c r="D352">
        <v>5.4158189659150304</v>
      </c>
      <c r="E352">
        <v>701.68838426666696</v>
      </c>
      <c r="F352">
        <v>317.82509050314002</v>
      </c>
      <c r="G352">
        <v>-12.7995975812276</v>
      </c>
      <c r="H352">
        <v>7.4041211653123797</v>
      </c>
      <c r="I352">
        <v>12.3548995123969</v>
      </c>
      <c r="J352">
        <v>3.5196718035872099</v>
      </c>
      <c r="K352">
        <v>1.39217512001153</v>
      </c>
      <c r="L352">
        <v>4.5156444708631804</v>
      </c>
      <c r="M352">
        <v>984.71322764618697</v>
      </c>
      <c r="N352">
        <v>278.54285566966797</v>
      </c>
      <c r="O352">
        <v>-9.4256455199511304</v>
      </c>
      <c r="P352">
        <v>7.0221524182014798</v>
      </c>
      <c r="Q352">
        <v>12.7359784759511</v>
      </c>
      <c r="R352">
        <v>3.52854695871364</v>
      </c>
      <c r="S352">
        <v>-0.26340801531535402</v>
      </c>
      <c r="T352">
        <v>-4.2051025512756404</v>
      </c>
      <c r="U352">
        <v>3.6668334167083501</v>
      </c>
      <c r="V352">
        <v>1040.3455175471599</v>
      </c>
      <c r="W352">
        <v>706.64832416208105</v>
      </c>
      <c r="X352">
        <v>1123.49674837419</v>
      </c>
      <c r="Y352">
        <v>-8.6441519738974808</v>
      </c>
      <c r="Z352">
        <v>-13.909954977488701</v>
      </c>
      <c r="AA352">
        <v>-3.3926963481740899</v>
      </c>
      <c r="AB352">
        <v>9.3571568202277309</v>
      </c>
      <c r="AC352">
        <v>6.7083541770885402</v>
      </c>
      <c r="AD352">
        <v>11.985992996498201</v>
      </c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</row>
    <row r="353" spans="1:54" x14ac:dyDescent="0.2">
      <c r="A353" t="s">
        <v>36</v>
      </c>
      <c r="B353" s="20">
        <v>21000</v>
      </c>
      <c r="C353">
        <v>-1.81341919861733</v>
      </c>
      <c r="D353">
        <v>4.0285718391358403</v>
      </c>
      <c r="E353">
        <v>923.14799459999995</v>
      </c>
      <c r="F353">
        <v>315.445897334954</v>
      </c>
      <c r="G353">
        <v>-13.2246630986531</v>
      </c>
      <c r="H353">
        <v>6.3500169916309304</v>
      </c>
      <c r="I353">
        <v>9.4073068830701807</v>
      </c>
      <c r="J353">
        <v>3.3460977229287101</v>
      </c>
      <c r="K353">
        <v>2.17561873855926</v>
      </c>
      <c r="L353">
        <v>4.5112598380974402</v>
      </c>
      <c r="M353">
        <v>999.764625647191</v>
      </c>
      <c r="N353">
        <v>278.03352018355298</v>
      </c>
      <c r="O353">
        <v>-8.5489180541601701</v>
      </c>
      <c r="P353">
        <v>7.0216819334297504</v>
      </c>
      <c r="Q353">
        <v>13.3182092810667</v>
      </c>
      <c r="R353">
        <v>3.5220290164893902</v>
      </c>
      <c r="S353">
        <v>0.147337936217527</v>
      </c>
      <c r="T353">
        <v>-3.7288644322161102</v>
      </c>
      <c r="U353">
        <v>4.0030015007503801</v>
      </c>
      <c r="V353">
        <v>1006.0291322869</v>
      </c>
      <c r="W353">
        <v>679.75487743871895</v>
      </c>
      <c r="X353">
        <v>1085.3976988494201</v>
      </c>
      <c r="Y353">
        <v>-9.0249431195663998</v>
      </c>
      <c r="Z353">
        <v>-14.306153076538299</v>
      </c>
      <c r="AA353">
        <v>-3.75287643821911</v>
      </c>
      <c r="AB353">
        <v>10.5787653471321</v>
      </c>
      <c r="AC353">
        <v>7.8589294647323698</v>
      </c>
      <c r="AD353">
        <v>13.311655827914</v>
      </c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</row>
    <row r="354" spans="1:54" x14ac:dyDescent="0.2">
      <c r="A354" t="s">
        <v>36</v>
      </c>
      <c r="B354" s="20">
        <v>21959</v>
      </c>
      <c r="C354">
        <v>0.97080620129902995</v>
      </c>
      <c r="D354">
        <v>4.9248705884174599</v>
      </c>
      <c r="E354">
        <v>838.932983733333</v>
      </c>
      <c r="F354">
        <v>305.03771414381998</v>
      </c>
      <c r="G354">
        <v>-12.7995975812276</v>
      </c>
      <c r="H354">
        <v>6.8476328957317003</v>
      </c>
      <c r="I354">
        <v>16.183938662211101</v>
      </c>
      <c r="J354">
        <v>3.4761280404968802</v>
      </c>
      <c r="K354">
        <v>2.7236140401471598</v>
      </c>
      <c r="L354">
        <v>4.5160470441396399</v>
      </c>
      <c r="M354">
        <v>1011.47438792682</v>
      </c>
      <c r="N354">
        <v>278.55797659074898</v>
      </c>
      <c r="O354">
        <v>-7.5656102101973204</v>
      </c>
      <c r="P354">
        <v>7.0250141380046198</v>
      </c>
      <c r="Q354">
        <v>13.5383502953767</v>
      </c>
      <c r="R354">
        <v>3.5290481121781099</v>
      </c>
      <c r="S354">
        <v>0.76525250778603504</v>
      </c>
      <c r="T354">
        <v>-3.25262631315658</v>
      </c>
      <c r="U354">
        <v>4.7593796898449199</v>
      </c>
      <c r="V354">
        <v>1050.5299941169901</v>
      </c>
      <c r="W354">
        <v>730.18009004502301</v>
      </c>
      <c r="X354">
        <v>1136.9434717358699</v>
      </c>
      <c r="Y354">
        <v>-7.4832795636360601</v>
      </c>
      <c r="Z354">
        <v>-12.6493246623312</v>
      </c>
      <c r="AA354">
        <v>-2.3481740870435202</v>
      </c>
      <c r="AB354">
        <v>10.3555687666867</v>
      </c>
      <c r="AC354">
        <v>7.4837418709354697</v>
      </c>
      <c r="AD354">
        <v>13.211605802901399</v>
      </c>
      <c r="AE354" s="40">
        <f t="shared" ref="AE354:AM354" si="481">AVERAGE(C350:C355)</f>
        <v>0.19832503288570413</v>
      </c>
      <c r="AF354" s="40">
        <f t="shared" si="481"/>
        <v>4.8914480457115586</v>
      </c>
      <c r="AG354" s="40">
        <f t="shared" si="481"/>
        <v>812.24169863333339</v>
      </c>
      <c r="AH354" s="40">
        <f t="shared" si="481"/>
        <v>309.16817615408354</v>
      </c>
      <c r="AI354" s="40">
        <f t="shared" si="481"/>
        <v>-13.488076686859101</v>
      </c>
      <c r="AJ354" s="40">
        <f t="shared" si="481"/>
        <v>6.8031188921538188</v>
      </c>
      <c r="AK354" s="40">
        <f t="shared" si="481"/>
        <v>13.701680059786183</v>
      </c>
      <c r="AL354" s="40">
        <f t="shared" si="481"/>
        <v>3.4512642233105653</v>
      </c>
      <c r="AM354" s="40">
        <f t="shared" si="481"/>
        <v>2.2077112797899248</v>
      </c>
      <c r="AN354" s="40">
        <f t="shared" ref="AN354:AT354" si="482">AVERAGE(L350:L355)</f>
        <v>4.5132146855869637</v>
      </c>
      <c r="AO354" s="40">
        <f t="shared" si="482"/>
        <v>1000.8051423195092</v>
      </c>
      <c r="AP354" s="40">
        <f t="shared" si="482"/>
        <v>278.28463048422867</v>
      </c>
      <c r="AQ354" s="40">
        <f t="shared" si="482"/>
        <v>-8.4342963624760507</v>
      </c>
      <c r="AR354" s="40">
        <f t="shared" si="482"/>
        <v>7.0225530403477405</v>
      </c>
      <c r="AS354" s="40">
        <f t="shared" si="482"/>
        <v>13.30639302480605</v>
      </c>
      <c r="AT354" s="40">
        <f t="shared" si="482"/>
        <v>3.5251095736019504</v>
      </c>
      <c r="AU354" s="40">
        <f>AVERAGE(S350:S355)</f>
        <v>8.5299051481534938E-3</v>
      </c>
      <c r="AV354" s="40">
        <f t="shared" ref="AV354" si="483">AVERAGE(T350:T355)</f>
        <v>-3.892279473069868</v>
      </c>
      <c r="AW354" s="40">
        <f t="shared" ref="AW354" si="484">AVERAGE(U350:U355)</f>
        <v>3.8956144739036183</v>
      </c>
      <c r="AX354" s="40">
        <f t="shared" ref="AX354" si="485">AVERAGE(V350:V355)</f>
        <v>1026.4475125498018</v>
      </c>
      <c r="AY354" s="40">
        <f t="shared" ref="AY354" si="486">AVERAGE(W350:W355)</f>
        <v>704.03368350842084</v>
      </c>
      <c r="AZ354" s="40">
        <f t="shared" ref="AZ354" si="487">AVERAGE(X350:X355)</f>
        <v>1108.9294647323668</v>
      </c>
      <c r="BA354" s="40">
        <f t="shared" ref="BA354" si="488">AVERAGE(Y350:Y355)</f>
        <v>-8.7546809243518471</v>
      </c>
      <c r="BB354" s="40">
        <f t="shared" ref="BB354" si="489">AVERAGE(Z350:Z355)</f>
        <v>-14.000000000000016</v>
      </c>
    </row>
    <row r="355" spans="1:54" x14ac:dyDescent="0.2">
      <c r="A355" t="s">
        <v>36</v>
      </c>
      <c r="B355" s="20">
        <v>22858</v>
      </c>
      <c r="C355">
        <v>0.97080620129902995</v>
      </c>
      <c r="D355">
        <v>4.8544076097709796</v>
      </c>
      <c r="E355">
        <v>838.932983733333</v>
      </c>
      <c r="F355">
        <v>297.262260790607</v>
      </c>
      <c r="G355">
        <v>-12.7995975812276</v>
      </c>
      <c r="H355">
        <v>6.5309853571572098</v>
      </c>
      <c r="I355">
        <v>16.183938662211101</v>
      </c>
      <c r="J355">
        <v>3.4000026599363902</v>
      </c>
      <c r="K355">
        <v>2.6373440945517901</v>
      </c>
      <c r="L355">
        <v>4.5127382053566603</v>
      </c>
      <c r="M355">
        <v>1024.82045472496</v>
      </c>
      <c r="N355">
        <v>278.28518540401097</v>
      </c>
      <c r="O355">
        <v>-7.8421220021861897</v>
      </c>
      <c r="P355">
        <v>7.0233158513693903</v>
      </c>
      <c r="Q355">
        <v>13.548491455974</v>
      </c>
      <c r="R355">
        <v>3.5254744935658899</v>
      </c>
      <c r="S355">
        <v>0.28006393029800702</v>
      </c>
      <c r="T355">
        <v>-3.6448224112055998</v>
      </c>
      <c r="U355">
        <v>4.19909954977489</v>
      </c>
      <c r="V355">
        <v>1038.51488150091</v>
      </c>
      <c r="W355">
        <v>713.37168584292101</v>
      </c>
      <c r="X355">
        <v>1122.3761880940499</v>
      </c>
      <c r="Y355">
        <v>-8.2065431631634809</v>
      </c>
      <c r="Z355">
        <v>-13.4417208604302</v>
      </c>
      <c r="AA355">
        <v>-2.9604802401200598</v>
      </c>
      <c r="AB355">
        <v>10.031105870685501</v>
      </c>
      <c r="AC355">
        <v>7.3836918459229599</v>
      </c>
      <c r="AD355">
        <v>12.686343171585801</v>
      </c>
      <c r="AE355" s="27">
        <f t="shared" ref="AE355:AM355" si="490">AVERAGE(C348:C355)</f>
        <v>-0.76277191044452031</v>
      </c>
      <c r="AF355" s="27">
        <f t="shared" si="490"/>
        <v>4.9922537457986609</v>
      </c>
      <c r="AG355" s="27">
        <f t="shared" si="490"/>
        <v>785.06046949583356</v>
      </c>
      <c r="AH355" s="27">
        <f t="shared" si="490"/>
        <v>311.26258647011412</v>
      </c>
      <c r="AI355" s="27">
        <f t="shared" si="490"/>
        <v>-14.890743633111287</v>
      </c>
      <c r="AJ355" s="27">
        <f t="shared" si="490"/>
        <v>6.9545374901254835</v>
      </c>
      <c r="AK355" s="27">
        <f t="shared" si="490"/>
        <v>13.37659609980051</v>
      </c>
      <c r="AL355" s="27">
        <f t="shared" si="490"/>
        <v>3.4620545946171566</v>
      </c>
      <c r="AM355" s="27">
        <f t="shared" si="490"/>
        <v>2.1946052626449051</v>
      </c>
      <c r="AN355" s="27">
        <f t="shared" ref="AN355:AT355" si="491">AVERAGE(L348:L355)</f>
        <v>4.5141857323993548</v>
      </c>
      <c r="AO355" s="27">
        <f t="shared" si="491"/>
        <v>997.39571230558579</v>
      </c>
      <c r="AP355" s="27">
        <f t="shared" si="491"/>
        <v>278.35057935307299</v>
      </c>
      <c r="AQ355" s="27">
        <f t="shared" si="491"/>
        <v>-8.4435897278754606</v>
      </c>
      <c r="AR355" s="27">
        <f t="shared" si="491"/>
        <v>7.0230119683968368</v>
      </c>
      <c r="AS355" s="27">
        <f t="shared" si="491"/>
        <v>13.301325414086113</v>
      </c>
      <c r="AT355" s="27">
        <f t="shared" si="491"/>
        <v>3.5259550852065802</v>
      </c>
      <c r="AU355" s="27">
        <f>AVERAGE(S348:S355)</f>
        <v>1.5264238864798871E-2</v>
      </c>
      <c r="AV355" s="27">
        <f t="shared" ref="AV355" si="492">AVERAGE(T348:T355)</f>
        <v>-3.8934467233616799</v>
      </c>
      <c r="AW355" s="27">
        <f t="shared" ref="AW355" si="493">AVERAGE(U348:U355)</f>
        <v>3.9119559779889936</v>
      </c>
      <c r="AX355" s="27">
        <f t="shared" ref="AX355" si="494">AVERAGE(V348:V355)</f>
        <v>1029.6064965314176</v>
      </c>
      <c r="AY355" s="27">
        <f t="shared" ref="AY355" si="495">AVERAGE(W348:W355)</f>
        <v>707.76888444222107</v>
      </c>
      <c r="AZ355" s="27">
        <f t="shared" ref="AZ355" si="496">AVERAGE(X348:X355)</f>
        <v>1112.5712856428224</v>
      </c>
      <c r="BA355" s="27">
        <f t="shared" ref="BA355" si="497">AVERAGE(Y348:Y355)</f>
        <v>-8.6862083688650529</v>
      </c>
      <c r="BB355" s="27">
        <f t="shared" ref="BB355" si="498">AVERAGE(Z348:Z355)</f>
        <v>-13.918959479739874</v>
      </c>
    </row>
    <row r="356" spans="1:54" x14ac:dyDescent="0.2">
      <c r="A356" t="s">
        <v>37</v>
      </c>
      <c r="B356" s="20">
        <v>23958</v>
      </c>
      <c r="C356">
        <v>7.0236623287001098E-4</v>
      </c>
      <c r="D356">
        <v>3.01178455915236</v>
      </c>
      <c r="E356">
        <v>1049.3178937666701</v>
      </c>
      <c r="F356">
        <v>255.895236795127</v>
      </c>
      <c r="G356">
        <v>-9.3872114022572593</v>
      </c>
      <c r="H356">
        <v>4.6099646877205904</v>
      </c>
      <c r="I356">
        <v>9.6253434816996002</v>
      </c>
      <c r="J356">
        <v>2.5363083302255598</v>
      </c>
      <c r="K356">
        <v>1.2971614508107301</v>
      </c>
      <c r="L356">
        <v>4.5097550035599099</v>
      </c>
      <c r="M356">
        <v>957.17791959194506</v>
      </c>
      <c r="N356">
        <v>278.52274988664999</v>
      </c>
      <c r="O356">
        <v>-9.44583677112057</v>
      </c>
      <c r="P356">
        <v>7.0258864963736096</v>
      </c>
      <c r="Q356">
        <v>12.584932968829101</v>
      </c>
      <c r="R356">
        <v>3.5292784771073098</v>
      </c>
      <c r="S356">
        <v>-1.26823549341687</v>
      </c>
      <c r="T356">
        <v>-5.2136068034017002</v>
      </c>
      <c r="U356">
        <v>2.6863431715857899</v>
      </c>
      <c r="V356">
        <v>886.95414876474194</v>
      </c>
      <c r="W356">
        <v>680.87543771885896</v>
      </c>
      <c r="X356">
        <v>959.89494747373703</v>
      </c>
      <c r="Y356">
        <v>-11.518003360037801</v>
      </c>
      <c r="Z356">
        <v>-17.223611805903001</v>
      </c>
      <c r="AA356">
        <v>-5.8419209604802402</v>
      </c>
      <c r="AB356">
        <v>9.8016453305633195</v>
      </c>
      <c r="AC356">
        <v>7.2336168084042001</v>
      </c>
      <c r="AD356">
        <v>12.3861930965483</v>
      </c>
      <c r="AE356" s="27">
        <f t="shared" ref="AE356:AM356" si="499">C356</f>
        <v>7.0236623287001098E-4</v>
      </c>
      <c r="AF356" s="27">
        <f t="shared" si="499"/>
        <v>3.01178455915236</v>
      </c>
      <c r="AG356" s="27">
        <f t="shared" si="499"/>
        <v>1049.3178937666701</v>
      </c>
      <c r="AH356" s="27">
        <f t="shared" si="499"/>
        <v>255.895236795127</v>
      </c>
      <c r="AI356" s="27">
        <f t="shared" si="499"/>
        <v>-9.3872114022572593</v>
      </c>
      <c r="AJ356" s="27">
        <f t="shared" si="499"/>
        <v>4.6099646877205904</v>
      </c>
      <c r="AK356" s="27">
        <f t="shared" si="499"/>
        <v>9.6253434816996002</v>
      </c>
      <c r="AL356" s="27">
        <f t="shared" si="499"/>
        <v>2.5363083302255598</v>
      </c>
      <c r="AM356" s="27">
        <f t="shared" si="499"/>
        <v>1.2971614508107301</v>
      </c>
      <c r="AN356" s="27">
        <f t="shared" ref="AN356:AT356" si="500">L356</f>
        <v>4.5097550035599099</v>
      </c>
      <c r="AO356" s="27">
        <f t="shared" si="500"/>
        <v>957.17791959194506</v>
      </c>
      <c r="AP356" s="27">
        <f t="shared" si="500"/>
        <v>278.52274988664999</v>
      </c>
      <c r="AQ356" s="27">
        <f t="shared" si="500"/>
        <v>-9.44583677112057</v>
      </c>
      <c r="AR356" s="27">
        <f t="shared" si="500"/>
        <v>7.0258864963736096</v>
      </c>
      <c r="AS356" s="27">
        <f t="shared" si="500"/>
        <v>12.584932968829101</v>
      </c>
      <c r="AT356" s="27">
        <f t="shared" si="500"/>
        <v>3.5292784771073098</v>
      </c>
      <c r="AU356" s="27">
        <f>S356</f>
        <v>-1.26823549341687</v>
      </c>
      <c r="AV356" s="27">
        <f t="shared" ref="AV356" si="501">T356</f>
        <v>-5.2136068034017002</v>
      </c>
      <c r="AW356" s="27">
        <f t="shared" ref="AW356" si="502">U356</f>
        <v>2.6863431715857899</v>
      </c>
      <c r="AX356" s="27">
        <f t="shared" ref="AX356" si="503">V356</f>
        <v>886.95414876474194</v>
      </c>
      <c r="AY356" s="27">
        <f t="shared" ref="AY356" si="504">W356</f>
        <v>680.87543771885896</v>
      </c>
      <c r="AZ356" s="27">
        <f t="shared" ref="AZ356" si="505">X356</f>
        <v>959.89494747373703</v>
      </c>
      <c r="BA356" s="27">
        <f t="shared" ref="BA356" si="506">Y356</f>
        <v>-11.518003360037801</v>
      </c>
      <c r="BB356" s="27">
        <f t="shared" ref="BB356" si="507">Z356</f>
        <v>-17.223611805903001</v>
      </c>
    </row>
    <row r="357" spans="1:54" x14ac:dyDescent="0.2">
      <c r="A357" t="s">
        <v>207</v>
      </c>
      <c r="B357" s="20">
        <v>248759</v>
      </c>
      <c r="C357">
        <v>1.60274756917108</v>
      </c>
      <c r="D357">
        <v>3.2309794950833099</v>
      </c>
      <c r="E357">
        <v>698.20888043333298</v>
      </c>
      <c r="F357">
        <v>207.728482918564</v>
      </c>
      <c r="G357">
        <v>-8.0675432528886493</v>
      </c>
      <c r="H357">
        <v>4.1192281223405702</v>
      </c>
      <c r="I357">
        <v>11.9828690687815</v>
      </c>
      <c r="J357">
        <v>2.5648762438066801</v>
      </c>
      <c r="K357">
        <v>3.7157386597626698</v>
      </c>
      <c r="L357">
        <v>3.3696229486456502</v>
      </c>
      <c r="M357">
        <v>762.78892833865302</v>
      </c>
      <c r="N357">
        <v>320.58427907639702</v>
      </c>
      <c r="O357">
        <v>-6.9088879959179899</v>
      </c>
      <c r="P357">
        <v>4.6870730120818003</v>
      </c>
      <c r="Q357">
        <v>14.663675224993201</v>
      </c>
      <c r="R357">
        <v>3.1500669008364102</v>
      </c>
      <c r="S357">
        <v>4.7844698797222502</v>
      </c>
      <c r="T357">
        <v>1.37368684342171</v>
      </c>
      <c r="U357">
        <v>8.1870935467733901</v>
      </c>
      <c r="V357">
        <v>987.75506987403196</v>
      </c>
      <c r="W357">
        <v>574.02201100550303</v>
      </c>
      <c r="X357">
        <v>1039.70485242621</v>
      </c>
      <c r="Y357">
        <v>-3.3534300358279299</v>
      </c>
      <c r="Z357">
        <v>-7.4187093546773397</v>
      </c>
      <c r="AA357">
        <v>0.679339669834917</v>
      </c>
      <c r="AB357">
        <v>14.1059186486724</v>
      </c>
      <c r="AC357">
        <v>10.9234617308654</v>
      </c>
      <c r="AD357">
        <v>17.277638819409699</v>
      </c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</row>
    <row r="358" spans="1:54" x14ac:dyDescent="0.2">
      <c r="A358" t="s">
        <v>207</v>
      </c>
      <c r="B358" s="20">
        <v>19073</v>
      </c>
      <c r="C358">
        <v>1.34662023362599</v>
      </c>
      <c r="D358">
        <v>3.2521077215011598</v>
      </c>
      <c r="E358">
        <v>689.69949959999997</v>
      </c>
      <c r="F358">
        <v>216.371908753246</v>
      </c>
      <c r="G358">
        <v>-8.1402043348384794</v>
      </c>
      <c r="H358">
        <v>4.2759044446824399</v>
      </c>
      <c r="I358">
        <v>11.705098311106299</v>
      </c>
      <c r="J358">
        <v>2.6298627784286501</v>
      </c>
      <c r="K358">
        <v>4.0723137305109898</v>
      </c>
      <c r="L358">
        <v>3.3694073109881399</v>
      </c>
      <c r="M358">
        <v>807.74390330355197</v>
      </c>
      <c r="N358">
        <v>320.58417016980798</v>
      </c>
      <c r="O358">
        <v>-6.2801670337941697</v>
      </c>
      <c r="P358">
        <v>4.6868962761412396</v>
      </c>
      <c r="Q358">
        <v>14.753530547616799</v>
      </c>
      <c r="R358">
        <v>3.1498025763230499</v>
      </c>
      <c r="S358">
        <v>5.4896119594544199</v>
      </c>
      <c r="T358">
        <v>2.1240620310155101</v>
      </c>
      <c r="U358">
        <v>8.8474237118559298</v>
      </c>
      <c r="V358">
        <v>1013.47909277849</v>
      </c>
      <c r="W358">
        <v>600.13506753376703</v>
      </c>
      <c r="X358">
        <v>1071.6208104052</v>
      </c>
      <c r="Y358">
        <v>-3.0384767010270202</v>
      </c>
      <c r="Z358">
        <v>-7.0385192596298198</v>
      </c>
      <c r="AA358">
        <v>0.98349174587293897</v>
      </c>
      <c r="AB358">
        <v>14.469002232568</v>
      </c>
      <c r="AC358">
        <v>11.2426213106553</v>
      </c>
      <c r="AD358">
        <v>17.6838419209605</v>
      </c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</row>
    <row r="359" spans="1:54" x14ac:dyDescent="0.2">
      <c r="A359" t="s">
        <v>207</v>
      </c>
      <c r="B359" s="20">
        <v>19605</v>
      </c>
      <c r="C359">
        <v>4.1840586398417603</v>
      </c>
      <c r="D359">
        <v>3.6893128593164799</v>
      </c>
      <c r="E359">
        <v>805.288339866667</v>
      </c>
      <c r="F359">
        <v>214.13021785021999</v>
      </c>
      <c r="G359">
        <v>-4.2684283566971502</v>
      </c>
      <c r="H359">
        <v>4.3792784972824199</v>
      </c>
      <c r="I359">
        <v>12.4511686166127</v>
      </c>
      <c r="J359">
        <v>2.8869123569737201</v>
      </c>
      <c r="K359">
        <v>3.9559058537299201</v>
      </c>
      <c r="L359">
        <v>3.3697803542354001</v>
      </c>
      <c r="M359">
        <v>806.912925466194</v>
      </c>
      <c r="N359">
        <v>320.72695083390602</v>
      </c>
      <c r="O359">
        <v>-6.3582675290741797</v>
      </c>
      <c r="P359">
        <v>4.68727147575754</v>
      </c>
      <c r="Q359">
        <v>14.625992250277699</v>
      </c>
      <c r="R359">
        <v>3.1503566729163599</v>
      </c>
      <c r="S359">
        <v>5.2063226986458897</v>
      </c>
      <c r="T359">
        <v>1.6138069034517299</v>
      </c>
      <c r="U359">
        <v>8.8174087043521805</v>
      </c>
      <c r="V359">
        <v>999.93449561099806</v>
      </c>
      <c r="W359">
        <v>575.47273636818397</v>
      </c>
      <c r="X359">
        <v>1052.7613806903501</v>
      </c>
      <c r="Y359">
        <v>-3.1920100501278599</v>
      </c>
      <c r="Z359">
        <v>-7.3806903451725798</v>
      </c>
      <c r="AA359">
        <v>1.0215107553776901</v>
      </c>
      <c r="AB359">
        <v>14.2463746062369</v>
      </c>
      <c r="AC359">
        <v>10.894447223611801</v>
      </c>
      <c r="AD359">
        <v>17.625812906453199</v>
      </c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</row>
    <row r="360" spans="1:54" x14ac:dyDescent="0.2">
      <c r="A360" t="s">
        <v>207</v>
      </c>
      <c r="B360" s="20">
        <v>20220</v>
      </c>
      <c r="C360">
        <v>-3.5261094813545402</v>
      </c>
      <c r="D360">
        <v>2.4917071320425799</v>
      </c>
      <c r="E360">
        <v>720.21390480000002</v>
      </c>
      <c r="F360">
        <v>156.00240856217701</v>
      </c>
      <c r="G360">
        <v>-19.5938357512156</v>
      </c>
      <c r="H360">
        <v>4.3920883776993396</v>
      </c>
      <c r="I360">
        <v>10.718893686930301</v>
      </c>
      <c r="J360">
        <v>2.2897651515400699</v>
      </c>
      <c r="K360">
        <v>-2.3791314393462901</v>
      </c>
      <c r="L360">
        <v>2.6652073216064802</v>
      </c>
      <c r="M360">
        <v>1110.4702421556101</v>
      </c>
      <c r="N360">
        <v>195.31037364760999</v>
      </c>
      <c r="O360">
        <v>-14.019446657754999</v>
      </c>
      <c r="P360">
        <v>4.94922168142151</v>
      </c>
      <c r="Q360">
        <v>8.5029307969434704</v>
      </c>
      <c r="R360">
        <v>2.36185752655686</v>
      </c>
      <c r="S360">
        <v>-5.28307877621309</v>
      </c>
      <c r="T360">
        <v>-7.5677838919459699</v>
      </c>
      <c r="U360">
        <v>-2.98849424712356</v>
      </c>
      <c r="V360">
        <v>1075.91112914306</v>
      </c>
      <c r="W360">
        <v>823.51675837919004</v>
      </c>
      <c r="X360">
        <v>1182.7263631815899</v>
      </c>
      <c r="Y360">
        <v>-13.817429364431201</v>
      </c>
      <c r="Z360">
        <v>-16.503251625812901</v>
      </c>
      <c r="AA360">
        <v>-11.137568784392201</v>
      </c>
      <c r="AB360">
        <v>8.1264212174832107</v>
      </c>
      <c r="AC360">
        <v>6.6073036518259096</v>
      </c>
      <c r="AD360">
        <v>9.6488244122060998</v>
      </c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</row>
    <row r="361" spans="1:54" x14ac:dyDescent="0.2">
      <c r="A361" t="s">
        <v>207</v>
      </c>
      <c r="B361" s="20">
        <v>20710</v>
      </c>
      <c r="C361">
        <v>-1.9915710190931899</v>
      </c>
      <c r="D361">
        <v>2.4349987165222999</v>
      </c>
      <c r="E361">
        <v>718.08178602500004</v>
      </c>
      <c r="F361">
        <v>161.10300520828699</v>
      </c>
      <c r="G361">
        <v>-17.730700413386</v>
      </c>
      <c r="H361">
        <v>4.3616845090163299</v>
      </c>
      <c r="I361">
        <v>13.385772148768099</v>
      </c>
      <c r="J361">
        <v>2.2172955801094498</v>
      </c>
      <c r="K361">
        <v>-2.3075270340821601</v>
      </c>
      <c r="L361">
        <v>2.66948967302327</v>
      </c>
      <c r="M361">
        <v>1134.6185581868799</v>
      </c>
      <c r="N361">
        <v>196.101228754684</v>
      </c>
      <c r="O361">
        <v>-13.707166330477699</v>
      </c>
      <c r="P361">
        <v>4.9467864559220898</v>
      </c>
      <c r="Q361">
        <v>8.2657533492995405</v>
      </c>
      <c r="R361">
        <v>2.3782509541883101</v>
      </c>
      <c r="S361">
        <v>-5.3778915640022502</v>
      </c>
      <c r="T361">
        <v>-7.7748874437218598</v>
      </c>
      <c r="U361">
        <v>-2.98849424712356</v>
      </c>
      <c r="V361">
        <v>1089.5627534452999</v>
      </c>
      <c r="W361">
        <v>835.59779889945003</v>
      </c>
      <c r="X361">
        <v>1200.4452226113101</v>
      </c>
      <c r="Y361">
        <v>-13.545560892219299</v>
      </c>
      <c r="Z361">
        <v>-16.255127563781901</v>
      </c>
      <c r="AA361">
        <v>-10.8584292146073</v>
      </c>
      <c r="AB361">
        <v>8.1181102235432192</v>
      </c>
      <c r="AC361">
        <v>6.5872936468234098</v>
      </c>
      <c r="AD361">
        <v>9.6688344172086005</v>
      </c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</row>
    <row r="362" spans="1:54" x14ac:dyDescent="0.2">
      <c r="A362" t="s">
        <v>207</v>
      </c>
      <c r="B362" s="20">
        <v>21370</v>
      </c>
      <c r="C362">
        <v>6.3860379821724198</v>
      </c>
      <c r="D362">
        <v>2.1721195028009501</v>
      </c>
      <c r="E362">
        <v>841.50748493333299</v>
      </c>
      <c r="F362">
        <v>200.534678130408</v>
      </c>
      <c r="G362">
        <v>-2.7422068251503799</v>
      </c>
      <c r="H362">
        <v>3.3816276622657502</v>
      </c>
      <c r="I362">
        <v>16.310918172200399</v>
      </c>
      <c r="J362">
        <v>2.2207669954401399</v>
      </c>
      <c r="K362">
        <v>4.4047170125826298</v>
      </c>
      <c r="L362">
        <v>3.3712302555846798</v>
      </c>
      <c r="M362">
        <v>885.964038347783</v>
      </c>
      <c r="N362">
        <v>320.658722656848</v>
      </c>
      <c r="O362">
        <v>-5.4982187245013003</v>
      </c>
      <c r="P362">
        <v>4.6878807969816201</v>
      </c>
      <c r="Q362">
        <v>14.6491881866152</v>
      </c>
      <c r="R362">
        <v>3.1511507099609002</v>
      </c>
      <c r="S362">
        <v>6.4498064730238696</v>
      </c>
      <c r="T362">
        <v>3.4747373686843401</v>
      </c>
      <c r="U362">
        <v>9.4477238619309691</v>
      </c>
      <c r="V362">
        <v>1082.7016279756899</v>
      </c>
      <c r="W362">
        <v>675.57278639319702</v>
      </c>
      <c r="X362">
        <v>1154.3121560780401</v>
      </c>
      <c r="Y362">
        <v>-1.6582643398589201</v>
      </c>
      <c r="Z362">
        <v>-5.1755877938969403</v>
      </c>
      <c r="AA362">
        <v>1.8579289644822401</v>
      </c>
      <c r="AB362">
        <v>14.3525172453182</v>
      </c>
      <c r="AC362">
        <v>11.3586793396698</v>
      </c>
      <c r="AD362">
        <v>17.335667833917</v>
      </c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</row>
    <row r="363" spans="1:54" x14ac:dyDescent="0.2">
      <c r="A363" t="s">
        <v>207</v>
      </c>
      <c r="B363" s="20">
        <v>21505</v>
      </c>
      <c r="C363">
        <v>4.1840586398417603</v>
      </c>
      <c r="D363">
        <v>3.45466560401991</v>
      </c>
      <c r="E363">
        <v>805.288339866667</v>
      </c>
      <c r="F363">
        <v>204.664375674496</v>
      </c>
      <c r="G363">
        <v>-4.2684283566971502</v>
      </c>
      <c r="H363">
        <v>4.3310531415964197</v>
      </c>
      <c r="I363">
        <v>13.7204233805338</v>
      </c>
      <c r="J363">
        <v>2.7290269184070701</v>
      </c>
      <c r="K363">
        <v>3.9652711688346902</v>
      </c>
      <c r="L363">
        <v>3.3723589621759702</v>
      </c>
      <c r="M363">
        <v>782.79826442624699</v>
      </c>
      <c r="N363">
        <v>320.87358763493103</v>
      </c>
      <c r="O363">
        <v>-6.2298317084943902</v>
      </c>
      <c r="P363">
        <v>4.6889131649754798</v>
      </c>
      <c r="Q363">
        <v>14.6151835634207</v>
      </c>
      <c r="R363">
        <v>3.1522750511269702</v>
      </c>
      <c r="S363">
        <v>5.4327619352105101</v>
      </c>
      <c r="T363">
        <v>2.0640320160080101</v>
      </c>
      <c r="U363">
        <v>8.7873936968484294</v>
      </c>
      <c r="V363">
        <v>1025.44801519922</v>
      </c>
      <c r="W363">
        <v>601.58579289644797</v>
      </c>
      <c r="X363">
        <v>1083.2266133066501</v>
      </c>
      <c r="Y363">
        <v>-2.3899034105878201</v>
      </c>
      <c r="Z363">
        <v>-6.2781390695347703</v>
      </c>
      <c r="AA363">
        <v>1.5157578789394699</v>
      </c>
      <c r="AB363">
        <v>13.640763501423599</v>
      </c>
      <c r="AC363">
        <v>10.5172586293147</v>
      </c>
      <c r="AD363">
        <v>16.755377688844401</v>
      </c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</row>
    <row r="364" spans="1:54" x14ac:dyDescent="0.2">
      <c r="A364" t="s">
        <v>207</v>
      </c>
      <c r="B364" s="20">
        <v>21680</v>
      </c>
      <c r="C364">
        <v>4.1840586398417603</v>
      </c>
      <c r="D364">
        <v>3.5682388743386002</v>
      </c>
      <c r="E364">
        <v>805.288339866667</v>
      </c>
      <c r="F364">
        <v>206.82652049825001</v>
      </c>
      <c r="G364">
        <v>-4.2684283566971502</v>
      </c>
      <c r="H364">
        <v>4.7091597709022404</v>
      </c>
      <c r="I364">
        <v>12.4511686166127</v>
      </c>
      <c r="J364">
        <v>2.81987748305969</v>
      </c>
      <c r="K364">
        <v>4.2356462526778298</v>
      </c>
      <c r="L364">
        <v>3.36895908146683</v>
      </c>
      <c r="M364">
        <v>812.58913950275701</v>
      </c>
      <c r="N364">
        <v>320.52177998558301</v>
      </c>
      <c r="O364">
        <v>-6.0902718623476302</v>
      </c>
      <c r="P364">
        <v>4.6864890494209304</v>
      </c>
      <c r="Q364">
        <v>14.8952817245618</v>
      </c>
      <c r="R364">
        <v>3.14919145036614</v>
      </c>
      <c r="S364">
        <v>5.48904021966091</v>
      </c>
      <c r="T364">
        <v>2.2441220610305201</v>
      </c>
      <c r="U364">
        <v>8.7573786893446801</v>
      </c>
      <c r="V364">
        <v>1025.0854825797701</v>
      </c>
      <c r="W364">
        <v>617.54377188594299</v>
      </c>
      <c r="X364">
        <v>1086.1280640320199</v>
      </c>
      <c r="Y364">
        <v>-2.9110875395828399</v>
      </c>
      <c r="Z364">
        <v>-6.8484242121060497</v>
      </c>
      <c r="AA364">
        <v>1.0215107553776901</v>
      </c>
      <c r="AB364">
        <v>14.5018480554176</v>
      </c>
      <c r="AC364">
        <v>11.329664832416199</v>
      </c>
      <c r="AD364">
        <v>17.654827413706901</v>
      </c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</row>
    <row r="365" spans="1:54" x14ac:dyDescent="0.2">
      <c r="A365" t="s">
        <v>207</v>
      </c>
      <c r="B365" s="20">
        <v>21795</v>
      </c>
      <c r="C365">
        <v>1.4883409130076499</v>
      </c>
      <c r="D365">
        <v>3.3369345484831499</v>
      </c>
      <c r="E365">
        <v>965.68239933333302</v>
      </c>
      <c r="F365">
        <v>301.26687046996102</v>
      </c>
      <c r="G365">
        <v>-13.9647590319315</v>
      </c>
      <c r="H365">
        <v>4.7971311916542296</v>
      </c>
      <c r="I365">
        <v>13.839246220058801</v>
      </c>
      <c r="J365">
        <v>3.6157096818988799</v>
      </c>
      <c r="K365">
        <v>1.77384095956356</v>
      </c>
      <c r="L365">
        <v>4.5040750051166096</v>
      </c>
      <c r="M365">
        <v>911.86741322148498</v>
      </c>
      <c r="N365">
        <v>276.686723828151</v>
      </c>
      <c r="O365">
        <v>-9.6616381466704908</v>
      </c>
      <c r="P365">
        <v>7.0180780368853304</v>
      </c>
      <c r="Q365">
        <v>13.596166159554601</v>
      </c>
      <c r="R365">
        <v>3.52044584218531</v>
      </c>
      <c r="S365">
        <v>0.61162127056651905</v>
      </c>
      <c r="T365">
        <v>-3.5327663831915999</v>
      </c>
      <c r="U365">
        <v>4.7313656828414201</v>
      </c>
      <c r="V365">
        <v>896.83539157662699</v>
      </c>
      <c r="W365">
        <v>652.86143071535798</v>
      </c>
      <c r="X365">
        <v>969.97998999499703</v>
      </c>
      <c r="Y365">
        <v>-9.4867926649771306</v>
      </c>
      <c r="Z365">
        <v>-15.170585292646299</v>
      </c>
      <c r="AA365">
        <v>-3.7888944472236101</v>
      </c>
      <c r="AB365">
        <v>12.6737087252323</v>
      </c>
      <c r="AC365">
        <v>9.55977988994497</v>
      </c>
      <c r="AD365">
        <v>15.762881440720401</v>
      </c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</row>
    <row r="366" spans="1:54" x14ac:dyDescent="0.2">
      <c r="A366" t="s">
        <v>207</v>
      </c>
      <c r="B366" s="20">
        <v>21900</v>
      </c>
      <c r="C366">
        <v>-0.278183768192929</v>
      </c>
      <c r="D366">
        <v>3.0506499980436002</v>
      </c>
      <c r="E366">
        <v>770.36972879999996</v>
      </c>
      <c r="F366">
        <v>238.47727511244801</v>
      </c>
      <c r="G366">
        <v>-16.030476411183599</v>
      </c>
      <c r="H366">
        <v>4.4451939812995498</v>
      </c>
      <c r="I366">
        <v>14.8054411146375</v>
      </c>
      <c r="J366">
        <v>2.7032766255687202</v>
      </c>
      <c r="K366">
        <v>2.2161267075258899</v>
      </c>
      <c r="L366">
        <v>4.5290695406805197</v>
      </c>
      <c r="M366">
        <v>819.32618861042397</v>
      </c>
      <c r="N366">
        <v>277.25901832399899</v>
      </c>
      <c r="O366">
        <v>-9.2147043494724397</v>
      </c>
      <c r="P366">
        <v>7.0287116748332998</v>
      </c>
      <c r="Q366">
        <v>13.978051011400201</v>
      </c>
      <c r="R366">
        <v>3.53961038805223</v>
      </c>
      <c r="S366">
        <v>-0.32014360753270799</v>
      </c>
      <c r="T366">
        <v>-4.2611305652826399</v>
      </c>
      <c r="U366">
        <v>3.6108054027013501</v>
      </c>
      <c r="V366">
        <v>860.57137203736704</v>
      </c>
      <c r="W366">
        <v>641.65582791395695</v>
      </c>
      <c r="X366">
        <v>930.76038019009502</v>
      </c>
      <c r="Y366">
        <v>-11.3782555199358</v>
      </c>
      <c r="Z366">
        <v>-16.935467733866901</v>
      </c>
      <c r="AA366">
        <v>-5.8419209604802402</v>
      </c>
      <c r="AB366">
        <v>12.801372585418999</v>
      </c>
      <c r="AC366">
        <v>9.7348674337168593</v>
      </c>
      <c r="AD366">
        <v>15.887943971985999</v>
      </c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</row>
    <row r="367" spans="1:54" x14ac:dyDescent="0.2">
      <c r="A367" t="s">
        <v>207</v>
      </c>
      <c r="B367" s="20">
        <v>22000</v>
      </c>
      <c r="C367">
        <v>4.0278306091204099</v>
      </c>
      <c r="D367">
        <v>3.4521933026273701</v>
      </c>
      <c r="E367">
        <v>906.21942049999996</v>
      </c>
      <c r="F367">
        <v>230.34768060348901</v>
      </c>
      <c r="G367">
        <v>-3.9725670065316798</v>
      </c>
      <c r="H367">
        <v>4.7235805576874101</v>
      </c>
      <c r="I367">
        <v>13.894017378489099</v>
      </c>
      <c r="J367">
        <v>2.9387972992132001</v>
      </c>
      <c r="K367">
        <v>4.0132547475453002</v>
      </c>
      <c r="L367">
        <v>3.36860358086318</v>
      </c>
      <c r="M367">
        <v>781.20891984950197</v>
      </c>
      <c r="N367">
        <v>320.39135959111798</v>
      </c>
      <c r="O367">
        <v>-6.4665038293855996</v>
      </c>
      <c r="P367">
        <v>4.6862611505548601</v>
      </c>
      <c r="Q367">
        <v>14.8270148716575</v>
      </c>
      <c r="R367">
        <v>3.1484981775967702</v>
      </c>
      <c r="S367">
        <v>3.73134723738452</v>
      </c>
      <c r="T367">
        <v>0.59329664832416296</v>
      </c>
      <c r="U367">
        <v>6.8664332166083097</v>
      </c>
      <c r="V367">
        <v>998.92549965237197</v>
      </c>
      <c r="W367">
        <v>621.89594797398695</v>
      </c>
      <c r="X367">
        <v>1062.91645822911</v>
      </c>
      <c r="Y367">
        <v>-4.3441139069359602</v>
      </c>
      <c r="Z367">
        <v>-8.3691845922961399</v>
      </c>
      <c r="AA367">
        <v>-0.30915457728864498</v>
      </c>
      <c r="AB367">
        <v>13.320185841190501</v>
      </c>
      <c r="AC367">
        <v>10.4012006003002</v>
      </c>
      <c r="AD367">
        <v>16.262131065532799</v>
      </c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</row>
    <row r="368" spans="1:54" x14ac:dyDescent="0.2">
      <c r="A368" t="s">
        <v>207</v>
      </c>
      <c r="B368" s="20">
        <v>22105</v>
      </c>
      <c r="C368">
        <v>-2.1247245917717601</v>
      </c>
      <c r="D368">
        <v>3.3703233177855698</v>
      </c>
      <c r="E368">
        <v>1226.2101986666701</v>
      </c>
      <c r="F368">
        <v>251.49777789405599</v>
      </c>
      <c r="G368">
        <v>-10.5045504570007</v>
      </c>
      <c r="H368">
        <v>4.7468611529889104</v>
      </c>
      <c r="I368">
        <v>6.8164344363742302</v>
      </c>
      <c r="J368">
        <v>3.1889809656363299</v>
      </c>
      <c r="K368">
        <v>0.25748121537452101</v>
      </c>
      <c r="L368">
        <v>4.5048596045074296</v>
      </c>
      <c r="M368">
        <v>911.99891995917596</v>
      </c>
      <c r="N368">
        <v>276.89892240574602</v>
      </c>
      <c r="O368">
        <v>-11.299126846782499</v>
      </c>
      <c r="P368">
        <v>7.0182270351268796</v>
      </c>
      <c r="Q368">
        <v>12.330744809519899</v>
      </c>
      <c r="R368">
        <v>3.5226878915276201</v>
      </c>
      <c r="S368">
        <v>-0.78905903176574799</v>
      </c>
      <c r="T368">
        <v>-4.9614807403701802</v>
      </c>
      <c r="U368">
        <v>3.38669334667334</v>
      </c>
      <c r="V368">
        <v>891.21994037063098</v>
      </c>
      <c r="W368">
        <v>695.44272136068003</v>
      </c>
      <c r="X368">
        <v>965.49774887443698</v>
      </c>
      <c r="Y368">
        <v>-10.3527143465903</v>
      </c>
      <c r="Z368">
        <v>-16.2511255627814</v>
      </c>
      <c r="AA368">
        <v>-4.4732366183091603</v>
      </c>
      <c r="AB368">
        <v>10.542353398462801</v>
      </c>
      <c r="AC368">
        <v>7.7588794397198599</v>
      </c>
      <c r="AD368">
        <v>13.311655827914</v>
      </c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</row>
    <row r="369" spans="1:54" x14ac:dyDescent="0.2">
      <c r="A369" t="s">
        <v>207</v>
      </c>
      <c r="B369" s="20">
        <v>22215</v>
      </c>
      <c r="C369">
        <v>-2.1247245917717601</v>
      </c>
      <c r="D369">
        <v>3.60887300067921</v>
      </c>
      <c r="E369">
        <v>1214.1076983333301</v>
      </c>
      <c r="F369">
        <v>275.69406929728098</v>
      </c>
      <c r="G369">
        <v>-10.5045504570007</v>
      </c>
      <c r="H369">
        <v>5.05073441817727</v>
      </c>
      <c r="I369">
        <v>9.7661348448858991</v>
      </c>
      <c r="J369">
        <v>3.3242830016359401</v>
      </c>
      <c r="K369">
        <v>1.3929859859809799</v>
      </c>
      <c r="L369">
        <v>4.5096403217191403</v>
      </c>
      <c r="M369">
        <v>975.95874458408105</v>
      </c>
      <c r="N369">
        <v>277.24198940681703</v>
      </c>
      <c r="O369">
        <v>-9.6530583584364198</v>
      </c>
      <c r="P369">
        <v>7.02399527985615</v>
      </c>
      <c r="Q369">
        <v>12.904831719046999</v>
      </c>
      <c r="R369">
        <v>3.5266314910816199</v>
      </c>
      <c r="S369">
        <v>5.5357557286742097E-2</v>
      </c>
      <c r="T369">
        <v>-4.0090045022511198</v>
      </c>
      <c r="U369">
        <v>4.11505752876438</v>
      </c>
      <c r="V369">
        <v>912.85319851435099</v>
      </c>
      <c r="W369">
        <v>698.80440220109995</v>
      </c>
      <c r="X369">
        <v>987.90895447723904</v>
      </c>
      <c r="Y369">
        <v>-8.9893501450603797</v>
      </c>
      <c r="Z369">
        <v>-14.5582791395698</v>
      </c>
      <c r="AA369">
        <v>-3.3926963481740899</v>
      </c>
      <c r="AB369">
        <v>11.104870627827101</v>
      </c>
      <c r="AC369">
        <v>8.3091545772886395</v>
      </c>
      <c r="AD369">
        <v>13.886943471735901</v>
      </c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</row>
    <row r="370" spans="1:54" x14ac:dyDescent="0.2">
      <c r="A370" t="s">
        <v>207</v>
      </c>
      <c r="B370" s="20">
        <v>22505</v>
      </c>
      <c r="C370">
        <v>-3.6770989174644</v>
      </c>
      <c r="D370">
        <v>3.9780971870112398</v>
      </c>
      <c r="E370">
        <v>967.12661926666703</v>
      </c>
      <c r="F370">
        <v>289.67590928392798</v>
      </c>
      <c r="G370">
        <v>-15.1950826644897</v>
      </c>
      <c r="H370">
        <v>6.1867090848704898</v>
      </c>
      <c r="I370">
        <v>10.413863341013601</v>
      </c>
      <c r="J370">
        <v>3.0980344779240498</v>
      </c>
      <c r="K370">
        <v>2.4223662806331401</v>
      </c>
      <c r="L370">
        <v>4.5072453677363802</v>
      </c>
      <c r="M370">
        <v>966.50055858013002</v>
      </c>
      <c r="N370">
        <v>276.78210837438098</v>
      </c>
      <c r="O370">
        <v>-8.1035113504210301</v>
      </c>
      <c r="P370">
        <v>7.0274431290468202</v>
      </c>
      <c r="Q370">
        <v>13.5231567239477</v>
      </c>
      <c r="R370">
        <v>3.5243283589108501</v>
      </c>
      <c r="S370">
        <v>0.80591164297079998</v>
      </c>
      <c r="T370">
        <v>-3.5047523761880899</v>
      </c>
      <c r="U370">
        <v>5.0955477738869499</v>
      </c>
      <c r="V370">
        <v>888.42768522624704</v>
      </c>
      <c r="W370">
        <v>706.64832416208105</v>
      </c>
      <c r="X370">
        <v>961.01550775387705</v>
      </c>
      <c r="Y370">
        <v>-8.8113198541398301</v>
      </c>
      <c r="Z370">
        <v>-14.6663331665833</v>
      </c>
      <c r="AA370">
        <v>-2.9604802401200598</v>
      </c>
      <c r="AB370">
        <v>12.818710223926599</v>
      </c>
      <c r="AC370">
        <v>9.6348174087043503</v>
      </c>
      <c r="AD370">
        <v>15.987993996998499</v>
      </c>
      <c r="AE370" s="27">
        <f t="shared" ref="AE370:AM370" si="508">AVERAGE(C357:C370)</f>
        <v>0.97723863264101818</v>
      </c>
      <c r="AF370" s="27">
        <f t="shared" si="508"/>
        <v>3.2208000900182445</v>
      </c>
      <c r="AG370" s="27">
        <f t="shared" si="508"/>
        <v>866.66376002083325</v>
      </c>
      <c r="AH370" s="27">
        <f t="shared" si="508"/>
        <v>225.3086557326294</v>
      </c>
      <c r="AI370" s="27">
        <f t="shared" si="508"/>
        <v>-9.9465544054077437</v>
      </c>
      <c r="AJ370" s="27">
        <f t="shared" si="508"/>
        <v>4.5643024937473839</v>
      </c>
      <c r="AK370" s="27">
        <f t="shared" si="508"/>
        <v>12.304389238357498</v>
      </c>
      <c r="AL370" s="27">
        <f t="shared" si="508"/>
        <v>2.8019618256887568</v>
      </c>
      <c r="AM370" s="27">
        <f t="shared" si="508"/>
        <v>2.2670707215209767</v>
      </c>
      <c r="AN370" s="27">
        <f t="shared" ref="AN370:AT370" si="509">AVERAGE(L357:L370)</f>
        <v>3.6771106663106914</v>
      </c>
      <c r="AO370" s="27">
        <f t="shared" si="509"/>
        <v>890.76762460946236</v>
      </c>
      <c r="AP370" s="27">
        <f t="shared" si="509"/>
        <v>287.1872296207128</v>
      </c>
      <c r="AQ370" s="27">
        <f t="shared" si="509"/>
        <v>-8.5350571945379183</v>
      </c>
      <c r="AR370" s="27">
        <f t="shared" si="509"/>
        <v>5.5588034442146821</v>
      </c>
      <c r="AS370" s="27">
        <f t="shared" si="509"/>
        <v>13.295107209918237</v>
      </c>
      <c r="AT370" s="27">
        <f t="shared" si="509"/>
        <v>3.1732252851163856</v>
      </c>
      <c r="AU370" s="27">
        <f>AVERAGE(S357:S370)</f>
        <v>1.8775769924580454</v>
      </c>
      <c r="AV370" s="27">
        <f t="shared" ref="AV370" si="510">AVERAGE(T357:T370)</f>
        <v>-1.580290145072534</v>
      </c>
      <c r="AW370" s="27">
        <f t="shared" ref="AW370" si="511">AVERAGE(U357:U370)</f>
        <v>5.3338097620238729</v>
      </c>
      <c r="AX370" s="27">
        <f t="shared" ref="AX370" si="512">AVERAGE(V357:V370)</f>
        <v>982.05076814172548</v>
      </c>
      <c r="AY370" s="27">
        <f t="shared" ref="AY370" si="513">AVERAGE(W357:W370)</f>
        <v>665.7682412634889</v>
      </c>
      <c r="AZ370" s="27">
        <f t="shared" ref="AZ370" si="514">AVERAGE(X357:X370)</f>
        <v>1053.5003215893662</v>
      </c>
      <c r="BA370" s="27">
        <f t="shared" ref="BA370" si="515">AVERAGE(Y357:Y370)</f>
        <v>-6.9477649122358773</v>
      </c>
      <c r="BB370" s="27">
        <f t="shared" ref="BB370" si="516">AVERAGE(Z357:Z370)</f>
        <v>-11.346387479454011</v>
      </c>
    </row>
    <row r="371" spans="1:54" x14ac:dyDescent="0.2">
      <c r="A371" t="s">
        <v>0</v>
      </c>
      <c r="B371" s="20">
        <v>22690</v>
      </c>
      <c r="C371">
        <v>9.2981911102930503</v>
      </c>
      <c r="D371">
        <v>3.2119298915130101</v>
      </c>
      <c r="E371">
        <v>1191.6778313499999</v>
      </c>
      <c r="F371">
        <v>268.718358754044</v>
      </c>
      <c r="G371">
        <v>6.3967370986938397</v>
      </c>
      <c r="H371">
        <v>3.1561148391693701</v>
      </c>
      <c r="I371">
        <v>13.370750427246101</v>
      </c>
      <c r="J371">
        <v>4.2997845064471401</v>
      </c>
      <c r="K371">
        <v>9.6080914673202304</v>
      </c>
      <c r="L371">
        <v>3.3397955760981901</v>
      </c>
      <c r="M371">
        <v>755.37605289979604</v>
      </c>
      <c r="N371">
        <v>212.13965775873501</v>
      </c>
      <c r="O371">
        <v>0.68288406041802596</v>
      </c>
      <c r="P371">
        <v>4.3580983159326001</v>
      </c>
      <c r="Q371">
        <v>19.396638798106899</v>
      </c>
      <c r="R371">
        <v>2.8785702348695699</v>
      </c>
      <c r="S371">
        <v>7.6464750747086301</v>
      </c>
      <c r="T371">
        <v>1.73586793396698</v>
      </c>
      <c r="U371">
        <v>13.8419209604802</v>
      </c>
      <c r="V371">
        <v>777.48260846370295</v>
      </c>
      <c r="W371">
        <v>475.67783891945999</v>
      </c>
      <c r="X371">
        <v>834.95747873937</v>
      </c>
      <c r="Y371">
        <v>-2.9866750583410102</v>
      </c>
      <c r="Z371">
        <v>-11.0165082541271</v>
      </c>
      <c r="AA371">
        <v>6.2591295647823904</v>
      </c>
      <c r="AB371">
        <v>20.1036896108623</v>
      </c>
      <c r="AC371">
        <v>17.035517758879401</v>
      </c>
      <c r="AD371">
        <v>23.170585292646301</v>
      </c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 spans="1:54" x14ac:dyDescent="0.2">
      <c r="A372" t="s">
        <v>0</v>
      </c>
      <c r="B372" s="20">
        <v>22830</v>
      </c>
      <c r="C372">
        <v>9.2981911102930503</v>
      </c>
      <c r="D372">
        <v>3.2119298915130101</v>
      </c>
      <c r="E372">
        <v>1191.6778313499999</v>
      </c>
      <c r="F372">
        <v>268.718358754044</v>
      </c>
      <c r="G372">
        <v>6.3967370986938397</v>
      </c>
      <c r="H372">
        <v>3.1561148391693701</v>
      </c>
      <c r="I372">
        <v>13.370750427246101</v>
      </c>
      <c r="J372">
        <v>4.2997845064471401</v>
      </c>
      <c r="K372">
        <v>9.6080914673202304</v>
      </c>
      <c r="L372">
        <v>3.3397955760981901</v>
      </c>
      <c r="M372">
        <v>755.37605289979604</v>
      </c>
      <c r="N372">
        <v>212.13965775873501</v>
      </c>
      <c r="O372">
        <v>0.68288406041802596</v>
      </c>
      <c r="P372">
        <v>4.3580983159326001</v>
      </c>
      <c r="Q372">
        <v>19.396638798106899</v>
      </c>
      <c r="R372">
        <v>2.8785702348695699</v>
      </c>
      <c r="S372">
        <v>7.6464750747086301</v>
      </c>
      <c r="T372">
        <v>1.73586793396698</v>
      </c>
      <c r="U372">
        <v>13.8419209604802</v>
      </c>
      <c r="V372">
        <v>777.48260846370295</v>
      </c>
      <c r="W372">
        <v>475.67783891945999</v>
      </c>
      <c r="X372">
        <v>834.95747873937</v>
      </c>
      <c r="Y372">
        <v>-2.9866750583410102</v>
      </c>
      <c r="Z372">
        <v>-11.0165082541271</v>
      </c>
      <c r="AA372">
        <v>6.2591295647823904</v>
      </c>
      <c r="AB372">
        <v>20.1036896108623</v>
      </c>
      <c r="AC372">
        <v>17.035517758879401</v>
      </c>
      <c r="AD372">
        <v>23.170585292646301</v>
      </c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 spans="1:54" x14ac:dyDescent="0.2">
      <c r="A373" t="s">
        <v>0</v>
      </c>
      <c r="B373" s="20">
        <v>19840.35714</v>
      </c>
      <c r="C373">
        <v>-3.5617667337258601</v>
      </c>
      <c r="D373">
        <v>4.4883169454802596</v>
      </c>
      <c r="E373">
        <v>1240.71405046667</v>
      </c>
      <c r="F373">
        <v>497.21513770732798</v>
      </c>
      <c r="G373">
        <v>-17.622044675879899</v>
      </c>
      <c r="H373">
        <v>7.8124371035805096</v>
      </c>
      <c r="I373">
        <v>10.974241415659501</v>
      </c>
      <c r="J373">
        <v>2.1805897864591901</v>
      </c>
      <c r="K373">
        <v>3.2120050082050202</v>
      </c>
      <c r="L373">
        <v>3.3673963266084099</v>
      </c>
      <c r="M373">
        <v>1058.6229770971099</v>
      </c>
      <c r="N373">
        <v>320.48911524557298</v>
      </c>
      <c r="O373">
        <v>-7.6285594595502202</v>
      </c>
      <c r="P373">
        <v>4.6865514365627803</v>
      </c>
      <c r="Q373">
        <v>14.030925840176399</v>
      </c>
      <c r="R373">
        <v>3.14679869435931</v>
      </c>
      <c r="S373">
        <v>5.2712333633586503</v>
      </c>
      <c r="T373">
        <v>1.7038519259629801</v>
      </c>
      <c r="U373">
        <v>8.8174087043521805</v>
      </c>
      <c r="V373">
        <v>1108.1083352814801</v>
      </c>
      <c r="W373">
        <v>697.33366683341706</v>
      </c>
      <c r="X373">
        <v>1183.32666333167</v>
      </c>
      <c r="Y373">
        <v>-5.2469053190124297</v>
      </c>
      <c r="Z373">
        <v>-10.688344172086</v>
      </c>
      <c r="AA373">
        <v>0.22311155577789099</v>
      </c>
      <c r="AB373">
        <v>15.6748695978377</v>
      </c>
      <c r="AC373">
        <v>12.9834917458729</v>
      </c>
      <c r="AD373">
        <v>18.380190095047499</v>
      </c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 spans="1:54" x14ac:dyDescent="0.2">
      <c r="A374" t="s">
        <v>0</v>
      </c>
      <c r="B374" s="20">
        <v>20984.21429</v>
      </c>
      <c r="C374">
        <v>3.98611816453435</v>
      </c>
      <c r="D374">
        <v>2.45187919561132</v>
      </c>
      <c r="E374">
        <v>591.6677052</v>
      </c>
      <c r="F374">
        <v>191.555043534129</v>
      </c>
      <c r="G374">
        <v>-11.315572420756</v>
      </c>
      <c r="H374">
        <v>3.63800193469738</v>
      </c>
      <c r="I374">
        <v>19.172041098276701</v>
      </c>
      <c r="J374">
        <v>2.0113629517765199</v>
      </c>
      <c r="K374">
        <v>5.0295363779857496</v>
      </c>
      <c r="L374">
        <v>3.3681170175753099</v>
      </c>
      <c r="M374">
        <v>616.13474276627005</v>
      </c>
      <c r="N374">
        <v>320.30669082253002</v>
      </c>
      <c r="O374">
        <v>-6.0712856470832799</v>
      </c>
      <c r="P374">
        <v>4.6869086230966701</v>
      </c>
      <c r="Q374">
        <v>16.2837857890229</v>
      </c>
      <c r="R374">
        <v>3.1474708188218798</v>
      </c>
      <c r="S374">
        <v>5.5121259618412504</v>
      </c>
      <c r="T374">
        <v>2.0940470235117599</v>
      </c>
      <c r="U374">
        <v>8.9074537268634302</v>
      </c>
      <c r="V374">
        <v>958.02188988682497</v>
      </c>
      <c r="W374">
        <v>553.71185592796405</v>
      </c>
      <c r="X374">
        <v>1007.7888944472199</v>
      </c>
      <c r="Y374">
        <v>-4.1411518183928901</v>
      </c>
      <c r="Z374">
        <v>-8.7493746873436695</v>
      </c>
      <c r="AA374">
        <v>0.451225612806404</v>
      </c>
      <c r="AB374">
        <v>15.2094594261981</v>
      </c>
      <c r="AC374">
        <v>11.938969484742399</v>
      </c>
      <c r="AD374">
        <v>18.4672336168084</v>
      </c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 spans="1:54" x14ac:dyDescent="0.2">
      <c r="A375" t="s">
        <v>0</v>
      </c>
      <c r="B375" s="20">
        <v>21270.17857</v>
      </c>
      <c r="C375">
        <v>9.2981911102930503</v>
      </c>
      <c r="D375">
        <v>3.2119298915130101</v>
      </c>
      <c r="E375">
        <v>1191.6778313499999</v>
      </c>
      <c r="F375">
        <v>268.718358754044</v>
      </c>
      <c r="G375">
        <v>6.3967370986938397</v>
      </c>
      <c r="H375">
        <v>3.1561148391693701</v>
      </c>
      <c r="I375">
        <v>13.370750427246101</v>
      </c>
      <c r="J375">
        <v>4.2997845064471401</v>
      </c>
      <c r="K375">
        <v>9.6080914673202304</v>
      </c>
      <c r="L375">
        <v>3.3397955760981901</v>
      </c>
      <c r="M375">
        <v>755.37605289979604</v>
      </c>
      <c r="N375">
        <v>212.13965775873501</v>
      </c>
      <c r="O375">
        <v>0.68288406041802596</v>
      </c>
      <c r="P375">
        <v>4.3580983159326001</v>
      </c>
      <c r="Q375">
        <v>19.396638798106899</v>
      </c>
      <c r="R375">
        <v>2.8785702348695699</v>
      </c>
      <c r="S375">
        <v>7.6464750747086301</v>
      </c>
      <c r="T375">
        <v>1.73586793396698</v>
      </c>
      <c r="U375">
        <v>13.8419209604802</v>
      </c>
      <c r="V375">
        <v>777.48260846370295</v>
      </c>
      <c r="W375">
        <v>475.67783891945999</v>
      </c>
      <c r="X375">
        <v>834.95747873937</v>
      </c>
      <c r="Y375">
        <v>-2.9866750583410102</v>
      </c>
      <c r="Z375">
        <v>-11.0165082541271</v>
      </c>
      <c r="AA375">
        <v>6.2591295647823904</v>
      </c>
      <c r="AB375">
        <v>20.1036896108623</v>
      </c>
      <c r="AC375">
        <v>17.035517758879401</v>
      </c>
      <c r="AD375">
        <v>23.170585292646301</v>
      </c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 spans="1:54" x14ac:dyDescent="0.2">
      <c r="A376" t="s">
        <v>0</v>
      </c>
      <c r="B376" s="20">
        <v>21842.10714</v>
      </c>
      <c r="C376">
        <v>15.184398114681199</v>
      </c>
      <c r="D376">
        <v>2.40695026704114</v>
      </c>
      <c r="E376">
        <v>370.04184364999998</v>
      </c>
      <c r="F376">
        <v>165.85686099111001</v>
      </c>
      <c r="G376">
        <v>7.0669875144958398</v>
      </c>
      <c r="H376">
        <v>2.9685132868743098</v>
      </c>
      <c r="I376">
        <v>23.930026690165199</v>
      </c>
      <c r="J376">
        <v>2.33654505462877</v>
      </c>
      <c r="K376">
        <v>12.4311499208467</v>
      </c>
      <c r="L376">
        <v>3.28606265267311</v>
      </c>
      <c r="M376">
        <v>486.32855122974098</v>
      </c>
      <c r="N376">
        <v>209.93025036451499</v>
      </c>
      <c r="O376">
        <v>3.9005125267005401</v>
      </c>
      <c r="P376">
        <v>4.2334449722726397</v>
      </c>
      <c r="Q376">
        <v>21.783643480272399</v>
      </c>
      <c r="R376">
        <v>2.8270186083273501</v>
      </c>
      <c r="S376">
        <v>14.6860480419708</v>
      </c>
      <c r="T376">
        <v>12.7663831915958</v>
      </c>
      <c r="U376">
        <v>16.6183091545773</v>
      </c>
      <c r="V376">
        <v>550.28054557276005</v>
      </c>
      <c r="W376">
        <v>359.339669834917</v>
      </c>
      <c r="X376">
        <v>588.59429714857401</v>
      </c>
      <c r="Y376">
        <v>7.0998216361542204</v>
      </c>
      <c r="Z376">
        <v>4.2741370685342703</v>
      </c>
      <c r="AA376">
        <v>9.9189594797398701</v>
      </c>
      <c r="AB376">
        <v>23.089057975911</v>
      </c>
      <c r="AC376">
        <v>21.657828914457198</v>
      </c>
      <c r="AD376">
        <v>24.5152576288144</v>
      </c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 spans="1:54" x14ac:dyDescent="0.2">
      <c r="A377" t="s">
        <v>0</v>
      </c>
      <c r="B377" s="20">
        <v>22700</v>
      </c>
      <c r="C377">
        <v>12.6258560667435</v>
      </c>
      <c r="D377">
        <v>3.4278245801698199</v>
      </c>
      <c r="E377">
        <v>869.70116229999996</v>
      </c>
      <c r="F377">
        <v>278.65952345079</v>
      </c>
      <c r="G377">
        <v>5.1556822061538696</v>
      </c>
      <c r="H377">
        <v>3.3229600373288402</v>
      </c>
      <c r="I377">
        <v>21.135931809743099</v>
      </c>
      <c r="J377">
        <v>3.9318686624724601</v>
      </c>
      <c r="K377">
        <v>12.159585837740201</v>
      </c>
      <c r="L377">
        <v>3.33979141649696</v>
      </c>
      <c r="M377">
        <v>663.345866117377</v>
      </c>
      <c r="N377">
        <v>211.188863176658</v>
      </c>
      <c r="O377">
        <v>3.7408411088793598</v>
      </c>
      <c r="P377">
        <v>4.3296433805999701</v>
      </c>
      <c r="Q377">
        <v>21.3866195505625</v>
      </c>
      <c r="R377">
        <v>2.86577492272249</v>
      </c>
      <c r="S377">
        <v>12.1963978960001</v>
      </c>
      <c r="T377">
        <v>7.6888444222111003</v>
      </c>
      <c r="U377">
        <v>16.9184592296148</v>
      </c>
      <c r="V377">
        <v>736.65549258372005</v>
      </c>
      <c r="W377">
        <v>415.79789894947498</v>
      </c>
      <c r="X377">
        <v>782.77638819409697</v>
      </c>
      <c r="Y377">
        <v>3.6347762026748698</v>
      </c>
      <c r="Z377">
        <v>-2.2701350675337699</v>
      </c>
      <c r="AA377">
        <v>10.570285142571301</v>
      </c>
      <c r="AB377">
        <v>22.133887465354501</v>
      </c>
      <c r="AC377">
        <v>19.724862431215598</v>
      </c>
      <c r="AD377">
        <v>24.536268134067001</v>
      </c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 spans="1:54" x14ac:dyDescent="0.2">
      <c r="A378" t="s">
        <v>0</v>
      </c>
      <c r="B378" s="20">
        <v>23220</v>
      </c>
      <c r="C378">
        <v>-0.27529178808132898</v>
      </c>
      <c r="D378">
        <v>2.0310257586360798</v>
      </c>
      <c r="E378">
        <v>995.84442000000001</v>
      </c>
      <c r="F378">
        <v>218.78275523777299</v>
      </c>
      <c r="G378">
        <v>-8.1655815972222197</v>
      </c>
      <c r="H378">
        <v>2.7688372533244601</v>
      </c>
      <c r="I378">
        <v>8.6994650363921995</v>
      </c>
      <c r="J378">
        <v>1.9025521363464999</v>
      </c>
      <c r="K378">
        <v>2.5194432179642701</v>
      </c>
      <c r="L378">
        <v>3.3683081752653199</v>
      </c>
      <c r="M378">
        <v>1030.71232479485</v>
      </c>
      <c r="N378">
        <v>320.74300969376799</v>
      </c>
      <c r="O378">
        <v>-8.0043552375225904</v>
      </c>
      <c r="P378">
        <v>4.6875294018781197</v>
      </c>
      <c r="Q378">
        <v>13.2517267966491</v>
      </c>
      <c r="R378">
        <v>3.1479787807551101</v>
      </c>
      <c r="S378">
        <v>4.4527325680859402</v>
      </c>
      <c r="T378">
        <v>0.95347673836918601</v>
      </c>
      <c r="U378">
        <v>7.9469734867433699</v>
      </c>
      <c r="V378">
        <v>1120.8348706310801</v>
      </c>
      <c r="W378">
        <v>743.75687843922003</v>
      </c>
      <c r="X378">
        <v>1203.6368184092</v>
      </c>
      <c r="Y378">
        <v>-5.26902683376266</v>
      </c>
      <c r="Z378">
        <v>-10.3081540770385</v>
      </c>
      <c r="AA378">
        <v>-0.23311655827913599</v>
      </c>
      <c r="AB378">
        <v>14.742250033443</v>
      </c>
      <c r="AC378">
        <v>11.909954977488701</v>
      </c>
      <c r="AD378">
        <v>17.596798399199599</v>
      </c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 spans="1:54" x14ac:dyDescent="0.2">
      <c r="A379" t="s">
        <v>0</v>
      </c>
      <c r="B379" s="20">
        <v>23369.090909999999</v>
      </c>
      <c r="C379">
        <v>9.0249283512433092</v>
      </c>
      <c r="D379">
        <v>2.0121482308868499</v>
      </c>
      <c r="E379">
        <v>958.84866476666696</v>
      </c>
      <c r="F379">
        <v>201.03150939107101</v>
      </c>
      <c r="G379">
        <v>2.73179014523823</v>
      </c>
      <c r="H379">
        <v>2.7639355668626302</v>
      </c>
      <c r="I379">
        <v>15.172760168711299</v>
      </c>
      <c r="J379">
        <v>2.0158496174176199</v>
      </c>
      <c r="K379">
        <v>3.0879386217323401</v>
      </c>
      <c r="L379">
        <v>3.3687475779200402</v>
      </c>
      <c r="M379">
        <v>976.75112513275701</v>
      </c>
      <c r="N379">
        <v>320.64309083206899</v>
      </c>
      <c r="O379">
        <v>-6.8469381134761598</v>
      </c>
      <c r="P379">
        <v>4.6870198680988597</v>
      </c>
      <c r="Q379">
        <v>13.3000269455615</v>
      </c>
      <c r="R379">
        <v>3.1480007445439302</v>
      </c>
      <c r="S379">
        <v>3.1836150807201302</v>
      </c>
      <c r="T379">
        <v>5.3026513256629201E-2</v>
      </c>
      <c r="U379">
        <v>6.2961480740370197</v>
      </c>
      <c r="V379">
        <v>1069.7193837431901</v>
      </c>
      <c r="W379">
        <v>658.16408204102095</v>
      </c>
      <c r="X379">
        <v>1136.9034517258599</v>
      </c>
      <c r="Y379">
        <v>-6.5619683177940802</v>
      </c>
      <c r="Z379">
        <v>-10.7643821910955</v>
      </c>
      <c r="AA379">
        <v>-2.3241620810405199</v>
      </c>
      <c r="AB379">
        <v>12.868840457451</v>
      </c>
      <c r="AC379">
        <v>9.7918959479739893</v>
      </c>
      <c r="AD379">
        <v>15.9429714857429</v>
      </c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 spans="1:54" x14ac:dyDescent="0.2">
      <c r="A380" t="s">
        <v>0</v>
      </c>
      <c r="B380" s="20">
        <v>23398.181820000002</v>
      </c>
      <c r="C380">
        <v>10.559187203645701</v>
      </c>
      <c r="D380">
        <v>2.2146175461522999</v>
      </c>
      <c r="E380">
        <v>761.73154473333295</v>
      </c>
      <c r="F380">
        <v>197.80781146921299</v>
      </c>
      <c r="G380">
        <v>3.4236571656332999</v>
      </c>
      <c r="H380">
        <v>3.26633598352868</v>
      </c>
      <c r="I380">
        <v>16.868659019470201</v>
      </c>
      <c r="J380">
        <v>2.1562514636435299</v>
      </c>
      <c r="K380">
        <v>3.8732435725405798</v>
      </c>
      <c r="L380">
        <v>3.3674884180925502</v>
      </c>
      <c r="M380">
        <v>872.19729007813999</v>
      </c>
      <c r="N380">
        <v>320.66362060275401</v>
      </c>
      <c r="O380">
        <v>-6.63534142883349</v>
      </c>
      <c r="P380">
        <v>4.68702903041111</v>
      </c>
      <c r="Q380">
        <v>14.4496859794365</v>
      </c>
      <c r="R380">
        <v>3.1473918726939001</v>
      </c>
      <c r="S380">
        <v>5.5744672364659102</v>
      </c>
      <c r="T380">
        <v>3.1145572786393201</v>
      </c>
      <c r="U380">
        <v>8.0370185092546294</v>
      </c>
      <c r="V380">
        <v>1001.55038819497</v>
      </c>
      <c r="W380">
        <v>626.24812406203102</v>
      </c>
      <c r="X380">
        <v>1065.8179089544799</v>
      </c>
      <c r="Y380">
        <v>-4.9851398796321797</v>
      </c>
      <c r="Z380">
        <v>-8.9014507253626807</v>
      </c>
      <c r="AA380">
        <v>-1.03151575787894</v>
      </c>
      <c r="AB380">
        <v>16.2033547477028</v>
      </c>
      <c r="AC380">
        <v>14.2601300650325</v>
      </c>
      <c r="AD380">
        <v>18.1480740370185</v>
      </c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 spans="1:54" x14ac:dyDescent="0.2">
      <c r="A381" t="s">
        <v>0</v>
      </c>
      <c r="B381" s="20">
        <v>23572.727269999999</v>
      </c>
      <c r="C381">
        <v>3.00577688548299</v>
      </c>
      <c r="D381">
        <v>2.5410333262154499</v>
      </c>
      <c r="E381">
        <v>582.211390133333</v>
      </c>
      <c r="F381">
        <v>192.44163724628299</v>
      </c>
      <c r="G381">
        <v>-12.4104699558682</v>
      </c>
      <c r="H381">
        <v>3.5371257210781102</v>
      </c>
      <c r="I381">
        <v>17.249460538228298</v>
      </c>
      <c r="J381">
        <v>2.2547938984862701</v>
      </c>
      <c r="K381">
        <v>-0.83689326996623603</v>
      </c>
      <c r="L381">
        <v>3.3684925175609801</v>
      </c>
      <c r="M381">
        <v>647.53596779279701</v>
      </c>
      <c r="N381">
        <v>321.042187284828</v>
      </c>
      <c r="O381">
        <v>-13.4141448583837</v>
      </c>
      <c r="P381">
        <v>4.6880803292159898</v>
      </c>
      <c r="Q381">
        <v>11.717830066810199</v>
      </c>
      <c r="R381">
        <v>3.1476091613471602</v>
      </c>
      <c r="S381">
        <v>1.5082826800914899</v>
      </c>
      <c r="T381">
        <v>-1.7478739369684899</v>
      </c>
      <c r="U381">
        <v>4.7353676838419201</v>
      </c>
      <c r="V381">
        <v>982.26373924919699</v>
      </c>
      <c r="W381">
        <v>595.78289144572295</v>
      </c>
      <c r="X381">
        <v>1041.15557778889</v>
      </c>
      <c r="Y381">
        <v>-9.58489832008582</v>
      </c>
      <c r="Z381">
        <v>-14.1860930465233</v>
      </c>
      <c r="AA381">
        <v>-4.9474737368684298</v>
      </c>
      <c r="AB381">
        <v>12.705945108361099</v>
      </c>
      <c r="AC381">
        <v>9.7918959479739893</v>
      </c>
      <c r="AD381">
        <v>15.623811905953</v>
      </c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 spans="1:54" x14ac:dyDescent="0.2">
      <c r="A382" t="s">
        <v>0</v>
      </c>
      <c r="B382" s="20">
        <v>23863.63636</v>
      </c>
      <c r="C382">
        <v>7.5587865743371996</v>
      </c>
      <c r="D382">
        <v>2.2723181474279199</v>
      </c>
      <c r="E382">
        <v>849.9217701</v>
      </c>
      <c r="F382">
        <v>217.475390466313</v>
      </c>
      <c r="G382">
        <v>-1.1452476580937601</v>
      </c>
      <c r="H382">
        <v>4.2926475656461296</v>
      </c>
      <c r="I382">
        <v>15.7862876256306</v>
      </c>
      <c r="J382">
        <v>2.2174512779660902</v>
      </c>
      <c r="K382">
        <v>2.4349410982334798</v>
      </c>
      <c r="L382">
        <v>3.3686957648062701</v>
      </c>
      <c r="M382">
        <v>951.46902559668104</v>
      </c>
      <c r="N382">
        <v>320.66710960644599</v>
      </c>
      <c r="O382">
        <v>-7.8104351646388901</v>
      </c>
      <c r="P382">
        <v>4.6871489463522602</v>
      </c>
      <c r="Q382">
        <v>12.9219978240993</v>
      </c>
      <c r="R382">
        <v>3.1479030855582302</v>
      </c>
      <c r="S382">
        <v>2.5012863506159801</v>
      </c>
      <c r="T382">
        <v>-0.63731865932966503</v>
      </c>
      <c r="U382">
        <v>5.63581790895448</v>
      </c>
      <c r="V382">
        <v>1061.6583725769699</v>
      </c>
      <c r="W382">
        <v>646.55827913957</v>
      </c>
      <c r="X382">
        <v>1126.7483741870899</v>
      </c>
      <c r="Y382">
        <v>-7.5546421146068399</v>
      </c>
      <c r="Z382">
        <v>-11.828914457228599</v>
      </c>
      <c r="AA382">
        <v>-3.31265632816408</v>
      </c>
      <c r="AB382">
        <v>12.5276851458555</v>
      </c>
      <c r="AC382">
        <v>9.50175087543772</v>
      </c>
      <c r="AD382">
        <v>15.5657828914457</v>
      </c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 spans="1:54" x14ac:dyDescent="0.2">
      <c r="A383" t="s">
        <v>0</v>
      </c>
      <c r="B383" s="20">
        <v>24009.090909999999</v>
      </c>
      <c r="C383">
        <v>5.9666046723723296</v>
      </c>
      <c r="D383">
        <v>2.11936550595395</v>
      </c>
      <c r="E383">
        <v>1343.79984846667</v>
      </c>
      <c r="F383">
        <v>540.08055498880901</v>
      </c>
      <c r="G383">
        <v>-2.9218690958288001</v>
      </c>
      <c r="H383">
        <v>3.10573063383376</v>
      </c>
      <c r="I383">
        <v>15.8093783855438</v>
      </c>
      <c r="J383">
        <v>2.2180251510393001</v>
      </c>
      <c r="K383">
        <v>4.3745073977474496</v>
      </c>
      <c r="L383">
        <v>3.3671872698406999</v>
      </c>
      <c r="M383">
        <v>982.360322312216</v>
      </c>
      <c r="N383">
        <v>320.341314179439</v>
      </c>
      <c r="O383">
        <v>-5.6384246783174596</v>
      </c>
      <c r="P383">
        <v>4.6854047478229397</v>
      </c>
      <c r="Q383">
        <v>14.601052850705701</v>
      </c>
      <c r="R383">
        <v>3.14658044766042</v>
      </c>
      <c r="S383">
        <v>5.56830359381728</v>
      </c>
      <c r="T383">
        <v>2.3041520760380201</v>
      </c>
      <c r="U383">
        <v>8.8174087043521805</v>
      </c>
      <c r="V383">
        <v>1059.9801538194499</v>
      </c>
      <c r="W383">
        <v>630.60030015007499</v>
      </c>
      <c r="X383">
        <v>1122.39619809905</v>
      </c>
      <c r="Y383">
        <v>-2.7262550651612498</v>
      </c>
      <c r="Z383">
        <v>-6.5062531265632799</v>
      </c>
      <c r="AA383">
        <v>1.0215107553776901</v>
      </c>
      <c r="AB383">
        <v>14.8808151772235</v>
      </c>
      <c r="AC383">
        <v>11.8809404702351</v>
      </c>
      <c r="AD383">
        <v>17.857928964482198</v>
      </c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 spans="1:54" x14ac:dyDescent="0.2">
      <c r="A384" t="s">
        <v>0</v>
      </c>
      <c r="B384" s="20">
        <v>24154.545450000001</v>
      </c>
      <c r="C384">
        <v>0.16445720195770699</v>
      </c>
      <c r="D384">
        <v>2.9870030949903899</v>
      </c>
      <c r="E384">
        <v>805.32138243333304</v>
      </c>
      <c r="F384">
        <v>226.45532261244799</v>
      </c>
      <c r="G384">
        <v>-10.5228221151563</v>
      </c>
      <c r="H384">
        <v>3.0600123637733998</v>
      </c>
      <c r="I384">
        <v>13.0771931409835</v>
      </c>
      <c r="J384">
        <v>3.1359240440640299</v>
      </c>
      <c r="K384">
        <v>0.18562909042747899</v>
      </c>
      <c r="L384">
        <v>3.3679115910411701</v>
      </c>
      <c r="M384">
        <v>772.34174963074702</v>
      </c>
      <c r="N384">
        <v>320.742441411595</v>
      </c>
      <c r="O384">
        <v>-11.532292532257101</v>
      </c>
      <c r="P384">
        <v>4.6865994106951003</v>
      </c>
      <c r="Q384">
        <v>11.9780917206218</v>
      </c>
      <c r="R384">
        <v>3.1472291365045102</v>
      </c>
      <c r="S384">
        <v>0.99748546206852196</v>
      </c>
      <c r="T384">
        <v>-2.1680840420210101</v>
      </c>
      <c r="U384">
        <v>4.1650825412706398</v>
      </c>
      <c r="V384">
        <v>1023.88048442765</v>
      </c>
      <c r="W384">
        <v>611.74087043521797</v>
      </c>
      <c r="X384">
        <v>1084.6773386693301</v>
      </c>
      <c r="Y384">
        <v>-10.0120949194616</v>
      </c>
      <c r="Z384">
        <v>-14.452226113056501</v>
      </c>
      <c r="AA384">
        <v>-5.55577788894447</v>
      </c>
      <c r="AB384">
        <v>12.0212173831298</v>
      </c>
      <c r="AC384">
        <v>9.0665332666333107</v>
      </c>
      <c r="AD384">
        <v>14.956478239119599</v>
      </c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 spans="1:54" x14ac:dyDescent="0.2">
      <c r="A385" t="s">
        <v>0</v>
      </c>
      <c r="B385" s="20">
        <v>24270.909090000001</v>
      </c>
      <c r="C385">
        <v>10.478027708000599</v>
      </c>
      <c r="D385">
        <v>2.2147408852755901</v>
      </c>
      <c r="E385">
        <v>825.03574609999998</v>
      </c>
      <c r="F385">
        <v>196.48553234458501</v>
      </c>
      <c r="G385">
        <v>4.6536160839928504</v>
      </c>
      <c r="H385">
        <v>3.20180630163921</v>
      </c>
      <c r="I385">
        <v>16.874151547749801</v>
      </c>
      <c r="J385">
        <v>2.1206724731146598</v>
      </c>
      <c r="K385">
        <v>3.2119501479033401</v>
      </c>
      <c r="L385">
        <v>3.3678018880765301</v>
      </c>
      <c r="M385">
        <v>905.36550500991802</v>
      </c>
      <c r="N385">
        <v>320.46613002463999</v>
      </c>
      <c r="O385">
        <v>-6.9975440119321703</v>
      </c>
      <c r="P385">
        <v>4.6857491314884898</v>
      </c>
      <c r="Q385">
        <v>13.668362426825301</v>
      </c>
      <c r="R385">
        <v>3.1473283317669498</v>
      </c>
      <c r="S385">
        <v>3.94298012243281</v>
      </c>
      <c r="T385">
        <v>0.80340170085042595</v>
      </c>
      <c r="U385">
        <v>7.1065532766383201</v>
      </c>
      <c r="V385">
        <v>1055.56611679761</v>
      </c>
      <c r="W385">
        <v>658.16408204102095</v>
      </c>
      <c r="X385">
        <v>1123.8469234617301</v>
      </c>
      <c r="Y385">
        <v>-5.58200304034004</v>
      </c>
      <c r="Z385">
        <v>-9.8519259629814897</v>
      </c>
      <c r="AA385">
        <v>-1.3356678339169601</v>
      </c>
      <c r="AB385">
        <v>13.464134673192699</v>
      </c>
      <c r="AC385">
        <v>10.3721860930465</v>
      </c>
      <c r="AD385">
        <v>16.552276138069001</v>
      </c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 spans="1:54" x14ac:dyDescent="0.2">
      <c r="A386" t="s">
        <v>0</v>
      </c>
      <c r="B386" s="20">
        <v>24445.454549999999</v>
      </c>
      <c r="C386">
        <v>9.4071641671988608</v>
      </c>
      <c r="D386">
        <v>2.5229288979828501</v>
      </c>
      <c r="E386">
        <v>833.62785936666705</v>
      </c>
      <c r="F386">
        <v>215.28339378113901</v>
      </c>
      <c r="G386">
        <v>3.4045614169703602</v>
      </c>
      <c r="H386">
        <v>3.6058099951317302</v>
      </c>
      <c r="I386">
        <v>15.7494328022003</v>
      </c>
      <c r="J386">
        <v>2.4168929975543398</v>
      </c>
      <c r="K386">
        <v>2.7483684121121401</v>
      </c>
      <c r="L386">
        <v>3.3677928229079699</v>
      </c>
      <c r="M386">
        <v>890.88357921084798</v>
      </c>
      <c r="N386">
        <v>320.493557868491</v>
      </c>
      <c r="O386">
        <v>-7.6663799428949204</v>
      </c>
      <c r="P386">
        <v>4.6858307597445901</v>
      </c>
      <c r="Q386">
        <v>13.3864957210686</v>
      </c>
      <c r="R386">
        <v>3.1472917200559398</v>
      </c>
      <c r="S386">
        <v>3.2222431100746101</v>
      </c>
      <c r="T386">
        <v>8.3041520760382098E-2</v>
      </c>
      <c r="U386">
        <v>6.38619309654828</v>
      </c>
      <c r="V386">
        <v>1051.34346163954</v>
      </c>
      <c r="W386">
        <v>648.00900450225095</v>
      </c>
      <c r="X386">
        <v>1118.0440220110099</v>
      </c>
      <c r="Y386">
        <v>-6.5924362583598599</v>
      </c>
      <c r="Z386">
        <v>-10.878439219609801</v>
      </c>
      <c r="AA386">
        <v>-2.3241620810405199</v>
      </c>
      <c r="AB386">
        <v>13.0546188955211</v>
      </c>
      <c r="AC386">
        <v>9.9949974987493704</v>
      </c>
      <c r="AD386">
        <v>16.1170585292646</v>
      </c>
      <c r="AE386" s="40">
        <f t="shared" ref="AE386:AM386" si="517">AVERAGE(C371:C377)</f>
        <v>8.0184541347303355</v>
      </c>
      <c r="AF386" s="40">
        <f t="shared" si="517"/>
        <v>3.2015372375487954</v>
      </c>
      <c r="AG386" s="40">
        <f t="shared" si="517"/>
        <v>949.59403652381002</v>
      </c>
      <c r="AH386" s="40">
        <f t="shared" si="517"/>
        <v>277.06309170649837</v>
      </c>
      <c r="AI386" s="40">
        <f t="shared" si="517"/>
        <v>0.35360913144219008</v>
      </c>
      <c r="AJ386" s="40">
        <f t="shared" si="517"/>
        <v>3.8871795542841641</v>
      </c>
      <c r="AK386" s="40">
        <f t="shared" si="517"/>
        <v>16.474927470797542</v>
      </c>
      <c r="AL386" s="40">
        <f t="shared" si="517"/>
        <v>3.3371028535254803</v>
      </c>
      <c r="AM386" s="40">
        <f t="shared" si="517"/>
        <v>8.8080787923911945</v>
      </c>
      <c r="AN386" s="40">
        <f t="shared" ref="AN386:AT386" si="518">AVERAGE(L371:L377)</f>
        <v>3.3401077345211947</v>
      </c>
      <c r="AO386" s="40">
        <f t="shared" si="518"/>
        <v>727.22289941569795</v>
      </c>
      <c r="AP386" s="40">
        <f t="shared" si="518"/>
        <v>242.6191275550687</v>
      </c>
      <c r="AQ386" s="40">
        <f t="shared" si="518"/>
        <v>-0.57283418425707466</v>
      </c>
      <c r="AR386" s="40">
        <f t="shared" si="518"/>
        <v>4.4301204800471234</v>
      </c>
      <c r="AS386" s="40">
        <f t="shared" si="518"/>
        <v>18.810698722050695</v>
      </c>
      <c r="AT386" s="40">
        <f t="shared" si="518"/>
        <v>2.9461105355485344</v>
      </c>
      <c r="AU386" s="40">
        <f>AVERAGE(S371:S377)</f>
        <v>8.6578900696138135</v>
      </c>
      <c r="AV386" s="40">
        <f t="shared" ref="AV386" si="519">AVERAGE(T371:T377)</f>
        <v>4.2086757664546548</v>
      </c>
      <c r="AW386" s="40">
        <f t="shared" ref="AW386" si="520">AVERAGE(U371:U377)</f>
        <v>13.255341956692616</v>
      </c>
      <c r="AX386" s="40">
        <f t="shared" ref="AX386" si="521">AVERAGE(V371:V377)</f>
        <v>812.21629838798492</v>
      </c>
      <c r="AY386" s="40">
        <f t="shared" ref="AY386" si="522">AVERAGE(W371:W377)</f>
        <v>493.3166583291648</v>
      </c>
      <c r="AZ386" s="40">
        <f t="shared" ref="AZ386" si="523">AVERAGE(X371:X377)</f>
        <v>866.76552561995311</v>
      </c>
      <c r="BA386" s="40">
        <f t="shared" ref="BA386" si="524">AVERAGE(Y371:Y377)</f>
        <v>-1.087640639085609</v>
      </c>
      <c r="BB386" s="40">
        <f t="shared" ref="BB386" si="525">AVERAGE(Z371:Z377)</f>
        <v>-7.2118916601157803</v>
      </c>
    </row>
    <row r="387" spans="1:54" x14ac:dyDescent="0.2">
      <c r="A387" t="s">
        <v>0</v>
      </c>
      <c r="B387" s="20">
        <v>24853.54839</v>
      </c>
      <c r="C387">
        <v>0.43871590288149098</v>
      </c>
      <c r="D387">
        <v>2.24996196267593</v>
      </c>
      <c r="E387">
        <v>722.41017236666698</v>
      </c>
      <c r="F387">
        <v>225.36637652806701</v>
      </c>
      <c r="G387">
        <v>-14.7871910730997</v>
      </c>
      <c r="H387">
        <v>2.7910078092416102</v>
      </c>
      <c r="I387">
        <v>15.6508476734161</v>
      </c>
      <c r="J387">
        <v>2.08916443423221</v>
      </c>
      <c r="K387">
        <v>4.4298580401012799</v>
      </c>
      <c r="L387">
        <v>3.3676612384853799</v>
      </c>
      <c r="M387">
        <v>905.04501361025905</v>
      </c>
      <c r="N387">
        <v>320.55800695158098</v>
      </c>
      <c r="O387">
        <v>-7.0842551536358096</v>
      </c>
      <c r="P387">
        <v>4.6866862177305499</v>
      </c>
      <c r="Q387">
        <v>15.708371919000401</v>
      </c>
      <c r="R387">
        <v>3.1469698013187801</v>
      </c>
      <c r="S387">
        <v>7.1438201574120503</v>
      </c>
      <c r="T387">
        <v>4.19509754877439</v>
      </c>
      <c r="U387">
        <v>10.0780390195098</v>
      </c>
      <c r="V387">
        <v>1137.0061931863099</v>
      </c>
      <c r="W387">
        <v>758.26413206603297</v>
      </c>
      <c r="X387">
        <v>1221.04552276138</v>
      </c>
      <c r="Y387">
        <v>-1.8098296907592599</v>
      </c>
      <c r="Z387">
        <v>-5.6318159079539702</v>
      </c>
      <c r="AA387">
        <v>2.048024012006</v>
      </c>
      <c r="AB387">
        <v>17.120866854941699</v>
      </c>
      <c r="AC387">
        <v>14.637318659329701</v>
      </c>
      <c r="AD387">
        <v>19.5987993996998</v>
      </c>
      <c r="AE387" s="27">
        <f t="shared" ref="AE387:AM387" si="526">AVERAGE(C371:C387)</f>
        <v>6.6151491660088944</v>
      </c>
      <c r="AF387" s="27">
        <f t="shared" si="526"/>
        <v>2.6809355305316989</v>
      </c>
      <c r="AG387" s="27">
        <f t="shared" si="526"/>
        <v>901.52417965490224</v>
      </c>
      <c r="AH387" s="27">
        <f t="shared" si="526"/>
        <v>257.09717211830531</v>
      </c>
      <c r="AI387" s="27">
        <f t="shared" si="526"/>
        <v>-1.9567231037258181</v>
      </c>
      <c r="AJ387" s="27">
        <f t="shared" si="526"/>
        <v>3.5060885925911096</v>
      </c>
      <c r="AK387" s="27">
        <f t="shared" si="526"/>
        <v>15.662478131406404</v>
      </c>
      <c r="AL387" s="27">
        <f t="shared" si="526"/>
        <v>2.69925279226723</v>
      </c>
      <c r="AM387" s="27">
        <f t="shared" si="526"/>
        <v>5.1579728162079101</v>
      </c>
      <c r="AN387" s="27">
        <f t="shared" ref="AN387:AT387" si="527">AVERAGE(L371:L387)</f>
        <v>3.3565200826850163</v>
      </c>
      <c r="AO387" s="27">
        <f t="shared" si="527"/>
        <v>825.01307053406458</v>
      </c>
      <c r="AP387" s="27">
        <f t="shared" si="527"/>
        <v>288.5114330200642</v>
      </c>
      <c r="AQ387" s="27">
        <f t="shared" si="527"/>
        <v>-5.0376441418642255</v>
      </c>
      <c r="AR387" s="27">
        <f t="shared" si="527"/>
        <v>4.5810541884569336</v>
      </c>
      <c r="AS387" s="27">
        <f t="shared" si="527"/>
        <v>15.685796076772547</v>
      </c>
      <c r="AT387" s="27">
        <f t="shared" si="527"/>
        <v>3.0645327547673338</v>
      </c>
      <c r="AU387" s="27">
        <f>AVERAGE(S371:S387)</f>
        <v>5.8059086381812595</v>
      </c>
      <c r="AV387" s="27">
        <f t="shared" ref="AV387" si="528">AVERAGE(T371:T387)</f>
        <v>2.142012182561869</v>
      </c>
      <c r="AW387" s="27">
        <f t="shared" ref="AW387" si="529">AVERAGE(U371:U387)</f>
        <v>9.528940941058762</v>
      </c>
      <c r="AX387" s="27">
        <f t="shared" ref="AX387" si="530">AVERAGE(V371:V387)</f>
        <v>955.84219135187425</v>
      </c>
      <c r="AY387" s="27">
        <f t="shared" ref="AY387" si="531">AVERAGE(W371:W387)</f>
        <v>590.02972074272452</v>
      </c>
      <c r="AZ387" s="27">
        <f t="shared" ref="AZ387" si="532">AVERAGE(X371:X387)</f>
        <v>1018.3312244357463</v>
      </c>
      <c r="BA387" s="27">
        <f t="shared" ref="BA387" si="533">AVERAGE(Y371:Y387)</f>
        <v>-4.017163465503697</v>
      </c>
      <c r="BB387" s="27">
        <f t="shared" ref="BB387" si="534">AVERAGE(Z371:Z387)</f>
        <v>-9.0466409675425918</v>
      </c>
    </row>
    <row r="388" spans="1:54" x14ac:dyDescent="0.2">
      <c r="A388" t="s">
        <v>40</v>
      </c>
      <c r="B388" s="20">
        <v>25145.48387</v>
      </c>
      <c r="C388">
        <v>9.15318558116752</v>
      </c>
      <c r="D388">
        <v>2.9155776763147498</v>
      </c>
      <c r="E388">
        <v>738.40823169999999</v>
      </c>
      <c r="F388">
        <v>246.961148348656</v>
      </c>
      <c r="G388">
        <v>1.25954713424047</v>
      </c>
      <c r="H388">
        <v>4.4289180005135602</v>
      </c>
      <c r="I388">
        <v>17.862912919786201</v>
      </c>
      <c r="J388">
        <v>2.4773524326435101</v>
      </c>
      <c r="K388">
        <v>5.4729514565877002</v>
      </c>
      <c r="L388">
        <v>4.5161136891470202</v>
      </c>
      <c r="M388">
        <v>1058.6794774273701</v>
      </c>
      <c r="N388">
        <v>277.27005660916302</v>
      </c>
      <c r="O388">
        <v>-4.13039463678684</v>
      </c>
      <c r="P388">
        <v>7.0366456963444897</v>
      </c>
      <c r="Q388">
        <v>15.5244976507835</v>
      </c>
      <c r="R388">
        <v>3.5273773284469501</v>
      </c>
      <c r="S388">
        <v>5.8474868254753503</v>
      </c>
      <c r="T388">
        <v>1.6778389194597301</v>
      </c>
      <c r="U388">
        <v>9.9979989994997496</v>
      </c>
      <c r="V388">
        <v>997.82614820199501</v>
      </c>
      <c r="W388">
        <v>657.34367183591803</v>
      </c>
      <c r="X388">
        <v>1074.1920960480199</v>
      </c>
      <c r="Y388">
        <v>-3.7198645290977899</v>
      </c>
      <c r="Z388">
        <v>-8.9394697348674406</v>
      </c>
      <c r="AA388">
        <v>1.5417708854427199</v>
      </c>
      <c r="AB388">
        <v>15.5231411382535</v>
      </c>
      <c r="AC388">
        <v>12.211105552776401</v>
      </c>
      <c r="AD388">
        <v>18.839419709854901</v>
      </c>
      <c r="AE388" s="27">
        <f t="shared" ref="AE388:AM388" si="535">C388</f>
        <v>9.15318558116752</v>
      </c>
      <c r="AF388" s="27">
        <f t="shared" si="535"/>
        <v>2.9155776763147498</v>
      </c>
      <c r="AG388" s="27">
        <f t="shared" si="535"/>
        <v>738.40823169999999</v>
      </c>
      <c r="AH388" s="27">
        <f t="shared" si="535"/>
        <v>246.961148348656</v>
      </c>
      <c r="AI388" s="27">
        <f t="shared" si="535"/>
        <v>1.25954713424047</v>
      </c>
      <c r="AJ388" s="27">
        <f t="shared" si="535"/>
        <v>4.4289180005135602</v>
      </c>
      <c r="AK388" s="27">
        <f t="shared" si="535"/>
        <v>17.862912919786201</v>
      </c>
      <c r="AL388" s="27">
        <f t="shared" si="535"/>
        <v>2.4773524326435101</v>
      </c>
      <c r="AM388" s="27">
        <f t="shared" si="535"/>
        <v>5.4729514565877002</v>
      </c>
      <c r="AN388" s="27">
        <f t="shared" ref="AN388:AT388" si="536">L388</f>
        <v>4.5161136891470202</v>
      </c>
      <c r="AO388" s="27">
        <f t="shared" si="536"/>
        <v>1058.6794774273701</v>
      </c>
      <c r="AP388" s="27">
        <f t="shared" si="536"/>
        <v>277.27005660916302</v>
      </c>
      <c r="AQ388" s="27">
        <f t="shared" si="536"/>
        <v>-4.13039463678684</v>
      </c>
      <c r="AR388" s="27">
        <f t="shared" si="536"/>
        <v>7.0366456963444897</v>
      </c>
      <c r="AS388" s="27">
        <f t="shared" si="536"/>
        <v>15.5244976507835</v>
      </c>
      <c r="AT388" s="27">
        <f t="shared" si="536"/>
        <v>3.5273773284469501</v>
      </c>
      <c r="AU388" s="27">
        <f>S388</f>
        <v>5.8474868254753503</v>
      </c>
      <c r="AV388" s="27">
        <f t="shared" ref="AV388" si="537">T388</f>
        <v>1.6778389194597301</v>
      </c>
      <c r="AW388" s="27">
        <f t="shared" ref="AW388" si="538">U388</f>
        <v>9.9979989994997496</v>
      </c>
      <c r="AX388" s="27">
        <f t="shared" ref="AX388" si="539">V388</f>
        <v>997.82614820199501</v>
      </c>
      <c r="AY388" s="27">
        <f t="shared" ref="AY388" si="540">W388</f>
        <v>657.34367183591803</v>
      </c>
      <c r="AZ388" s="27">
        <f t="shared" ref="AZ388" si="541">X388</f>
        <v>1074.1920960480199</v>
      </c>
      <c r="BA388" s="27">
        <f t="shared" ref="BA388" si="542">Y388</f>
        <v>-3.7198645290977899</v>
      </c>
      <c r="BB388" s="27">
        <f t="shared" ref="BB388" si="543">Z388</f>
        <v>-8.9394697348674406</v>
      </c>
    </row>
    <row r="389" spans="1:54" x14ac:dyDescent="0.2">
      <c r="A389" t="s">
        <v>41</v>
      </c>
      <c r="B389" s="20">
        <v>25437.41935</v>
      </c>
      <c r="C389">
        <v>-1.2200483816365399</v>
      </c>
      <c r="D389">
        <v>2.0539587374430299</v>
      </c>
      <c r="E389">
        <v>1103.7098060666699</v>
      </c>
      <c r="F389">
        <v>296.42321231800202</v>
      </c>
      <c r="G389">
        <v>-9.6771294275919502</v>
      </c>
      <c r="H389">
        <v>2.80207449918827</v>
      </c>
      <c r="I389">
        <v>8.0040923754374091</v>
      </c>
      <c r="J389">
        <v>2.0227343961442301</v>
      </c>
      <c r="K389">
        <v>10.520187550824</v>
      </c>
      <c r="L389">
        <v>4.4612464924612496</v>
      </c>
      <c r="M389">
        <v>146.11534988669999</v>
      </c>
      <c r="N389">
        <v>441.32610421382202</v>
      </c>
      <c r="O389">
        <v>1.7464495778650599</v>
      </c>
      <c r="P389">
        <v>5.9147514389814901</v>
      </c>
      <c r="Q389">
        <v>20.118490854234299</v>
      </c>
      <c r="R389">
        <v>4.0661846769433296</v>
      </c>
      <c r="S389">
        <v>5.9236854217249801</v>
      </c>
      <c r="T389">
        <v>2.2441220610305201</v>
      </c>
      <c r="U389">
        <v>9.5977988994497299</v>
      </c>
      <c r="V389">
        <v>1013.76126162162</v>
      </c>
      <c r="W389">
        <v>584.17708854427201</v>
      </c>
      <c r="X389">
        <v>1067.2686343171599</v>
      </c>
      <c r="Y389">
        <v>-1.8424281126114599</v>
      </c>
      <c r="Z389">
        <v>-5.7838919459729796</v>
      </c>
      <c r="AA389">
        <v>2.0860430215107599</v>
      </c>
      <c r="AB389">
        <v>13.4766749732735</v>
      </c>
      <c r="AC389">
        <v>10.024012006003</v>
      </c>
      <c r="AD389">
        <v>16.929464732366199</v>
      </c>
    </row>
    <row r="390" spans="1:54" x14ac:dyDescent="0.2">
      <c r="A390" t="s">
        <v>41</v>
      </c>
      <c r="B390" s="20">
        <v>21912</v>
      </c>
      <c r="C390">
        <v>-2.09695133318503</v>
      </c>
      <c r="D390">
        <v>2.0539349166385801</v>
      </c>
      <c r="E390">
        <v>1091.3354694</v>
      </c>
      <c r="F390">
        <v>296.74630529827499</v>
      </c>
      <c r="G390">
        <v>-10.887393633524599</v>
      </c>
      <c r="H390">
        <v>2.7760604900475299</v>
      </c>
      <c r="I390">
        <v>8.2197142442067292</v>
      </c>
      <c r="J390">
        <v>1.96950961102454</v>
      </c>
      <c r="K390">
        <v>11.159489155188499</v>
      </c>
      <c r="L390">
        <v>4.6260208160082898</v>
      </c>
      <c r="M390">
        <v>111.003556170103</v>
      </c>
      <c r="N390">
        <v>460.83794586260802</v>
      </c>
      <c r="O390">
        <v>2.66917020977453</v>
      </c>
      <c r="P390">
        <v>6.0965725814672904</v>
      </c>
      <c r="Q390">
        <v>20.545815982643301</v>
      </c>
      <c r="R390">
        <v>4.2137508935050496</v>
      </c>
      <c r="S390">
        <v>6.2581278078207303</v>
      </c>
      <c r="T390">
        <v>2.54427213606803</v>
      </c>
      <c r="U390">
        <v>9.9579789894947499</v>
      </c>
      <c r="V390">
        <v>1011.99301964784</v>
      </c>
      <c r="W390">
        <v>578.37418709354699</v>
      </c>
      <c r="X390">
        <v>1064.3671835918001</v>
      </c>
      <c r="Y390">
        <v>-1.5329007548885101</v>
      </c>
      <c r="Z390">
        <v>-5.4417208604302196</v>
      </c>
      <c r="AA390">
        <v>2.3521760880440299</v>
      </c>
      <c r="AB390">
        <v>13.6392225556233</v>
      </c>
      <c r="AC390">
        <v>10.1400700350175</v>
      </c>
      <c r="AD390">
        <v>17.1325662831416</v>
      </c>
    </row>
    <row r="391" spans="1:54" x14ac:dyDescent="0.2">
      <c r="A391" t="s">
        <v>41</v>
      </c>
      <c r="B391" s="20">
        <v>22846</v>
      </c>
      <c r="C391">
        <v>-1.06384742053019</v>
      </c>
      <c r="D391">
        <v>2.0853942856927401</v>
      </c>
      <c r="E391">
        <v>766.21721496666703</v>
      </c>
      <c r="F391">
        <v>246.62882413153901</v>
      </c>
      <c r="G391">
        <v>-10.1936238606771</v>
      </c>
      <c r="H391">
        <v>2.7922991668470298</v>
      </c>
      <c r="I391">
        <v>8.6068610747655008</v>
      </c>
      <c r="J391">
        <v>1.97564490014335</v>
      </c>
      <c r="K391">
        <v>10.0325268589408</v>
      </c>
      <c r="L391">
        <v>4.4061173849391304</v>
      </c>
      <c r="M391">
        <v>172.98166135048101</v>
      </c>
      <c r="N391">
        <v>434.138149802155</v>
      </c>
      <c r="O391">
        <v>1.1031967650177199</v>
      </c>
      <c r="P391">
        <v>5.85303350974291</v>
      </c>
      <c r="Q391">
        <v>19.7451585083979</v>
      </c>
      <c r="R391">
        <v>4.0161383871091303</v>
      </c>
      <c r="S391">
        <v>5.2255946855354001</v>
      </c>
      <c r="T391">
        <v>1.58379189594798</v>
      </c>
      <c r="U391">
        <v>8.8774387193596809</v>
      </c>
      <c r="V391">
        <v>1018.3577604351</v>
      </c>
      <c r="W391">
        <v>595.78289144572295</v>
      </c>
      <c r="X391">
        <v>1074.5222611305701</v>
      </c>
      <c r="Y391">
        <v>-2.6093083545262301</v>
      </c>
      <c r="Z391">
        <v>-6.6583291645822902</v>
      </c>
      <c r="AA391">
        <v>1.4397198599299701</v>
      </c>
      <c r="AB391">
        <v>13.257184611634701</v>
      </c>
      <c r="AC391">
        <v>9.8789394697348705</v>
      </c>
      <c r="AD391">
        <v>16.610305152576299</v>
      </c>
      <c r="AE391" s="40">
        <f t="shared" ref="AE391:AM391" si="544">AVERAGE(C390:C392)</f>
        <v>-1.4082153914151367</v>
      </c>
      <c r="AF391" s="40">
        <f t="shared" si="544"/>
        <v>2.0746684571425233</v>
      </c>
      <c r="AG391" s="40">
        <f t="shared" si="544"/>
        <v>874.58996644444471</v>
      </c>
      <c r="AH391" s="40">
        <f t="shared" si="544"/>
        <v>260.31926830519967</v>
      </c>
      <c r="AI391" s="40">
        <f t="shared" si="544"/>
        <v>-10.424880451626267</v>
      </c>
      <c r="AJ391" s="40">
        <f t="shared" si="544"/>
        <v>2.7843707494053134</v>
      </c>
      <c r="AK391" s="40">
        <f t="shared" si="544"/>
        <v>8.6034033430946977</v>
      </c>
      <c r="AL391" s="40">
        <f t="shared" si="544"/>
        <v>1.9651424097122867</v>
      </c>
      <c r="AM391" s="40">
        <f t="shared" si="544"/>
        <v>10.367813696426333</v>
      </c>
      <c r="AN391" s="40">
        <f t="shared" ref="AN391:AT391" si="545">AVERAGE(L390:L392)</f>
        <v>4.4838022088089602</v>
      </c>
      <c r="AO391" s="40">
        <f t="shared" si="545"/>
        <v>151.30351527139899</v>
      </c>
      <c r="AP391" s="40">
        <f t="shared" si="545"/>
        <v>443.3103595873917</v>
      </c>
      <c r="AQ391" s="40">
        <f t="shared" si="545"/>
        <v>1.5757464572468081</v>
      </c>
      <c r="AR391" s="40">
        <f t="shared" si="545"/>
        <v>5.9392431990563397</v>
      </c>
      <c r="AS391" s="40">
        <f t="shared" si="545"/>
        <v>19.982452691197398</v>
      </c>
      <c r="AT391" s="40">
        <f t="shared" si="545"/>
        <v>4.0857225082974731</v>
      </c>
      <c r="AU391" s="40">
        <f>AVERAGE(S390:S392)</f>
        <v>5.394252882921613</v>
      </c>
      <c r="AV391" s="40">
        <f t="shared" ref="AV391" si="546">AVERAGE(T390:T392)</f>
        <v>1.7438719359679833</v>
      </c>
      <c r="AW391" s="40">
        <f t="shared" ref="AW391" si="547">AVERAGE(U390:U392)</f>
        <v>9.0475237618809441</v>
      </c>
      <c r="AX391" s="40">
        <f t="shared" ref="AX391" si="548">AVERAGE(V390:V392)</f>
        <v>1020.1824251827699</v>
      </c>
      <c r="AY391" s="40">
        <f t="shared" ref="AY391" si="549">AVERAGE(W390:W392)</f>
        <v>595.78289144572307</v>
      </c>
      <c r="AZ391" s="40">
        <f t="shared" ref="AZ391" si="550">AVERAGE(X390:X392)</f>
        <v>1075.9729864932499</v>
      </c>
      <c r="BA391" s="40">
        <f t="shared" ref="BA391" si="551">AVERAGE(Y390:Y392)</f>
        <v>-2.4091645102463999</v>
      </c>
      <c r="BB391" s="40">
        <f t="shared" ref="BB391" si="552">AVERAGE(Z390:Z392)</f>
        <v>-6.4175421043855279</v>
      </c>
    </row>
    <row r="392" spans="1:54" x14ac:dyDescent="0.2">
      <c r="A392" t="s">
        <v>41</v>
      </c>
      <c r="B392" s="20">
        <v>21200</v>
      </c>
      <c r="C392">
        <v>-1.06384742053019</v>
      </c>
      <c r="D392">
        <v>2.0846761690962499</v>
      </c>
      <c r="E392">
        <v>766.21721496666703</v>
      </c>
      <c r="F392">
        <v>237.58267548578499</v>
      </c>
      <c r="G392">
        <v>-10.1936238606771</v>
      </c>
      <c r="H392">
        <v>2.78475259132138</v>
      </c>
      <c r="I392">
        <v>8.9836347103118595</v>
      </c>
      <c r="J392">
        <v>1.9502727179689701</v>
      </c>
      <c r="K392">
        <v>9.9114250751496993</v>
      </c>
      <c r="L392">
        <v>4.4192684254794603</v>
      </c>
      <c r="M392">
        <v>169.92532829361301</v>
      </c>
      <c r="N392">
        <v>434.95498309741203</v>
      </c>
      <c r="O392">
        <v>0.95487239694817405</v>
      </c>
      <c r="P392">
        <v>5.8681235059588204</v>
      </c>
      <c r="Q392">
        <v>19.656383582551001</v>
      </c>
      <c r="R392">
        <v>4.0272782442782402</v>
      </c>
      <c r="S392">
        <v>4.6990361554087103</v>
      </c>
      <c r="T392">
        <v>1.1035517758879401</v>
      </c>
      <c r="U392">
        <v>8.3071535767883997</v>
      </c>
      <c r="V392">
        <v>1030.1964954653699</v>
      </c>
      <c r="W392">
        <v>613.19159579789903</v>
      </c>
      <c r="X392">
        <v>1089.02951475738</v>
      </c>
      <c r="Y392">
        <v>-3.0852844213244599</v>
      </c>
      <c r="Z392">
        <v>-7.1525762881440702</v>
      </c>
      <c r="AA392">
        <v>0.98349174587293897</v>
      </c>
      <c r="AB392">
        <v>12.8099656847901</v>
      </c>
      <c r="AC392">
        <v>9.50175087543772</v>
      </c>
      <c r="AD392">
        <v>16.1170585292646</v>
      </c>
      <c r="AE392" s="27">
        <f t="shared" ref="AE392:AM392" si="553">AVERAGE(C389:C392)</f>
        <v>-1.3611736389704876</v>
      </c>
      <c r="AF392" s="27">
        <f t="shared" si="553"/>
        <v>2.0694910272176501</v>
      </c>
      <c r="AG392" s="27">
        <f t="shared" si="553"/>
        <v>931.86992635000104</v>
      </c>
      <c r="AH392" s="27">
        <f t="shared" si="553"/>
        <v>269.34525430840029</v>
      </c>
      <c r="AI392" s="27">
        <f t="shared" si="553"/>
        <v>-10.237942695617686</v>
      </c>
      <c r="AJ392" s="27">
        <f t="shared" si="553"/>
        <v>2.7887966868510525</v>
      </c>
      <c r="AK392" s="27">
        <f t="shared" si="553"/>
        <v>8.4535756011803738</v>
      </c>
      <c r="AL392" s="27">
        <f t="shared" si="553"/>
        <v>1.9795404063202726</v>
      </c>
      <c r="AM392" s="27">
        <f t="shared" si="553"/>
        <v>10.40590716002575</v>
      </c>
      <c r="AN392" s="27">
        <f t="shared" ref="AN392:AT392" si="554">AVERAGE(L389:L392)</f>
        <v>4.4781632797220325</v>
      </c>
      <c r="AO392" s="27">
        <f t="shared" si="554"/>
        <v>150.00647392522424</v>
      </c>
      <c r="AP392" s="27">
        <f t="shared" si="554"/>
        <v>442.81429574399925</v>
      </c>
      <c r="AQ392" s="27">
        <f t="shared" si="554"/>
        <v>1.618422237401371</v>
      </c>
      <c r="AR392" s="27">
        <f t="shared" si="554"/>
        <v>5.9331202590376275</v>
      </c>
      <c r="AS392" s="27">
        <f t="shared" si="554"/>
        <v>20.016462231956623</v>
      </c>
      <c r="AT392" s="27">
        <f t="shared" si="554"/>
        <v>4.0808380504589374</v>
      </c>
      <c r="AU392" s="27">
        <f>AVERAGE(S389:S392)</f>
        <v>5.5266110176224545</v>
      </c>
      <c r="AV392" s="27">
        <f t="shared" ref="AV392" si="555">AVERAGE(T389:T392)</f>
        <v>1.8689344672336174</v>
      </c>
      <c r="AW392" s="27">
        <f t="shared" ref="AW392" si="556">AVERAGE(U389:U392)</f>
        <v>9.1850925462731396</v>
      </c>
      <c r="AX392" s="27">
        <f t="shared" ref="AX392" si="557">AVERAGE(V389:V392)</f>
        <v>1018.5771342924825</v>
      </c>
      <c r="AY392" s="27">
        <f t="shared" ref="AY392" si="558">AVERAGE(W389:W392)</f>
        <v>592.88144072036016</v>
      </c>
      <c r="AZ392" s="27">
        <f t="shared" ref="AZ392" si="559">AVERAGE(X389:X392)</f>
        <v>1073.7968984492275</v>
      </c>
      <c r="BA392" s="27">
        <f t="shared" ref="BA392" si="560">AVERAGE(Y389:Y392)</f>
        <v>-2.2674804108376652</v>
      </c>
      <c r="BB392" s="27">
        <f t="shared" ref="BB392" si="561">AVERAGE(Z389:Z392)</f>
        <v>-6.2591295647823895</v>
      </c>
    </row>
    <row r="393" spans="1:54" x14ac:dyDescent="0.2">
      <c r="A393" t="s">
        <v>42</v>
      </c>
      <c r="B393" s="20">
        <v>19273</v>
      </c>
      <c r="C393">
        <v>4.93841820706922</v>
      </c>
      <c r="D393">
        <v>2.6675515576692002</v>
      </c>
      <c r="E393">
        <v>664.33507740000005</v>
      </c>
      <c r="F393">
        <v>196.80819118942301</v>
      </c>
      <c r="G393">
        <v>-7.1016859213510903</v>
      </c>
      <c r="H393">
        <v>4.5850994012108597</v>
      </c>
      <c r="I393">
        <v>17.145884513854899</v>
      </c>
      <c r="J393">
        <v>2.0937608257774198</v>
      </c>
      <c r="K393">
        <v>5.6644402812453896</v>
      </c>
      <c r="L393">
        <v>3.3682399831669998</v>
      </c>
      <c r="M393">
        <v>854.37915307011201</v>
      </c>
      <c r="N393">
        <v>320.42978983545498</v>
      </c>
      <c r="O393">
        <v>-4.4895665898558601</v>
      </c>
      <c r="P393">
        <v>4.6863076800254397</v>
      </c>
      <c r="Q393">
        <v>15.9846849055648</v>
      </c>
      <c r="R393">
        <v>3.1482643078557602</v>
      </c>
      <c r="S393">
        <v>8.5734049651016502</v>
      </c>
      <c r="T393">
        <v>7.0465232616308198</v>
      </c>
      <c r="U393">
        <v>10.0780390195098</v>
      </c>
      <c r="V393">
        <v>1225.4958482597201</v>
      </c>
      <c r="W393">
        <v>945.40770385192604</v>
      </c>
      <c r="X393">
        <v>1326.9484742371201</v>
      </c>
      <c r="Y393">
        <v>2.6904985914211901</v>
      </c>
      <c r="Z393">
        <v>0.71735867933967501</v>
      </c>
      <c r="AA393">
        <v>4.6713356678339197</v>
      </c>
      <c r="AB393">
        <v>15.3472824562604</v>
      </c>
      <c r="AC393">
        <v>13.128564282141101</v>
      </c>
      <c r="AD393">
        <v>17.538769384692301</v>
      </c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</row>
    <row r="394" spans="1:54" x14ac:dyDescent="0.2">
      <c r="A394" t="s">
        <v>42</v>
      </c>
      <c r="B394" s="20">
        <v>20478</v>
      </c>
      <c r="C394">
        <v>4.93841820706922</v>
      </c>
      <c r="D394">
        <v>2.6500718233909901</v>
      </c>
      <c r="E394">
        <v>664.33507740000005</v>
      </c>
      <c r="F394">
        <v>196.714457633432</v>
      </c>
      <c r="G394">
        <v>-7.1016859213510903</v>
      </c>
      <c r="H394">
        <v>4.5468372754157098</v>
      </c>
      <c r="I394">
        <v>17.145884513854899</v>
      </c>
      <c r="J394">
        <v>2.0901985503911198</v>
      </c>
      <c r="K394">
        <v>5.8619902568321596</v>
      </c>
      <c r="L394">
        <v>3.36843543244153</v>
      </c>
      <c r="M394">
        <v>859.04139609300398</v>
      </c>
      <c r="N394">
        <v>320.46833831628101</v>
      </c>
      <c r="O394">
        <v>-4.1721158851510696</v>
      </c>
      <c r="P394">
        <v>4.6864324140839901</v>
      </c>
      <c r="Q394">
        <v>16.0857187160141</v>
      </c>
      <c r="R394">
        <v>3.14857366779471</v>
      </c>
      <c r="S394">
        <v>8.8892295094731502</v>
      </c>
      <c r="T394">
        <v>7.7068534267133604</v>
      </c>
      <c r="U394">
        <v>10.0780390195098</v>
      </c>
      <c r="V394">
        <v>1251.4308408198499</v>
      </c>
      <c r="W394">
        <v>1025.1975987994001</v>
      </c>
      <c r="X394">
        <v>1351.6108054027</v>
      </c>
      <c r="Y394">
        <v>3.5717590574980602</v>
      </c>
      <c r="Z394">
        <v>2.0100050025012499</v>
      </c>
      <c r="AA394">
        <v>5.1275637818909496</v>
      </c>
      <c r="AB394">
        <v>15.1684765172767</v>
      </c>
      <c r="AC394">
        <v>13.186593296648301</v>
      </c>
      <c r="AD394">
        <v>17.161580790395199</v>
      </c>
      <c r="AE394" s="40">
        <f t="shared" ref="AE394:AM394" si="562">AVERAGE(C393:C394)</f>
        <v>4.93841820706922</v>
      </c>
      <c r="AF394" s="40">
        <f t="shared" si="562"/>
        <v>2.6588116905300954</v>
      </c>
      <c r="AG394" s="40">
        <f t="shared" si="562"/>
        <v>664.33507740000005</v>
      </c>
      <c r="AH394" s="40">
        <f t="shared" si="562"/>
        <v>196.76132441142749</v>
      </c>
      <c r="AI394" s="40">
        <f t="shared" si="562"/>
        <v>-7.1016859213510903</v>
      </c>
      <c r="AJ394" s="40">
        <f t="shared" si="562"/>
        <v>4.5659683383132847</v>
      </c>
      <c r="AK394" s="40">
        <f t="shared" si="562"/>
        <v>17.145884513854899</v>
      </c>
      <c r="AL394" s="40">
        <f t="shared" si="562"/>
        <v>2.0919796880842698</v>
      </c>
      <c r="AM394" s="40">
        <f t="shared" si="562"/>
        <v>5.7632152690387741</v>
      </c>
      <c r="AN394" s="40">
        <f t="shared" ref="AN394:AT394" si="563">AVERAGE(L393:L394)</f>
        <v>3.3683377078042649</v>
      </c>
      <c r="AO394" s="40">
        <f t="shared" si="563"/>
        <v>856.710274581558</v>
      </c>
      <c r="AP394" s="40">
        <f t="shared" si="563"/>
        <v>320.44906407586802</v>
      </c>
      <c r="AQ394" s="40">
        <f t="shared" si="563"/>
        <v>-4.3308412375034653</v>
      </c>
      <c r="AR394" s="40">
        <f t="shared" si="563"/>
        <v>4.6863700470547149</v>
      </c>
      <c r="AS394" s="40">
        <f t="shared" si="563"/>
        <v>16.035201810789449</v>
      </c>
      <c r="AT394" s="40">
        <f t="shared" si="563"/>
        <v>3.1484189878252353</v>
      </c>
      <c r="AU394" s="40">
        <f>AVERAGE(S393:S394)</f>
        <v>8.7313172372873993</v>
      </c>
      <c r="AV394" s="40">
        <f t="shared" ref="AV394" si="564">AVERAGE(T393:T394)</f>
        <v>7.3766883441720896</v>
      </c>
      <c r="AW394" s="40">
        <f t="shared" ref="AW394" si="565">AVERAGE(U393:U394)</f>
        <v>10.0780390195098</v>
      </c>
      <c r="AX394" s="40">
        <f t="shared" ref="AX394" si="566">AVERAGE(V393:V394)</f>
        <v>1238.4633445397849</v>
      </c>
      <c r="AY394" s="40">
        <f t="shared" ref="AY394" si="567">AVERAGE(W393:W394)</f>
        <v>985.30265132566308</v>
      </c>
      <c r="AZ394" s="40">
        <f t="shared" ref="AZ394" si="568">AVERAGE(X393:X394)</f>
        <v>1339.27963981991</v>
      </c>
      <c r="BA394" s="40">
        <f t="shared" ref="BA394" si="569">AVERAGE(Y393:Y394)</f>
        <v>3.1311288244596254</v>
      </c>
      <c r="BB394" s="40">
        <f t="shared" ref="BB394" si="570">AVERAGE(Z393:Z394)</f>
        <v>1.3636818409204625</v>
      </c>
    </row>
    <row r="395" spans="1:54" x14ac:dyDescent="0.2"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</row>
    <row r="396" spans="1:54" x14ac:dyDescent="0.2"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</row>
    <row r="398" spans="1:54" x14ac:dyDescent="0.2"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</row>
  </sheetData>
  <mergeCells count="4">
    <mergeCell ref="C1:J1"/>
    <mergeCell ref="K1:R1"/>
    <mergeCell ref="S1:AC1"/>
    <mergeCell ref="AE2:B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43C5-5825-D742-A99E-964E7365A275}">
  <dimension ref="A1:BF398"/>
  <sheetViews>
    <sheetView zoomScale="83" workbookViewId="0">
      <pane xSplit="13360" topLeftCell="AU1"/>
      <selection sqref="A1:A1048576"/>
      <selection pane="topRight" activeCell="AU3" sqref="AU3:BF394"/>
    </sheetView>
  </sheetViews>
  <sheetFormatPr baseColWidth="10" defaultRowHeight="16" x14ac:dyDescent="0.2"/>
  <cols>
    <col min="2" max="2" width="10.83203125" style="20"/>
    <col min="9" max="9" width="11.83203125" customWidth="1"/>
    <col min="10" max="10" width="10.83203125" style="57"/>
    <col min="18" max="18" width="10.83203125" style="57"/>
    <col min="31" max="31" width="55.83203125" customWidth="1"/>
    <col min="32" max="32" width="18.5" customWidth="1"/>
    <col min="33" max="33" width="15.6640625" customWidth="1"/>
    <col min="34" max="34" width="18.1640625" customWidth="1"/>
    <col min="36" max="36" width="16.83203125" customWidth="1"/>
    <col min="38" max="38" width="14.83203125" customWidth="1"/>
    <col min="40" max="40" width="19.33203125" customWidth="1"/>
    <col min="42" max="42" width="19.6640625" customWidth="1"/>
    <col min="46" max="46" width="21.83203125" customWidth="1"/>
    <col min="47" max="47" width="22.83203125" customWidth="1"/>
    <col min="49" max="49" width="19.1640625" customWidth="1"/>
    <col min="50" max="50" width="16.5" customWidth="1"/>
    <col min="52" max="52" width="13.83203125" customWidth="1"/>
    <col min="53" max="53" width="19.83203125" customWidth="1"/>
    <col min="54" max="54" width="16.1640625" customWidth="1"/>
    <col min="55" max="55" width="21.5" customWidth="1"/>
    <col min="56" max="56" width="19.83203125" customWidth="1"/>
    <col min="57" max="57" width="16.1640625" customWidth="1"/>
    <col min="58" max="58" width="21.5" customWidth="1"/>
  </cols>
  <sheetData>
    <row r="1" spans="1:58" ht="17" thickBot="1" x14ac:dyDescent="0.25">
      <c r="C1" s="89" t="s">
        <v>314</v>
      </c>
      <c r="D1" s="89"/>
      <c r="E1" s="89"/>
      <c r="F1" s="89"/>
      <c r="G1" s="89"/>
      <c r="H1" s="89"/>
      <c r="I1" s="89"/>
      <c r="J1" s="89"/>
      <c r="K1" s="89" t="s">
        <v>315</v>
      </c>
      <c r="L1" s="89"/>
      <c r="M1" s="89"/>
      <c r="N1" s="89"/>
      <c r="O1" s="89"/>
      <c r="P1" s="89"/>
      <c r="Q1" s="89"/>
      <c r="R1" s="89"/>
      <c r="S1" s="89" t="s">
        <v>316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41"/>
    </row>
    <row r="2" spans="1:58" ht="17" thickBot="1" x14ac:dyDescent="0.25">
      <c r="A2" t="s">
        <v>1</v>
      </c>
      <c r="B2" s="39" t="s">
        <v>81</v>
      </c>
      <c r="C2" t="s">
        <v>310</v>
      </c>
      <c r="D2" t="s">
        <v>311</v>
      </c>
      <c r="E2" t="s">
        <v>312</v>
      </c>
      <c r="F2" t="s">
        <v>313</v>
      </c>
      <c r="G2" t="s">
        <v>329</v>
      </c>
      <c r="H2" t="s">
        <v>330</v>
      </c>
      <c r="I2" t="s">
        <v>332</v>
      </c>
      <c r="J2" s="57" t="s">
        <v>333</v>
      </c>
      <c r="K2" t="s">
        <v>310</v>
      </c>
      <c r="L2" t="s">
        <v>311</v>
      </c>
      <c r="M2" t="s">
        <v>312</v>
      </c>
      <c r="N2" t="s">
        <v>313</v>
      </c>
      <c r="O2" t="s">
        <v>329</v>
      </c>
      <c r="P2" t="s">
        <v>330</v>
      </c>
      <c r="Q2" t="s">
        <v>332</v>
      </c>
      <c r="R2" s="57" t="s">
        <v>333</v>
      </c>
      <c r="S2" t="s">
        <v>310</v>
      </c>
      <c r="T2" t="s">
        <v>334</v>
      </c>
      <c r="U2" t="s">
        <v>335</v>
      </c>
      <c r="V2" t="s">
        <v>312</v>
      </c>
      <c r="W2" t="s">
        <v>336</v>
      </c>
      <c r="X2" t="s">
        <v>337</v>
      </c>
      <c r="Y2" t="s">
        <v>332</v>
      </c>
      <c r="Z2" t="s">
        <v>338</v>
      </c>
      <c r="AA2" t="s">
        <v>339</v>
      </c>
      <c r="AB2" t="s">
        <v>329</v>
      </c>
      <c r="AC2" t="s">
        <v>340</v>
      </c>
      <c r="AD2" s="57" t="s">
        <v>341</v>
      </c>
      <c r="AE2" s="86" t="s">
        <v>317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8"/>
    </row>
    <row r="3" spans="1:58" x14ac:dyDescent="0.2">
      <c r="A3" t="s">
        <v>2</v>
      </c>
      <c r="B3" s="20">
        <v>19130.71</v>
      </c>
      <c r="C3">
        <v>6.4314283996910202</v>
      </c>
      <c r="D3">
        <v>3.7957000570643999</v>
      </c>
      <c r="E3">
        <v>467.12755795048503</v>
      </c>
      <c r="F3">
        <v>210.928348773122</v>
      </c>
      <c r="G3">
        <v>3.8735166243233801</v>
      </c>
      <c r="H3">
        <v>5.18394571078995</v>
      </c>
      <c r="I3">
        <v>15.8371946724601</v>
      </c>
      <c r="J3">
        <v>3.64871853564865</v>
      </c>
      <c r="K3">
        <v>8.1514907493150393</v>
      </c>
      <c r="L3">
        <v>3.7064269750952699</v>
      </c>
      <c r="M3">
        <v>498.36886412445898</v>
      </c>
      <c r="N3">
        <v>228.61047096515</v>
      </c>
      <c r="O3">
        <v>-3.4423007163678898</v>
      </c>
      <c r="P3">
        <v>5.4376168317256504</v>
      </c>
      <c r="Q3">
        <v>19.429951488571501</v>
      </c>
      <c r="R3">
        <v>2.9611617348614701</v>
      </c>
      <c r="S3">
        <v>7.7085762705892504</v>
      </c>
      <c r="T3">
        <v>5.0401513942837504</v>
      </c>
      <c r="U3">
        <v>10.381027090259</v>
      </c>
      <c r="V3">
        <v>668.32734146981102</v>
      </c>
      <c r="W3">
        <v>456.12469820234901</v>
      </c>
      <c r="X3">
        <v>709.84796912713898</v>
      </c>
      <c r="Y3">
        <v>19.238771201324202</v>
      </c>
      <c r="Z3">
        <v>16.981958306533901</v>
      </c>
      <c r="AA3">
        <v>21.508792003947299</v>
      </c>
      <c r="AB3">
        <v>-3.5597113214506702</v>
      </c>
      <c r="AC3">
        <v>-7.17727678265208</v>
      </c>
      <c r="AD3">
        <v>6.0166573640728603E-2</v>
      </c>
      <c r="AE3" s="4" t="s">
        <v>310</v>
      </c>
      <c r="AF3" s="4" t="s">
        <v>311</v>
      </c>
      <c r="AG3" s="4" t="s">
        <v>312</v>
      </c>
      <c r="AH3" s="4" t="s">
        <v>313</v>
      </c>
      <c r="AI3" s="4" t="s">
        <v>329</v>
      </c>
      <c r="AJ3" s="4" t="s">
        <v>330</v>
      </c>
      <c r="AK3" s="4" t="s">
        <v>332</v>
      </c>
      <c r="AL3" s="4" t="s">
        <v>333</v>
      </c>
      <c r="AM3" s="4" t="s">
        <v>310</v>
      </c>
      <c r="AN3" s="4" t="s">
        <v>311</v>
      </c>
      <c r="AO3" s="4" t="s">
        <v>312</v>
      </c>
      <c r="AP3" s="4" t="s">
        <v>313</v>
      </c>
      <c r="AQ3" s="4" t="s">
        <v>329</v>
      </c>
      <c r="AR3" s="4" t="s">
        <v>330</v>
      </c>
      <c r="AS3" s="4" t="s">
        <v>332</v>
      </c>
      <c r="AT3" s="4" t="s">
        <v>333</v>
      </c>
      <c r="AU3" s="4" t="s">
        <v>310</v>
      </c>
      <c r="AV3" s="4" t="s">
        <v>311</v>
      </c>
      <c r="AW3" s="4" t="s">
        <v>311</v>
      </c>
      <c r="AX3" s="4" t="s">
        <v>312</v>
      </c>
      <c r="AY3" s="4" t="s">
        <v>313</v>
      </c>
      <c r="AZ3" s="4" t="s">
        <v>313</v>
      </c>
      <c r="BA3" s="4" t="s">
        <v>332</v>
      </c>
      <c r="BB3" s="4" t="s">
        <v>333</v>
      </c>
      <c r="BC3" s="4" t="s">
        <v>333</v>
      </c>
      <c r="BD3" s="4" t="s">
        <v>329</v>
      </c>
      <c r="BE3" s="4" t="s">
        <v>330</v>
      </c>
      <c r="BF3" s="4" t="s">
        <v>330</v>
      </c>
    </row>
    <row r="4" spans="1:58" x14ac:dyDescent="0.2">
      <c r="A4" t="s">
        <v>2</v>
      </c>
      <c r="B4" s="20">
        <v>19488.240000000002</v>
      </c>
      <c r="C4">
        <v>7.1774767091874399</v>
      </c>
      <c r="D4">
        <v>4.0677777701548896</v>
      </c>
      <c r="E4">
        <v>526.17084967005803</v>
      </c>
      <c r="F4">
        <v>199.72101836208799</v>
      </c>
      <c r="G4">
        <v>8.7542417223358697</v>
      </c>
      <c r="H4">
        <v>5.6569255688269102</v>
      </c>
      <c r="I4">
        <v>15.130154003575701</v>
      </c>
      <c r="J4">
        <v>3.7277360695690702</v>
      </c>
      <c r="K4">
        <v>9.7192207850989298</v>
      </c>
      <c r="L4">
        <v>3.7776066214760502</v>
      </c>
      <c r="M4">
        <v>427.78464628991901</v>
      </c>
      <c r="N4">
        <v>223.78796760756799</v>
      </c>
      <c r="O4">
        <v>-2.2668912294315202</v>
      </c>
      <c r="P4">
        <v>5.4714306271769599</v>
      </c>
      <c r="Q4">
        <v>21.265089519297302</v>
      </c>
      <c r="R4">
        <v>2.9445113478339202</v>
      </c>
      <c r="S4">
        <v>7.786710406089</v>
      </c>
      <c r="T4">
        <v>4.6554890542769201</v>
      </c>
      <c r="U4">
        <v>10.9180576701439</v>
      </c>
      <c r="V4">
        <v>510.945255986294</v>
      </c>
      <c r="W4">
        <v>301.95954998147602</v>
      </c>
      <c r="X4">
        <v>534.24284683205997</v>
      </c>
      <c r="Y4">
        <v>19.9931833932053</v>
      </c>
      <c r="Z4">
        <v>17.541009970522801</v>
      </c>
      <c r="AA4">
        <v>22.444775911872402</v>
      </c>
      <c r="AB4">
        <v>-4.5744946745757398</v>
      </c>
      <c r="AC4">
        <v>-9.2487520202373403</v>
      </c>
      <c r="AD4">
        <v>0.22989721776219399</v>
      </c>
    </row>
    <row r="5" spans="1:58" x14ac:dyDescent="0.2">
      <c r="A5" t="s">
        <v>2</v>
      </c>
      <c r="B5" s="20">
        <v>19845.759999999998</v>
      </c>
      <c r="C5">
        <v>7.6944334379221004</v>
      </c>
      <c r="D5">
        <v>3.50112009890075</v>
      </c>
      <c r="E5">
        <v>550.73549224666601</v>
      </c>
      <c r="F5">
        <v>203.021713448501</v>
      </c>
      <c r="G5">
        <v>4.9076138599698096</v>
      </c>
      <c r="H5">
        <v>4.77388046230217</v>
      </c>
      <c r="I5">
        <v>16.3104519819945</v>
      </c>
      <c r="J5">
        <v>3.3626421157720898</v>
      </c>
      <c r="K5">
        <v>8.2248820354543692</v>
      </c>
      <c r="L5">
        <v>3.6998532896778502</v>
      </c>
      <c r="M5">
        <v>566.81093556014196</v>
      </c>
      <c r="N5">
        <v>232.659618540211</v>
      </c>
      <c r="O5">
        <v>-2.8301120104780599</v>
      </c>
      <c r="P5">
        <v>5.4462122624607101</v>
      </c>
      <c r="Q5">
        <v>19.066463834648001</v>
      </c>
      <c r="R5">
        <v>2.98219226161312</v>
      </c>
      <c r="S5">
        <v>7.5206560794372104</v>
      </c>
      <c r="T5">
        <v>4.7604347299485603</v>
      </c>
      <c r="U5">
        <v>10.280746162642499</v>
      </c>
      <c r="V5">
        <v>663.84342351100395</v>
      </c>
      <c r="W5">
        <v>438.51146932314401</v>
      </c>
      <c r="X5">
        <v>705.55770842380196</v>
      </c>
      <c r="Y5">
        <v>18.8708066825955</v>
      </c>
      <c r="Z5">
        <v>16.497743915290901</v>
      </c>
      <c r="AA5">
        <v>21.237182270498302</v>
      </c>
      <c r="AB5">
        <v>-3.66158097713171</v>
      </c>
      <c r="AC5">
        <v>-7.4979351986167799</v>
      </c>
      <c r="AD5">
        <v>0.188089923757393</v>
      </c>
    </row>
    <row r="6" spans="1:58" x14ac:dyDescent="0.2">
      <c r="A6" t="s">
        <v>2</v>
      </c>
      <c r="B6" s="20">
        <v>20203.29</v>
      </c>
      <c r="C6">
        <v>7.1479723009416798</v>
      </c>
      <c r="D6">
        <v>3.5924589183547599</v>
      </c>
      <c r="E6">
        <v>539.72976827295497</v>
      </c>
      <c r="F6">
        <v>216.86764267726599</v>
      </c>
      <c r="G6">
        <v>3.6896216456337201</v>
      </c>
      <c r="H6">
        <v>4.8069936345501896</v>
      </c>
      <c r="I6">
        <v>16.290729524769301</v>
      </c>
      <c r="J6">
        <v>3.4080481646331902</v>
      </c>
      <c r="K6">
        <v>8.1377688562396404</v>
      </c>
      <c r="L6">
        <v>3.6556309344812399</v>
      </c>
      <c r="M6">
        <v>547.98382013479204</v>
      </c>
      <c r="N6">
        <v>232.66958116469999</v>
      </c>
      <c r="O6">
        <v>-3.34486693590949</v>
      </c>
      <c r="P6">
        <v>5.3680283627985004</v>
      </c>
      <c r="Q6">
        <v>19.354214663795101</v>
      </c>
      <c r="R6">
        <v>2.9596427727332699</v>
      </c>
      <c r="S6">
        <v>7.4087132819100496</v>
      </c>
      <c r="T6">
        <v>4.7817170833752201</v>
      </c>
      <c r="U6">
        <v>10.0306278830405</v>
      </c>
      <c r="V6">
        <v>686.43221358557605</v>
      </c>
      <c r="W6">
        <v>460.76169034612599</v>
      </c>
      <c r="X6">
        <v>730.47037630900604</v>
      </c>
      <c r="Y6">
        <v>18.7640357219523</v>
      </c>
      <c r="Z6">
        <v>16.456344255698902</v>
      </c>
      <c r="AA6">
        <v>21.073954902076199</v>
      </c>
      <c r="AB6">
        <v>-3.59293336562971</v>
      </c>
      <c r="AC6">
        <v>-7.1836197237617103</v>
      </c>
      <c r="AD6">
        <v>6.9757694730385299E-3</v>
      </c>
    </row>
    <row r="7" spans="1:58" x14ac:dyDescent="0.2">
      <c r="A7" t="s">
        <v>2</v>
      </c>
      <c r="B7" s="20">
        <v>20560.810000000001</v>
      </c>
      <c r="C7">
        <v>5.4288443471636096</v>
      </c>
      <c r="D7">
        <v>3.4961990412194499</v>
      </c>
      <c r="E7">
        <v>474.67810147371802</v>
      </c>
      <c r="F7">
        <v>205.239963809871</v>
      </c>
      <c r="G7">
        <v>-0.366236200863641</v>
      </c>
      <c r="H7">
        <v>4.8776955867798302</v>
      </c>
      <c r="I7">
        <v>16.541661560601099</v>
      </c>
      <c r="J7">
        <v>3.42236474217506</v>
      </c>
      <c r="K7">
        <v>7.2878622041730399</v>
      </c>
      <c r="L7">
        <v>3.6708622772689599</v>
      </c>
      <c r="M7">
        <v>590.46020055123802</v>
      </c>
      <c r="N7">
        <v>235.164535603876</v>
      </c>
      <c r="O7">
        <v>-3.9902638284331302</v>
      </c>
      <c r="P7">
        <v>5.41723791992918</v>
      </c>
      <c r="Q7">
        <v>18.394091951000402</v>
      </c>
      <c r="R7">
        <v>2.9941093802865102</v>
      </c>
      <c r="S7">
        <v>7.3153653198009598</v>
      </c>
      <c r="T7">
        <v>4.8622257397775499</v>
      </c>
      <c r="U7">
        <v>9.7678249323061994</v>
      </c>
      <c r="V7">
        <v>769.52978890990005</v>
      </c>
      <c r="W7">
        <v>541.00349549857503</v>
      </c>
      <c r="X7">
        <v>821.66628986697594</v>
      </c>
      <c r="Y7">
        <v>18.358949775692199</v>
      </c>
      <c r="Z7">
        <v>16.119303147062201</v>
      </c>
      <c r="AA7">
        <v>20.6001332830877</v>
      </c>
      <c r="AB7">
        <v>-3.2777307509024198</v>
      </c>
      <c r="AC7">
        <v>-6.5552140528015803</v>
      </c>
      <c r="AD7">
        <v>3.7749172946881398E-3</v>
      </c>
    </row>
    <row r="8" spans="1:58" x14ac:dyDescent="0.2">
      <c r="A8" t="s">
        <v>2</v>
      </c>
      <c r="B8" s="20">
        <v>20153</v>
      </c>
      <c r="C8">
        <v>5.6040769234364198</v>
      </c>
      <c r="D8">
        <v>3.7030262566852299</v>
      </c>
      <c r="E8">
        <v>489.13503590943299</v>
      </c>
      <c r="F8">
        <v>221.25554034382</v>
      </c>
      <c r="G8">
        <v>-0.200976890432147</v>
      </c>
      <c r="H8">
        <v>4.9242466518120001</v>
      </c>
      <c r="I8">
        <v>16.3182184007381</v>
      </c>
      <c r="J8">
        <v>3.6264091486376602</v>
      </c>
      <c r="K8">
        <v>6.8413935936669201</v>
      </c>
      <c r="L8">
        <v>3.6723034113424999</v>
      </c>
      <c r="M8">
        <v>665.87839765705803</v>
      </c>
      <c r="N8">
        <v>238.15406563689899</v>
      </c>
      <c r="O8">
        <v>-4.1969800632232301</v>
      </c>
      <c r="P8">
        <v>5.4321022926841103</v>
      </c>
      <c r="Q8">
        <v>17.750355112981001</v>
      </c>
      <c r="R8">
        <v>3.0184255914936302</v>
      </c>
      <c r="S8">
        <v>7.2586944898923598</v>
      </c>
      <c r="T8">
        <v>4.9014407678129999</v>
      </c>
      <c r="U8">
        <v>9.6157952310327897</v>
      </c>
      <c r="V8">
        <v>807.32330984632995</v>
      </c>
      <c r="W8">
        <v>581.56037460049004</v>
      </c>
      <c r="X8">
        <v>862.724902899212</v>
      </c>
      <c r="Y8">
        <v>17.866240228138199</v>
      </c>
      <c r="Z8">
        <v>15.653432001752901</v>
      </c>
      <c r="AA8">
        <v>20.0835197528626</v>
      </c>
      <c r="AB8">
        <v>-3.0018164716804998</v>
      </c>
      <c r="AC8">
        <v>-6.1071718217116002</v>
      </c>
      <c r="AD8">
        <v>9.2720258424105001E-2</v>
      </c>
    </row>
    <row r="9" spans="1:58" x14ac:dyDescent="0.2">
      <c r="A9" t="s">
        <v>2</v>
      </c>
      <c r="B9" s="20">
        <v>20024</v>
      </c>
      <c r="C9">
        <v>5.6040769234364198</v>
      </c>
      <c r="D9">
        <v>3.7030262566852299</v>
      </c>
      <c r="E9">
        <v>489.13503590943299</v>
      </c>
      <c r="F9">
        <v>221.25554034382</v>
      </c>
      <c r="G9">
        <v>-0.200976890432147</v>
      </c>
      <c r="H9">
        <v>4.9242466518120001</v>
      </c>
      <c r="I9">
        <v>16.3182184007381</v>
      </c>
      <c r="J9">
        <v>3.6264091486376602</v>
      </c>
      <c r="K9">
        <v>6.8413935936669201</v>
      </c>
      <c r="L9">
        <v>3.6723034113424999</v>
      </c>
      <c r="M9">
        <v>665.87839765705803</v>
      </c>
      <c r="N9">
        <v>238.15406563689899</v>
      </c>
      <c r="O9">
        <v>-4.1969800632232301</v>
      </c>
      <c r="P9">
        <v>5.4321022926841103</v>
      </c>
      <c r="Q9">
        <v>17.750355112981001</v>
      </c>
      <c r="R9">
        <v>3.0184255914936302</v>
      </c>
      <c r="S9">
        <v>7.2586944898923598</v>
      </c>
      <c r="T9">
        <v>4.9014407678129999</v>
      </c>
      <c r="U9">
        <v>9.6157952310327897</v>
      </c>
      <c r="V9">
        <v>807.32330984632995</v>
      </c>
      <c r="W9">
        <v>581.56037460049004</v>
      </c>
      <c r="X9">
        <v>862.724902899212</v>
      </c>
      <c r="Y9">
        <v>17.866240228138199</v>
      </c>
      <c r="Z9">
        <v>15.653432001752901</v>
      </c>
      <c r="AA9">
        <v>20.0835197528626</v>
      </c>
      <c r="AB9">
        <v>-3.0018164716804998</v>
      </c>
      <c r="AC9">
        <v>-6.1071718217116002</v>
      </c>
      <c r="AD9">
        <v>9.2720258424105001E-2</v>
      </c>
    </row>
    <row r="10" spans="1:58" x14ac:dyDescent="0.2">
      <c r="A10" t="s">
        <v>2</v>
      </c>
      <c r="B10" s="20">
        <v>21275.86</v>
      </c>
      <c r="C10">
        <v>5.6040769234364198</v>
      </c>
      <c r="D10">
        <v>3.7030262566852299</v>
      </c>
      <c r="E10">
        <v>489.13503590943299</v>
      </c>
      <c r="F10">
        <v>221.25554034382</v>
      </c>
      <c r="G10">
        <v>-0.200976890432147</v>
      </c>
      <c r="H10">
        <v>4.9242466518120001</v>
      </c>
      <c r="I10">
        <v>16.3182184007381</v>
      </c>
      <c r="J10">
        <v>3.6264091486376602</v>
      </c>
      <c r="K10">
        <v>6.8413935936669201</v>
      </c>
      <c r="L10">
        <v>3.6723034113424999</v>
      </c>
      <c r="M10">
        <v>665.87839765705803</v>
      </c>
      <c r="N10">
        <v>238.15406563689899</v>
      </c>
      <c r="O10">
        <v>-4.1969800632232301</v>
      </c>
      <c r="P10">
        <v>5.4321022926841103</v>
      </c>
      <c r="Q10">
        <v>17.750355112981001</v>
      </c>
      <c r="R10">
        <v>3.0184255914936302</v>
      </c>
      <c r="S10">
        <v>7.2586944898923598</v>
      </c>
      <c r="T10">
        <v>4.9014407678129999</v>
      </c>
      <c r="U10">
        <v>9.6157952310327897</v>
      </c>
      <c r="V10">
        <v>807.32330984632995</v>
      </c>
      <c r="W10">
        <v>581.56037460049004</v>
      </c>
      <c r="X10">
        <v>862.724902899212</v>
      </c>
      <c r="Y10">
        <v>17.866240228138199</v>
      </c>
      <c r="Z10">
        <v>15.653432001752901</v>
      </c>
      <c r="AA10">
        <v>20.0835197528626</v>
      </c>
      <c r="AB10">
        <v>-3.0018164716804998</v>
      </c>
      <c r="AC10">
        <v>-6.1071718217116002</v>
      </c>
      <c r="AD10">
        <v>9.2720258424105001E-2</v>
      </c>
    </row>
    <row r="11" spans="1:58" x14ac:dyDescent="0.2">
      <c r="A11" t="s">
        <v>2</v>
      </c>
      <c r="B11" s="20">
        <v>21295</v>
      </c>
      <c r="C11">
        <v>4.6764420667637001</v>
      </c>
      <c r="D11">
        <v>3.6644689247291602</v>
      </c>
      <c r="E11">
        <v>498.01340177985003</v>
      </c>
      <c r="F11">
        <v>205.220516599967</v>
      </c>
      <c r="G11">
        <v>-2.7969194665478998</v>
      </c>
      <c r="H11">
        <v>4.9363768970958404</v>
      </c>
      <c r="I11">
        <v>15.955948902931199</v>
      </c>
      <c r="J11">
        <v>3.3723934732041498</v>
      </c>
      <c r="K11">
        <v>6.3334448259223901</v>
      </c>
      <c r="L11">
        <v>3.6797390396935699</v>
      </c>
      <c r="M11">
        <v>678.85430456212896</v>
      </c>
      <c r="N11">
        <v>238.25456013019399</v>
      </c>
      <c r="O11">
        <v>-4.9673668975157099</v>
      </c>
      <c r="P11">
        <v>5.4527040921321701</v>
      </c>
      <c r="Q11">
        <v>17.5802744505595</v>
      </c>
      <c r="R11">
        <v>3.0136189509477598</v>
      </c>
      <c r="S11">
        <v>7.8265325490931197</v>
      </c>
      <c r="T11">
        <v>5.3908590065516702</v>
      </c>
      <c r="U11">
        <v>10.260101728330101</v>
      </c>
      <c r="V11">
        <v>786.95654980888298</v>
      </c>
      <c r="W11">
        <v>538.24191788738005</v>
      </c>
      <c r="X11">
        <v>842.79652075080003</v>
      </c>
      <c r="Y11">
        <v>18.613921212740301</v>
      </c>
      <c r="Z11">
        <v>16.416043849083302</v>
      </c>
      <c r="AA11">
        <v>20.817106302729002</v>
      </c>
      <c r="AB11">
        <v>-1.5215800709556599</v>
      </c>
      <c r="AC11">
        <v>-4.73569114687586</v>
      </c>
      <c r="AD11">
        <v>1.7005754052881299</v>
      </c>
    </row>
    <row r="12" spans="1:58" x14ac:dyDescent="0.2">
      <c r="A12" t="s">
        <v>2</v>
      </c>
      <c r="B12" s="20">
        <v>20369</v>
      </c>
      <c r="C12">
        <v>4.6764420667637001</v>
      </c>
      <c r="D12">
        <v>3.6644689247291602</v>
      </c>
      <c r="E12">
        <v>498.01340177985003</v>
      </c>
      <c r="F12">
        <v>205.220516599967</v>
      </c>
      <c r="G12">
        <v>-2.7969194665478998</v>
      </c>
      <c r="H12">
        <v>4.9363768970958404</v>
      </c>
      <c r="I12">
        <v>15.955948902931199</v>
      </c>
      <c r="J12">
        <v>3.3723934732041498</v>
      </c>
      <c r="K12">
        <v>6.3334448259223901</v>
      </c>
      <c r="L12">
        <v>3.6797390396935699</v>
      </c>
      <c r="M12">
        <v>678.85430456212896</v>
      </c>
      <c r="N12">
        <v>238.25456013019399</v>
      </c>
      <c r="O12">
        <v>-4.9673668975157099</v>
      </c>
      <c r="P12">
        <v>5.4527040921321701</v>
      </c>
      <c r="Q12">
        <v>17.5802744505595</v>
      </c>
      <c r="R12">
        <v>3.0136189509477598</v>
      </c>
      <c r="S12">
        <v>7.8265325490931197</v>
      </c>
      <c r="T12">
        <v>5.3908590065516702</v>
      </c>
      <c r="U12">
        <v>10.260101728330101</v>
      </c>
      <c r="V12">
        <v>786.95654980888298</v>
      </c>
      <c r="W12">
        <v>538.24191788738005</v>
      </c>
      <c r="X12">
        <v>842.79652075080003</v>
      </c>
      <c r="Y12">
        <v>18.613921212740301</v>
      </c>
      <c r="Z12">
        <v>16.416043849083302</v>
      </c>
      <c r="AA12">
        <v>20.817106302729002</v>
      </c>
      <c r="AB12">
        <v>-1.5215800709556599</v>
      </c>
      <c r="AC12">
        <v>-4.73569114687586</v>
      </c>
      <c r="AD12">
        <v>1.7005754052881299</v>
      </c>
    </row>
    <row r="13" spans="1:58" x14ac:dyDescent="0.2">
      <c r="A13" t="s">
        <v>2</v>
      </c>
      <c r="B13" s="20">
        <v>21990.91</v>
      </c>
      <c r="C13">
        <v>4.6764420667637001</v>
      </c>
      <c r="D13">
        <v>3.6644689247291602</v>
      </c>
      <c r="E13">
        <v>498.01340177985003</v>
      </c>
      <c r="F13">
        <v>205.220516599967</v>
      </c>
      <c r="G13">
        <v>-2.7969194665478998</v>
      </c>
      <c r="H13">
        <v>4.9363768970958404</v>
      </c>
      <c r="I13">
        <v>15.955948902931199</v>
      </c>
      <c r="J13">
        <v>3.3723934732041498</v>
      </c>
      <c r="K13">
        <v>6.3334448259223901</v>
      </c>
      <c r="L13">
        <v>3.6797390396935699</v>
      </c>
      <c r="M13">
        <v>678.85430456212896</v>
      </c>
      <c r="N13">
        <v>238.25456013019399</v>
      </c>
      <c r="O13">
        <v>-4.9673668975157099</v>
      </c>
      <c r="P13">
        <v>5.4527040921321701</v>
      </c>
      <c r="Q13">
        <v>17.5802744505595</v>
      </c>
      <c r="R13">
        <v>3.0136189509477598</v>
      </c>
      <c r="S13">
        <v>7.8265325490931197</v>
      </c>
      <c r="T13">
        <v>5.3908590065516702</v>
      </c>
      <c r="U13">
        <v>10.260101728330101</v>
      </c>
      <c r="V13">
        <v>786.95654980888298</v>
      </c>
      <c r="W13">
        <v>538.24191788738005</v>
      </c>
      <c r="X13">
        <v>842.79652075080003</v>
      </c>
      <c r="Y13">
        <v>18.613921212740301</v>
      </c>
      <c r="Z13">
        <v>16.416043849083302</v>
      </c>
      <c r="AA13">
        <v>20.817106302729002</v>
      </c>
      <c r="AB13">
        <v>-1.5215800709556599</v>
      </c>
      <c r="AC13">
        <v>-4.73569114687586</v>
      </c>
      <c r="AD13">
        <v>1.7005754052881299</v>
      </c>
    </row>
    <row r="14" spans="1:58" x14ac:dyDescent="0.2">
      <c r="A14" t="s">
        <v>2</v>
      </c>
      <c r="B14" s="20">
        <v>22279</v>
      </c>
      <c r="C14">
        <v>3.41132762901533</v>
      </c>
      <c r="D14">
        <v>4.2145879727530602</v>
      </c>
      <c r="E14">
        <v>610.97183157773395</v>
      </c>
      <c r="F14">
        <v>219.995304641091</v>
      </c>
      <c r="G14">
        <v>-4.2246150312824398</v>
      </c>
      <c r="H14">
        <v>5.51458531061611</v>
      </c>
      <c r="I14">
        <v>14.029982564514601</v>
      </c>
      <c r="J14">
        <v>3.6933318895328702</v>
      </c>
      <c r="K14">
        <v>6.1370268404788204</v>
      </c>
      <c r="L14">
        <v>3.6528729490212299</v>
      </c>
      <c r="M14">
        <v>693.85526232012205</v>
      </c>
      <c r="N14">
        <v>238.86633072344</v>
      </c>
      <c r="O14">
        <v>-5.0387601026896904</v>
      </c>
      <c r="P14">
        <v>5.3938035009565803</v>
      </c>
      <c r="Q14">
        <v>17.297900632521301</v>
      </c>
      <c r="R14">
        <v>3.0166190827539898</v>
      </c>
      <c r="S14">
        <v>6.8616189501912803</v>
      </c>
      <c r="T14">
        <v>4.4870716971304798</v>
      </c>
      <c r="U14">
        <v>9.2478054485711692</v>
      </c>
      <c r="V14">
        <v>824.26527665820004</v>
      </c>
      <c r="W14">
        <v>593.60240635904995</v>
      </c>
      <c r="X14">
        <v>884.891929405219</v>
      </c>
      <c r="Y14">
        <v>17.5050828022069</v>
      </c>
      <c r="Z14">
        <v>15.2719523661764</v>
      </c>
      <c r="AA14">
        <v>19.744442270507498</v>
      </c>
      <c r="AB14">
        <v>-3.2715584017248198</v>
      </c>
      <c r="AC14">
        <v>-6.4034793616035603</v>
      </c>
      <c r="AD14">
        <v>-0.139517978619667</v>
      </c>
    </row>
    <row r="15" spans="1:58" x14ac:dyDescent="0.2">
      <c r="A15" t="s">
        <v>2</v>
      </c>
      <c r="B15" s="20">
        <v>21062</v>
      </c>
      <c r="C15">
        <v>3.41132762901533</v>
      </c>
      <c r="D15">
        <v>4.2145879727530602</v>
      </c>
      <c r="E15">
        <v>610.97183157773395</v>
      </c>
      <c r="F15">
        <v>219.995304641091</v>
      </c>
      <c r="G15">
        <v>-4.2246150312824398</v>
      </c>
      <c r="H15">
        <v>5.51458531061611</v>
      </c>
      <c r="I15">
        <v>14.029982564514601</v>
      </c>
      <c r="J15">
        <v>3.6933318895328702</v>
      </c>
      <c r="K15">
        <v>6.1370268404788204</v>
      </c>
      <c r="L15">
        <v>3.6528729490212299</v>
      </c>
      <c r="M15">
        <v>693.85526232012205</v>
      </c>
      <c r="N15">
        <v>238.86633072344</v>
      </c>
      <c r="O15">
        <v>-5.0387601026896904</v>
      </c>
      <c r="P15">
        <v>5.3938035009565803</v>
      </c>
      <c r="Q15">
        <v>17.297900632521301</v>
      </c>
      <c r="R15">
        <v>3.0166190827539898</v>
      </c>
      <c r="S15">
        <v>6.8616189501912803</v>
      </c>
      <c r="T15">
        <v>4.4870716971304798</v>
      </c>
      <c r="U15">
        <v>9.2478054485711692</v>
      </c>
      <c r="V15">
        <v>824.26527665820004</v>
      </c>
      <c r="W15">
        <v>593.60240635904995</v>
      </c>
      <c r="X15">
        <v>884.891929405219</v>
      </c>
      <c r="Y15">
        <v>17.5050828022069</v>
      </c>
      <c r="Z15">
        <v>15.2719523661764</v>
      </c>
      <c r="AA15">
        <v>19.744442270507498</v>
      </c>
      <c r="AB15">
        <v>-3.2715584017248198</v>
      </c>
      <c r="AC15">
        <v>-6.4034793616035603</v>
      </c>
      <c r="AD15">
        <v>-0.139517978619667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x14ac:dyDescent="0.2">
      <c r="A16" t="s">
        <v>2</v>
      </c>
      <c r="B16" s="20">
        <v>22705.96</v>
      </c>
      <c r="C16">
        <v>3.41132762901533</v>
      </c>
      <c r="D16">
        <v>4.2145879727530602</v>
      </c>
      <c r="E16">
        <v>610.97183157773395</v>
      </c>
      <c r="F16">
        <v>219.995304641091</v>
      </c>
      <c r="G16">
        <v>-4.2246150312824398</v>
      </c>
      <c r="H16">
        <v>5.51458531061611</v>
      </c>
      <c r="I16">
        <v>14.029982564514601</v>
      </c>
      <c r="J16">
        <v>3.6933318895328702</v>
      </c>
      <c r="K16">
        <v>6.1370268404788204</v>
      </c>
      <c r="L16">
        <v>3.6528729490212299</v>
      </c>
      <c r="M16">
        <v>693.85526232012205</v>
      </c>
      <c r="N16">
        <v>238.86633072344</v>
      </c>
      <c r="O16">
        <v>-5.0387601026896904</v>
      </c>
      <c r="P16">
        <v>5.3938035009565803</v>
      </c>
      <c r="Q16">
        <v>17.297900632521301</v>
      </c>
      <c r="R16">
        <v>3.0166190827539898</v>
      </c>
      <c r="S16">
        <v>6.8616189501912803</v>
      </c>
      <c r="T16">
        <v>4.4870716971304798</v>
      </c>
      <c r="U16">
        <v>9.2478054485711692</v>
      </c>
      <c r="V16">
        <v>824.26527665820004</v>
      </c>
      <c r="W16">
        <v>593.60240635904995</v>
      </c>
      <c r="X16">
        <v>884.891929405219</v>
      </c>
      <c r="Y16">
        <v>17.5050828022069</v>
      </c>
      <c r="Z16">
        <v>15.2719523661764</v>
      </c>
      <c r="AA16">
        <v>19.744442270507498</v>
      </c>
      <c r="AB16">
        <v>-3.2715584017248198</v>
      </c>
      <c r="AC16">
        <v>-6.4034793616035603</v>
      </c>
      <c r="AD16">
        <v>-0.139517978619667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x14ac:dyDescent="0.2">
      <c r="A17" t="s">
        <v>2</v>
      </c>
      <c r="B17" s="20">
        <v>23263</v>
      </c>
      <c r="C17">
        <v>3.2455626187234001</v>
      </c>
      <c r="D17">
        <v>4.2342108297740504</v>
      </c>
      <c r="E17">
        <v>770.301397791618</v>
      </c>
      <c r="F17">
        <v>223.513268144395</v>
      </c>
      <c r="G17">
        <v>-2.2546867021142099</v>
      </c>
      <c r="H17">
        <v>5.1543485755314</v>
      </c>
      <c r="I17">
        <v>13.644685938551399</v>
      </c>
      <c r="J17">
        <v>4.0489234937973198</v>
      </c>
      <c r="K17">
        <v>6.2869196756134498</v>
      </c>
      <c r="L17">
        <v>3.7298940653261399</v>
      </c>
      <c r="M17">
        <v>757.175848911093</v>
      </c>
      <c r="N17">
        <v>240.884796180357</v>
      </c>
      <c r="O17">
        <v>-4.2434068254691804</v>
      </c>
      <c r="P17">
        <v>5.52893644697357</v>
      </c>
      <c r="Q17">
        <v>16.899337224577401</v>
      </c>
      <c r="R17">
        <v>3.0680563529133802</v>
      </c>
      <c r="S17">
        <v>7.5901627820888304</v>
      </c>
      <c r="T17">
        <v>5.0507196135122499</v>
      </c>
      <c r="U17">
        <v>10.1205298880879</v>
      </c>
      <c r="V17">
        <v>820.98082388188698</v>
      </c>
      <c r="W17">
        <v>570.51528470092205</v>
      </c>
      <c r="X17">
        <v>884.095599141609</v>
      </c>
      <c r="Y17">
        <v>17.828862638779899</v>
      </c>
      <c r="Z17">
        <v>15.5355677936025</v>
      </c>
      <c r="AA17">
        <v>20.128594799705201</v>
      </c>
      <c r="AB17">
        <v>-1.6109603200268701</v>
      </c>
      <c r="AC17">
        <v>-4.9510314265334898</v>
      </c>
      <c r="AD17">
        <v>1.73040653863261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x14ac:dyDescent="0.2">
      <c r="A18" t="s">
        <v>2</v>
      </c>
      <c r="B18" s="20">
        <v>21424</v>
      </c>
      <c r="C18">
        <v>3.2455626187234001</v>
      </c>
      <c r="D18">
        <v>4.2342108297740504</v>
      </c>
      <c r="E18">
        <v>770.301397791618</v>
      </c>
      <c r="F18">
        <v>223.513268144395</v>
      </c>
      <c r="G18">
        <v>-2.2546867021142099</v>
      </c>
      <c r="H18">
        <v>5.1543485755314</v>
      </c>
      <c r="I18">
        <v>13.644685938551399</v>
      </c>
      <c r="J18">
        <v>4.0489234937973198</v>
      </c>
      <c r="K18">
        <v>6.2869196756134498</v>
      </c>
      <c r="L18">
        <v>3.7298940653261399</v>
      </c>
      <c r="M18">
        <v>757.175848911093</v>
      </c>
      <c r="N18">
        <v>240.884796180357</v>
      </c>
      <c r="O18">
        <v>-4.2434068254691804</v>
      </c>
      <c r="P18">
        <v>5.52893644697357</v>
      </c>
      <c r="Q18">
        <v>16.899337224577401</v>
      </c>
      <c r="R18">
        <v>3.0680563529133802</v>
      </c>
      <c r="S18">
        <v>7.5901627820888304</v>
      </c>
      <c r="T18">
        <v>5.0507196135122499</v>
      </c>
      <c r="U18">
        <v>10.1205298880879</v>
      </c>
      <c r="V18">
        <v>820.98082388188698</v>
      </c>
      <c r="W18">
        <v>570.51528470092205</v>
      </c>
      <c r="X18">
        <v>884.095599141609</v>
      </c>
      <c r="Y18">
        <v>17.828862638779899</v>
      </c>
      <c r="Z18">
        <v>15.5355677936025</v>
      </c>
      <c r="AA18">
        <v>20.128594799705201</v>
      </c>
      <c r="AB18">
        <v>-1.6109603200268701</v>
      </c>
      <c r="AC18">
        <v>-4.9510314265334898</v>
      </c>
      <c r="AD18">
        <v>1.73040653863261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x14ac:dyDescent="0.2">
      <c r="A19" t="s">
        <v>2</v>
      </c>
      <c r="B19" s="20">
        <v>24294</v>
      </c>
      <c r="C19">
        <v>3.2615270666871599</v>
      </c>
      <c r="D19">
        <v>4.1784839791974804</v>
      </c>
      <c r="E19">
        <v>665.85498587202403</v>
      </c>
      <c r="F19">
        <v>226.81534313280699</v>
      </c>
      <c r="G19">
        <v>-2.7185125161869301</v>
      </c>
      <c r="H19">
        <v>5.2845701952295503</v>
      </c>
      <c r="I19">
        <v>13.690285396106299</v>
      </c>
      <c r="J19">
        <v>4.0739611297527203</v>
      </c>
      <c r="K19">
        <v>6.1845377470254297</v>
      </c>
      <c r="L19">
        <v>3.6809534747625099</v>
      </c>
      <c r="M19">
        <v>783.56896331502901</v>
      </c>
      <c r="N19">
        <v>241.713432662586</v>
      </c>
      <c r="O19">
        <v>-4.5168895381893401</v>
      </c>
      <c r="P19">
        <v>5.4608389371264199</v>
      </c>
      <c r="Q19">
        <v>16.8507456070313</v>
      </c>
      <c r="R19">
        <v>3.04549689046544</v>
      </c>
      <c r="S19">
        <v>7.4385540883965202</v>
      </c>
      <c r="T19">
        <v>5.0122243566830802</v>
      </c>
      <c r="U19">
        <v>9.8584704866570991</v>
      </c>
      <c r="V19">
        <v>844.62844887930498</v>
      </c>
      <c r="W19">
        <v>593.44286037708196</v>
      </c>
      <c r="X19">
        <v>910.26356180950597</v>
      </c>
      <c r="Y19">
        <v>17.846936693840401</v>
      </c>
      <c r="Z19">
        <v>15.606461466695899</v>
      </c>
      <c r="AA19">
        <v>20.097102607138499</v>
      </c>
      <c r="AB19">
        <v>-1.68194083327093</v>
      </c>
      <c r="AC19">
        <v>-4.8582077543265596</v>
      </c>
      <c r="AD19">
        <v>1.4861343340647299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x14ac:dyDescent="0.2">
      <c r="A20" t="s">
        <v>2</v>
      </c>
      <c r="B20" s="20">
        <v>22347</v>
      </c>
      <c r="C20">
        <v>3.2615270666871599</v>
      </c>
      <c r="D20">
        <v>4.1784839791974804</v>
      </c>
      <c r="E20">
        <v>665.85498587202403</v>
      </c>
      <c r="F20">
        <v>226.81534313280699</v>
      </c>
      <c r="G20">
        <v>-2.7185125161869301</v>
      </c>
      <c r="H20">
        <v>5.2845701952295503</v>
      </c>
      <c r="I20">
        <v>13.690285396106299</v>
      </c>
      <c r="J20">
        <v>4.0739611297527203</v>
      </c>
      <c r="K20">
        <v>6.1845377470254297</v>
      </c>
      <c r="L20">
        <v>3.6809534747625099</v>
      </c>
      <c r="M20">
        <v>783.56896331502901</v>
      </c>
      <c r="N20">
        <v>241.713432662586</v>
      </c>
      <c r="O20">
        <v>-4.5168895381893401</v>
      </c>
      <c r="P20">
        <v>5.4608389371264199</v>
      </c>
      <c r="Q20">
        <v>16.8507456070313</v>
      </c>
      <c r="R20">
        <v>3.04549689046544</v>
      </c>
      <c r="S20">
        <v>7.4385540883965202</v>
      </c>
      <c r="T20">
        <v>5.0122243566830802</v>
      </c>
      <c r="U20">
        <v>9.8584704866570991</v>
      </c>
      <c r="V20">
        <v>844.62844887930498</v>
      </c>
      <c r="W20">
        <v>593.44286037708196</v>
      </c>
      <c r="X20">
        <v>910.26356180950597</v>
      </c>
      <c r="Y20">
        <v>17.846936693840401</v>
      </c>
      <c r="Z20">
        <v>15.606461466695899</v>
      </c>
      <c r="AA20">
        <v>20.097102607138499</v>
      </c>
      <c r="AB20">
        <v>-1.68194083327093</v>
      </c>
      <c r="AC20">
        <v>-4.8582077543265596</v>
      </c>
      <c r="AD20">
        <v>1.4861343340647299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x14ac:dyDescent="0.2">
      <c r="A21" t="s">
        <v>2</v>
      </c>
      <c r="B21" s="20">
        <v>23304</v>
      </c>
      <c r="C21">
        <v>2.3554766374940099</v>
      </c>
      <c r="D21">
        <v>4.20331450064488</v>
      </c>
      <c r="E21">
        <v>751.69778208091304</v>
      </c>
      <c r="F21">
        <v>221.498788288008</v>
      </c>
      <c r="G21">
        <v>-3.3360331728050099</v>
      </c>
      <c r="H21">
        <v>5.40198904110167</v>
      </c>
      <c r="I21">
        <v>12.5868662701938</v>
      </c>
      <c r="J21">
        <v>3.8217461619304101</v>
      </c>
      <c r="K21">
        <v>5.7146423640361803</v>
      </c>
      <c r="L21">
        <v>3.7609853592485498</v>
      </c>
      <c r="M21">
        <v>702.67344035160102</v>
      </c>
      <c r="N21">
        <v>243.25872757085</v>
      </c>
      <c r="O21">
        <v>-5.2373426554033999</v>
      </c>
      <c r="P21">
        <v>5.5475417104626903</v>
      </c>
      <c r="Q21">
        <v>16.7925479797346</v>
      </c>
      <c r="R21">
        <v>3.09627096983712</v>
      </c>
      <c r="S21">
        <v>7.0060638970637301</v>
      </c>
      <c r="T21">
        <v>4.4086641325145397</v>
      </c>
      <c r="U21">
        <v>9.5921073426947601</v>
      </c>
      <c r="V21">
        <v>824.96379326300905</v>
      </c>
      <c r="W21">
        <v>571.84848472231602</v>
      </c>
      <c r="X21">
        <v>888.78560794405701</v>
      </c>
      <c r="Y21">
        <v>17.235503547923699</v>
      </c>
      <c r="Z21">
        <v>14.904588443830701</v>
      </c>
      <c r="AA21">
        <v>19.562485218759001</v>
      </c>
      <c r="AB21">
        <v>-2.0841450228684799</v>
      </c>
      <c r="AC21">
        <v>-5.4748143192646799</v>
      </c>
      <c r="AD21">
        <v>1.32687514699742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x14ac:dyDescent="0.2">
      <c r="A22" t="s">
        <v>2</v>
      </c>
      <c r="B22" s="20">
        <v>24071</v>
      </c>
      <c r="C22">
        <v>3.4335008908153299</v>
      </c>
      <c r="D22">
        <v>4.3171443456341203</v>
      </c>
      <c r="E22">
        <v>672.60925992857199</v>
      </c>
      <c r="F22">
        <v>218.825596143062</v>
      </c>
      <c r="G22">
        <v>-2.6528273316413502</v>
      </c>
      <c r="H22">
        <v>5.5275051451864599</v>
      </c>
      <c r="I22">
        <v>12.8434978035922</v>
      </c>
      <c r="J22">
        <v>3.6205572623226798</v>
      </c>
      <c r="K22">
        <v>5.5319591171852798</v>
      </c>
      <c r="L22">
        <v>3.7544815843014598</v>
      </c>
      <c r="M22">
        <v>712.32867833637295</v>
      </c>
      <c r="N22">
        <v>241.58148641369601</v>
      </c>
      <c r="O22">
        <v>-5.4093600755039599</v>
      </c>
      <c r="P22">
        <v>5.5501049720350704</v>
      </c>
      <c r="Q22">
        <v>16.638440755892201</v>
      </c>
      <c r="R22">
        <v>3.08987947166051</v>
      </c>
      <c r="S22">
        <v>6.4228527673495801</v>
      </c>
      <c r="T22">
        <v>3.4717883609637901</v>
      </c>
      <c r="U22">
        <v>9.3792574462410006</v>
      </c>
      <c r="V22">
        <v>733.14135460091995</v>
      </c>
      <c r="W22">
        <v>464.68613193714299</v>
      </c>
      <c r="X22">
        <v>782.19132478845302</v>
      </c>
      <c r="Y22">
        <v>17.2746268044632</v>
      </c>
      <c r="Z22">
        <v>14.871164599514101</v>
      </c>
      <c r="AA22">
        <v>19.676075846360298</v>
      </c>
      <c r="AB22">
        <v>-3.0954025709920301</v>
      </c>
      <c r="AC22">
        <v>-7.0269883654370302</v>
      </c>
      <c r="AD22">
        <v>0.84297921654086605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x14ac:dyDescent="0.2">
      <c r="A23" t="s">
        <v>2</v>
      </c>
      <c r="B23" s="20">
        <v>19846</v>
      </c>
      <c r="C23">
        <v>5.7353023993272902</v>
      </c>
      <c r="D23">
        <v>3.83720341381852</v>
      </c>
      <c r="E23">
        <v>550.64885529182902</v>
      </c>
      <c r="F23">
        <v>224.689319855956</v>
      </c>
      <c r="G23">
        <v>-0.45157317423556798</v>
      </c>
      <c r="H23">
        <v>5.4969707015596398</v>
      </c>
      <c r="I23">
        <v>16.556601589915701</v>
      </c>
      <c r="J23">
        <v>3.3990951350947101</v>
      </c>
      <c r="K23">
        <v>7.1742655722944102</v>
      </c>
      <c r="L23">
        <v>3.7455792873370801</v>
      </c>
      <c r="M23">
        <v>711.562232075363</v>
      </c>
      <c r="N23">
        <v>241.103873578427</v>
      </c>
      <c r="O23">
        <v>-3.24827856669227</v>
      </c>
      <c r="P23">
        <v>5.5244954981755203</v>
      </c>
      <c r="Q23">
        <v>17.6441240942336</v>
      </c>
      <c r="R23">
        <v>3.0624477898456601</v>
      </c>
      <c r="S23">
        <v>8.3191733895390207</v>
      </c>
      <c r="T23">
        <v>5.9004784776844597</v>
      </c>
      <c r="U23">
        <v>10.7361672262911</v>
      </c>
      <c r="V23">
        <v>824.74214442342702</v>
      </c>
      <c r="W23">
        <v>580.49791930948004</v>
      </c>
      <c r="X23">
        <v>889.15187815126103</v>
      </c>
      <c r="Y23">
        <v>18.386592559893401</v>
      </c>
      <c r="Z23">
        <v>16.1406533839024</v>
      </c>
      <c r="AA23">
        <v>20.6349832563156</v>
      </c>
      <c r="AB23">
        <v>-0.69831747399047905</v>
      </c>
      <c r="AC23">
        <v>-3.83348095705824</v>
      </c>
      <c r="AD23">
        <v>2.4308993130246601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x14ac:dyDescent="0.2">
      <c r="A24" t="s">
        <v>2</v>
      </c>
      <c r="B24" s="20">
        <v>20609</v>
      </c>
      <c r="C24">
        <v>4.3184563799562596</v>
      </c>
      <c r="D24">
        <v>4.4330591282566001</v>
      </c>
      <c r="E24">
        <v>686.25904813390196</v>
      </c>
      <c r="F24">
        <v>213.633139689839</v>
      </c>
      <c r="G24">
        <v>-0.73801585448414297</v>
      </c>
      <c r="H24">
        <v>5.8038907313158896</v>
      </c>
      <c r="I24">
        <v>13.5393693453724</v>
      </c>
      <c r="J24">
        <v>3.9547934125248898</v>
      </c>
      <c r="K24">
        <v>6.8116539535763501</v>
      </c>
      <c r="L24">
        <v>3.75844691202551</v>
      </c>
      <c r="M24">
        <v>690.14939566021803</v>
      </c>
      <c r="N24">
        <v>240.90751068189201</v>
      </c>
      <c r="O24">
        <v>-3.6780007048960499</v>
      </c>
      <c r="P24">
        <v>5.5509141785824401</v>
      </c>
      <c r="Q24">
        <v>17.3987809807948</v>
      </c>
      <c r="R24">
        <v>3.0780253716927799</v>
      </c>
      <c r="S24">
        <v>7.5872312430368698</v>
      </c>
      <c r="T24">
        <v>5.0631778773399603</v>
      </c>
      <c r="U24">
        <v>10.1147739830335</v>
      </c>
      <c r="V24">
        <v>812.38436241373597</v>
      </c>
      <c r="W24">
        <v>567.77984413146498</v>
      </c>
      <c r="X24">
        <v>875.511302246686</v>
      </c>
      <c r="Y24">
        <v>17.848906731024801</v>
      </c>
      <c r="Z24">
        <v>15.5514556649309</v>
      </c>
      <c r="AA24">
        <v>20.1479738760234</v>
      </c>
      <c r="AB24">
        <v>-1.49196820733446</v>
      </c>
      <c r="AC24">
        <v>-4.81299502565777</v>
      </c>
      <c r="AD24">
        <v>1.8295280596511101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x14ac:dyDescent="0.2">
      <c r="A25" t="s">
        <v>2</v>
      </c>
      <c r="B25" s="20">
        <v>21488</v>
      </c>
      <c r="C25">
        <v>4.5277953162690201</v>
      </c>
      <c r="D25">
        <v>3.8421309464906401</v>
      </c>
      <c r="E25">
        <v>650.89920254237995</v>
      </c>
      <c r="F25">
        <v>223.59672861558801</v>
      </c>
      <c r="G25">
        <v>-1.67045155591468</v>
      </c>
      <c r="H25">
        <v>5.2332948671209101</v>
      </c>
      <c r="I25">
        <v>15.145063334557999</v>
      </c>
      <c r="J25">
        <v>3.5377669169475201</v>
      </c>
      <c r="K25">
        <v>6.37461809877483</v>
      </c>
      <c r="L25">
        <v>3.7358756509658599</v>
      </c>
      <c r="M25">
        <v>746.44022051589104</v>
      </c>
      <c r="N25">
        <v>240.34702426846499</v>
      </c>
      <c r="O25">
        <v>-4.2463153524978203</v>
      </c>
      <c r="P25">
        <v>5.5198770366091701</v>
      </c>
      <c r="Q25">
        <v>17.057000035851999</v>
      </c>
      <c r="R25">
        <v>3.0712366842048602</v>
      </c>
      <c r="S25">
        <v>7.5078118855748004</v>
      </c>
      <c r="T25">
        <v>4.9816351745984102</v>
      </c>
      <c r="U25">
        <v>10.043455806531099</v>
      </c>
      <c r="V25">
        <v>820.54401800676499</v>
      </c>
      <c r="W25">
        <v>577.41010196746004</v>
      </c>
      <c r="X25">
        <v>885.22218864040997</v>
      </c>
      <c r="Y25">
        <v>17.765027164211499</v>
      </c>
      <c r="Z25">
        <v>15.475926492861101</v>
      </c>
      <c r="AA25">
        <v>20.057874780124902</v>
      </c>
      <c r="AB25">
        <v>-1.71199811909828</v>
      </c>
      <c r="AC25">
        <v>-5.0639047552108796</v>
      </c>
      <c r="AD25">
        <v>1.64356586615934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x14ac:dyDescent="0.2">
      <c r="A26" t="s">
        <v>2</v>
      </c>
      <c r="B26" s="20">
        <v>22356</v>
      </c>
      <c r="C26">
        <v>4.8179084097751499</v>
      </c>
      <c r="D26">
        <v>3.9585963410217602</v>
      </c>
      <c r="E26">
        <v>711.60932503791696</v>
      </c>
      <c r="F26">
        <v>218.46981589332401</v>
      </c>
      <c r="G26">
        <v>-0.42243371194503598</v>
      </c>
      <c r="H26">
        <v>5.1244880813503997</v>
      </c>
      <c r="I26">
        <v>14.4140645700947</v>
      </c>
      <c r="J26">
        <v>3.7414395140895902</v>
      </c>
      <c r="K26">
        <v>6.1556453179104498</v>
      </c>
      <c r="L26">
        <v>3.7489550718707201</v>
      </c>
      <c r="M26">
        <v>718.000084057084</v>
      </c>
      <c r="N26">
        <v>239.81529598197901</v>
      </c>
      <c r="O26">
        <v>-4.7347113813445603</v>
      </c>
      <c r="P26">
        <v>5.5458458654265899</v>
      </c>
      <c r="Q26">
        <v>17.126562695120999</v>
      </c>
      <c r="R26">
        <v>3.0709828653075002</v>
      </c>
      <c r="S26">
        <v>7.9553792467853199</v>
      </c>
      <c r="T26">
        <v>5.4386308323816799</v>
      </c>
      <c r="U26">
        <v>10.473862640233399</v>
      </c>
      <c r="V26">
        <v>809.07300084164501</v>
      </c>
      <c r="W26">
        <v>558.69410054336095</v>
      </c>
      <c r="X26">
        <v>870.56138349950402</v>
      </c>
      <c r="Y26">
        <v>18.024049833268599</v>
      </c>
      <c r="Z26">
        <v>15.7512118883078</v>
      </c>
      <c r="AA26">
        <v>20.307290654126099</v>
      </c>
      <c r="AB26">
        <v>-1.1154466807671799</v>
      </c>
      <c r="AC26">
        <v>-4.3829284446949899</v>
      </c>
      <c r="AD26">
        <v>2.1606184799590298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x14ac:dyDescent="0.2">
      <c r="A27" t="s">
        <v>2</v>
      </c>
      <c r="B27" s="20">
        <v>23281</v>
      </c>
      <c r="C27">
        <v>4.9132527610271204</v>
      </c>
      <c r="D27">
        <v>3.65028663881965</v>
      </c>
      <c r="E27">
        <v>771.94393478710901</v>
      </c>
      <c r="F27">
        <v>207.22577661145701</v>
      </c>
      <c r="G27">
        <v>0.20227205271086601</v>
      </c>
      <c r="H27">
        <v>4.7579938594344497</v>
      </c>
      <c r="I27">
        <v>13.9144089263082</v>
      </c>
      <c r="J27">
        <v>3.4634083592406499</v>
      </c>
      <c r="K27">
        <v>7.0015514729871304</v>
      </c>
      <c r="L27">
        <v>3.7492682539937898</v>
      </c>
      <c r="M27">
        <v>732.41743554026198</v>
      </c>
      <c r="N27">
        <v>242.403819903607</v>
      </c>
      <c r="O27">
        <v>-3.1026587688529301</v>
      </c>
      <c r="P27">
        <v>5.5488335143608696</v>
      </c>
      <c r="Q27">
        <v>17.257662815119499</v>
      </c>
      <c r="R27">
        <v>3.0783348445768599</v>
      </c>
      <c r="S27">
        <v>8.3076408705874005</v>
      </c>
      <c r="T27">
        <v>5.8259815651471696</v>
      </c>
      <c r="U27">
        <v>10.788991633223</v>
      </c>
      <c r="V27">
        <v>824.66632221479904</v>
      </c>
      <c r="W27">
        <v>576.63184507982305</v>
      </c>
      <c r="X27">
        <v>888.66783429397105</v>
      </c>
      <c r="Y27">
        <v>18.1106774868929</v>
      </c>
      <c r="Z27">
        <v>15.827437538761201</v>
      </c>
      <c r="AA27">
        <v>20.386670379283402</v>
      </c>
      <c r="AB27">
        <v>-0.59678270378549503</v>
      </c>
      <c r="AC27">
        <v>-3.7761624962429399</v>
      </c>
      <c r="AD27">
        <v>2.58355473591884</v>
      </c>
      <c r="AE27" s="40">
        <f>AVERAGE(C3:C18,C20,C23,C25,C26)</f>
        <v>4.9894676741028814</v>
      </c>
      <c r="AF27" s="40">
        <f>AVERAGE(D3:D18,D20,D23,D25,D26)</f>
        <v>3.8742170844136545</v>
      </c>
      <c r="AG27" s="40">
        <f>AVERAGE(E3:E18,E20,E23,E25,E26)</f>
        <v>573.62088708711576</v>
      </c>
      <c r="AH27" s="40">
        <f>AVERAGE(F3:F18,F20,F23,F25,F26)</f>
        <v>215.78952578059739</v>
      </c>
      <c r="AI27" s="40">
        <f>AVERAGE(G3:G18,G20,G23,G25,G26)</f>
        <v>-0.52905604379494764</v>
      </c>
      <c r="AJ27" s="40">
        <f>AVERAGE(H3:H18,H20,H23,H25,H26)</f>
        <v>5.1436544269072098</v>
      </c>
      <c r="AK27" s="40">
        <f>AVERAGE(I3:I18,I20,I23,I25,I26)</f>
        <v>15.305901405786495</v>
      </c>
      <c r="AL27" s="40">
        <f>AVERAGE(J3:J18,J20,J23,J25,J26)</f>
        <v>3.6248011422700634</v>
      </c>
      <c r="AM27" s="40">
        <f>AVERAGE(K3:K18,K20,K23,K25,K26)</f>
        <v>6.8959863248858726</v>
      </c>
      <c r="AN27" s="40">
        <f>AVERAGE(L3:L18,L20,L23,L25,L26)</f>
        <v>3.6948138956879872</v>
      </c>
      <c r="AO27" s="40">
        <f>AVERAGE(M3:M18,M20,M23,M25,M26)</f>
        <v>661.05477790320151</v>
      </c>
      <c r="AP27" s="40">
        <f>AVERAGE(N3:N18,N20,N23,N25,N26)</f>
        <v>237.17331311026382</v>
      </c>
      <c r="AQ27" s="40">
        <f>AVERAGE(O3:O18,O20,O23,O25,O26)</f>
        <v>-4.1858382200284172</v>
      </c>
      <c r="AR27" s="40">
        <f>AVERAGE(P3:P18,P20,P23,P25,P26)</f>
        <v>5.4542642946347222</v>
      </c>
      <c r="AS27" s="40">
        <f>AVERAGE(Q3:Q18,Q20,Q23,Q25,Q26)</f>
        <v>17.893625446344519</v>
      </c>
      <c r="AT27" s="40">
        <f>AVERAGE(R3:R18,R20,R23,R25,R26)</f>
        <v>3.0186942654282332</v>
      </c>
      <c r="AU27" s="40">
        <f>AVERAGE(S3:S18,S20,S23,S25,S26)</f>
        <v>7.4990901749915038</v>
      </c>
      <c r="AV27" s="40">
        <f>AVERAGE(T3:T18,T20,T23,T25,T26)</f>
        <v>4.9936270242259795</v>
      </c>
      <c r="AW27" s="40">
        <f>AVERAGE(U3:U18,U20,U23,U25,U26)</f>
        <v>10.005120344904137</v>
      </c>
      <c r="AX27" s="40">
        <f>AVERAGE(V3:V18,V20,V23,V25,V26)</f>
        <v>774.78313461588709</v>
      </c>
      <c r="AY27" s="40">
        <f>AVERAGE(W3:W18,W20,W23,W25,W26)</f>
        <v>539.48252757458283</v>
      </c>
      <c r="AZ27" s="40">
        <f>AVERAGE(X3:X18,X20,X23,X25,X26)</f>
        <v>829.8207730054288</v>
      </c>
      <c r="BA27" s="40">
        <f>AVERAGE(Y3:Y18,Y20,Y23,Y25,Y26)</f>
        <v>18.243090551639973</v>
      </c>
      <c r="BB27" s="40">
        <f>AVERAGE(Z3:Z18,Z20,Z23,Z25,Z26)</f>
        <v>15.983301653255941</v>
      </c>
      <c r="BC27" s="40">
        <f>AVERAGE(AA3:AA18,AA20,AA23,AA25,AA26)</f>
        <v>20.507724212344733</v>
      </c>
      <c r="BD27" s="40">
        <f>AVERAGE(AB3:AB18,AB20,AB23,AB25,AB26)</f>
        <v>-2.5240469834976893</v>
      </c>
      <c r="BE27" s="40">
        <f>AVERAGE(AC3:AC18,AC20,AC23,AC25,AC26)</f>
        <v>-5.8721204766500108</v>
      </c>
      <c r="BF27" s="40">
        <f>AVERAGE(AD3:AD18,AD20,AD23,AD25,AD26)</f>
        <v>0.83161342638393632</v>
      </c>
    </row>
    <row r="28" spans="1:58" x14ac:dyDescent="0.2">
      <c r="A28" t="s">
        <v>2</v>
      </c>
      <c r="B28" s="20">
        <v>23993</v>
      </c>
      <c r="C28">
        <v>4.5092690607678696</v>
      </c>
      <c r="D28">
        <v>3.7154260357933802</v>
      </c>
      <c r="E28">
        <v>796.04089326267001</v>
      </c>
      <c r="F28">
        <v>215.71736030784601</v>
      </c>
      <c r="G28">
        <v>-1.1161780333542899</v>
      </c>
      <c r="H28">
        <v>5.0749862762743998</v>
      </c>
      <c r="I28">
        <v>14.1106297072525</v>
      </c>
      <c r="J28">
        <v>3.5048389813148701</v>
      </c>
      <c r="K28">
        <v>6.8798213305617404</v>
      </c>
      <c r="L28">
        <v>3.7074571532951501</v>
      </c>
      <c r="M28">
        <v>750.87647879319002</v>
      </c>
      <c r="N28">
        <v>240.52847809825499</v>
      </c>
      <c r="O28">
        <v>-3.46235480422951</v>
      </c>
      <c r="P28">
        <v>5.4998141758021699</v>
      </c>
      <c r="Q28">
        <v>17.2899280123038</v>
      </c>
      <c r="R28">
        <v>3.0496850084123799</v>
      </c>
      <c r="S28">
        <v>7.7198962463774601</v>
      </c>
      <c r="T28">
        <v>5.2094850307991702</v>
      </c>
      <c r="U28">
        <v>10.2242759233574</v>
      </c>
      <c r="V28">
        <v>830.66265320288198</v>
      </c>
      <c r="W28">
        <v>581.04969616893504</v>
      </c>
      <c r="X28">
        <v>895.03293070602501</v>
      </c>
      <c r="Y28">
        <v>17.8678757217039</v>
      </c>
      <c r="Z28">
        <v>15.572258298135701</v>
      </c>
      <c r="AA28">
        <v>20.171671057561099</v>
      </c>
      <c r="AB28">
        <v>-1.4371941831055099</v>
      </c>
      <c r="AC28">
        <v>-4.7433996730183301</v>
      </c>
      <c r="AD28">
        <v>1.8663721575504899</v>
      </c>
      <c r="AE28" s="27">
        <f>AVERAGE(C3:C28)</f>
        <v>4.7146475491848223</v>
      </c>
      <c r="AF28" s="27">
        <f>AVERAGE(D3:D28)</f>
        <v>3.9223867814084312</v>
      </c>
      <c r="AG28" s="27">
        <f>AVERAGE(E3:E28)</f>
        <v>608.33937099259629</v>
      </c>
      <c r="AH28" s="27">
        <f>AVERAGE(F3:F28)</f>
        <v>216.1348661455757</v>
      </c>
      <c r="AI28" s="27">
        <f>AVERAGE(G3:G28)</f>
        <v>-0.80540060506383904</v>
      </c>
      <c r="AJ28" s="27">
        <f>AVERAGE(H3:H28)</f>
        <v>5.1816932225648689</v>
      </c>
      <c r="AK28" s="27">
        <f>AVERAGE(I3:I28)</f>
        <v>14.877041752482894</v>
      </c>
      <c r="AL28" s="27">
        <f>AVERAGE(J3:J28)</f>
        <v>3.6513587750956726</v>
      </c>
      <c r="AM28" s="27">
        <f>AVERAGE(K3:K28)</f>
        <v>6.7709189416572908</v>
      </c>
      <c r="AN28" s="27">
        <f>AVERAGE(L3:L28)</f>
        <v>3.7041488712071811</v>
      </c>
      <c r="AO28" s="27">
        <f>AVERAGE(M3:M28)</f>
        <v>676.65807500233473</v>
      </c>
      <c r="AP28" s="27">
        <f>AVERAGE(N3:N28)</f>
        <v>238.22537375139083</v>
      </c>
      <c r="AQ28" s="27">
        <f>AVERAGE(O3:O28)</f>
        <v>-4.1970527287555193</v>
      </c>
      <c r="AR28" s="27">
        <f>AVERAGE(P3:P28)</f>
        <v>5.4708974377332344</v>
      </c>
      <c r="AS28" s="27">
        <f>AVERAGE(Q3:Q28)</f>
        <v>17.69617750299102</v>
      </c>
      <c r="AT28" s="27">
        <f>AVERAGE(R3:R28)</f>
        <v>3.0312145332772982</v>
      </c>
      <c r="AU28" s="27">
        <f>AVERAGE(S3:S28)</f>
        <v>7.4793862543323719</v>
      </c>
      <c r="AV28" s="27">
        <f>AVERAGE(T3:T28)</f>
        <v>4.9563023772295107</v>
      </c>
      <c r="AW28" s="27">
        <f>AVERAGE(U3:U28)</f>
        <v>10.002318604357288</v>
      </c>
      <c r="AX28" s="27">
        <f>AVERAGE(V3:V28)</f>
        <v>783.31190872663035</v>
      </c>
      <c r="AY28" s="27">
        <f>AVERAGE(W3:W28)</f>
        <v>544.04190053493915</v>
      </c>
      <c r="AZ28" s="27">
        <f>AVERAGE(X3:X28)</f>
        <v>839.87953930374147</v>
      </c>
      <c r="BA28" s="27">
        <f>AVERAGE(Y3:Y28)</f>
        <v>18.117166846871093</v>
      </c>
      <c r="BB28" s="27">
        <f>AVERAGE(Z3:Z28)</f>
        <v>15.846130733730282</v>
      </c>
      <c r="BC28" s="27">
        <f>AVERAGE(AA3:AA28)</f>
        <v>20.392171662770011</v>
      </c>
      <c r="BD28" s="27">
        <f>AVERAGE(AB3:AB28)</f>
        <v>-2.3410912765888723</v>
      </c>
      <c r="BE28" s="27">
        <f>AVERAGE(AC3:AC28)</f>
        <v>-5.6974991218056728</v>
      </c>
      <c r="BF28" s="27">
        <f>AVERAGE(AD3:AD28)</f>
        <v>1.0218350837846992</v>
      </c>
    </row>
    <row r="29" spans="1:58" x14ac:dyDescent="0.2">
      <c r="A29" t="s">
        <v>3</v>
      </c>
      <c r="B29" s="20">
        <v>19686</v>
      </c>
      <c r="C29">
        <v>8.3453279864307195</v>
      </c>
      <c r="D29">
        <v>4.4087077362248897</v>
      </c>
      <c r="E29">
        <v>681.41231000312303</v>
      </c>
      <c r="F29">
        <v>205.604213435145</v>
      </c>
      <c r="G29">
        <v>5.0480581042956096</v>
      </c>
      <c r="H29">
        <v>5.77090952113869</v>
      </c>
      <c r="I29">
        <v>16.019803508326099</v>
      </c>
      <c r="J29">
        <v>3.9792842527380898</v>
      </c>
      <c r="K29">
        <v>9.5365516765669796</v>
      </c>
      <c r="L29">
        <v>3.7419484674992201</v>
      </c>
      <c r="M29">
        <v>677.917305273284</v>
      </c>
      <c r="N29">
        <v>231.62140358635901</v>
      </c>
      <c r="O29">
        <v>-0.34911106887072002</v>
      </c>
      <c r="P29">
        <v>5.5776568343214503</v>
      </c>
      <c r="Q29">
        <v>19.7391460636108</v>
      </c>
      <c r="R29">
        <v>2.95903800606715</v>
      </c>
      <c r="S29">
        <v>8.9353129417273305</v>
      </c>
      <c r="T29">
        <v>6.1822002747983102</v>
      </c>
      <c r="U29">
        <v>11.6950978569374</v>
      </c>
      <c r="V29">
        <v>672.94430297292899</v>
      </c>
      <c r="W29">
        <v>424.81025232159698</v>
      </c>
      <c r="X29">
        <v>717.10018364053099</v>
      </c>
      <c r="Y29">
        <v>19.5994051625492</v>
      </c>
      <c r="Z29">
        <v>17.3275740345643</v>
      </c>
      <c r="AA29">
        <v>21.867296492448599</v>
      </c>
      <c r="AB29">
        <v>-0.39928475942514802</v>
      </c>
      <c r="AC29">
        <v>-4.1329737346909301</v>
      </c>
      <c r="AD29">
        <v>3.3292244229980201</v>
      </c>
      <c r="AE29" s="40">
        <f>C29</f>
        <v>8.3453279864307195</v>
      </c>
      <c r="AF29" s="40">
        <f>D29</f>
        <v>4.4087077362248897</v>
      </c>
      <c r="AG29" s="40">
        <f>E29</f>
        <v>681.41231000312303</v>
      </c>
      <c r="AH29" s="40">
        <f>F29</f>
        <v>205.604213435145</v>
      </c>
      <c r="AI29" s="40">
        <f>G29</f>
        <v>5.0480581042956096</v>
      </c>
      <c r="AJ29" s="40">
        <f>H29</f>
        <v>5.77090952113869</v>
      </c>
      <c r="AK29" s="40">
        <f>I29</f>
        <v>16.019803508326099</v>
      </c>
      <c r="AL29" s="40">
        <f>J29</f>
        <v>3.9792842527380898</v>
      </c>
      <c r="AM29" s="40">
        <f>K29</f>
        <v>9.5365516765669796</v>
      </c>
      <c r="AN29" s="40">
        <f>L29</f>
        <v>3.7419484674992201</v>
      </c>
      <c r="AO29" s="40">
        <f>M29</f>
        <v>677.917305273284</v>
      </c>
      <c r="AP29" s="40">
        <f>N29</f>
        <v>231.62140358635901</v>
      </c>
      <c r="AQ29" s="40">
        <f>O29</f>
        <v>-0.34911106887072002</v>
      </c>
      <c r="AR29" s="40">
        <f>P29</f>
        <v>5.5776568343214503</v>
      </c>
      <c r="AS29" s="40">
        <f>Q29</f>
        <v>19.7391460636108</v>
      </c>
      <c r="AT29" s="40">
        <f>R29</f>
        <v>2.95903800606715</v>
      </c>
      <c r="AU29" s="40">
        <f>S29</f>
        <v>8.9353129417273305</v>
      </c>
      <c r="AV29" s="40">
        <f>T29</f>
        <v>6.1822002747983102</v>
      </c>
      <c r="AW29" s="40">
        <f>U29</f>
        <v>11.6950978569374</v>
      </c>
      <c r="AX29" s="40">
        <f>V29</f>
        <v>672.94430297292899</v>
      </c>
      <c r="AY29" s="40">
        <f>W29</f>
        <v>424.81025232159698</v>
      </c>
      <c r="AZ29" s="40">
        <f>X29</f>
        <v>717.10018364053099</v>
      </c>
      <c r="BA29" s="40">
        <f>Y29</f>
        <v>19.5994051625492</v>
      </c>
      <c r="BB29" s="40">
        <f>Z29</f>
        <v>17.3275740345643</v>
      </c>
      <c r="BC29" s="40">
        <f>AA29</f>
        <v>21.867296492448599</v>
      </c>
      <c r="BD29" s="40">
        <f>AB29</f>
        <v>-0.39928475942514802</v>
      </c>
      <c r="BE29" s="40">
        <f>AC29</f>
        <v>-4.1329737346909301</v>
      </c>
      <c r="BF29" s="40">
        <f>AD29</f>
        <v>3.3292244229980201</v>
      </c>
    </row>
    <row r="30" spans="1:58" x14ac:dyDescent="0.2">
      <c r="A30" t="s">
        <v>209</v>
      </c>
      <c r="B30" s="20">
        <v>19104.03</v>
      </c>
      <c r="C30">
        <v>5.2357048813379103</v>
      </c>
      <c r="D30">
        <v>3.4644460888942898</v>
      </c>
      <c r="E30">
        <v>546.07041507236795</v>
      </c>
      <c r="F30">
        <v>221.43363584373699</v>
      </c>
      <c r="G30">
        <v>-3.6925115631346799</v>
      </c>
      <c r="H30">
        <v>5.4443531790638504</v>
      </c>
      <c r="I30">
        <v>16.355355945971699</v>
      </c>
      <c r="J30">
        <v>2.8305679306252398</v>
      </c>
      <c r="K30">
        <v>5.8653856536715603</v>
      </c>
      <c r="L30">
        <v>3.6279117469026398</v>
      </c>
      <c r="M30">
        <v>685.13515711591003</v>
      </c>
      <c r="N30">
        <v>240.94944420654301</v>
      </c>
      <c r="O30">
        <v>-5.4288195515826096</v>
      </c>
      <c r="P30">
        <v>5.37142334655233</v>
      </c>
      <c r="Q30">
        <v>17.117337805279501</v>
      </c>
      <c r="R30">
        <v>2.9953676277693</v>
      </c>
      <c r="S30">
        <v>5.5573609222578897</v>
      </c>
      <c r="T30">
        <v>2.46690393897279</v>
      </c>
      <c r="U30">
        <v>8.6473899629886102</v>
      </c>
      <c r="V30">
        <v>789.86452834329202</v>
      </c>
      <c r="W30">
        <v>512.79223292216295</v>
      </c>
      <c r="X30">
        <v>846.253045857149</v>
      </c>
      <c r="Y30">
        <v>16.978432563143201</v>
      </c>
      <c r="Z30">
        <v>14.434399058330101</v>
      </c>
      <c r="AA30">
        <v>19.530621259242299</v>
      </c>
      <c r="AB30">
        <v>-5.3433036280733397</v>
      </c>
      <c r="AC30">
        <v>-9.5601440761701593</v>
      </c>
      <c r="AD30">
        <v>-1.11974646606062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</row>
    <row r="31" spans="1:58" x14ac:dyDescent="0.2">
      <c r="A31" t="s">
        <v>209</v>
      </c>
      <c r="B31" s="20">
        <v>20339</v>
      </c>
      <c r="C31">
        <v>4.0135513927669599</v>
      </c>
      <c r="D31">
        <v>3.3937127369603601</v>
      </c>
      <c r="E31">
        <v>645.90363554583905</v>
      </c>
      <c r="F31">
        <v>220.40252000422001</v>
      </c>
      <c r="G31">
        <v>-4.7006611185165896</v>
      </c>
      <c r="H31">
        <v>5.0047858042743503</v>
      </c>
      <c r="I31">
        <v>14.8560167268162</v>
      </c>
      <c r="J31">
        <v>2.9574516703548999</v>
      </c>
      <c r="K31">
        <v>6.6113254152058598</v>
      </c>
      <c r="L31">
        <v>3.5969388559967999</v>
      </c>
      <c r="M31">
        <v>714.66733584168696</v>
      </c>
      <c r="N31">
        <v>240.69102570669</v>
      </c>
      <c r="O31">
        <v>-4.0510420228795399</v>
      </c>
      <c r="P31">
        <v>5.3374993608287298</v>
      </c>
      <c r="Q31">
        <v>17.2786189846985</v>
      </c>
      <c r="R31">
        <v>2.9810466352898999</v>
      </c>
      <c r="S31">
        <v>6.1328633437430904</v>
      </c>
      <c r="T31">
        <v>3.2059208785440099</v>
      </c>
      <c r="U31">
        <v>9.0542827585473695</v>
      </c>
      <c r="V31">
        <v>796.76322692091105</v>
      </c>
      <c r="W31">
        <v>528.50446930216594</v>
      </c>
      <c r="X31">
        <v>854.42783943480401</v>
      </c>
      <c r="Y31">
        <v>17.428807204026299</v>
      </c>
      <c r="Z31">
        <v>14.996188168803201</v>
      </c>
      <c r="AA31">
        <v>19.853568976867301</v>
      </c>
      <c r="AB31">
        <v>-4.3476522403476201</v>
      </c>
      <c r="AC31">
        <v>-8.1769500247577103</v>
      </c>
      <c r="AD31">
        <v>-0.50354419163577202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58" x14ac:dyDescent="0.2">
      <c r="A32" t="s">
        <v>209</v>
      </c>
      <c r="B32" s="20">
        <v>21044</v>
      </c>
      <c r="C32">
        <v>4.4448313050038601</v>
      </c>
      <c r="D32">
        <v>3.47655314145433</v>
      </c>
      <c r="E32">
        <v>605.78710353481495</v>
      </c>
      <c r="F32">
        <v>219.89887567509399</v>
      </c>
      <c r="G32">
        <v>-4.2032635623907204</v>
      </c>
      <c r="H32">
        <v>5.1965212288742499</v>
      </c>
      <c r="I32">
        <v>15.4511411485894</v>
      </c>
      <c r="J32">
        <v>3.0317298353832101</v>
      </c>
      <c r="K32">
        <v>6.5833732489039196</v>
      </c>
      <c r="L32">
        <v>3.6042852282603901</v>
      </c>
      <c r="M32">
        <v>707.69043175126797</v>
      </c>
      <c r="N32">
        <v>240.384816579843</v>
      </c>
      <c r="O32">
        <v>-4.2039425811444104</v>
      </c>
      <c r="P32">
        <v>5.3585541539509602</v>
      </c>
      <c r="Q32">
        <v>17.345085273967399</v>
      </c>
      <c r="R32">
        <v>2.9827795513999402</v>
      </c>
      <c r="S32">
        <v>6.0452585537281101</v>
      </c>
      <c r="T32">
        <v>3.1511133025951898</v>
      </c>
      <c r="U32">
        <v>8.9292789666546497</v>
      </c>
      <c r="V32">
        <v>793.74081168839496</v>
      </c>
      <c r="W32">
        <v>524.79197462873697</v>
      </c>
      <c r="X32">
        <v>850.70548374651605</v>
      </c>
      <c r="Y32">
        <v>17.463123288689399</v>
      </c>
      <c r="Z32">
        <v>15.0311079475028</v>
      </c>
      <c r="AA32">
        <v>19.8831240204449</v>
      </c>
      <c r="AB32">
        <v>-4.5257848056068903</v>
      </c>
      <c r="AC32">
        <v>-8.3254074863029306</v>
      </c>
      <c r="AD32">
        <v>-0.707809666709736</v>
      </c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 spans="1:58" x14ac:dyDescent="0.2">
      <c r="A33" t="s">
        <v>209</v>
      </c>
      <c r="B33" s="20">
        <v>23595</v>
      </c>
      <c r="C33">
        <v>3.7451785099997399</v>
      </c>
      <c r="D33">
        <v>3.54450663812047</v>
      </c>
      <c r="E33">
        <v>594.48499650782503</v>
      </c>
      <c r="F33">
        <v>220.20083488838301</v>
      </c>
      <c r="G33">
        <v>-5.4917267233017002</v>
      </c>
      <c r="H33">
        <v>5.2287709170132901</v>
      </c>
      <c r="I33">
        <v>15.645872210531801</v>
      </c>
      <c r="J33">
        <v>3.1012272266566199</v>
      </c>
      <c r="K33">
        <v>5.7192915516218799</v>
      </c>
      <c r="L33">
        <v>3.59802412524837</v>
      </c>
      <c r="M33">
        <v>658.85240005707499</v>
      </c>
      <c r="N33">
        <v>240.81296600666099</v>
      </c>
      <c r="O33">
        <v>-5.6268901350927099</v>
      </c>
      <c r="P33">
        <v>5.3603128524725197</v>
      </c>
      <c r="Q33">
        <v>17.059397111430499</v>
      </c>
      <c r="R33">
        <v>2.9712290592102399</v>
      </c>
      <c r="S33">
        <v>5.6504982337454503</v>
      </c>
      <c r="T33">
        <v>2.7073018351419398</v>
      </c>
      <c r="U33">
        <v>8.5860406428789808</v>
      </c>
      <c r="V33">
        <v>756.007258979281</v>
      </c>
      <c r="W33">
        <v>489.56610620320401</v>
      </c>
      <c r="X33">
        <v>806.00049255097395</v>
      </c>
      <c r="Y33">
        <v>17.407913448139102</v>
      </c>
      <c r="Z33">
        <v>14.9513033712155</v>
      </c>
      <c r="AA33">
        <v>19.861195485197001</v>
      </c>
      <c r="AB33">
        <v>-5.2319726182703699</v>
      </c>
      <c r="AC33">
        <v>-9.2189938094418604</v>
      </c>
      <c r="AD33">
        <v>-1.2293723465269299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1:58" x14ac:dyDescent="0.2">
      <c r="A34" t="s">
        <v>209</v>
      </c>
      <c r="B34" s="20">
        <v>24850</v>
      </c>
      <c r="C34">
        <v>5.9849214927822496</v>
      </c>
      <c r="D34">
        <v>3.6965313702532598</v>
      </c>
      <c r="E34">
        <v>587.64382788164903</v>
      </c>
      <c r="F34">
        <v>214.809260010462</v>
      </c>
      <c r="G34">
        <v>-1.1699024059187999</v>
      </c>
      <c r="H34">
        <v>5.2842587786857997</v>
      </c>
      <c r="I34">
        <v>16.5613483974603</v>
      </c>
      <c r="J34">
        <v>3.14425647407394</v>
      </c>
      <c r="K34">
        <v>7.2182845782393903</v>
      </c>
      <c r="L34">
        <v>3.5982720952962199</v>
      </c>
      <c r="M34">
        <v>706.50624083064099</v>
      </c>
      <c r="N34">
        <v>240.481490709122</v>
      </c>
      <c r="O34">
        <v>-3.2677030826231501</v>
      </c>
      <c r="P34">
        <v>5.34092388806532</v>
      </c>
      <c r="Q34">
        <v>17.708727455670399</v>
      </c>
      <c r="R34">
        <v>2.9806736897174999</v>
      </c>
      <c r="S34">
        <v>6.8317639877300902</v>
      </c>
      <c r="T34">
        <v>3.9912727932035401</v>
      </c>
      <c r="U34">
        <v>9.66876867588355</v>
      </c>
      <c r="V34">
        <v>786.34700291830404</v>
      </c>
      <c r="W34">
        <v>517.69023317754397</v>
      </c>
      <c r="X34">
        <v>842.39491672491704</v>
      </c>
      <c r="Y34">
        <v>17.9008137871533</v>
      </c>
      <c r="Z34">
        <v>15.4990117312209</v>
      </c>
      <c r="AA34">
        <v>20.303377147291901</v>
      </c>
      <c r="AB34">
        <v>-3.2779944525618401</v>
      </c>
      <c r="AC34">
        <v>-6.96211032296178</v>
      </c>
      <c r="AD34">
        <v>0.39716615411238199</v>
      </c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 spans="1:58" x14ac:dyDescent="0.2">
      <c r="A35" t="s">
        <v>210</v>
      </c>
      <c r="B35" s="20">
        <v>19142.29</v>
      </c>
      <c r="C35">
        <v>3.58959356772269</v>
      </c>
      <c r="D35">
        <v>3.2525442659596102</v>
      </c>
      <c r="E35">
        <v>641.14372441778698</v>
      </c>
      <c r="F35">
        <v>199.70984026163899</v>
      </c>
      <c r="G35">
        <v>-5.783520535539</v>
      </c>
      <c r="H35">
        <v>4.9081838215135001</v>
      </c>
      <c r="I35">
        <v>15.6134189960289</v>
      </c>
      <c r="J35">
        <v>2.7084518801799402</v>
      </c>
      <c r="K35">
        <v>6.3463154208181596</v>
      </c>
      <c r="L35">
        <v>3.5724772446398498</v>
      </c>
      <c r="M35">
        <v>754.61637836713396</v>
      </c>
      <c r="N35">
        <v>242.710493121046</v>
      </c>
      <c r="O35">
        <v>-4.0900676756819099</v>
      </c>
      <c r="P35">
        <v>5.3099462597670204</v>
      </c>
      <c r="Q35">
        <v>16.81455044078</v>
      </c>
      <c r="R35">
        <v>2.9964013858173502</v>
      </c>
      <c r="S35">
        <v>5.6212351024529204</v>
      </c>
      <c r="T35">
        <v>2.7660420614725201</v>
      </c>
      <c r="U35">
        <v>8.4719831351217501</v>
      </c>
      <c r="V35">
        <v>827.198558524075</v>
      </c>
      <c r="W35">
        <v>563.724978798439</v>
      </c>
      <c r="X35">
        <v>890.77434553499802</v>
      </c>
      <c r="Y35">
        <v>16.823380360489502</v>
      </c>
      <c r="Z35">
        <v>14.396486446367399</v>
      </c>
      <c r="AA35">
        <v>19.258100371802701</v>
      </c>
      <c r="AB35">
        <v>-4.4154368676150204</v>
      </c>
      <c r="AC35">
        <v>-8.0826124133058901</v>
      </c>
      <c r="AD35">
        <v>-0.743593438961062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1:58" x14ac:dyDescent="0.2">
      <c r="A36" t="s">
        <v>210</v>
      </c>
      <c r="B36" s="20">
        <v>20947</v>
      </c>
      <c r="C36">
        <v>4.4064142075027704</v>
      </c>
      <c r="D36">
        <v>3.6647889842992898</v>
      </c>
      <c r="E36">
        <v>682.23024784302095</v>
      </c>
      <c r="F36">
        <v>195.73609190788201</v>
      </c>
      <c r="G36">
        <v>-4.5235055692091599</v>
      </c>
      <c r="H36">
        <v>5.5196409002835898</v>
      </c>
      <c r="I36">
        <v>15.5680833587372</v>
      </c>
      <c r="J36">
        <v>2.8879510358162399</v>
      </c>
      <c r="K36">
        <v>7.3757566692416097</v>
      </c>
      <c r="L36">
        <v>3.57054865850845</v>
      </c>
      <c r="M36">
        <v>808.90214578013797</v>
      </c>
      <c r="N36">
        <v>242.63813036184001</v>
      </c>
      <c r="O36">
        <v>-2.3308853575452999</v>
      </c>
      <c r="P36">
        <v>5.2977265037077199</v>
      </c>
      <c r="Q36">
        <v>17.0762847759996</v>
      </c>
      <c r="R36">
        <v>2.99755651892665</v>
      </c>
      <c r="S36">
        <v>6.4765266886287796</v>
      </c>
      <c r="T36">
        <v>3.7103106531127499</v>
      </c>
      <c r="U36">
        <v>9.2355811622421609</v>
      </c>
      <c r="V36">
        <v>891.30317501029106</v>
      </c>
      <c r="W36">
        <v>640.69883396671605</v>
      </c>
      <c r="X36">
        <v>959.99848552002095</v>
      </c>
      <c r="Y36">
        <v>17.330534779025299</v>
      </c>
      <c r="Z36">
        <v>14.967073287611701</v>
      </c>
      <c r="AA36">
        <v>19.6868803110996</v>
      </c>
      <c r="AB36">
        <v>-3.2145491016310701</v>
      </c>
      <c r="AC36">
        <v>-6.6537246299728103</v>
      </c>
      <c r="AD36">
        <v>0.21900401288786001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1:58" x14ac:dyDescent="0.2">
      <c r="A37" t="s">
        <v>210</v>
      </c>
      <c r="B37" s="20">
        <v>21480</v>
      </c>
      <c r="C37">
        <v>6.1685544103031198</v>
      </c>
      <c r="D37">
        <v>3.4732509370697602</v>
      </c>
      <c r="E37">
        <v>697.75326163337797</v>
      </c>
      <c r="F37">
        <v>191.58911072666999</v>
      </c>
      <c r="G37">
        <v>-1.43931751228599</v>
      </c>
      <c r="H37">
        <v>4.9411806885227003</v>
      </c>
      <c r="I37">
        <v>15.476576312325401</v>
      </c>
      <c r="J37">
        <v>3.0273522218900202</v>
      </c>
      <c r="K37">
        <v>7.0937071958349902</v>
      </c>
      <c r="L37">
        <v>3.5758790712173401</v>
      </c>
      <c r="M37">
        <v>817.69597141620397</v>
      </c>
      <c r="N37">
        <v>243.235732670131</v>
      </c>
      <c r="O37">
        <v>-2.7365390603209701</v>
      </c>
      <c r="P37">
        <v>5.3040371298002897</v>
      </c>
      <c r="Q37">
        <v>16.907514576066401</v>
      </c>
      <c r="R37">
        <v>3.0060510288945901</v>
      </c>
      <c r="S37">
        <v>6.4056858607701104</v>
      </c>
      <c r="T37">
        <v>3.6456973756341799</v>
      </c>
      <c r="U37">
        <v>9.1646914065831204</v>
      </c>
      <c r="V37">
        <v>921.51888810011405</v>
      </c>
      <c r="W37">
        <v>668.71938903371802</v>
      </c>
      <c r="X37">
        <v>991.34450989725497</v>
      </c>
      <c r="Y37">
        <v>17.241552652176701</v>
      </c>
      <c r="Z37">
        <v>14.905150918103701</v>
      </c>
      <c r="AA37">
        <v>19.592907765864702</v>
      </c>
      <c r="AB37">
        <v>-3.3037413668690898</v>
      </c>
      <c r="AC37">
        <v>-6.7508632135585396</v>
      </c>
      <c r="AD37">
        <v>0.15845213806106301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1:58" x14ac:dyDescent="0.2">
      <c r="A38" t="s">
        <v>210</v>
      </c>
      <c r="B38" s="20">
        <v>22847</v>
      </c>
      <c r="C38">
        <v>6.6454340148003999</v>
      </c>
      <c r="D38">
        <v>3.4603558751799102</v>
      </c>
      <c r="E38">
        <v>720.17133190819402</v>
      </c>
      <c r="F38">
        <v>196.93483629411199</v>
      </c>
      <c r="G38">
        <v>-0.72288256149795804</v>
      </c>
      <c r="H38">
        <v>4.8609776489377499</v>
      </c>
      <c r="I38">
        <v>15.3036188071033</v>
      </c>
      <c r="J38">
        <v>3.12922837595102</v>
      </c>
      <c r="K38">
        <v>6.9920683759529503</v>
      </c>
      <c r="L38">
        <v>3.6193575207581201</v>
      </c>
      <c r="M38">
        <v>822.33144647175004</v>
      </c>
      <c r="N38">
        <v>244.98553980725799</v>
      </c>
      <c r="O38">
        <v>-2.6627441109494399</v>
      </c>
      <c r="P38">
        <v>5.3589245495317002</v>
      </c>
      <c r="Q38">
        <v>16.782257018666499</v>
      </c>
      <c r="R38">
        <v>3.0451337665942799</v>
      </c>
      <c r="S38">
        <v>6.5923175424447997</v>
      </c>
      <c r="T38">
        <v>3.7679718182295501</v>
      </c>
      <c r="U38">
        <v>9.4213863878959092</v>
      </c>
      <c r="V38">
        <v>846.31103115715905</v>
      </c>
      <c r="W38">
        <v>577.40455762191004</v>
      </c>
      <c r="X38">
        <v>912.93866564135703</v>
      </c>
      <c r="Y38">
        <v>17.020646115638101</v>
      </c>
      <c r="Z38">
        <v>14.5119397565771</v>
      </c>
      <c r="AA38">
        <v>19.523732323385499</v>
      </c>
      <c r="AB38">
        <v>-2.72679168223361</v>
      </c>
      <c r="AC38">
        <v>-6.1902068301268898</v>
      </c>
      <c r="AD38">
        <v>0.76140581431723897</v>
      </c>
      <c r="AE38" s="40">
        <f>AVERAGE(C30:C32,C35,C36,C37,C38)</f>
        <v>4.9291548256339581</v>
      </c>
      <c r="AF38" s="40">
        <f>AVERAGE(D30:D32,D35,D36,D37,D38)</f>
        <v>3.4550931471167927</v>
      </c>
      <c r="AG38" s="40">
        <f>AVERAGE(E30:E32,E35,E36,E37,E38)</f>
        <v>648.43710285077157</v>
      </c>
      <c r="AH38" s="40">
        <f>AVERAGE(F30:F32,F35,F36,F37,F38)</f>
        <v>206.52927295905059</v>
      </c>
      <c r="AI38" s="40">
        <f>AVERAGE(G30:G32,G35,G36,G37,G38)</f>
        <v>-3.5808089175105851</v>
      </c>
      <c r="AJ38" s="40">
        <f>AVERAGE(H30:H32,H35,H36,H37,H38)</f>
        <v>5.1250918959242844</v>
      </c>
      <c r="AK38" s="40">
        <f>AVERAGE(I30:I32,I35,I36,I37,I38)</f>
        <v>15.517744470796016</v>
      </c>
      <c r="AL38" s="40">
        <f>AVERAGE(J30:J32,J35,J36,J37,J38)</f>
        <v>2.9389618500286523</v>
      </c>
      <c r="AM38" s="40">
        <f>AVERAGE(K30:K32,K35,K36,K37,K38)</f>
        <v>6.6954188542327211</v>
      </c>
      <c r="AN38" s="40">
        <f>AVERAGE(L30:L32,L35,L36,L37,L38)</f>
        <v>3.5953426180405126</v>
      </c>
      <c r="AO38" s="40">
        <f>AVERAGE(M30:M32,M35,M36,M37,M38)</f>
        <v>758.71983810629877</v>
      </c>
      <c r="AP38" s="40">
        <f>AVERAGE(N30:N32,N35,N36,N37,N38)</f>
        <v>242.22788320762157</v>
      </c>
      <c r="AQ38" s="40">
        <f>AVERAGE(O30:O32,O35,O36,O37,O38)</f>
        <v>-3.6434343371577396</v>
      </c>
      <c r="AR38" s="40">
        <f>AVERAGE(P30:P32,P35,P36,P37,P38)</f>
        <v>5.3340159005912495</v>
      </c>
      <c r="AS38" s="40">
        <f>AVERAGE(Q30:Q32,Q35,Q36,Q37,Q38)</f>
        <v>17.045949839351128</v>
      </c>
      <c r="AT38" s="40">
        <f>AVERAGE(R30:R32,R35,R36,R37,R38)</f>
        <v>3.0006195020988584</v>
      </c>
      <c r="AU38" s="40">
        <f>AVERAGE(S30:S32,S35,S36,S37,S38)</f>
        <v>6.1187497162893862</v>
      </c>
      <c r="AV38" s="40">
        <f>AVERAGE(T30:T32,T35,T36,T37,T38)</f>
        <v>3.2448514326515698</v>
      </c>
      <c r="AW38" s="40">
        <f>AVERAGE(U30:U32,U35,U36,U37,U38)</f>
        <v>8.9892276828619391</v>
      </c>
      <c r="AX38" s="40">
        <f>AVERAGE(V30:V32,V35,V36,V37,V38)</f>
        <v>838.10003139203388</v>
      </c>
      <c r="AY38" s="40">
        <f>AVERAGE(W30:W32,W35,W36,W37,W38)</f>
        <v>573.80520518197841</v>
      </c>
      <c r="AZ38" s="40">
        <f>AVERAGE(X30:X32,X35,X36,X37,X38)</f>
        <v>900.92033937601434</v>
      </c>
      <c r="BA38" s="40">
        <f>AVERAGE(Y30:Y32,Y35,Y36,Y37,Y38)</f>
        <v>17.183782423312643</v>
      </c>
      <c r="BB38" s="40">
        <f>AVERAGE(Z30:Z32,Z35,Z36,Z37,Z38)</f>
        <v>14.748906511899431</v>
      </c>
      <c r="BC38" s="40">
        <f>AVERAGE(AA30:AA32,AA35,AA36,AA37,AA38)</f>
        <v>19.618419289815286</v>
      </c>
      <c r="BD38" s="40">
        <f>AVERAGE(AB30:AB32,AB35,AB36,AB37,AB38)</f>
        <v>-3.9824656703395207</v>
      </c>
      <c r="BE38" s="40">
        <f>AVERAGE(AC30:AC32,AC35,AC36,AC37,AC38)</f>
        <v>-7.6771298105992747</v>
      </c>
      <c r="BF38" s="40">
        <f>AVERAGE(AD30:AD32,AD35,AD36,AD37,AD38)</f>
        <v>-0.27654739972871828</v>
      </c>
    </row>
    <row r="39" spans="1:58" x14ac:dyDescent="0.2">
      <c r="A39" t="s">
        <v>210</v>
      </c>
      <c r="B39" s="20">
        <v>23855</v>
      </c>
      <c r="C39">
        <v>6.3313790208417302</v>
      </c>
      <c r="D39">
        <v>3.1330543132433601</v>
      </c>
      <c r="E39">
        <v>677.77673618719405</v>
      </c>
      <c r="F39">
        <v>191.909298237576</v>
      </c>
      <c r="G39">
        <v>-1.0612256753249401</v>
      </c>
      <c r="H39">
        <v>4.5728857399914702</v>
      </c>
      <c r="I39">
        <v>15.9066275954729</v>
      </c>
      <c r="J39">
        <v>2.79816491422421</v>
      </c>
      <c r="K39">
        <v>7.4576090910866704</v>
      </c>
      <c r="L39">
        <v>3.5764630978032299</v>
      </c>
      <c r="M39">
        <v>823.94910356517005</v>
      </c>
      <c r="N39">
        <v>243.349055588201</v>
      </c>
      <c r="O39">
        <v>-1.9200587310544399</v>
      </c>
      <c r="P39">
        <v>5.3253643843351899</v>
      </c>
      <c r="Q39">
        <v>16.8651854625938</v>
      </c>
      <c r="R39">
        <v>3.00579944166978</v>
      </c>
      <c r="S39">
        <v>6.4807319160365804</v>
      </c>
      <c r="T39">
        <v>3.6945120187460398</v>
      </c>
      <c r="U39">
        <v>9.2735488819682406</v>
      </c>
      <c r="V39">
        <v>890.20963479380805</v>
      </c>
      <c r="W39">
        <v>643.61900365423605</v>
      </c>
      <c r="X39">
        <v>956.85214751198998</v>
      </c>
      <c r="Y39">
        <v>17.293716773411301</v>
      </c>
      <c r="Z39">
        <v>14.9090902915248</v>
      </c>
      <c r="AA39">
        <v>19.676953927010999</v>
      </c>
      <c r="AB39">
        <v>-3.0600931350863898</v>
      </c>
      <c r="AC39">
        <v>-6.4606414391239904</v>
      </c>
      <c r="AD39">
        <v>0.342156948390619</v>
      </c>
      <c r="AE39" s="27">
        <f>AVERAGE(C30:C39)</f>
        <v>5.0565562803061432</v>
      </c>
      <c r="AF39" s="27">
        <f>AVERAGE(D30:D39)</f>
        <v>3.4559744351434647</v>
      </c>
      <c r="AG39" s="27">
        <f>AVERAGE(E30:E39)</f>
        <v>639.89652805320691</v>
      </c>
      <c r="AH39" s="27">
        <f>AVERAGE(F30:F39)</f>
        <v>207.26243038497751</v>
      </c>
      <c r="AI39" s="27">
        <f>AVERAGE(G30:G39)</f>
        <v>-3.2788517227119534</v>
      </c>
      <c r="AJ39" s="27">
        <f>AVERAGE(H30:H39)</f>
        <v>5.0961558707160552</v>
      </c>
      <c r="AK39" s="27">
        <f>AVERAGE(I30:I39)</f>
        <v>15.673805949903713</v>
      </c>
      <c r="AL39" s="27">
        <f>AVERAGE(J30:J39)</f>
        <v>2.9616381565155336</v>
      </c>
      <c r="AM39" s="27">
        <f>AVERAGE(K30:K39)</f>
        <v>6.7263117200576987</v>
      </c>
      <c r="AN39" s="27">
        <f>AVERAGE(L30:L39)</f>
        <v>3.5940157644631405</v>
      </c>
      <c r="AO39" s="27">
        <f>AVERAGE(M30:M39)</f>
        <v>750.03466111969772</v>
      </c>
      <c r="AP39" s="27">
        <f>AVERAGE(N30:N39)</f>
        <v>242.02386947573351</v>
      </c>
      <c r="AQ39" s="27">
        <f>AVERAGE(O30:O39)</f>
        <v>-3.6318692308874474</v>
      </c>
      <c r="AR39" s="27">
        <f>AVERAGE(P30:P39)</f>
        <v>5.3364712429011778</v>
      </c>
      <c r="AS39" s="27">
        <f>AVERAGE(Q30:Q39)</f>
        <v>17.095495890515259</v>
      </c>
      <c r="AT39" s="27">
        <f>AVERAGE(R30:R39)</f>
        <v>2.9962038705289524</v>
      </c>
      <c r="AU39" s="27">
        <f>AVERAGE(S30:S39)</f>
        <v>6.1794242151537819</v>
      </c>
      <c r="AV39" s="27">
        <f>AVERAGE(T30:T39)</f>
        <v>3.3107046675652514</v>
      </c>
      <c r="AW39" s="27">
        <f>AVERAGE(U30:U39)</f>
        <v>9.0452951980764347</v>
      </c>
      <c r="AX39" s="27">
        <f>AVERAGE(V30:V39)</f>
        <v>829.92641164356303</v>
      </c>
      <c r="AY39" s="27">
        <f>AVERAGE(W30:W39)</f>
        <v>566.75117793088339</v>
      </c>
      <c r="AZ39" s="27">
        <f>AVERAGE(X30:X39)</f>
        <v>891.16899324199824</v>
      </c>
      <c r="BA39" s="27">
        <f>AVERAGE(Y30:Y39)</f>
        <v>17.288892097189219</v>
      </c>
      <c r="BB39" s="27">
        <f>AVERAGE(Z30:Z39)</f>
        <v>14.860175097725721</v>
      </c>
      <c r="BC39" s="27">
        <f>AVERAGE(AA30:AA39)</f>
        <v>19.71704615882069</v>
      </c>
      <c r="BD39" s="27">
        <f>AVERAGE(AB30:AB39)</f>
        <v>-3.9447319898295241</v>
      </c>
      <c r="BE39" s="27">
        <f>AVERAGE(AC30:AC39)</f>
        <v>-7.6381654245722554</v>
      </c>
      <c r="BF39" s="27">
        <f>AVERAGE(AD30:AD39)</f>
        <v>-0.24258810421249569</v>
      </c>
    </row>
    <row r="40" spans="1:58" x14ac:dyDescent="0.2">
      <c r="A40" t="s">
        <v>202</v>
      </c>
      <c r="B40" s="20">
        <v>22906</v>
      </c>
      <c r="C40">
        <v>2.5262494995771201</v>
      </c>
      <c r="D40">
        <v>4.9746916178907501</v>
      </c>
      <c r="E40">
        <v>663.32335447972002</v>
      </c>
      <c r="F40">
        <v>198.34151161986301</v>
      </c>
      <c r="G40">
        <v>-5.4325175426896699</v>
      </c>
      <c r="H40">
        <v>6.26387932619817</v>
      </c>
      <c r="I40">
        <v>13.3695719408496</v>
      </c>
      <c r="J40">
        <v>4.1614875273000802</v>
      </c>
      <c r="K40">
        <v>3.7952006184923799</v>
      </c>
      <c r="L40">
        <v>3.6894333088903202</v>
      </c>
      <c r="M40">
        <v>785.92967497367897</v>
      </c>
      <c r="N40">
        <v>242.615733931151</v>
      </c>
      <c r="O40">
        <v>-7.4036944970634799</v>
      </c>
      <c r="P40">
        <v>5.4651467716228703</v>
      </c>
      <c r="Q40">
        <v>15.0034432947088</v>
      </c>
      <c r="R40">
        <v>3.0453529314861298</v>
      </c>
      <c r="S40">
        <v>4.0154006860245</v>
      </c>
      <c r="T40">
        <v>0.91546407092679705</v>
      </c>
      <c r="U40">
        <v>7.11202979820919</v>
      </c>
      <c r="V40">
        <v>851.48627149168703</v>
      </c>
      <c r="W40">
        <v>590.59210919450004</v>
      </c>
      <c r="X40">
        <v>915.31775982433999</v>
      </c>
      <c r="Y40">
        <v>15.3860911758777</v>
      </c>
      <c r="Z40">
        <v>12.9145454291364</v>
      </c>
      <c r="AA40">
        <v>17.870650864587098</v>
      </c>
      <c r="AB40">
        <v>-5.5111988175844902</v>
      </c>
      <c r="AC40">
        <v>-9.3885854543031293</v>
      </c>
      <c r="AD40">
        <v>-1.633707455071</v>
      </c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 spans="1:58" x14ac:dyDescent="0.2">
      <c r="A41" t="s">
        <v>202</v>
      </c>
      <c r="B41" s="20">
        <v>23877</v>
      </c>
      <c r="C41">
        <v>2.0022970275728702</v>
      </c>
      <c r="D41">
        <v>3.4315884174873901</v>
      </c>
      <c r="E41">
        <v>483.24486958668501</v>
      </c>
      <c r="F41">
        <v>189.04570516457599</v>
      </c>
      <c r="G41">
        <v>-7.3083665832059799</v>
      </c>
      <c r="H41">
        <v>4.7664370737920096</v>
      </c>
      <c r="I41">
        <v>15.025699083399299</v>
      </c>
      <c r="J41">
        <v>3.1053569734030901</v>
      </c>
      <c r="K41">
        <v>2.8061674257592202</v>
      </c>
      <c r="L41">
        <v>3.61809091650436</v>
      </c>
      <c r="M41">
        <v>539.95393196489704</v>
      </c>
      <c r="N41">
        <v>238.07131379870401</v>
      </c>
      <c r="O41">
        <v>-10.7245993859528</v>
      </c>
      <c r="P41">
        <v>5.3774883979608799</v>
      </c>
      <c r="Q41">
        <v>16.117579970208901</v>
      </c>
      <c r="R41">
        <v>2.9562365241897401</v>
      </c>
      <c r="S41">
        <v>2.4505181970743499</v>
      </c>
      <c r="T41">
        <v>-0.914791523896337</v>
      </c>
      <c r="U41">
        <v>5.8187613193575896</v>
      </c>
      <c r="V41">
        <v>661.20735143360002</v>
      </c>
      <c r="W41">
        <v>417.67410591362</v>
      </c>
      <c r="X41">
        <v>698.26998736902306</v>
      </c>
      <c r="Y41">
        <v>16.361623133697599</v>
      </c>
      <c r="Z41">
        <v>13.6260656324572</v>
      </c>
      <c r="AA41">
        <v>19.081928730227801</v>
      </c>
      <c r="AB41">
        <v>-10.956758320556499</v>
      </c>
      <c r="AC41">
        <v>-15.6805731738758</v>
      </c>
      <c r="AD41">
        <v>-6.2304283673806404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 spans="1:58" x14ac:dyDescent="0.2">
      <c r="A42" t="s">
        <v>202</v>
      </c>
      <c r="B42" s="20">
        <v>23974</v>
      </c>
      <c r="C42">
        <v>1.3289012998185801</v>
      </c>
      <c r="D42">
        <v>3.4090578551662198</v>
      </c>
      <c r="E42">
        <v>496.91677701403898</v>
      </c>
      <c r="F42">
        <v>185.40736664167599</v>
      </c>
      <c r="G42">
        <v>-9.2356300345653892</v>
      </c>
      <c r="H42">
        <v>4.9758582085767902</v>
      </c>
      <c r="I42">
        <v>15.0211623663971</v>
      </c>
      <c r="J42">
        <v>2.9582131251783301</v>
      </c>
      <c r="K42">
        <v>2.9221058634449899</v>
      </c>
      <c r="L42">
        <v>3.6005779391218602</v>
      </c>
      <c r="M42">
        <v>535.10803418751095</v>
      </c>
      <c r="N42">
        <v>238.178393484118</v>
      </c>
      <c r="O42">
        <v>-10.659529301263699</v>
      </c>
      <c r="P42">
        <v>5.3520407658352003</v>
      </c>
      <c r="Q42">
        <v>16.265258235341602</v>
      </c>
      <c r="R42">
        <v>2.9494901253482899</v>
      </c>
      <c r="S42">
        <v>2.4876311535436799</v>
      </c>
      <c r="T42">
        <v>-0.936232063359133</v>
      </c>
      <c r="U42">
        <v>5.9109925604432796</v>
      </c>
      <c r="V42">
        <v>658.98229967039197</v>
      </c>
      <c r="W42">
        <v>413.42242288870102</v>
      </c>
      <c r="X42">
        <v>695.95838166915996</v>
      </c>
      <c r="Y42">
        <v>16.464326777080601</v>
      </c>
      <c r="Z42">
        <v>13.739346563989701</v>
      </c>
      <c r="AA42">
        <v>19.188590807601098</v>
      </c>
      <c r="AB42">
        <v>-11.0325623978159</v>
      </c>
      <c r="AC42">
        <v>-15.8896610334915</v>
      </c>
      <c r="AD42">
        <v>-6.1713534225987798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1:58" x14ac:dyDescent="0.2">
      <c r="A43" t="s">
        <v>202</v>
      </c>
      <c r="B43" s="20">
        <v>24785</v>
      </c>
      <c r="C43">
        <v>2.40064884291961</v>
      </c>
      <c r="D43">
        <v>3.3815741788185001</v>
      </c>
      <c r="E43">
        <v>514.55283602549196</v>
      </c>
      <c r="F43">
        <v>186.52425785518599</v>
      </c>
      <c r="G43">
        <v>-7.3822523979403796</v>
      </c>
      <c r="H43">
        <v>4.9592522989035004</v>
      </c>
      <c r="I43">
        <v>14.992692138007</v>
      </c>
      <c r="J43">
        <v>2.98710160043969</v>
      </c>
      <c r="K43">
        <v>1.63684012014286</v>
      </c>
      <c r="L43">
        <v>3.6051215384246298</v>
      </c>
      <c r="M43">
        <v>486.09318854066697</v>
      </c>
      <c r="N43">
        <v>237.35560800324501</v>
      </c>
      <c r="O43">
        <v>-13.0015637742985</v>
      </c>
      <c r="P43">
        <v>5.3543704830361403</v>
      </c>
      <c r="Q43">
        <v>16.023985147830601</v>
      </c>
      <c r="R43">
        <v>2.94906924305733</v>
      </c>
      <c r="S43">
        <v>1.76361343489432</v>
      </c>
      <c r="T43">
        <v>-1.5228570946853</v>
      </c>
      <c r="U43">
        <v>5.0367675998990702</v>
      </c>
      <c r="V43">
        <v>664.91469055016</v>
      </c>
      <c r="W43">
        <v>407.94582614734497</v>
      </c>
      <c r="X43">
        <v>702.52728610021802</v>
      </c>
      <c r="Y43">
        <v>15.326036664520799</v>
      </c>
      <c r="Z43">
        <v>12.856311339360101</v>
      </c>
      <c r="AA43">
        <v>17.793999287318002</v>
      </c>
      <c r="AB43">
        <v>-11.796522732964901</v>
      </c>
      <c r="AC43">
        <v>-16.541220096874</v>
      </c>
      <c r="AD43">
        <v>-7.0309893087717503</v>
      </c>
      <c r="AE43" s="40">
        <f>AVERAGE(C40)</f>
        <v>2.5262494995771201</v>
      </c>
      <c r="AF43" s="40">
        <f>AVERAGE(D40)</f>
        <v>4.9746916178907501</v>
      </c>
      <c r="AG43" s="40">
        <f>AVERAGE(E40)</f>
        <v>663.32335447972002</v>
      </c>
      <c r="AH43" s="40">
        <f>AVERAGE(F40)</f>
        <v>198.34151161986301</v>
      </c>
      <c r="AI43" s="40">
        <f>AVERAGE(G40)</f>
        <v>-5.4325175426896699</v>
      </c>
      <c r="AJ43" s="40">
        <f>AVERAGE(H40)</f>
        <v>6.26387932619817</v>
      </c>
      <c r="AK43" s="40">
        <f>AVERAGE(I40)</f>
        <v>13.3695719408496</v>
      </c>
      <c r="AL43" s="40">
        <f>AVERAGE(J40)</f>
        <v>4.1614875273000802</v>
      </c>
      <c r="AM43" s="40">
        <f>AVERAGE(K40)</f>
        <v>3.7952006184923799</v>
      </c>
      <c r="AN43" s="40">
        <f>AVERAGE(L40)</f>
        <v>3.6894333088903202</v>
      </c>
      <c r="AO43" s="40">
        <f>AVERAGE(M40)</f>
        <v>785.92967497367897</v>
      </c>
      <c r="AP43" s="40">
        <f>AVERAGE(N40)</f>
        <v>242.615733931151</v>
      </c>
      <c r="AQ43" s="40">
        <f>AVERAGE(O40)</f>
        <v>-7.4036944970634799</v>
      </c>
      <c r="AR43" s="40">
        <f>AVERAGE(P40)</f>
        <v>5.4651467716228703</v>
      </c>
      <c r="AS43" s="40">
        <f>AVERAGE(Q40)</f>
        <v>15.0034432947088</v>
      </c>
      <c r="AT43" s="40">
        <f>AVERAGE(R40)</f>
        <v>3.0453529314861298</v>
      </c>
      <c r="AU43" s="40">
        <f>AVERAGE(S40)</f>
        <v>4.0154006860245</v>
      </c>
      <c r="AV43" s="40">
        <f>AVERAGE(T40)</f>
        <v>0.91546407092679705</v>
      </c>
      <c r="AW43" s="40">
        <f>AVERAGE(U40)</f>
        <v>7.11202979820919</v>
      </c>
      <c r="AX43" s="40">
        <f>AVERAGE(V40)</f>
        <v>851.48627149168703</v>
      </c>
      <c r="AY43" s="40">
        <f>AVERAGE(W40)</f>
        <v>590.59210919450004</v>
      </c>
      <c r="AZ43" s="40">
        <f>AVERAGE(X40)</f>
        <v>915.31775982433999</v>
      </c>
      <c r="BA43" s="40">
        <f>AVERAGE(Y40)</f>
        <v>15.3860911758777</v>
      </c>
      <c r="BB43" s="40">
        <f>AVERAGE(Z40)</f>
        <v>12.9145454291364</v>
      </c>
      <c r="BC43" s="40">
        <f>AVERAGE(AA40)</f>
        <v>17.870650864587098</v>
      </c>
      <c r="BD43" s="40">
        <f>AVERAGE(AB40)</f>
        <v>-5.5111988175844902</v>
      </c>
      <c r="BE43" s="40">
        <f>AVERAGE(AC40)</f>
        <v>-9.3885854543031293</v>
      </c>
      <c r="BF43" s="40">
        <f>AVERAGE(AD40)</f>
        <v>-1.633707455071</v>
      </c>
    </row>
    <row r="44" spans="1:58" x14ac:dyDescent="0.2">
      <c r="A44" t="s">
        <v>202</v>
      </c>
      <c r="B44" s="20">
        <v>26837</v>
      </c>
      <c r="C44">
        <v>2.1332398110186399</v>
      </c>
      <c r="D44">
        <v>3.44221905674222</v>
      </c>
      <c r="E44">
        <v>522.57286079884102</v>
      </c>
      <c r="F44">
        <v>196.34376848865099</v>
      </c>
      <c r="G44">
        <v>-9.0209581754838108</v>
      </c>
      <c r="H44">
        <v>4.8087309440648598</v>
      </c>
      <c r="I44">
        <v>14.942889333430401</v>
      </c>
      <c r="J44">
        <v>2.9719058943567198</v>
      </c>
      <c r="K44">
        <v>2.0056911617619999</v>
      </c>
      <c r="L44">
        <v>3.6224574742468798</v>
      </c>
      <c r="M44">
        <v>514.89245575036</v>
      </c>
      <c r="N44">
        <v>239.650720673823</v>
      </c>
      <c r="O44">
        <v>-12.0489627348583</v>
      </c>
      <c r="P44">
        <v>5.39379926219328</v>
      </c>
      <c r="Q44">
        <v>15.7803361749468</v>
      </c>
      <c r="R44">
        <v>2.9734703049276199</v>
      </c>
      <c r="S44">
        <v>1.9643149692953099</v>
      </c>
      <c r="T44">
        <v>-1.28784529736866</v>
      </c>
      <c r="U44">
        <v>5.2081532613458803</v>
      </c>
      <c r="V44">
        <v>668.48798204409604</v>
      </c>
      <c r="W44">
        <v>415.512794934694</v>
      </c>
      <c r="X44">
        <v>705.81869493019997</v>
      </c>
      <c r="Y44">
        <v>15.9624507004036</v>
      </c>
      <c r="Z44">
        <v>13.250218152354799</v>
      </c>
      <c r="AA44">
        <v>18.6681486240916</v>
      </c>
      <c r="AB44">
        <v>-11.500452954107701</v>
      </c>
      <c r="AC44">
        <v>-16.176433281349301</v>
      </c>
      <c r="AD44">
        <v>-6.82422298921432</v>
      </c>
      <c r="AE44" s="27">
        <f>AVERAGE(C40:C44)</f>
        <v>2.0782672961813637</v>
      </c>
      <c r="AF44" s="27">
        <f>AVERAGE(D40:D44)</f>
        <v>3.7278262252210164</v>
      </c>
      <c r="AG44" s="27">
        <f>AVERAGE(E40:E44)</f>
        <v>536.12213958095549</v>
      </c>
      <c r="AH44" s="27">
        <f>AVERAGE(F40:F44)</f>
        <v>191.13252195399039</v>
      </c>
      <c r="AI44" s="27">
        <f>AVERAGE(G40:G44)</f>
        <v>-7.6759449467770464</v>
      </c>
      <c r="AJ44" s="27">
        <f>AVERAGE(H40:H44)</f>
        <v>5.1548315703070662</v>
      </c>
      <c r="AK44" s="27">
        <f>AVERAGE(I40:I44)</f>
        <v>14.670402972416678</v>
      </c>
      <c r="AL44" s="27">
        <f>AVERAGE(J40:J44)</f>
        <v>3.2368130241355821</v>
      </c>
      <c r="AM44" s="27">
        <f>AVERAGE(K40:K44)</f>
        <v>2.6332010379202901</v>
      </c>
      <c r="AN44" s="27">
        <f>AVERAGE(L40:L44)</f>
        <v>3.62713623543761</v>
      </c>
      <c r="AO44" s="27">
        <f>AVERAGE(M40:M44)</f>
        <v>572.3954570834228</v>
      </c>
      <c r="AP44" s="27">
        <f>AVERAGE(N40:N44)</f>
        <v>239.17435397820819</v>
      </c>
      <c r="AQ44" s="27">
        <f>AVERAGE(O40:O44)</f>
        <v>-10.767669938687355</v>
      </c>
      <c r="AR44" s="27">
        <f>AVERAGE(P40:P44)</f>
        <v>5.3885691361296741</v>
      </c>
      <c r="AS44" s="27">
        <f>AVERAGE(Q40:Q44)</f>
        <v>15.83812056460734</v>
      </c>
      <c r="AT44" s="27">
        <f>AVERAGE(R40:R44)</f>
        <v>2.974723825801822</v>
      </c>
      <c r="AU44" s="27">
        <f>AVERAGE(S40:S44)</f>
        <v>2.5362956881664322</v>
      </c>
      <c r="AV44" s="27">
        <f>AVERAGE(T40:T44)</f>
        <v>-0.74925238167652652</v>
      </c>
      <c r="AW44" s="27">
        <f>AVERAGE(U40:U44)</f>
        <v>5.817340907851003</v>
      </c>
      <c r="AX44" s="27">
        <f>AVERAGE(V40:V44)</f>
        <v>701.01571903798697</v>
      </c>
      <c r="AY44" s="27">
        <f>AVERAGE(W40:W44)</f>
        <v>449.02945181577195</v>
      </c>
      <c r="AZ44" s="27">
        <f>AVERAGE(X40:X44)</f>
        <v>743.57842197858815</v>
      </c>
      <c r="BA44" s="27">
        <f>AVERAGE(Y40:Y44)</f>
        <v>15.900105690316058</v>
      </c>
      <c r="BB44" s="27">
        <f>AVERAGE(Z40:Z44)</f>
        <v>13.27729742345964</v>
      </c>
      <c r="BC44" s="27">
        <f>AVERAGE(AA40:AA44)</f>
        <v>18.52066366276512</v>
      </c>
      <c r="BD44" s="27">
        <f>AVERAGE(AB40:AB44)</f>
        <v>-10.159499044605898</v>
      </c>
      <c r="BE44" s="27">
        <f>AVERAGE(AC40:AC44)</f>
        <v>-14.735294607978748</v>
      </c>
      <c r="BF44" s="27">
        <f>AVERAGE(AD40:AD44)</f>
        <v>-5.5781403086072983</v>
      </c>
    </row>
    <row r="45" spans="1:58" x14ac:dyDescent="0.2">
      <c r="A45" t="s">
        <v>5</v>
      </c>
      <c r="B45" s="20">
        <v>19036</v>
      </c>
      <c r="C45">
        <v>6.0609502149995702</v>
      </c>
      <c r="D45">
        <v>3.45174914638143</v>
      </c>
      <c r="E45">
        <v>628.11256404490598</v>
      </c>
      <c r="F45">
        <v>219.54065128228001</v>
      </c>
      <c r="G45">
        <v>-0.28620412954622199</v>
      </c>
      <c r="H45">
        <v>4.6883803983553403</v>
      </c>
      <c r="I45">
        <v>16.009606218334199</v>
      </c>
      <c r="J45">
        <v>3.3347025705625102</v>
      </c>
      <c r="K45">
        <v>7.4996090125238304</v>
      </c>
      <c r="L45">
        <v>3.66154895086316</v>
      </c>
      <c r="M45">
        <v>881.95329697606098</v>
      </c>
      <c r="N45">
        <v>240.84445483046699</v>
      </c>
      <c r="O45">
        <v>-2.35888792649838</v>
      </c>
      <c r="P45">
        <v>5.4456828564167701</v>
      </c>
      <c r="Q45">
        <v>17.368965525572602</v>
      </c>
      <c r="R45">
        <v>3.0244589523846099</v>
      </c>
      <c r="S45">
        <v>8.1270356543402897</v>
      </c>
      <c r="T45">
        <v>5.7456897875328199</v>
      </c>
      <c r="U45">
        <v>10.5126134573873</v>
      </c>
      <c r="V45">
        <v>930.76273580509906</v>
      </c>
      <c r="W45">
        <v>713.70722824553502</v>
      </c>
      <c r="X45">
        <v>996.30099553446598</v>
      </c>
      <c r="Y45">
        <v>18.0209434600092</v>
      </c>
      <c r="Z45">
        <v>16.031209621567399</v>
      </c>
      <c r="AA45">
        <v>20.0152397082501</v>
      </c>
      <c r="AB45">
        <v>-0.22050964409773399</v>
      </c>
      <c r="AC45">
        <v>-3.15824894884679</v>
      </c>
      <c r="AD45">
        <v>2.7148707655389801</v>
      </c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1:58" x14ac:dyDescent="0.2">
      <c r="A46" t="s">
        <v>5</v>
      </c>
      <c r="B46" s="20">
        <v>19227.8</v>
      </c>
      <c r="C46">
        <v>6.6950325172392802</v>
      </c>
      <c r="D46">
        <v>3.4678795844146499</v>
      </c>
      <c r="E46">
        <v>661.37893475407702</v>
      </c>
      <c r="F46">
        <v>209.445139668368</v>
      </c>
      <c r="G46">
        <v>2.11373539374171</v>
      </c>
      <c r="H46">
        <v>4.8628239611510002</v>
      </c>
      <c r="I46">
        <v>16.2617281693881</v>
      </c>
      <c r="J46">
        <v>3.2743255942532201</v>
      </c>
      <c r="K46">
        <v>7.70150804915954</v>
      </c>
      <c r="L46">
        <v>3.67280745634269</v>
      </c>
      <c r="M46">
        <v>673.15537225034802</v>
      </c>
      <c r="N46">
        <v>241.14708723478299</v>
      </c>
      <c r="O46">
        <v>-2.76457933334521</v>
      </c>
      <c r="P46">
        <v>5.4300339118222798</v>
      </c>
      <c r="Q46">
        <v>18.3159171675049</v>
      </c>
      <c r="R46">
        <v>3.02122770935271</v>
      </c>
      <c r="S46">
        <v>7.4314634084486704</v>
      </c>
      <c r="T46">
        <v>4.8516988291969003</v>
      </c>
      <c r="U46">
        <v>10.010444856647901</v>
      </c>
      <c r="V46">
        <v>757.14547310979401</v>
      </c>
      <c r="W46">
        <v>500.36893564859099</v>
      </c>
      <c r="X46">
        <v>809.90151105603502</v>
      </c>
      <c r="Y46">
        <v>18.6105096251124</v>
      </c>
      <c r="Z46">
        <v>16.316877932655999</v>
      </c>
      <c r="AA46">
        <v>20.898924310044499</v>
      </c>
      <c r="AB46">
        <v>-2.5418001286534002</v>
      </c>
      <c r="AC46">
        <v>-5.87261364332476</v>
      </c>
      <c r="AD46">
        <v>0.79494444964122202</v>
      </c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1:58" x14ac:dyDescent="0.2">
      <c r="A47" t="s">
        <v>5</v>
      </c>
      <c r="B47" s="20">
        <v>19409</v>
      </c>
      <c r="C47">
        <v>6.0523950791538699</v>
      </c>
      <c r="D47">
        <v>3.3456567164733402</v>
      </c>
      <c r="E47">
        <v>727.76706004314997</v>
      </c>
      <c r="F47">
        <v>209.8551605952</v>
      </c>
      <c r="G47">
        <v>1.3036147809396901</v>
      </c>
      <c r="H47">
        <v>4.4671109441735704</v>
      </c>
      <c r="I47">
        <v>15.1252212156226</v>
      </c>
      <c r="J47">
        <v>3.2359508175734302</v>
      </c>
      <c r="K47">
        <v>8.0404625996721801</v>
      </c>
      <c r="L47">
        <v>3.6584461639070498</v>
      </c>
      <c r="M47">
        <v>843.12737127549599</v>
      </c>
      <c r="N47">
        <v>242.30860336600401</v>
      </c>
      <c r="O47">
        <v>-1.75632356665937</v>
      </c>
      <c r="P47">
        <v>5.4073416996522896</v>
      </c>
      <c r="Q47">
        <v>17.944585288006198</v>
      </c>
      <c r="R47">
        <v>3.0302650377124598</v>
      </c>
      <c r="S47">
        <v>8.6574538893294299</v>
      </c>
      <c r="T47">
        <v>6.4789246853541602</v>
      </c>
      <c r="U47">
        <v>10.8461066026649</v>
      </c>
      <c r="V47">
        <v>896.82053233203396</v>
      </c>
      <c r="W47">
        <v>658.32896655430704</v>
      </c>
      <c r="X47">
        <v>972.12414596101598</v>
      </c>
      <c r="Y47">
        <v>18.835801534078499</v>
      </c>
      <c r="Z47">
        <v>16.7980615492969</v>
      </c>
      <c r="AA47">
        <v>20.868906921499502</v>
      </c>
      <c r="AB47">
        <v>-0.72272092470303395</v>
      </c>
      <c r="AC47">
        <v>-3.57330393960375</v>
      </c>
      <c r="AD47">
        <v>2.1273094212111698</v>
      </c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1:58" x14ac:dyDescent="0.2">
      <c r="A48" t="s">
        <v>5</v>
      </c>
      <c r="B48" s="20">
        <v>19483.599999999999</v>
      </c>
      <c r="C48">
        <v>6.5013316880395404</v>
      </c>
      <c r="D48">
        <v>3.3295366386672498</v>
      </c>
      <c r="E48">
        <v>657.95367327592601</v>
      </c>
      <c r="F48">
        <v>205.60143551201199</v>
      </c>
      <c r="G48">
        <v>0.42211690026360899</v>
      </c>
      <c r="H48">
        <v>4.3086507297648398</v>
      </c>
      <c r="I48">
        <v>15.965677613201199</v>
      </c>
      <c r="J48">
        <v>3.1525440317418698</v>
      </c>
      <c r="K48">
        <v>7.4248194923903004</v>
      </c>
      <c r="L48">
        <v>3.6482569440441401</v>
      </c>
      <c r="M48">
        <v>921.90963513490999</v>
      </c>
      <c r="N48">
        <v>246.375531609342</v>
      </c>
      <c r="O48">
        <v>-1.9963641986157901</v>
      </c>
      <c r="P48">
        <v>5.40849084403877</v>
      </c>
      <c r="Q48">
        <v>16.9171755053952</v>
      </c>
      <c r="R48">
        <v>3.06590583719509</v>
      </c>
      <c r="S48">
        <v>7.9717833452422404</v>
      </c>
      <c r="T48">
        <v>5.8142908534907702</v>
      </c>
      <c r="U48">
        <v>10.126244912820701</v>
      </c>
      <c r="V48">
        <v>859.807965414107</v>
      </c>
      <c r="W48">
        <v>609.40045188156398</v>
      </c>
      <c r="X48">
        <v>929.03120588652905</v>
      </c>
      <c r="Y48">
        <v>18.378905672439799</v>
      </c>
      <c r="Z48">
        <v>16.394055065244199</v>
      </c>
      <c r="AA48">
        <v>20.369108506608899</v>
      </c>
      <c r="AB48">
        <v>-0.80017176084865005</v>
      </c>
      <c r="AC48">
        <v>-3.5493668614687799</v>
      </c>
      <c r="AD48">
        <v>1.9296529982627599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1:58" x14ac:dyDescent="0.2">
      <c r="A49" t="s">
        <v>5</v>
      </c>
      <c r="B49" s="20">
        <v>19941.900000000001</v>
      </c>
      <c r="C49">
        <v>5.9892797668967797</v>
      </c>
      <c r="D49">
        <v>3.7442516015165599</v>
      </c>
      <c r="E49">
        <v>588.92726164457997</v>
      </c>
      <c r="F49">
        <v>202.08840424701</v>
      </c>
      <c r="G49">
        <v>0.63424531105761095</v>
      </c>
      <c r="H49">
        <v>4.9397169300833301</v>
      </c>
      <c r="I49">
        <v>15.398563600584399</v>
      </c>
      <c r="J49">
        <v>3.4933162698941098</v>
      </c>
      <c r="K49">
        <v>7.6533653485852797</v>
      </c>
      <c r="L49">
        <v>3.6419308504795298</v>
      </c>
      <c r="M49">
        <v>786.48131946716603</v>
      </c>
      <c r="N49">
        <v>240.087699267658</v>
      </c>
      <c r="O49">
        <v>-2.4036418708399201</v>
      </c>
      <c r="P49">
        <v>5.38903761727902</v>
      </c>
      <c r="Q49">
        <v>17.8305262493237</v>
      </c>
      <c r="R49">
        <v>2.9998599448586201</v>
      </c>
      <c r="S49">
        <v>8.14356792494379</v>
      </c>
      <c r="T49">
        <v>5.6774768623066398</v>
      </c>
      <c r="U49">
        <v>10.609533054163</v>
      </c>
      <c r="V49">
        <v>794.78069464012901</v>
      </c>
      <c r="W49">
        <v>538.87369775475702</v>
      </c>
      <c r="X49">
        <v>855.09313731557199</v>
      </c>
      <c r="Y49">
        <v>18.512482983803299</v>
      </c>
      <c r="Z49">
        <v>16.366769913022299</v>
      </c>
      <c r="AA49">
        <v>20.659573492593999</v>
      </c>
      <c r="AB49">
        <v>-0.80122198228177799</v>
      </c>
      <c r="AC49">
        <v>-3.9621815616016698</v>
      </c>
      <c r="AD49">
        <v>2.36151738479463</v>
      </c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1:58" x14ac:dyDescent="0.2">
      <c r="A50" t="s">
        <v>5</v>
      </c>
      <c r="B50" s="20">
        <v>20005.8</v>
      </c>
      <c r="C50">
        <v>6.21803848273463</v>
      </c>
      <c r="D50">
        <v>3.48128171483182</v>
      </c>
      <c r="E50">
        <v>615.55439861628702</v>
      </c>
      <c r="F50">
        <v>204.02953485280099</v>
      </c>
      <c r="G50">
        <v>0.66348263510001004</v>
      </c>
      <c r="H50">
        <v>4.56598948393043</v>
      </c>
      <c r="I50">
        <v>16.003892908921902</v>
      </c>
      <c r="J50">
        <v>3.3595961705807298</v>
      </c>
      <c r="K50">
        <v>7.4917075823003199</v>
      </c>
      <c r="L50">
        <v>3.6623961618496499</v>
      </c>
      <c r="M50">
        <v>804.317386251215</v>
      </c>
      <c r="N50">
        <v>241.540672755016</v>
      </c>
      <c r="O50">
        <v>-2.86058528136458</v>
      </c>
      <c r="P50">
        <v>5.4244547139172203</v>
      </c>
      <c r="Q50">
        <v>17.8979296703986</v>
      </c>
      <c r="R50">
        <v>3.01502455271347</v>
      </c>
      <c r="S50">
        <v>8.2205339258934895</v>
      </c>
      <c r="T50">
        <v>5.7437557285995604</v>
      </c>
      <c r="U50">
        <v>10.697517765017301</v>
      </c>
      <c r="V50">
        <v>804.47995917511003</v>
      </c>
      <c r="W50">
        <v>549.96572578767098</v>
      </c>
      <c r="X50">
        <v>866.354065963793</v>
      </c>
      <c r="Y50">
        <v>18.6585541121704</v>
      </c>
      <c r="Z50">
        <v>16.5031298216533</v>
      </c>
      <c r="AA50">
        <v>20.811220094149999</v>
      </c>
      <c r="AB50">
        <v>-0.78831676084372404</v>
      </c>
      <c r="AC50">
        <v>-3.9457783335330898</v>
      </c>
      <c r="AD50">
        <v>2.3720324021579202</v>
      </c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1:58" x14ac:dyDescent="0.2">
      <c r="A51" t="s">
        <v>5</v>
      </c>
      <c r="B51" s="20">
        <v>20314.900000000001</v>
      </c>
      <c r="C51">
        <v>6.6277844308369698</v>
      </c>
      <c r="D51">
        <v>3.4198656182954101</v>
      </c>
      <c r="E51">
        <v>591.85927766520899</v>
      </c>
      <c r="F51">
        <v>195.34198799095401</v>
      </c>
      <c r="G51">
        <v>0.88313799085617795</v>
      </c>
      <c r="H51">
        <v>4.5786046764526702</v>
      </c>
      <c r="I51">
        <v>16.496295353050598</v>
      </c>
      <c r="J51">
        <v>3.2184907992065801</v>
      </c>
      <c r="K51">
        <v>7.1117600213504097</v>
      </c>
      <c r="L51">
        <v>3.6327769532403198</v>
      </c>
      <c r="M51">
        <v>799.58254546406397</v>
      </c>
      <c r="N51">
        <v>240.96486540970801</v>
      </c>
      <c r="O51">
        <v>-3.1538897181696299</v>
      </c>
      <c r="P51">
        <v>5.3856798212176198</v>
      </c>
      <c r="Q51">
        <v>17.462300484678099</v>
      </c>
      <c r="R51">
        <v>3.0051532601265798</v>
      </c>
      <c r="S51">
        <v>7.4183590799491199</v>
      </c>
      <c r="T51">
        <v>5.0478472499389904</v>
      </c>
      <c r="U51">
        <v>9.7946007677663598</v>
      </c>
      <c r="V51">
        <v>811.979027681822</v>
      </c>
      <c r="W51">
        <v>552.20159766757797</v>
      </c>
      <c r="X51">
        <v>873.39107378039</v>
      </c>
      <c r="Y51">
        <v>18.111649072089001</v>
      </c>
      <c r="Z51">
        <v>15.9551841869309</v>
      </c>
      <c r="AA51">
        <v>20.268672862311199</v>
      </c>
      <c r="AB51">
        <v>-1.2059871097102901</v>
      </c>
      <c r="AC51">
        <v>-4.2063232194834699</v>
      </c>
      <c r="AD51">
        <v>1.8065874185862301</v>
      </c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1:58" x14ac:dyDescent="0.2">
      <c r="A52" t="s">
        <v>5</v>
      </c>
      <c r="B52" s="20">
        <v>20741.2</v>
      </c>
      <c r="C52">
        <v>5.9645932217477204</v>
      </c>
      <c r="D52">
        <v>3.9080540214169801</v>
      </c>
      <c r="E52">
        <v>605.75570232286702</v>
      </c>
      <c r="F52">
        <v>208.220977512714</v>
      </c>
      <c r="G52">
        <v>-7.5184790918367397E-2</v>
      </c>
      <c r="H52">
        <v>5.3297096923873299</v>
      </c>
      <c r="I52">
        <v>15.4190852395229</v>
      </c>
      <c r="J52">
        <v>3.4275742419667501</v>
      </c>
      <c r="K52">
        <v>6.9140654983511602</v>
      </c>
      <c r="L52">
        <v>3.69390832994352</v>
      </c>
      <c r="M52">
        <v>769.96558547149505</v>
      </c>
      <c r="N52">
        <v>242.99383627710901</v>
      </c>
      <c r="O52">
        <v>-3.5109257149466799</v>
      </c>
      <c r="P52">
        <v>5.4566939698256798</v>
      </c>
      <c r="Q52">
        <v>17.5016522178359</v>
      </c>
      <c r="R52">
        <v>3.0499616736344</v>
      </c>
      <c r="S52">
        <v>7.4705108240810798</v>
      </c>
      <c r="T52">
        <v>4.8462870820274997</v>
      </c>
      <c r="U52">
        <v>10.0946972857042</v>
      </c>
      <c r="V52">
        <v>783.19651835242496</v>
      </c>
      <c r="W52">
        <v>519.74863001462302</v>
      </c>
      <c r="X52">
        <v>840.50562314758497</v>
      </c>
      <c r="Y52">
        <v>18.305209548930002</v>
      </c>
      <c r="Z52">
        <v>16.0127293627848</v>
      </c>
      <c r="AA52">
        <v>20.5965894267834</v>
      </c>
      <c r="AB52">
        <v>-1.5706038423837601</v>
      </c>
      <c r="AC52">
        <v>-4.9858001266515704</v>
      </c>
      <c r="AD52">
        <v>1.84891235137155</v>
      </c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1:58" x14ac:dyDescent="0.2">
      <c r="A53" t="s">
        <v>5</v>
      </c>
      <c r="B53" s="20">
        <v>21167.5</v>
      </c>
      <c r="C53">
        <v>6.2451730571004704</v>
      </c>
      <c r="D53">
        <v>3.4256531799541499</v>
      </c>
      <c r="E53">
        <v>655.03710128012494</v>
      </c>
      <c r="F53">
        <v>205.295693940082</v>
      </c>
      <c r="G53">
        <v>-0.180400679716653</v>
      </c>
      <c r="H53">
        <v>4.5124783009623401</v>
      </c>
      <c r="I53">
        <v>16.9204043066837</v>
      </c>
      <c r="J53">
        <v>3.2671382596008902</v>
      </c>
      <c r="K53">
        <v>6.9865840742559797</v>
      </c>
      <c r="L53">
        <v>3.6454567289505002</v>
      </c>
      <c r="M53">
        <v>836.34325865711401</v>
      </c>
      <c r="N53">
        <v>242.75633132740501</v>
      </c>
      <c r="O53">
        <v>-3.1500269045260598</v>
      </c>
      <c r="P53">
        <v>5.3899399614487802</v>
      </c>
      <c r="Q53">
        <v>17.2485519114711</v>
      </c>
      <c r="R53">
        <v>3.0389521570707299</v>
      </c>
      <c r="S53">
        <v>7.8035246268290503</v>
      </c>
      <c r="T53">
        <v>5.4913528241474401</v>
      </c>
      <c r="U53">
        <v>10.107868314339299</v>
      </c>
      <c r="V53">
        <v>845.23976979639201</v>
      </c>
      <c r="W53">
        <v>594.39577605964905</v>
      </c>
      <c r="X53">
        <v>911.57554350450403</v>
      </c>
      <c r="Y53">
        <v>18.157367118498701</v>
      </c>
      <c r="Z53">
        <v>16.058220587147598</v>
      </c>
      <c r="AA53">
        <v>20.2649514946857</v>
      </c>
      <c r="AB53">
        <v>-1.50072445327715</v>
      </c>
      <c r="AC53">
        <v>-4.5277508646355598</v>
      </c>
      <c r="AD53">
        <v>1.5193025790594801</v>
      </c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1:58" x14ac:dyDescent="0.2">
      <c r="A54" t="s">
        <v>5</v>
      </c>
      <c r="B54" s="20">
        <v>21647.1</v>
      </c>
      <c r="C54">
        <v>5.9538393781621997</v>
      </c>
      <c r="D54">
        <v>3.5424188606979001</v>
      </c>
      <c r="E54">
        <v>657.45496984342003</v>
      </c>
      <c r="F54">
        <v>210.049650826716</v>
      </c>
      <c r="G54">
        <v>1.0537640933416299</v>
      </c>
      <c r="H54">
        <v>4.7290320481934103</v>
      </c>
      <c r="I54">
        <v>15.1227061502711</v>
      </c>
      <c r="J54">
        <v>3.3595624855745601</v>
      </c>
      <c r="K54">
        <v>7.5430048712305497</v>
      </c>
      <c r="L54">
        <v>3.67934264896481</v>
      </c>
      <c r="M54">
        <v>772.23482918564798</v>
      </c>
      <c r="N54">
        <v>241.69502644502799</v>
      </c>
      <c r="O54">
        <v>-2.9340200622706898</v>
      </c>
      <c r="P54">
        <v>5.43118023904983</v>
      </c>
      <c r="Q54">
        <v>18.0220539752478</v>
      </c>
      <c r="R54">
        <v>3.0251010989304299</v>
      </c>
      <c r="S54">
        <v>8.3328888127674592</v>
      </c>
      <c r="T54">
        <v>5.8711811998642398</v>
      </c>
      <c r="U54">
        <v>10.7944389148072</v>
      </c>
      <c r="V54">
        <v>792.72792340573994</v>
      </c>
      <c r="W54">
        <v>541.82160866628396</v>
      </c>
      <c r="X54">
        <v>852.21058171189395</v>
      </c>
      <c r="Y54">
        <v>18.7914239578195</v>
      </c>
      <c r="Z54">
        <v>16.703040417210101</v>
      </c>
      <c r="AA54">
        <v>20.8820513061127</v>
      </c>
      <c r="AB54">
        <v>-0.78339871200028399</v>
      </c>
      <c r="AC54">
        <v>-3.9589777024593999</v>
      </c>
      <c r="AD54">
        <v>2.3760468209580501</v>
      </c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1:58" x14ac:dyDescent="0.2">
      <c r="A55" t="s">
        <v>5</v>
      </c>
      <c r="B55" s="20">
        <v>21913.5</v>
      </c>
      <c r="C55">
        <v>6.5549651183270399</v>
      </c>
      <c r="D55">
        <v>3.4580220593126301</v>
      </c>
      <c r="E55">
        <v>667.32487376711094</v>
      </c>
      <c r="F55">
        <v>203.79288717653299</v>
      </c>
      <c r="G55">
        <v>0.91521783391372302</v>
      </c>
      <c r="H55">
        <v>4.5728676211343098</v>
      </c>
      <c r="I55">
        <v>16.211360212645602</v>
      </c>
      <c r="J55">
        <v>3.2532122347787298</v>
      </c>
      <c r="K55">
        <v>7.2464459749427599</v>
      </c>
      <c r="L55">
        <v>3.6732121060762699</v>
      </c>
      <c r="M55">
        <v>851.70868253807396</v>
      </c>
      <c r="N55">
        <v>244.54771273255699</v>
      </c>
      <c r="O55">
        <v>-2.69161375481201</v>
      </c>
      <c r="P55">
        <v>5.456781192837</v>
      </c>
      <c r="Q55">
        <v>17.262527271889098</v>
      </c>
      <c r="R55">
        <v>3.0490060220671</v>
      </c>
      <c r="S55">
        <v>8.4252492294950105</v>
      </c>
      <c r="T55">
        <v>6.1053593457950397</v>
      </c>
      <c r="U55">
        <v>10.7577687730712</v>
      </c>
      <c r="V55">
        <v>839.79889888832599</v>
      </c>
      <c r="W55">
        <v>589.93101885911904</v>
      </c>
      <c r="X55">
        <v>905.915896263185</v>
      </c>
      <c r="Y55">
        <v>18.836649139437601</v>
      </c>
      <c r="Z55">
        <v>16.663584576832701</v>
      </c>
      <c r="AA55">
        <v>21.016290057784001</v>
      </c>
      <c r="AB55">
        <v>-0.56394560455589704</v>
      </c>
      <c r="AC55">
        <v>-3.5476709156559698</v>
      </c>
      <c r="AD55">
        <v>2.4228563230414899</v>
      </c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1:58" x14ac:dyDescent="0.2">
      <c r="A56" t="s">
        <v>5</v>
      </c>
      <c r="B56" s="20">
        <v>22030.799999999999</v>
      </c>
      <c r="C56">
        <v>4.7781207622069104</v>
      </c>
      <c r="D56">
        <v>4.11867561192535</v>
      </c>
      <c r="E56">
        <v>589.858326666533</v>
      </c>
      <c r="F56">
        <v>208.029474214299</v>
      </c>
      <c r="G56">
        <v>-1.22324606584572</v>
      </c>
      <c r="H56">
        <v>5.5671201574509803</v>
      </c>
      <c r="I56">
        <v>15.6716969849127</v>
      </c>
      <c r="J56">
        <v>3.53720774618365</v>
      </c>
      <c r="K56">
        <v>7.3536184519542003</v>
      </c>
      <c r="L56">
        <v>3.6873133380496101</v>
      </c>
      <c r="M56">
        <v>756.07005842900003</v>
      </c>
      <c r="N56">
        <v>241.81730310000401</v>
      </c>
      <c r="O56">
        <v>-2.8380558447031499</v>
      </c>
      <c r="P56">
        <v>5.4442150996012399</v>
      </c>
      <c r="Q56">
        <v>17.6079904911558</v>
      </c>
      <c r="R56">
        <v>3.04326618274309</v>
      </c>
      <c r="S56">
        <v>8.2652764959731293</v>
      </c>
      <c r="T56">
        <v>5.9314151337640899</v>
      </c>
      <c r="U56">
        <v>10.5985555315961</v>
      </c>
      <c r="V56">
        <v>837.92807422843202</v>
      </c>
      <c r="W56">
        <v>589.10069606672403</v>
      </c>
      <c r="X56">
        <v>900.73877627808497</v>
      </c>
      <c r="Y56">
        <v>18.370165051623999</v>
      </c>
      <c r="Z56">
        <v>16.152339855405501</v>
      </c>
      <c r="AA56">
        <v>20.579610555514599</v>
      </c>
      <c r="AB56">
        <v>-1.0248693814168599</v>
      </c>
      <c r="AC56">
        <v>-3.96549897222675</v>
      </c>
      <c r="AD56">
        <v>1.9045147527241799</v>
      </c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1:58" x14ac:dyDescent="0.2">
      <c r="A57" t="s">
        <v>5</v>
      </c>
      <c r="B57" s="20">
        <v>22180</v>
      </c>
      <c r="C57">
        <v>6.1374200227486799</v>
      </c>
      <c r="D57">
        <v>3.6737335394611401</v>
      </c>
      <c r="E57">
        <v>625.53439777197502</v>
      </c>
      <c r="F57">
        <v>204.415434312218</v>
      </c>
      <c r="G57">
        <v>-0.40752776600371998</v>
      </c>
      <c r="H57">
        <v>5.0992152855812396</v>
      </c>
      <c r="I57">
        <v>16.751266884694001</v>
      </c>
      <c r="J57">
        <v>3.2848449407781</v>
      </c>
      <c r="K57">
        <v>7.2942186627847097</v>
      </c>
      <c r="L57">
        <v>3.6479932670312998</v>
      </c>
      <c r="M57">
        <v>902.60044293367798</v>
      </c>
      <c r="N57">
        <v>246.244581345124</v>
      </c>
      <c r="O57">
        <v>-2.2255045074959998</v>
      </c>
      <c r="P57">
        <v>5.4151768093488304</v>
      </c>
      <c r="Q57">
        <v>16.8572954527306</v>
      </c>
      <c r="R57">
        <v>3.0611664383695198</v>
      </c>
      <c r="S57">
        <v>7.23803242155057</v>
      </c>
      <c r="T57">
        <v>4.73755865920615</v>
      </c>
      <c r="U57">
        <v>9.7359214126652809</v>
      </c>
      <c r="V57">
        <v>858.024286664334</v>
      </c>
      <c r="W57">
        <v>611.15239721874195</v>
      </c>
      <c r="X57">
        <v>924.03617564823605</v>
      </c>
      <c r="Y57">
        <v>17.775995544722999</v>
      </c>
      <c r="Z57">
        <v>15.5944405038186</v>
      </c>
      <c r="AA57">
        <v>19.952091296771201</v>
      </c>
      <c r="AB57">
        <v>-1.7312367380221201</v>
      </c>
      <c r="AC57">
        <v>-4.8762744028670504</v>
      </c>
      <c r="AD57">
        <v>1.41235447276654</v>
      </c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1:58" x14ac:dyDescent="0.2">
      <c r="A58" t="s">
        <v>5</v>
      </c>
      <c r="B58" s="20">
        <v>22286.6</v>
      </c>
      <c r="C58">
        <v>4.3511389341869497</v>
      </c>
      <c r="D58">
        <v>4.2314035548046398</v>
      </c>
      <c r="E58">
        <v>655.91910713426898</v>
      </c>
      <c r="F58">
        <v>214.09702587997899</v>
      </c>
      <c r="G58">
        <v>-2.0049416479739501</v>
      </c>
      <c r="H58">
        <v>5.9623460891857398</v>
      </c>
      <c r="I58">
        <v>14.0724206563093</v>
      </c>
      <c r="J58">
        <v>3.5349934291461298</v>
      </c>
      <c r="K58">
        <v>6.4364227477779297</v>
      </c>
      <c r="L58">
        <v>3.6877031755457801</v>
      </c>
      <c r="M58">
        <v>779.21004672261597</v>
      </c>
      <c r="N58">
        <v>243.27341023599399</v>
      </c>
      <c r="O58">
        <v>-3.9236801822501</v>
      </c>
      <c r="P58">
        <v>5.47346969458403</v>
      </c>
      <c r="Q58">
        <v>16.897323836888699</v>
      </c>
      <c r="R58">
        <v>3.05087335561115</v>
      </c>
      <c r="S58">
        <v>6.9922500342113496</v>
      </c>
      <c r="T58">
        <v>4.2592650071640703</v>
      </c>
      <c r="U58">
        <v>9.7218374066618196</v>
      </c>
      <c r="V58">
        <v>814.496415577221</v>
      </c>
      <c r="W58">
        <v>556.01113498935501</v>
      </c>
      <c r="X58">
        <v>874.340207683004</v>
      </c>
      <c r="Y58">
        <v>17.8716472159308</v>
      </c>
      <c r="Z58">
        <v>15.5117283902271</v>
      </c>
      <c r="AA58">
        <v>20.225603450839301</v>
      </c>
      <c r="AB58">
        <v>-1.8955924810792</v>
      </c>
      <c r="AC58">
        <v>-5.3657444258830198</v>
      </c>
      <c r="AD58">
        <v>1.5947938869876299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1:58" x14ac:dyDescent="0.2">
      <c r="A59" t="s">
        <v>5</v>
      </c>
      <c r="B59" s="20">
        <v>22382.5</v>
      </c>
      <c r="C59">
        <v>6.3509084643721101</v>
      </c>
      <c r="D59">
        <v>3.8316206155642099</v>
      </c>
      <c r="E59">
        <v>585.53050540681295</v>
      </c>
      <c r="F59">
        <v>199.59389713265099</v>
      </c>
      <c r="G59">
        <v>-0.276088654228895</v>
      </c>
      <c r="H59">
        <v>5.3134119972440104</v>
      </c>
      <c r="I59">
        <v>16.515788243739099</v>
      </c>
      <c r="J59">
        <v>3.3898803654236001</v>
      </c>
      <c r="K59">
        <v>7.1553551579810302</v>
      </c>
      <c r="L59">
        <v>3.6523074237117599</v>
      </c>
      <c r="M59">
        <v>860.28019472244205</v>
      </c>
      <c r="N59">
        <v>242.84214270549501</v>
      </c>
      <c r="O59">
        <v>-2.78071672307397</v>
      </c>
      <c r="P59">
        <v>5.4251172794280302</v>
      </c>
      <c r="Q59">
        <v>17.167978737237</v>
      </c>
      <c r="R59">
        <v>3.0298745539923</v>
      </c>
      <c r="S59">
        <v>8.2027724531949602</v>
      </c>
      <c r="T59">
        <v>5.88198165600443</v>
      </c>
      <c r="U59">
        <v>10.5189268323871</v>
      </c>
      <c r="V59">
        <v>838.21451920504705</v>
      </c>
      <c r="W59">
        <v>591.85053590450195</v>
      </c>
      <c r="X59">
        <v>904.23851182458304</v>
      </c>
      <c r="Y59">
        <v>18.679382130931302</v>
      </c>
      <c r="Z59">
        <v>16.5326483680428</v>
      </c>
      <c r="AA59">
        <v>20.8266368750498</v>
      </c>
      <c r="AB59">
        <v>-0.819128702318769</v>
      </c>
      <c r="AC59">
        <v>-3.7933364868708699</v>
      </c>
      <c r="AD59">
        <v>2.1564537352505502</v>
      </c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1:58" x14ac:dyDescent="0.2">
      <c r="A60" t="s">
        <v>5</v>
      </c>
      <c r="B60" s="20">
        <v>22478.400000000001</v>
      </c>
      <c r="C60">
        <v>5.5695304621116799</v>
      </c>
      <c r="D60">
        <v>3.7717893468416999</v>
      </c>
      <c r="E60">
        <v>550.20725177397401</v>
      </c>
      <c r="F60">
        <v>208.864657566712</v>
      </c>
      <c r="G60">
        <v>-1.28465802979234</v>
      </c>
      <c r="H60">
        <v>5.3104808349805896</v>
      </c>
      <c r="I60">
        <v>15.575659230366799</v>
      </c>
      <c r="J60">
        <v>3.38485991717365</v>
      </c>
      <c r="K60">
        <v>6.9084647920396902</v>
      </c>
      <c r="L60">
        <v>3.6613872836512602</v>
      </c>
      <c r="M60">
        <v>839.05967384747203</v>
      </c>
      <c r="N60">
        <v>242.18716964518401</v>
      </c>
      <c r="O60">
        <v>-3.32979090966499</v>
      </c>
      <c r="P60">
        <v>5.4252415691921501</v>
      </c>
      <c r="Q60">
        <v>17.078655122382699</v>
      </c>
      <c r="R60">
        <v>3.02916648380983</v>
      </c>
      <c r="S60">
        <v>7.2476476103126002</v>
      </c>
      <c r="T60">
        <v>4.6851517203691699</v>
      </c>
      <c r="U60">
        <v>9.8052276172063504</v>
      </c>
      <c r="V60">
        <v>845.79520603274898</v>
      </c>
      <c r="W60">
        <v>596.49978079317498</v>
      </c>
      <c r="X60">
        <v>910.786916901513</v>
      </c>
      <c r="Y60">
        <v>17.950739271258598</v>
      </c>
      <c r="Z60">
        <v>15.693115498103699</v>
      </c>
      <c r="AA60">
        <v>20.20892324203</v>
      </c>
      <c r="AB60">
        <v>-2.01632100627539</v>
      </c>
      <c r="AC60">
        <v>-5.24115853646241</v>
      </c>
      <c r="AD60">
        <v>1.21276122037167</v>
      </c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1:58" x14ac:dyDescent="0.2">
      <c r="A61" t="s">
        <v>5</v>
      </c>
      <c r="B61" s="20">
        <v>22553</v>
      </c>
      <c r="C61">
        <v>5.03199575890691</v>
      </c>
      <c r="D61">
        <v>3.4933249002195499</v>
      </c>
      <c r="E61">
        <v>795.93447464532801</v>
      </c>
      <c r="F61">
        <v>206.63394155179699</v>
      </c>
      <c r="G61">
        <v>-0.91205876991426404</v>
      </c>
      <c r="H61">
        <v>4.5985290458474601</v>
      </c>
      <c r="I61">
        <v>14.227889805942601</v>
      </c>
      <c r="J61">
        <v>3.2574527145540801</v>
      </c>
      <c r="K61">
        <v>6.6183367385071898</v>
      </c>
      <c r="L61">
        <v>3.7228492331815</v>
      </c>
      <c r="M61">
        <v>807.94809981142896</v>
      </c>
      <c r="N61">
        <v>245.63272931338099</v>
      </c>
      <c r="O61">
        <v>-3.6374753644649598</v>
      </c>
      <c r="P61">
        <v>5.4999941465345401</v>
      </c>
      <c r="Q61">
        <v>16.985170116810501</v>
      </c>
      <c r="R61">
        <v>3.1097641995484802</v>
      </c>
      <c r="S61">
        <v>8.2468027256293492</v>
      </c>
      <c r="T61">
        <v>6.01230689997006</v>
      </c>
      <c r="U61">
        <v>10.4780740527472</v>
      </c>
      <c r="V61">
        <v>825.25794142646896</v>
      </c>
      <c r="W61">
        <v>576.96886401025995</v>
      </c>
      <c r="X61">
        <v>889.86293865448999</v>
      </c>
      <c r="Y61">
        <v>18.6409296812494</v>
      </c>
      <c r="Z61">
        <v>16.480940911721198</v>
      </c>
      <c r="AA61">
        <v>20.789087989972199</v>
      </c>
      <c r="AB61">
        <v>-1.3245111775437599</v>
      </c>
      <c r="AC61">
        <v>-4.2429063594524603</v>
      </c>
      <c r="AD61">
        <v>1.5817112563597899</v>
      </c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1:58" x14ac:dyDescent="0.2">
      <c r="A62" t="s">
        <v>5</v>
      </c>
      <c r="B62" s="20">
        <v>22776.799999999999</v>
      </c>
      <c r="C62">
        <v>5.7480181723113901</v>
      </c>
      <c r="D62">
        <v>3.4358784577558801</v>
      </c>
      <c r="E62">
        <v>704.14429386876895</v>
      </c>
      <c r="F62">
        <v>209.04731029435601</v>
      </c>
      <c r="G62">
        <v>0.66426373620944501</v>
      </c>
      <c r="H62">
        <v>4.6063954510212302</v>
      </c>
      <c r="I62">
        <v>14.9828416248736</v>
      </c>
      <c r="J62">
        <v>3.2668366946053502</v>
      </c>
      <c r="K62">
        <v>7.93064398180032</v>
      </c>
      <c r="L62">
        <v>3.6784611427882199</v>
      </c>
      <c r="M62">
        <v>855.02682775116205</v>
      </c>
      <c r="N62">
        <v>243.84623626741299</v>
      </c>
      <c r="O62">
        <v>-1.4856165161333701</v>
      </c>
      <c r="P62">
        <v>5.44425294529937</v>
      </c>
      <c r="Q62">
        <v>17.4628594164578</v>
      </c>
      <c r="R62">
        <v>3.0589892133093302</v>
      </c>
      <c r="S62">
        <v>8.3771056736831095</v>
      </c>
      <c r="T62">
        <v>6.0610025114773398</v>
      </c>
      <c r="U62">
        <v>10.690318419911501</v>
      </c>
      <c r="V62">
        <v>846.72288248554901</v>
      </c>
      <c r="W62">
        <v>598.93025341227599</v>
      </c>
      <c r="X62">
        <v>912.44847808459497</v>
      </c>
      <c r="Y62">
        <v>18.744179881585101</v>
      </c>
      <c r="Z62">
        <v>16.597223735944301</v>
      </c>
      <c r="AA62">
        <v>20.887306954296701</v>
      </c>
      <c r="AB62">
        <v>-0.80228707407053501</v>
      </c>
      <c r="AC62">
        <v>-3.7467597334651401</v>
      </c>
      <c r="AD62">
        <v>2.1500947824619101</v>
      </c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 spans="1:58" x14ac:dyDescent="0.2">
      <c r="A63" t="s">
        <v>5</v>
      </c>
      <c r="B63" s="20">
        <v>22883.4</v>
      </c>
      <c r="C63">
        <v>6.0789476277159702</v>
      </c>
      <c r="D63">
        <v>3.4851835089249601</v>
      </c>
      <c r="E63">
        <v>693.28166421685</v>
      </c>
      <c r="F63">
        <v>200.66953332194601</v>
      </c>
      <c r="G63">
        <v>0.64909920408690203</v>
      </c>
      <c r="H63">
        <v>4.4785928673469302</v>
      </c>
      <c r="I63">
        <v>15.6915908341921</v>
      </c>
      <c r="J63">
        <v>3.2802973705539999</v>
      </c>
      <c r="K63">
        <v>7.8132906606470902</v>
      </c>
      <c r="L63">
        <v>3.6840385933477702</v>
      </c>
      <c r="M63">
        <v>846.15216540624499</v>
      </c>
      <c r="N63">
        <v>243.58786063992599</v>
      </c>
      <c r="O63">
        <v>-2.0025272624303598</v>
      </c>
      <c r="P63">
        <v>5.4493325365620597</v>
      </c>
      <c r="Q63">
        <v>17.7718602736397</v>
      </c>
      <c r="R63">
        <v>3.0495091293664598</v>
      </c>
      <c r="S63">
        <v>8.3339605397373404</v>
      </c>
      <c r="T63">
        <v>6.00996178312844</v>
      </c>
      <c r="U63">
        <v>10.657738492218</v>
      </c>
      <c r="V63">
        <v>840.40999424822098</v>
      </c>
      <c r="W63">
        <v>590.26468033548701</v>
      </c>
      <c r="X63">
        <v>904.90116197091004</v>
      </c>
      <c r="Y63">
        <v>18.957024307553699</v>
      </c>
      <c r="Z63">
        <v>16.8057181521493</v>
      </c>
      <c r="AA63">
        <v>21.102115920193199</v>
      </c>
      <c r="AB63">
        <v>-0.70287014057227704</v>
      </c>
      <c r="AC63">
        <v>-3.7601423030702699</v>
      </c>
      <c r="AD63">
        <v>2.3506123239832899</v>
      </c>
      <c r="AE63" s="40">
        <f>AVERAGE(C45:C64)</f>
        <v>5.921061558490937</v>
      </c>
      <c r="AF63" s="40">
        <f>AVERAGE(D45:D64)</f>
        <v>3.6208996965577191</v>
      </c>
      <c r="AG63" s="40">
        <f>AVERAGE(E45:E64)</f>
        <v>641.93986852571663</v>
      </c>
      <c r="AH63" s="40">
        <f>AVERAGE(F45:F64)</f>
        <v>206.26731865067842</v>
      </c>
      <c r="AI63" s="40">
        <f>AVERAGE(G45:G64)</f>
        <v>8.345048643073652E-2</v>
      </c>
      <c r="AJ63" s="40">
        <f>AVERAGE(H45:H64)</f>
        <v>4.8877200791517934</v>
      </c>
      <c r="AK63" s="40">
        <f>AVERAGE(I45:I64)</f>
        <v>15.691083979755595</v>
      </c>
      <c r="AL63" s="40">
        <f>AVERAGE(J45:J64)</f>
        <v>3.3305404890386492</v>
      </c>
      <c r="AM63" s="40">
        <f>AVERAGE(K45:K64)</f>
        <v>7.276575873399791</v>
      </c>
      <c r="AN63" s="40">
        <f>AVERAGE(L45:L64)</f>
        <v>3.6681547434608226</v>
      </c>
      <c r="AO63" s="40">
        <f>AVERAGE(M45:M64)</f>
        <v>820.29656869267524</v>
      </c>
      <c r="AP63" s="40">
        <f>AVERAGE(N45:N64)</f>
        <v>242.8488968562055</v>
      </c>
      <c r="AQ63" s="40">
        <f>AVERAGE(O45:O64)</f>
        <v>-2.8027522065977548</v>
      </c>
      <c r="AR63" s="40">
        <f>AVERAGE(P45:P64)</f>
        <v>5.4327841385132256</v>
      </c>
      <c r="AS63" s="40">
        <f>AVERAGE(Q45:Q64)</f>
        <v>17.434103476080871</v>
      </c>
      <c r="AT63" s="40">
        <f>AVERAGE(R45:R64)</f>
        <v>3.0395169183002309</v>
      </c>
      <c r="AU63" s="40">
        <f>AVERAGE(S45:S64)</f>
        <v>7.9004625769786632</v>
      </c>
      <c r="AV63" s="40">
        <f>AVERAGE(T45:T64)</f>
        <v>5.4859603472319121</v>
      </c>
      <c r="AW63" s="40">
        <f>AVERAGE(U45:U64)</f>
        <v>10.314574148554268</v>
      </c>
      <c r="AX63" s="40">
        <f>AVERAGE(V45:V64)</f>
        <v>831.12653449591164</v>
      </c>
      <c r="AY63" s="40">
        <f>AVERAGE(W45:W64)</f>
        <v>580.87359142291984</v>
      </c>
      <c r="AZ63" s="40">
        <f>AVERAGE(X45:X64)</f>
        <v>894.64173488527626</v>
      </c>
      <c r="BA63" s="40">
        <f>AVERAGE(Y45:Y64)</f>
        <v>18.408584385191951</v>
      </c>
      <c r="BB63" s="40">
        <f>AVERAGE(Z45:Z64)</f>
        <v>16.242858808582628</v>
      </c>
      <c r="BC63" s="40">
        <f>AVERAGE(AA45:AA64)</f>
        <v>20.572413216899044</v>
      </c>
      <c r="BD63" s="40">
        <f>AVERAGE(AB45:AB64)</f>
        <v>-1.2119001454775249</v>
      </c>
      <c r="BE63" s="40">
        <f>AVERAGE(AC45:AC64)</f>
        <v>-4.3093557443768216</v>
      </c>
      <c r="BF63" s="40">
        <f>AVERAGE(AD45:AD64)</f>
        <v>1.8852167126831947</v>
      </c>
    </row>
    <row r="64" spans="1:58" x14ac:dyDescent="0.2">
      <c r="A64" t="s">
        <v>5</v>
      </c>
      <c r="B64" s="20">
        <v>22936.7</v>
      </c>
      <c r="C64">
        <v>5.5117680100200497</v>
      </c>
      <c r="D64">
        <v>3.80201525369483</v>
      </c>
      <c r="E64">
        <v>581.26153177216304</v>
      </c>
      <c r="F64">
        <v>200.73357513494</v>
      </c>
      <c r="G64">
        <v>-0.98335761695564605</v>
      </c>
      <c r="H64">
        <v>5.2629450677891203</v>
      </c>
      <c r="I64">
        <v>15.3979843418554</v>
      </c>
      <c r="J64">
        <v>3.2980231266210498</v>
      </c>
      <c r="K64">
        <v>6.4078337497413296</v>
      </c>
      <c r="L64">
        <v>3.67095811724761</v>
      </c>
      <c r="M64">
        <v>818.80458155787005</v>
      </c>
      <c r="N64">
        <v>242.28468261651199</v>
      </c>
      <c r="O64">
        <v>-4.2508184896898698</v>
      </c>
      <c r="P64">
        <v>5.4535658622090004</v>
      </c>
      <c r="Q64">
        <v>17.0807508069915</v>
      </c>
      <c r="R64">
        <v>3.0328125632082501</v>
      </c>
      <c r="S64">
        <v>7.1030328639612303</v>
      </c>
      <c r="T64">
        <v>4.4666991253004404</v>
      </c>
      <c r="U64">
        <v>9.7330485013026102</v>
      </c>
      <c r="V64">
        <v>798.94187144923296</v>
      </c>
      <c r="W64">
        <v>537.94984858819703</v>
      </c>
      <c r="X64">
        <v>859.07775053514501</v>
      </c>
      <c r="Y64">
        <v>17.9621283945947</v>
      </c>
      <c r="Z64">
        <v>15.686157721893901</v>
      </c>
      <c r="AA64">
        <v>20.2253598724899</v>
      </c>
      <c r="AB64">
        <v>-2.4217852848958898</v>
      </c>
      <c r="AC64">
        <v>-5.9072775499736503</v>
      </c>
      <c r="AD64">
        <v>1.06700490813485</v>
      </c>
      <c r="AE64" s="27">
        <f>AVERAGE(C45:C64)</f>
        <v>5.921061558490937</v>
      </c>
      <c r="AF64" s="27">
        <f>AVERAGE(D45:D64)</f>
        <v>3.6208996965577191</v>
      </c>
      <c r="AG64" s="27">
        <f>AVERAGE(E45:E64)</f>
        <v>641.93986852571663</v>
      </c>
      <c r="AH64" s="27">
        <f>AVERAGE(F45:F64)</f>
        <v>206.26731865067842</v>
      </c>
      <c r="AI64" s="27">
        <f>AVERAGE(G45:G64)</f>
        <v>8.345048643073652E-2</v>
      </c>
      <c r="AJ64" s="27">
        <f>AVERAGE(H45:H64)</f>
        <v>4.8877200791517934</v>
      </c>
      <c r="AK64" s="27">
        <f>AVERAGE(I45:I64)</f>
        <v>15.691083979755595</v>
      </c>
      <c r="AL64" s="27">
        <f>AVERAGE(J45:J64)</f>
        <v>3.3305404890386492</v>
      </c>
      <c r="AM64" s="27">
        <f>AVERAGE(K45:K64)</f>
        <v>7.276575873399791</v>
      </c>
      <c r="AN64" s="27">
        <f>AVERAGE(L45:L64)</f>
        <v>3.6681547434608226</v>
      </c>
      <c r="AO64" s="27">
        <f>AVERAGE(M45:M64)</f>
        <v>820.29656869267524</v>
      </c>
      <c r="AP64" s="27">
        <f>AVERAGE(N45:N64)</f>
        <v>242.8488968562055</v>
      </c>
      <c r="AQ64" s="27">
        <f>AVERAGE(O45:O64)</f>
        <v>-2.8027522065977548</v>
      </c>
      <c r="AR64" s="27">
        <f>AVERAGE(P45:P64)</f>
        <v>5.4327841385132256</v>
      </c>
      <c r="AS64" s="27">
        <f>AVERAGE(Q45:Q64)</f>
        <v>17.434103476080871</v>
      </c>
      <c r="AT64" s="27">
        <f>AVERAGE(R45:R64)</f>
        <v>3.0395169183002309</v>
      </c>
      <c r="AU64" s="27">
        <f>AVERAGE(S45:S64)</f>
        <v>7.9004625769786632</v>
      </c>
      <c r="AV64" s="27">
        <f>AVERAGE(T45:T64)</f>
        <v>5.4859603472319121</v>
      </c>
      <c r="AW64" s="27">
        <f>AVERAGE(U45:U64)</f>
        <v>10.314574148554268</v>
      </c>
      <c r="AX64" s="27">
        <f>AVERAGE(V45:V64)</f>
        <v>831.12653449591164</v>
      </c>
      <c r="AY64" s="27">
        <f>AVERAGE(W45:W64)</f>
        <v>580.87359142291984</v>
      </c>
      <c r="AZ64" s="27">
        <f>AVERAGE(X45:X64)</f>
        <v>894.64173488527626</v>
      </c>
      <c r="BA64" s="27">
        <f>AVERAGE(Y45:Y64)</f>
        <v>18.408584385191951</v>
      </c>
      <c r="BB64" s="27">
        <f>AVERAGE(Z45:Z64)</f>
        <v>16.242858808582628</v>
      </c>
      <c r="BC64" s="27">
        <f>AVERAGE(AA45:AA64)</f>
        <v>20.572413216899044</v>
      </c>
      <c r="BD64" s="27">
        <f>AVERAGE(AB45:AB64)</f>
        <v>-1.2119001454775249</v>
      </c>
      <c r="BE64" s="27">
        <f>AVERAGE(AC45:AC64)</f>
        <v>-4.3093557443768216</v>
      </c>
      <c r="BF64" s="27">
        <f>AVERAGE(AD45:AD64)</f>
        <v>1.8852167126831947</v>
      </c>
    </row>
    <row r="65" spans="1:58" x14ac:dyDescent="0.2">
      <c r="A65" t="s">
        <v>6</v>
      </c>
      <c r="B65" s="20">
        <v>18653</v>
      </c>
      <c r="C65">
        <v>7.5646797095350404</v>
      </c>
      <c r="D65">
        <v>4.2540988146229601</v>
      </c>
      <c r="E65">
        <v>558.72777376540796</v>
      </c>
      <c r="F65">
        <v>236.41791931203599</v>
      </c>
      <c r="G65">
        <v>2.97567011568565</v>
      </c>
      <c r="H65">
        <v>5.4914674857021302</v>
      </c>
      <c r="I65">
        <v>17.099354282428699</v>
      </c>
      <c r="J65">
        <v>3.90727421325894</v>
      </c>
      <c r="K65">
        <v>10.3710966873681</v>
      </c>
      <c r="L65">
        <v>3.8196419701613999</v>
      </c>
      <c r="M65">
        <v>489.57438980386399</v>
      </c>
      <c r="N65">
        <v>251.376734723629</v>
      </c>
      <c r="O65">
        <v>9.0152257637067204E-2</v>
      </c>
      <c r="P65">
        <v>5.5695226493873298</v>
      </c>
      <c r="Q65">
        <v>20.7046884892615</v>
      </c>
      <c r="R65">
        <v>3.1162730689118501</v>
      </c>
      <c r="S65">
        <v>9.2790997312280208</v>
      </c>
      <c r="T65">
        <v>6.7043774611406803</v>
      </c>
      <c r="U65">
        <v>11.8573442243804</v>
      </c>
      <c r="V65">
        <v>725.01702701434294</v>
      </c>
      <c r="W65">
        <v>480.95640406174698</v>
      </c>
      <c r="X65">
        <v>770.17955786249104</v>
      </c>
      <c r="Y65">
        <v>19.483609967527201</v>
      </c>
      <c r="Z65">
        <v>17.155909720497299</v>
      </c>
      <c r="AA65">
        <v>21.817723125720502</v>
      </c>
      <c r="AB65">
        <v>-0.18610515543171099</v>
      </c>
      <c r="AC65">
        <v>-3.5818064993360199</v>
      </c>
      <c r="AD65">
        <v>3.21146838631197</v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 spans="1:58" x14ac:dyDescent="0.2">
      <c r="A66" t="s">
        <v>6</v>
      </c>
      <c r="B66" s="20">
        <v>19076</v>
      </c>
      <c r="C66">
        <v>5.6963108980105197</v>
      </c>
      <c r="D66">
        <v>3.65320170906584</v>
      </c>
      <c r="E66">
        <v>545.24212111601298</v>
      </c>
      <c r="F66">
        <v>210.19604845894401</v>
      </c>
      <c r="G66">
        <v>-0.64752050863358002</v>
      </c>
      <c r="H66">
        <v>4.9962930843092996</v>
      </c>
      <c r="I66">
        <v>16.446129384772899</v>
      </c>
      <c r="J66">
        <v>3.38645650988743</v>
      </c>
      <c r="K66">
        <v>7.5945864964341103</v>
      </c>
      <c r="L66">
        <v>3.7413741725843299</v>
      </c>
      <c r="M66">
        <v>527.72668075812396</v>
      </c>
      <c r="N66">
        <v>246.42479132973199</v>
      </c>
      <c r="O66">
        <v>-3.52162688844995</v>
      </c>
      <c r="P66">
        <v>5.5191383965821297</v>
      </c>
      <c r="Q66">
        <v>18.846397302655198</v>
      </c>
      <c r="R66">
        <v>3.0584793583778001</v>
      </c>
      <c r="S66">
        <v>7.1837388804244799</v>
      </c>
      <c r="T66">
        <v>4.2531670916503996</v>
      </c>
      <c r="U66">
        <v>10.1076848265807</v>
      </c>
      <c r="V66">
        <v>664.01133294727799</v>
      </c>
      <c r="W66">
        <v>398.89121082467301</v>
      </c>
      <c r="X66">
        <v>700.05038543998205</v>
      </c>
      <c r="Y66">
        <v>18.699927292583499</v>
      </c>
      <c r="Z66">
        <v>16.229837571943499</v>
      </c>
      <c r="AA66">
        <v>21.163377095095601</v>
      </c>
      <c r="AB66">
        <v>-3.40224625526373</v>
      </c>
      <c r="AC66">
        <v>-7.4851471098161104</v>
      </c>
      <c r="AD66">
        <v>0.690347564176513</v>
      </c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x14ac:dyDescent="0.2">
      <c r="A67" t="s">
        <v>6</v>
      </c>
      <c r="B67" s="20">
        <v>19961</v>
      </c>
      <c r="C67">
        <v>5.6854502234162396</v>
      </c>
      <c r="D67">
        <v>3.6622518989580399</v>
      </c>
      <c r="E67">
        <v>629.34114786985299</v>
      </c>
      <c r="F67">
        <v>230.013746605249</v>
      </c>
      <c r="G67">
        <v>1.6947100499680501</v>
      </c>
      <c r="H67">
        <v>5.0766081684923803</v>
      </c>
      <c r="I67">
        <v>14.627121888008199</v>
      </c>
      <c r="J67">
        <v>3.5430484925289498</v>
      </c>
      <c r="K67">
        <v>8.4017202902956303</v>
      </c>
      <c r="L67">
        <v>3.8235452690220901</v>
      </c>
      <c r="M67">
        <v>492.51413539740503</v>
      </c>
      <c r="N67">
        <v>256.04320281975498</v>
      </c>
      <c r="O67">
        <v>-2.6260915596521599</v>
      </c>
      <c r="P67">
        <v>5.5818077822207597</v>
      </c>
      <c r="Q67">
        <v>19.460714409285</v>
      </c>
      <c r="R67">
        <v>3.12732529763985</v>
      </c>
      <c r="S67">
        <v>8.0514179204986398</v>
      </c>
      <c r="T67">
        <v>5.5519510540876098</v>
      </c>
      <c r="U67">
        <v>10.546095054045701</v>
      </c>
      <c r="V67">
        <v>792.593190246056</v>
      </c>
      <c r="W67">
        <v>546.21892565441306</v>
      </c>
      <c r="X67">
        <v>846.07201032970295</v>
      </c>
      <c r="Y67">
        <v>18.202285775073701</v>
      </c>
      <c r="Z67">
        <v>15.929093484374</v>
      </c>
      <c r="AA67">
        <v>20.478166610999601</v>
      </c>
      <c r="AB67">
        <v>-1.56630885334532</v>
      </c>
      <c r="AC67">
        <v>-4.83587668716428</v>
      </c>
      <c r="AD67">
        <v>1.6985297027027599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x14ac:dyDescent="0.2">
      <c r="A68" t="s">
        <v>6</v>
      </c>
      <c r="B68" s="20">
        <v>20649</v>
      </c>
      <c r="C68">
        <v>6.9331922055631097</v>
      </c>
      <c r="D68">
        <v>3.7181781959102702</v>
      </c>
      <c r="E68">
        <v>688.19480354139398</v>
      </c>
      <c r="F68">
        <v>235.89431768034899</v>
      </c>
      <c r="G68">
        <v>1.9613225060244099</v>
      </c>
      <c r="H68">
        <v>4.8481937414547298</v>
      </c>
      <c r="I68">
        <v>15.788291858351799</v>
      </c>
      <c r="J68">
        <v>3.6889713189784898</v>
      </c>
      <c r="K68">
        <v>8.6004329067867502</v>
      </c>
      <c r="L68">
        <v>3.7926940784844998</v>
      </c>
      <c r="M68">
        <v>543.33630202167501</v>
      </c>
      <c r="N68">
        <v>251.79244438306199</v>
      </c>
      <c r="O68">
        <v>-1.85404844712891</v>
      </c>
      <c r="P68">
        <v>5.5700108133116899</v>
      </c>
      <c r="Q68">
        <v>19.131736043829701</v>
      </c>
      <c r="R68">
        <v>3.1062495862830399</v>
      </c>
      <c r="S68">
        <v>8.3628015417476593</v>
      </c>
      <c r="T68">
        <v>5.8208970565105904</v>
      </c>
      <c r="U68">
        <v>10.9005140417418</v>
      </c>
      <c r="V68">
        <v>788.14684225758901</v>
      </c>
      <c r="W68">
        <v>548.80773315132797</v>
      </c>
      <c r="X68">
        <v>842.22213446224896</v>
      </c>
      <c r="Y68">
        <v>18.527966850092401</v>
      </c>
      <c r="Z68">
        <v>16.1724229688691</v>
      </c>
      <c r="AA68">
        <v>20.888819115809799</v>
      </c>
      <c r="AB68">
        <v>-1.2033965286210599</v>
      </c>
      <c r="AC68">
        <v>-4.4764858187535497</v>
      </c>
      <c r="AD68">
        <v>2.0791296928611001</v>
      </c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x14ac:dyDescent="0.2">
      <c r="A69" t="s">
        <v>6</v>
      </c>
      <c r="B69" s="20">
        <v>21125</v>
      </c>
      <c r="C69">
        <v>5.3262667274762796</v>
      </c>
      <c r="D69">
        <v>3.4782050552306698</v>
      </c>
      <c r="E69">
        <v>611.68432700397295</v>
      </c>
      <c r="F69">
        <v>214.978493215523</v>
      </c>
      <c r="G69">
        <v>-0.220614046054562</v>
      </c>
      <c r="H69">
        <v>4.7226296936522001</v>
      </c>
      <c r="I69">
        <v>15.670210770861701</v>
      </c>
      <c r="J69">
        <v>3.4621600522845002</v>
      </c>
      <c r="K69">
        <v>8.2011369965955296</v>
      </c>
      <c r="L69">
        <v>3.8160457647604198</v>
      </c>
      <c r="M69">
        <v>459.127877740413</v>
      </c>
      <c r="N69">
        <v>257.51645554590698</v>
      </c>
      <c r="O69">
        <v>-3.1270644418345301</v>
      </c>
      <c r="P69">
        <v>5.5612758267161304</v>
      </c>
      <c r="Q69">
        <v>19.528283286477699</v>
      </c>
      <c r="R69">
        <v>3.12133887252216</v>
      </c>
      <c r="S69">
        <v>7.77054161229049</v>
      </c>
      <c r="T69">
        <v>5.1182098551004698</v>
      </c>
      <c r="U69">
        <v>10.423904432937499</v>
      </c>
      <c r="V69">
        <v>760.152787090777</v>
      </c>
      <c r="W69">
        <v>502.415102919155</v>
      </c>
      <c r="X69">
        <v>810.24769122955104</v>
      </c>
      <c r="Y69">
        <v>18.324090749379799</v>
      </c>
      <c r="Z69">
        <v>15.9947780250394</v>
      </c>
      <c r="AA69">
        <v>20.6596001705907</v>
      </c>
      <c r="AB69">
        <v>-2.1218452650894899</v>
      </c>
      <c r="AC69">
        <v>-5.7166485580117898</v>
      </c>
      <c r="AD69">
        <v>1.4681515465874899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x14ac:dyDescent="0.2">
      <c r="A70" t="s">
        <v>6</v>
      </c>
      <c r="B70" s="20">
        <v>21654</v>
      </c>
      <c r="C70">
        <v>6.0155039155422898</v>
      </c>
      <c r="D70">
        <v>3.7364181160290602</v>
      </c>
      <c r="E70">
        <v>599.63831987950198</v>
      </c>
      <c r="F70">
        <v>215.90243638049199</v>
      </c>
      <c r="G70">
        <v>1.8344601173544399</v>
      </c>
      <c r="H70">
        <v>4.8477244551087804</v>
      </c>
      <c r="I70">
        <v>15.394592197703901</v>
      </c>
      <c r="J70">
        <v>3.6629147501712298</v>
      </c>
      <c r="K70">
        <v>9.5927129637946305</v>
      </c>
      <c r="L70">
        <v>3.8204188150068399</v>
      </c>
      <c r="M70">
        <v>469.67178149760002</v>
      </c>
      <c r="N70">
        <v>254.015937681655</v>
      </c>
      <c r="O70">
        <v>-1.0222625733337101</v>
      </c>
      <c r="P70">
        <v>5.5824765517690897</v>
      </c>
      <c r="Q70">
        <v>20.2458255217181</v>
      </c>
      <c r="R70">
        <v>3.1049402112057898</v>
      </c>
      <c r="S70">
        <v>8.9512801996858293</v>
      </c>
      <c r="T70">
        <v>6.0838855629866497</v>
      </c>
      <c r="U70">
        <v>11.8187319571022</v>
      </c>
      <c r="V70">
        <v>641.452489203558</v>
      </c>
      <c r="W70">
        <v>382.717178862043</v>
      </c>
      <c r="X70">
        <v>675.40863165478697</v>
      </c>
      <c r="Y70">
        <v>19.897671447767799</v>
      </c>
      <c r="Z70">
        <v>17.501841373293001</v>
      </c>
      <c r="AA70">
        <v>22.3009015156217</v>
      </c>
      <c r="AB70">
        <v>-0.76582237796123298</v>
      </c>
      <c r="AC70">
        <v>-4.6288006942728197</v>
      </c>
      <c r="AD70">
        <v>3.1045802973566698</v>
      </c>
      <c r="AE70" s="40">
        <f>AVERAGE(C66:C71)</f>
        <v>6.3293396216918092</v>
      </c>
      <c r="AF70" s="40">
        <f>AVERAGE(D66:D71)</f>
        <v>3.6608003160221401</v>
      </c>
      <c r="AG70" s="40">
        <f>AVERAGE(E66:E71)</f>
        <v>605.82351564068904</v>
      </c>
      <c r="AH70" s="40">
        <f>AVERAGE(F66:F71)</f>
        <v>221.74649610649419</v>
      </c>
      <c r="AI70" s="40">
        <f>AVERAGE(G66:G71)</f>
        <v>1.2655350051878962</v>
      </c>
      <c r="AJ70" s="40">
        <f>AVERAGE(H66:H71)</f>
        <v>4.9067264631853407</v>
      </c>
      <c r="AK70" s="40">
        <f>AVERAGE(I66:I71)</f>
        <v>15.790482264368265</v>
      </c>
      <c r="AL70" s="40">
        <f>AVERAGE(J66:J71)</f>
        <v>3.5519189903858415</v>
      </c>
      <c r="AM70" s="40">
        <f>AVERAGE(K66:K71)</f>
        <v>8.7118094354650832</v>
      </c>
      <c r="AN70" s="40">
        <f>AVERAGE(L66:L71)</f>
        <v>3.8184818314193247</v>
      </c>
      <c r="AO70" s="40">
        <f>AVERAGE(M66:M71)</f>
        <v>495.39457434694464</v>
      </c>
      <c r="AP70" s="40">
        <f>AVERAGE(N66:N71)</f>
        <v>255.45183126268799</v>
      </c>
      <c r="AQ70" s="40">
        <f>AVERAGE(O66:O71)</f>
        <v>-2.0844497933205592</v>
      </c>
      <c r="AR70" s="40">
        <f>AVERAGE(P66:P71)</f>
        <v>5.5840060436940284</v>
      </c>
      <c r="AS70" s="40">
        <f>AVERAGE(Q66:Q71)</f>
        <v>19.584224130937283</v>
      </c>
      <c r="AT70" s="40">
        <f>AVERAGE(R66:R71)</f>
        <v>3.1211621329293315</v>
      </c>
      <c r="AU70" s="40">
        <f>AVERAGE(S66:S71)</f>
        <v>8.1803478406688335</v>
      </c>
      <c r="AV70" s="40">
        <f>AVERAGE(T66:T71)</f>
        <v>5.4777090398687314</v>
      </c>
      <c r="AW70" s="40">
        <f>AVERAGE(U66:U71)</f>
        <v>10.8795991723445</v>
      </c>
      <c r="AX70" s="40">
        <f>AVERAGE(V66:V71)</f>
        <v>733.99182253554216</v>
      </c>
      <c r="AY70" s="40">
        <f>AVERAGE(W66:W71)</f>
        <v>478.93249454474807</v>
      </c>
      <c r="AZ70" s="40">
        <f>AVERAGE(X66:X71)</f>
        <v>780.32588560712475</v>
      </c>
      <c r="BA70" s="40">
        <f>AVERAGE(Y66:Y71)</f>
        <v>18.775399693497082</v>
      </c>
      <c r="BB70" s="40">
        <f>AVERAGE(Z66:Z71)</f>
        <v>16.399688271790133</v>
      </c>
      <c r="BC70" s="40">
        <f>AVERAGE(AA66:AA71)</f>
        <v>21.153532842721869</v>
      </c>
      <c r="BD70" s="40">
        <f>AVERAGE(AB66:AB71)</f>
        <v>-1.6294939176348191</v>
      </c>
      <c r="BE70" s="40">
        <f>AVERAGE(AC66:AC71)</f>
        <v>-5.24484445599143</v>
      </c>
      <c r="BF70" s="40">
        <f>AVERAGE(AD66:AD71)</f>
        <v>1.9909452736255939</v>
      </c>
    </row>
    <row r="71" spans="1:58" x14ac:dyDescent="0.2">
      <c r="A71" t="s">
        <v>6</v>
      </c>
      <c r="B71" s="20">
        <v>22793</v>
      </c>
      <c r="C71">
        <v>8.3193137601424194</v>
      </c>
      <c r="D71">
        <v>3.7165469209389599</v>
      </c>
      <c r="E71">
        <v>560.84037443339901</v>
      </c>
      <c r="F71">
        <v>223.49393429840799</v>
      </c>
      <c r="G71">
        <v>2.9708519124686199</v>
      </c>
      <c r="H71">
        <v>4.9489096360946503</v>
      </c>
      <c r="I71">
        <v>16.816547486511102</v>
      </c>
      <c r="J71">
        <v>3.5679628184644501</v>
      </c>
      <c r="K71">
        <v>9.8802669588838494</v>
      </c>
      <c r="L71">
        <v>3.9168128886577702</v>
      </c>
      <c r="M71">
        <v>479.99066866645097</v>
      </c>
      <c r="N71">
        <v>266.91815581601702</v>
      </c>
      <c r="O71">
        <v>-0.35560484952409599</v>
      </c>
      <c r="P71">
        <v>5.6893268915643702</v>
      </c>
      <c r="Q71">
        <v>20.292388221658001</v>
      </c>
      <c r="R71">
        <v>3.2086394715473499</v>
      </c>
      <c r="S71">
        <v>8.7623068893659006</v>
      </c>
      <c r="T71">
        <v>6.0381436188766697</v>
      </c>
      <c r="U71">
        <v>11.4806647216591</v>
      </c>
      <c r="V71">
        <v>757.59429346799504</v>
      </c>
      <c r="W71">
        <v>494.54481585687603</v>
      </c>
      <c r="X71">
        <v>807.95446052647605</v>
      </c>
      <c r="Y71">
        <v>19.000456046085301</v>
      </c>
      <c r="Z71">
        <v>16.5701562072218</v>
      </c>
      <c r="AA71">
        <v>21.430332548213801</v>
      </c>
      <c r="AB71">
        <v>-0.71734422552807997</v>
      </c>
      <c r="AC71">
        <v>-4.3261078679300304</v>
      </c>
      <c r="AD71">
        <v>2.9049328380690298</v>
      </c>
      <c r="AE71" s="27">
        <f>AVERAGE(C65:C71)</f>
        <v>6.5058167770979853</v>
      </c>
      <c r="AF71" s="27">
        <f>AVERAGE(D65:D71)</f>
        <v>3.745557244393686</v>
      </c>
      <c r="AG71" s="27">
        <f>AVERAGE(E65:E71)</f>
        <v>599.09555251564882</v>
      </c>
      <c r="AH71" s="27">
        <f>AVERAGE(F65:F71)</f>
        <v>223.84241370728586</v>
      </c>
      <c r="AI71" s="27">
        <f>AVERAGE(G65:G71)</f>
        <v>1.5098400209732896</v>
      </c>
      <c r="AJ71" s="27">
        <f>AVERAGE(H65:H71)</f>
        <v>4.9902608949734528</v>
      </c>
      <c r="AK71" s="27">
        <f>AVERAGE(I65:I71)</f>
        <v>15.97746398123404</v>
      </c>
      <c r="AL71" s="27">
        <f>AVERAGE(J65:J71)</f>
        <v>3.6026840222248557</v>
      </c>
      <c r="AM71" s="27">
        <f>AVERAGE(K65:K71)</f>
        <v>8.9488504714512285</v>
      </c>
      <c r="AN71" s="27">
        <f>AVERAGE(L65:L71)</f>
        <v>3.8186475655253354</v>
      </c>
      <c r="AO71" s="27">
        <f>AVERAGE(M65:M71)</f>
        <v>494.56311941221884</v>
      </c>
      <c r="AP71" s="27">
        <f>AVERAGE(N65:N71)</f>
        <v>254.86967461425098</v>
      </c>
      <c r="AQ71" s="27">
        <f>AVERAGE(O65:O71)</f>
        <v>-1.7737923574694701</v>
      </c>
      <c r="AR71" s="27">
        <f>AVERAGE(P65:P71)</f>
        <v>5.5819369873645002</v>
      </c>
      <c r="AS71" s="27">
        <f>AVERAGE(Q65:Q71)</f>
        <v>19.744290467840745</v>
      </c>
      <c r="AT71" s="27">
        <f>AVERAGE(R65:R71)</f>
        <v>3.1204636952125488</v>
      </c>
      <c r="AU71" s="27">
        <f>AVERAGE(S65:S71)</f>
        <v>8.3373123964630036</v>
      </c>
      <c r="AV71" s="27">
        <f>AVERAGE(T65:T71)</f>
        <v>5.6529473857647243</v>
      </c>
      <c r="AW71" s="27">
        <f>AVERAGE(U65:U71)</f>
        <v>11.019277036921055</v>
      </c>
      <c r="AX71" s="27">
        <f>AVERAGE(V65:V71)</f>
        <v>732.70970888965655</v>
      </c>
      <c r="AY71" s="27">
        <f>AVERAGE(W65:W71)</f>
        <v>479.22162447574789</v>
      </c>
      <c r="AZ71" s="27">
        <f>AVERAGE(X65:X71)</f>
        <v>778.8764102150343</v>
      </c>
      <c r="BA71" s="27">
        <f>AVERAGE(Y65:Y71)</f>
        <v>18.876572589787099</v>
      </c>
      <c r="BB71" s="27">
        <f>AVERAGE(Z65:Z71)</f>
        <v>16.507719907319728</v>
      </c>
      <c r="BC71" s="27">
        <f>AVERAGE(AA65:AA71)</f>
        <v>21.248417168864531</v>
      </c>
      <c r="BD71" s="27">
        <f>AVERAGE(AB65:AB71)</f>
        <v>-1.4232955230343747</v>
      </c>
      <c r="BE71" s="27">
        <f>AVERAGE(AC65:AC71)</f>
        <v>-5.0072676050406573</v>
      </c>
      <c r="BF71" s="27">
        <f>AVERAGE(AD65:AD71)</f>
        <v>2.1653057182950759</v>
      </c>
    </row>
    <row r="72" spans="1:58" x14ac:dyDescent="0.2">
      <c r="A72" t="s">
        <v>7</v>
      </c>
      <c r="B72" s="20">
        <v>18693</v>
      </c>
      <c r="C72">
        <v>3.1447368980460202</v>
      </c>
      <c r="D72">
        <v>3.95386215830198</v>
      </c>
      <c r="E72">
        <v>520.59093685402001</v>
      </c>
      <c r="F72">
        <v>195.325242869942</v>
      </c>
      <c r="G72">
        <v>-3.1914769575466102</v>
      </c>
      <c r="H72">
        <v>5.3185417594288102</v>
      </c>
      <c r="I72">
        <v>14.1388290114015</v>
      </c>
      <c r="J72">
        <v>3.5318186275655798</v>
      </c>
      <c r="K72">
        <v>7.3143234495311704</v>
      </c>
      <c r="L72">
        <v>3.6565326514635199</v>
      </c>
      <c r="M72">
        <v>767.66379564641602</v>
      </c>
      <c r="N72">
        <v>241.65052819860799</v>
      </c>
      <c r="O72">
        <v>-2.68907007449145</v>
      </c>
      <c r="P72">
        <v>5.4200201847021399</v>
      </c>
      <c r="Q72">
        <v>17.324833437847499</v>
      </c>
      <c r="R72">
        <v>3.0088937513026202</v>
      </c>
      <c r="S72">
        <v>6.7324744485513301</v>
      </c>
      <c r="T72">
        <v>3.8376845068174301</v>
      </c>
      <c r="U72">
        <v>9.6165588650516192</v>
      </c>
      <c r="V72">
        <v>787.33858361530497</v>
      </c>
      <c r="W72">
        <v>536.69714929679196</v>
      </c>
      <c r="X72">
        <v>844.64352245873795</v>
      </c>
      <c r="Y72">
        <v>17.519164716136199</v>
      </c>
      <c r="Z72">
        <v>15.030948033488</v>
      </c>
      <c r="AA72">
        <v>20.010002684020701</v>
      </c>
      <c r="AB72">
        <v>-2.65872146951653</v>
      </c>
      <c r="AC72">
        <v>-6.3233348592914904</v>
      </c>
      <c r="AD72">
        <v>1.02039386352868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x14ac:dyDescent="0.2">
      <c r="A73" t="s">
        <v>7</v>
      </c>
      <c r="B73" s="20">
        <v>18693.830000000002</v>
      </c>
      <c r="C73">
        <v>5.3897538300950902</v>
      </c>
      <c r="D73">
        <v>3.7545058191190201</v>
      </c>
      <c r="E73">
        <v>663.82413170137204</v>
      </c>
      <c r="F73">
        <v>199.68674310958201</v>
      </c>
      <c r="G73">
        <v>0.43059352645882798</v>
      </c>
      <c r="H73">
        <v>5.1382651377571502</v>
      </c>
      <c r="I73">
        <v>14.5168106019982</v>
      </c>
      <c r="J73">
        <v>3.3815862234973002</v>
      </c>
      <c r="K73">
        <v>7.7584595510312404</v>
      </c>
      <c r="L73">
        <v>3.6240391219264998</v>
      </c>
      <c r="M73">
        <v>819.68712326456705</v>
      </c>
      <c r="N73">
        <v>242.162948967018</v>
      </c>
      <c r="O73">
        <v>-1.71978093833951</v>
      </c>
      <c r="P73">
        <v>5.3794189495589997</v>
      </c>
      <c r="Q73">
        <v>17.204563961114701</v>
      </c>
      <c r="R73">
        <v>2.99885596905844</v>
      </c>
      <c r="S73">
        <v>6.9941272879888903</v>
      </c>
      <c r="T73">
        <v>4.4351396794289402</v>
      </c>
      <c r="U73">
        <v>9.5392606428593805</v>
      </c>
      <c r="V73">
        <v>815.03254691218103</v>
      </c>
      <c r="W73">
        <v>564.85453204494797</v>
      </c>
      <c r="X73">
        <v>875.79700114169805</v>
      </c>
      <c r="Y73">
        <v>17.342152008702101</v>
      </c>
      <c r="Z73">
        <v>14.9665926815908</v>
      </c>
      <c r="AA73">
        <v>19.722600726478799</v>
      </c>
      <c r="AB73">
        <v>-1.81668381439462</v>
      </c>
      <c r="AC73">
        <v>-5.0178221400360297</v>
      </c>
      <c r="AD73">
        <v>1.4016279808943699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x14ac:dyDescent="0.2">
      <c r="A74" t="s">
        <v>7</v>
      </c>
      <c r="B74" s="20">
        <v>19046</v>
      </c>
      <c r="C74">
        <v>5.3897538300950902</v>
      </c>
      <c r="D74">
        <v>3.7545058191190201</v>
      </c>
      <c r="E74">
        <v>663.82413170137204</v>
      </c>
      <c r="F74">
        <v>199.68674310958201</v>
      </c>
      <c r="G74">
        <v>0.43059352645882798</v>
      </c>
      <c r="H74">
        <v>5.1382651377571502</v>
      </c>
      <c r="I74">
        <v>14.5168106019982</v>
      </c>
      <c r="J74">
        <v>3.3815862234973002</v>
      </c>
      <c r="K74">
        <v>7.7584595510312404</v>
      </c>
      <c r="L74">
        <v>3.6240391219264998</v>
      </c>
      <c r="M74">
        <v>819.68712326456705</v>
      </c>
      <c r="N74">
        <v>242.162948967018</v>
      </c>
      <c r="O74">
        <v>-1.71978093833951</v>
      </c>
      <c r="P74">
        <v>5.3794189495589997</v>
      </c>
      <c r="Q74">
        <v>17.204563961114701</v>
      </c>
      <c r="R74">
        <v>2.99885596905844</v>
      </c>
      <c r="S74">
        <v>6.9941272879888903</v>
      </c>
      <c r="T74">
        <v>4.4351396794289402</v>
      </c>
      <c r="U74">
        <v>9.5392606428593805</v>
      </c>
      <c r="V74">
        <v>815.03254691218103</v>
      </c>
      <c r="W74">
        <v>564.85453204494797</v>
      </c>
      <c r="X74">
        <v>875.79700114169805</v>
      </c>
      <c r="Y74">
        <v>17.342152008702101</v>
      </c>
      <c r="Z74">
        <v>14.9665926815908</v>
      </c>
      <c r="AA74">
        <v>19.722600726478799</v>
      </c>
      <c r="AB74">
        <v>-1.81668381439462</v>
      </c>
      <c r="AC74">
        <v>-5.0178221400360297</v>
      </c>
      <c r="AD74">
        <v>1.4016279808943699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x14ac:dyDescent="0.2">
      <c r="A75" t="s">
        <v>7</v>
      </c>
      <c r="B75" s="20">
        <v>18826.86</v>
      </c>
      <c r="C75">
        <v>5.7395365211677296</v>
      </c>
      <c r="D75">
        <v>3.5169430556646302</v>
      </c>
      <c r="E75">
        <v>679.36311842477403</v>
      </c>
      <c r="F75">
        <v>201.94382313300201</v>
      </c>
      <c r="G75">
        <v>-0.24267628676133199</v>
      </c>
      <c r="H75">
        <v>4.6011840973861604</v>
      </c>
      <c r="I75">
        <v>15.116242705200399</v>
      </c>
      <c r="J75">
        <v>3.39707130035465</v>
      </c>
      <c r="K75">
        <v>6.5341269003249902</v>
      </c>
      <c r="L75">
        <v>3.6390537789599202</v>
      </c>
      <c r="M75">
        <v>773.59728829372102</v>
      </c>
      <c r="N75">
        <v>242.77760649563501</v>
      </c>
      <c r="O75">
        <v>-3.9300110659976202</v>
      </c>
      <c r="P75">
        <v>5.3943023913782397</v>
      </c>
      <c r="Q75">
        <v>17.062424318671098</v>
      </c>
      <c r="R75">
        <v>3.0157196975200802</v>
      </c>
      <c r="S75">
        <v>6.8418823363975703</v>
      </c>
      <c r="T75">
        <v>4.2666328800548996</v>
      </c>
      <c r="U75">
        <v>9.4154302172340696</v>
      </c>
      <c r="V75">
        <v>797.45872488836403</v>
      </c>
      <c r="W75">
        <v>545.80035258810005</v>
      </c>
      <c r="X75">
        <v>855.88639880273797</v>
      </c>
      <c r="Y75">
        <v>17.5850069407856</v>
      </c>
      <c r="Z75">
        <v>15.281736175110501</v>
      </c>
      <c r="AA75">
        <v>19.8947656176579</v>
      </c>
      <c r="AB75">
        <v>-2.39792657185582</v>
      </c>
      <c r="AC75">
        <v>-5.6402386086229503</v>
      </c>
      <c r="AD75">
        <v>0.84923999678163298</v>
      </c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x14ac:dyDescent="0.2">
      <c r="A76" t="s">
        <v>7</v>
      </c>
      <c r="B76" s="20">
        <v>19182</v>
      </c>
      <c r="C76">
        <v>5.7395365211677296</v>
      </c>
      <c r="D76">
        <v>3.5169430556646302</v>
      </c>
      <c r="E76">
        <v>679.36311842477403</v>
      </c>
      <c r="F76">
        <v>201.94382313300201</v>
      </c>
      <c r="G76">
        <v>-0.24267628676133199</v>
      </c>
      <c r="H76">
        <v>4.6011840973861604</v>
      </c>
      <c r="I76">
        <v>15.116242705200399</v>
      </c>
      <c r="J76">
        <v>3.39707130035465</v>
      </c>
      <c r="K76">
        <v>6.5341269003249902</v>
      </c>
      <c r="L76">
        <v>3.6390537789599202</v>
      </c>
      <c r="M76">
        <v>773.59728829372102</v>
      </c>
      <c r="N76">
        <v>242.77760649563501</v>
      </c>
      <c r="O76">
        <v>-3.9300110659976202</v>
      </c>
      <c r="P76">
        <v>5.3943023913782397</v>
      </c>
      <c r="Q76">
        <v>17.062424318671098</v>
      </c>
      <c r="R76">
        <v>3.0157196975200802</v>
      </c>
      <c r="S76">
        <v>6.8418823363975703</v>
      </c>
      <c r="T76">
        <v>4.2666328800548996</v>
      </c>
      <c r="U76">
        <v>9.4154302172340696</v>
      </c>
      <c r="V76">
        <v>797.45872488836403</v>
      </c>
      <c r="W76">
        <v>545.80035258810005</v>
      </c>
      <c r="X76">
        <v>855.88639880273797</v>
      </c>
      <c r="Y76">
        <v>17.5850069407856</v>
      </c>
      <c r="Z76">
        <v>15.281736175110501</v>
      </c>
      <c r="AA76">
        <v>19.8947656176579</v>
      </c>
      <c r="AB76">
        <v>-2.39792657185582</v>
      </c>
      <c r="AC76">
        <v>-5.6402386086229503</v>
      </c>
      <c r="AD76">
        <v>0.84923999678163298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x14ac:dyDescent="0.2">
      <c r="A77" t="s">
        <v>7</v>
      </c>
      <c r="B77" s="20">
        <v>19059.73</v>
      </c>
      <c r="C77">
        <v>2.4183454022031499</v>
      </c>
      <c r="D77">
        <v>3.9997631138435898</v>
      </c>
      <c r="E77">
        <v>588.84042151684298</v>
      </c>
      <c r="F77">
        <v>201.28371140548299</v>
      </c>
      <c r="G77">
        <v>-4.1823581522174997</v>
      </c>
      <c r="H77">
        <v>5.3874645362943898</v>
      </c>
      <c r="I77">
        <v>13.5414537530628</v>
      </c>
      <c r="J77">
        <v>3.48618918694187</v>
      </c>
      <c r="K77">
        <v>6.8989970515919596</v>
      </c>
      <c r="L77">
        <v>3.63912825427035</v>
      </c>
      <c r="M77">
        <v>718.30860640831497</v>
      </c>
      <c r="N77">
        <v>240.01121811299399</v>
      </c>
      <c r="O77">
        <v>-3.3931987043976202</v>
      </c>
      <c r="P77">
        <v>5.4007766265347703</v>
      </c>
      <c r="Q77">
        <v>17.250157978978301</v>
      </c>
      <c r="R77">
        <v>2.9976245249442699</v>
      </c>
      <c r="S77">
        <v>6.6260167769775498</v>
      </c>
      <c r="T77">
        <v>3.7761347955920699</v>
      </c>
      <c r="U77">
        <v>9.4746010701549608</v>
      </c>
      <c r="V77">
        <v>795.54184034389198</v>
      </c>
      <c r="W77">
        <v>545.700369185863</v>
      </c>
      <c r="X77">
        <v>854.69154281243198</v>
      </c>
      <c r="Y77">
        <v>17.362621970963499</v>
      </c>
      <c r="Z77">
        <v>14.9572718027613</v>
      </c>
      <c r="AA77">
        <v>19.761385403073401</v>
      </c>
      <c r="AB77">
        <v>-3.2373894637959899</v>
      </c>
      <c r="AC77">
        <v>-6.8826970378079197</v>
      </c>
      <c r="AD77">
        <v>0.40905258524147198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x14ac:dyDescent="0.2">
      <c r="A78" t="s">
        <v>7</v>
      </c>
      <c r="B78" s="20">
        <v>19281</v>
      </c>
      <c r="C78">
        <v>2.4183454022031499</v>
      </c>
      <c r="D78">
        <v>3.9997631138435898</v>
      </c>
      <c r="E78">
        <v>588.84042151684298</v>
      </c>
      <c r="F78">
        <v>201.28371140548299</v>
      </c>
      <c r="G78">
        <v>-4.1823581522174997</v>
      </c>
      <c r="H78">
        <v>5.3874645362943898</v>
      </c>
      <c r="I78">
        <v>13.5414537530628</v>
      </c>
      <c r="J78">
        <v>3.48618918694187</v>
      </c>
      <c r="K78">
        <v>6.8989970515919596</v>
      </c>
      <c r="L78">
        <v>3.63912825427035</v>
      </c>
      <c r="M78">
        <v>718.30860640831497</v>
      </c>
      <c r="N78">
        <v>240.01121811299399</v>
      </c>
      <c r="O78">
        <v>-3.3931987043976202</v>
      </c>
      <c r="P78">
        <v>5.4007766265347703</v>
      </c>
      <c r="Q78">
        <v>17.250157978978301</v>
      </c>
      <c r="R78">
        <v>2.9976245249442699</v>
      </c>
      <c r="S78">
        <v>6.6260167769775498</v>
      </c>
      <c r="T78">
        <v>3.7761347955920699</v>
      </c>
      <c r="U78">
        <v>9.4746010701549608</v>
      </c>
      <c r="V78">
        <v>795.54184034389198</v>
      </c>
      <c r="W78">
        <v>545.700369185863</v>
      </c>
      <c r="X78">
        <v>854.69154281243198</v>
      </c>
      <c r="Y78">
        <v>17.362621970963499</v>
      </c>
      <c r="Z78">
        <v>14.9572718027613</v>
      </c>
      <c r="AA78">
        <v>19.761385403073401</v>
      </c>
      <c r="AB78">
        <v>-3.2373894637959899</v>
      </c>
      <c r="AC78">
        <v>-6.8826970378079197</v>
      </c>
      <c r="AD78">
        <v>0.40905258524147198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x14ac:dyDescent="0.2">
      <c r="A79" t="s">
        <v>7</v>
      </c>
      <c r="B79" s="20">
        <v>19365.439999999999</v>
      </c>
      <c r="C79">
        <v>5.8101031453601397</v>
      </c>
      <c r="D79">
        <v>3.27720995423857</v>
      </c>
      <c r="E79">
        <v>662.65891168280496</v>
      </c>
      <c r="F79">
        <v>231.80604557305699</v>
      </c>
      <c r="G79">
        <v>-0.84993166596438596</v>
      </c>
      <c r="H79">
        <v>4.6658961109025396</v>
      </c>
      <c r="I79">
        <v>15.870267917599699</v>
      </c>
      <c r="J79">
        <v>3.1430607156325499</v>
      </c>
      <c r="K79">
        <v>7.1065638887438203</v>
      </c>
      <c r="L79">
        <v>3.6286263224852999</v>
      </c>
      <c r="M79">
        <v>817.57395933366797</v>
      </c>
      <c r="N79">
        <v>242.31115500086901</v>
      </c>
      <c r="O79">
        <v>-2.6981054833405902</v>
      </c>
      <c r="P79">
        <v>5.3745588892792497</v>
      </c>
      <c r="Q79">
        <v>16.931576234933399</v>
      </c>
      <c r="R79">
        <v>3.0207306135039</v>
      </c>
      <c r="S79">
        <v>7.3148661810743096</v>
      </c>
      <c r="T79">
        <v>4.7180794322425097</v>
      </c>
      <c r="U79">
        <v>9.9097666181547694</v>
      </c>
      <c r="V79">
        <v>826.42191564850395</v>
      </c>
      <c r="W79">
        <v>560.41804976797096</v>
      </c>
      <c r="X79">
        <v>889.683770847495</v>
      </c>
      <c r="Y79">
        <v>17.3632141961839</v>
      </c>
      <c r="Z79">
        <v>15.031192363446999</v>
      </c>
      <c r="AA79">
        <v>19.6842225755092</v>
      </c>
      <c r="AB79">
        <v>-1.3316183947143501</v>
      </c>
      <c r="AC79">
        <v>-4.5108894484091904</v>
      </c>
      <c r="AD79">
        <v>1.8489699145813501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x14ac:dyDescent="0.2">
      <c r="A80" t="s">
        <v>7</v>
      </c>
      <c r="B80" s="20">
        <v>19610</v>
      </c>
      <c r="C80">
        <v>5.8101031453601397</v>
      </c>
      <c r="D80">
        <v>3.27720995423857</v>
      </c>
      <c r="E80">
        <v>662.65891168280496</v>
      </c>
      <c r="F80">
        <v>231.80604557305699</v>
      </c>
      <c r="G80">
        <v>-0.84993166596438596</v>
      </c>
      <c r="H80">
        <v>4.6658961109025396</v>
      </c>
      <c r="I80">
        <v>15.870267917599699</v>
      </c>
      <c r="J80">
        <v>3.1430607156325499</v>
      </c>
      <c r="K80">
        <v>7.1065638887438203</v>
      </c>
      <c r="L80">
        <v>3.6286263224852999</v>
      </c>
      <c r="M80">
        <v>817.57395933366797</v>
      </c>
      <c r="N80">
        <v>242.31115500086901</v>
      </c>
      <c r="O80">
        <v>-2.6981054833405902</v>
      </c>
      <c r="P80">
        <v>5.3745588892792497</v>
      </c>
      <c r="Q80">
        <v>16.931576234933399</v>
      </c>
      <c r="R80">
        <v>3.0207306135039</v>
      </c>
      <c r="S80">
        <v>7.3148661810743096</v>
      </c>
      <c r="T80">
        <v>4.7180794322425097</v>
      </c>
      <c r="U80">
        <v>9.9097666181547694</v>
      </c>
      <c r="V80">
        <v>826.42191564850395</v>
      </c>
      <c r="W80">
        <v>560.41804976797096</v>
      </c>
      <c r="X80">
        <v>889.683770847495</v>
      </c>
      <c r="Y80">
        <v>17.3632141961839</v>
      </c>
      <c r="Z80">
        <v>15.031192363446999</v>
      </c>
      <c r="AA80">
        <v>19.6842225755092</v>
      </c>
      <c r="AB80">
        <v>-1.3316183947143501</v>
      </c>
      <c r="AC80">
        <v>-4.5108894484091904</v>
      </c>
      <c r="AD80">
        <v>1.8489699145813501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x14ac:dyDescent="0.2">
      <c r="A81" t="s">
        <v>7</v>
      </c>
      <c r="B81" s="20">
        <v>19699</v>
      </c>
      <c r="C81">
        <v>5.8101031453601397</v>
      </c>
      <c r="D81">
        <v>3.27720995423857</v>
      </c>
      <c r="E81">
        <v>662.65891168280496</v>
      </c>
      <c r="F81">
        <v>231.80604557305699</v>
      </c>
      <c r="G81">
        <v>-0.84993166596438596</v>
      </c>
      <c r="H81">
        <v>4.6658961109025396</v>
      </c>
      <c r="I81">
        <v>15.870267917599699</v>
      </c>
      <c r="J81">
        <v>3.1430607156325499</v>
      </c>
      <c r="K81">
        <v>7.1065638887438203</v>
      </c>
      <c r="L81">
        <v>3.6286263224852999</v>
      </c>
      <c r="M81">
        <v>817.57395933366797</v>
      </c>
      <c r="N81">
        <v>242.31115500086901</v>
      </c>
      <c r="O81">
        <v>-2.6981054833405902</v>
      </c>
      <c r="P81">
        <v>5.3745588892792497</v>
      </c>
      <c r="Q81">
        <v>16.931576234933399</v>
      </c>
      <c r="R81">
        <v>3.0207306135039</v>
      </c>
      <c r="S81">
        <v>7.3148661810743096</v>
      </c>
      <c r="T81">
        <v>4.7180794322425097</v>
      </c>
      <c r="U81">
        <v>9.9097666181547694</v>
      </c>
      <c r="V81">
        <v>826.42191564850395</v>
      </c>
      <c r="W81">
        <v>560.41804976797096</v>
      </c>
      <c r="X81">
        <v>889.683770847495</v>
      </c>
      <c r="Y81">
        <v>17.3632141961839</v>
      </c>
      <c r="Z81">
        <v>15.031192363446999</v>
      </c>
      <c r="AA81">
        <v>19.6842225755092</v>
      </c>
      <c r="AB81">
        <v>-1.3316183947143501</v>
      </c>
      <c r="AC81">
        <v>-4.5108894484091904</v>
      </c>
      <c r="AD81">
        <v>1.8489699145813501</v>
      </c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x14ac:dyDescent="0.2">
      <c r="A82" t="s">
        <v>7</v>
      </c>
      <c r="B82" s="20">
        <v>19522.47</v>
      </c>
      <c r="C82">
        <v>3.8602355377589701</v>
      </c>
      <c r="D82">
        <v>4.3895451052754897</v>
      </c>
      <c r="E82">
        <v>599.63032682500898</v>
      </c>
      <c r="F82">
        <v>203.740110153637</v>
      </c>
      <c r="G82">
        <v>-1.8610151222961899</v>
      </c>
      <c r="H82">
        <v>6.1579179588722504</v>
      </c>
      <c r="I82">
        <v>13.758457148521</v>
      </c>
      <c r="J82">
        <v>3.6429366330711201</v>
      </c>
      <c r="K82">
        <v>7.5121729499611698</v>
      </c>
      <c r="L82">
        <v>3.68751106726998</v>
      </c>
      <c r="M82">
        <v>768.40034836712596</v>
      </c>
      <c r="N82">
        <v>243.60882737736199</v>
      </c>
      <c r="O82">
        <v>-2.2270081303435001</v>
      </c>
      <c r="P82">
        <v>5.45400150940843</v>
      </c>
      <c r="Q82">
        <v>17.432853686125998</v>
      </c>
      <c r="R82">
        <v>3.05508054833457</v>
      </c>
      <c r="S82">
        <v>7.1109106765035399</v>
      </c>
      <c r="T82">
        <v>4.3296873948779497</v>
      </c>
      <c r="U82">
        <v>9.8999275881989099</v>
      </c>
      <c r="V82">
        <v>825.65793629637096</v>
      </c>
      <c r="W82">
        <v>577.52015211690195</v>
      </c>
      <c r="X82">
        <v>888.61511635629495</v>
      </c>
      <c r="Y82">
        <v>17.482559760130101</v>
      </c>
      <c r="Z82">
        <v>15.045884335167299</v>
      </c>
      <c r="AA82">
        <v>19.924732824547799</v>
      </c>
      <c r="AB82">
        <v>-1.7802399096439001</v>
      </c>
      <c r="AC82">
        <v>-5.0966812893652698</v>
      </c>
      <c r="AD82">
        <v>1.5373322321938401</v>
      </c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x14ac:dyDescent="0.2">
      <c r="A83" t="s">
        <v>7</v>
      </c>
      <c r="B83" s="20">
        <v>19721</v>
      </c>
      <c r="C83">
        <v>3.8602355377589701</v>
      </c>
      <c r="D83">
        <v>4.3895451052754897</v>
      </c>
      <c r="E83">
        <v>599.63032682500898</v>
      </c>
      <c r="F83">
        <v>203.740110153637</v>
      </c>
      <c r="G83">
        <v>-1.8610151222961899</v>
      </c>
      <c r="H83">
        <v>6.1579179588722504</v>
      </c>
      <c r="I83">
        <v>13.758457148521</v>
      </c>
      <c r="J83">
        <v>3.6429366330711201</v>
      </c>
      <c r="K83">
        <v>7.5121729499611698</v>
      </c>
      <c r="L83">
        <v>3.68751106726998</v>
      </c>
      <c r="M83">
        <v>768.40034836712596</v>
      </c>
      <c r="N83">
        <v>243.60882737736199</v>
      </c>
      <c r="O83">
        <v>-2.2270081303435001</v>
      </c>
      <c r="P83">
        <v>5.45400150940843</v>
      </c>
      <c r="Q83">
        <v>17.432853686125998</v>
      </c>
      <c r="R83">
        <v>3.05508054833457</v>
      </c>
      <c r="S83">
        <v>7.1109106765035399</v>
      </c>
      <c r="T83">
        <v>4.3296873948779497</v>
      </c>
      <c r="U83">
        <v>9.8999275881989099</v>
      </c>
      <c r="V83">
        <v>825.65793629637096</v>
      </c>
      <c r="W83">
        <v>577.52015211690195</v>
      </c>
      <c r="X83">
        <v>888.61511635629495</v>
      </c>
      <c r="Y83">
        <v>17.482559760130101</v>
      </c>
      <c r="Z83">
        <v>15.045884335167299</v>
      </c>
      <c r="AA83">
        <v>19.924732824547799</v>
      </c>
      <c r="AB83">
        <v>-1.7802399096439001</v>
      </c>
      <c r="AC83">
        <v>-5.0966812893652698</v>
      </c>
      <c r="AD83">
        <v>1.5373322321938401</v>
      </c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x14ac:dyDescent="0.2">
      <c r="A84" t="s">
        <v>7</v>
      </c>
      <c r="B84" s="20">
        <v>19837</v>
      </c>
      <c r="C84">
        <v>3.8602355377589701</v>
      </c>
      <c r="D84">
        <v>4.3895451052754897</v>
      </c>
      <c r="E84">
        <v>599.63032682500898</v>
      </c>
      <c r="F84">
        <v>203.740110153637</v>
      </c>
      <c r="G84">
        <v>-1.8610151222961899</v>
      </c>
      <c r="H84">
        <v>6.1579179588722504</v>
      </c>
      <c r="I84">
        <v>13.758457148521</v>
      </c>
      <c r="J84">
        <v>3.6429366330711201</v>
      </c>
      <c r="K84">
        <v>7.5121729499611698</v>
      </c>
      <c r="L84">
        <v>3.68751106726998</v>
      </c>
      <c r="M84">
        <v>768.40034836712596</v>
      </c>
      <c r="N84">
        <v>243.60882737736199</v>
      </c>
      <c r="O84">
        <v>-2.2270081303435001</v>
      </c>
      <c r="P84">
        <v>5.45400150940843</v>
      </c>
      <c r="Q84">
        <v>17.432853686125998</v>
      </c>
      <c r="R84">
        <v>3.05508054833457</v>
      </c>
      <c r="S84">
        <v>7.1109106765035399</v>
      </c>
      <c r="T84">
        <v>4.3296873948779497</v>
      </c>
      <c r="U84">
        <v>9.8999275881989099</v>
      </c>
      <c r="V84">
        <v>825.65793629637096</v>
      </c>
      <c r="W84">
        <v>577.52015211690195</v>
      </c>
      <c r="X84">
        <v>888.61511635629495</v>
      </c>
      <c r="Y84">
        <v>17.482559760130101</v>
      </c>
      <c r="Z84">
        <v>15.045884335167299</v>
      </c>
      <c r="AA84">
        <v>19.924732824547799</v>
      </c>
      <c r="AB84">
        <v>-1.7802399096439001</v>
      </c>
      <c r="AC84">
        <v>-5.0966812893652698</v>
      </c>
      <c r="AD84">
        <v>1.5373322321938401</v>
      </c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x14ac:dyDescent="0.2">
      <c r="A85" t="s">
        <v>7</v>
      </c>
      <c r="B85" s="20">
        <v>19696.09</v>
      </c>
      <c r="C85">
        <v>5.4154221273250904</v>
      </c>
      <c r="D85">
        <v>3.6268962416114499</v>
      </c>
      <c r="E85">
        <v>678.21276685520604</v>
      </c>
      <c r="F85">
        <v>194.229018864881</v>
      </c>
      <c r="G85">
        <v>0.286712315740421</v>
      </c>
      <c r="H85">
        <v>4.5990343879559896</v>
      </c>
      <c r="I85">
        <v>14.524624847416</v>
      </c>
      <c r="J85">
        <v>3.3993982113927701</v>
      </c>
      <c r="K85">
        <v>7.6681322769831999</v>
      </c>
      <c r="L85">
        <v>3.6639408367979698</v>
      </c>
      <c r="M85">
        <v>776.98424057275804</v>
      </c>
      <c r="N85">
        <v>241.592232959553</v>
      </c>
      <c r="O85">
        <v>-2.12819363852442</v>
      </c>
      <c r="P85">
        <v>5.4358492009967199</v>
      </c>
      <c r="Q85">
        <v>17.522527163707601</v>
      </c>
      <c r="R85">
        <v>3.01914896013013</v>
      </c>
      <c r="S85">
        <v>7.2154974768906204</v>
      </c>
      <c r="T85">
        <v>4.3160470500956398</v>
      </c>
      <c r="U85">
        <v>10.115287990737301</v>
      </c>
      <c r="V85">
        <v>779.59887000804599</v>
      </c>
      <c r="W85">
        <v>530.08897337100404</v>
      </c>
      <c r="X85">
        <v>837.27502806864004</v>
      </c>
      <c r="Y85">
        <v>17.7533874212575</v>
      </c>
      <c r="Z85">
        <v>15.2735993216521</v>
      </c>
      <c r="AA85">
        <v>20.2269217309398</v>
      </c>
      <c r="AB85">
        <v>-2.0810936946360998</v>
      </c>
      <c r="AC85">
        <v>-5.7383928505551296</v>
      </c>
      <c r="AD85">
        <v>1.57258231265975</v>
      </c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x14ac:dyDescent="0.2">
      <c r="A86" t="s">
        <v>7</v>
      </c>
      <c r="B86" s="20">
        <v>19930</v>
      </c>
      <c r="C86">
        <v>5.4154221273250904</v>
      </c>
      <c r="D86">
        <v>3.6268962416114499</v>
      </c>
      <c r="E86">
        <v>678.21276685520604</v>
      </c>
      <c r="F86">
        <v>194.229018864881</v>
      </c>
      <c r="G86">
        <v>0.286712315740421</v>
      </c>
      <c r="H86">
        <v>4.5990343879559896</v>
      </c>
      <c r="I86">
        <v>14.524624847416</v>
      </c>
      <c r="J86">
        <v>3.3993982113927701</v>
      </c>
      <c r="K86">
        <v>7.6681322769831999</v>
      </c>
      <c r="L86">
        <v>3.6639408367979698</v>
      </c>
      <c r="M86">
        <v>776.98424057275804</v>
      </c>
      <c r="N86">
        <v>241.592232959553</v>
      </c>
      <c r="O86">
        <v>-2.12819363852442</v>
      </c>
      <c r="P86">
        <v>5.4358492009967199</v>
      </c>
      <c r="Q86">
        <v>17.522527163707601</v>
      </c>
      <c r="R86">
        <v>3.01914896013013</v>
      </c>
      <c r="S86">
        <v>7.2154974768906204</v>
      </c>
      <c r="T86">
        <v>4.3160470500956398</v>
      </c>
      <c r="U86">
        <v>10.115287990737301</v>
      </c>
      <c r="V86">
        <v>779.59887000804599</v>
      </c>
      <c r="W86">
        <v>530.08897337100404</v>
      </c>
      <c r="X86">
        <v>837.27502806864004</v>
      </c>
      <c r="Y86">
        <v>17.7533874212575</v>
      </c>
      <c r="Z86">
        <v>15.2735993216521</v>
      </c>
      <c r="AA86">
        <v>20.2269217309398</v>
      </c>
      <c r="AB86">
        <v>-2.0810936946360998</v>
      </c>
      <c r="AC86">
        <v>-5.7383928505551296</v>
      </c>
      <c r="AD86">
        <v>1.57258231265975</v>
      </c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x14ac:dyDescent="0.2">
      <c r="A87" t="s">
        <v>7</v>
      </c>
      <c r="B87" s="20">
        <v>19975</v>
      </c>
      <c r="C87">
        <v>5.4154221273250904</v>
      </c>
      <c r="D87">
        <v>3.6268962416114499</v>
      </c>
      <c r="E87">
        <v>678.21276685520604</v>
      </c>
      <c r="F87">
        <v>194.229018864881</v>
      </c>
      <c r="G87">
        <v>0.286712315740421</v>
      </c>
      <c r="H87">
        <v>4.5990343879559896</v>
      </c>
      <c r="I87">
        <v>14.524624847416</v>
      </c>
      <c r="J87">
        <v>3.3993982113927701</v>
      </c>
      <c r="K87">
        <v>7.6681322769831999</v>
      </c>
      <c r="L87">
        <v>3.6639408367979698</v>
      </c>
      <c r="M87">
        <v>776.98424057275804</v>
      </c>
      <c r="N87">
        <v>241.592232959553</v>
      </c>
      <c r="O87">
        <v>-2.12819363852442</v>
      </c>
      <c r="P87">
        <v>5.4358492009967199</v>
      </c>
      <c r="Q87">
        <v>17.522527163707601</v>
      </c>
      <c r="R87">
        <v>3.01914896013013</v>
      </c>
      <c r="S87">
        <v>7.2154974768906204</v>
      </c>
      <c r="T87">
        <v>4.3160470500956398</v>
      </c>
      <c r="U87">
        <v>10.115287990737301</v>
      </c>
      <c r="V87">
        <v>779.59887000804599</v>
      </c>
      <c r="W87">
        <v>530.08897337100404</v>
      </c>
      <c r="X87">
        <v>837.27502806864004</v>
      </c>
      <c r="Y87">
        <v>17.7533874212575</v>
      </c>
      <c r="Z87">
        <v>15.2735993216521</v>
      </c>
      <c r="AA87">
        <v>20.2269217309398</v>
      </c>
      <c r="AB87">
        <v>-2.0810936946360998</v>
      </c>
      <c r="AC87">
        <v>-5.7383928505551296</v>
      </c>
      <c r="AD87">
        <v>1.57258231265975</v>
      </c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x14ac:dyDescent="0.2">
      <c r="A88" t="s">
        <v>7</v>
      </c>
      <c r="B88" s="20">
        <v>19957.97</v>
      </c>
      <c r="C88">
        <v>6.4285066005270499</v>
      </c>
      <c r="D88">
        <v>3.5017342050722799</v>
      </c>
      <c r="E88">
        <v>697.99416620611396</v>
      </c>
      <c r="F88">
        <v>197.234924777337</v>
      </c>
      <c r="G88">
        <v>1.13697020949728</v>
      </c>
      <c r="H88">
        <v>4.7699638660393404</v>
      </c>
      <c r="I88">
        <v>14.890298621329199</v>
      </c>
      <c r="J88">
        <v>3.3149745813174101</v>
      </c>
      <c r="K88">
        <v>6.7887110821954399</v>
      </c>
      <c r="L88">
        <v>3.6199871259419898</v>
      </c>
      <c r="M88">
        <v>713.85440500304503</v>
      </c>
      <c r="N88">
        <v>239.41105457018901</v>
      </c>
      <c r="O88">
        <v>-3.8313402802621801</v>
      </c>
      <c r="P88">
        <v>5.38064547757463</v>
      </c>
      <c r="Q88">
        <v>17.424981703436401</v>
      </c>
      <c r="R88">
        <v>2.9713594675767401</v>
      </c>
      <c r="S88">
        <v>6.4968835951961603</v>
      </c>
      <c r="T88">
        <v>3.5586244073606599</v>
      </c>
      <c r="U88">
        <v>9.4400896734497799</v>
      </c>
      <c r="V88">
        <v>773.39969564844</v>
      </c>
      <c r="W88">
        <v>511.37217023235399</v>
      </c>
      <c r="X88">
        <v>827.67039040823101</v>
      </c>
      <c r="Y88">
        <v>17.795782626913699</v>
      </c>
      <c r="Z88">
        <v>15.3708734735036</v>
      </c>
      <c r="AA88">
        <v>20.2235821915325</v>
      </c>
      <c r="AB88">
        <v>-3.7409977274956998</v>
      </c>
      <c r="AC88">
        <v>-7.6058359627392296</v>
      </c>
      <c r="AD88">
        <v>0.129348449400083</v>
      </c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x14ac:dyDescent="0.2">
      <c r="A89" t="s">
        <v>7</v>
      </c>
      <c r="B89" s="20">
        <v>20223</v>
      </c>
      <c r="C89">
        <v>6.4285066005270499</v>
      </c>
      <c r="D89">
        <v>3.5017342050722799</v>
      </c>
      <c r="E89">
        <v>697.99416620611396</v>
      </c>
      <c r="F89">
        <v>197.234924777337</v>
      </c>
      <c r="G89">
        <v>1.13697020949728</v>
      </c>
      <c r="H89">
        <v>4.7699638660393404</v>
      </c>
      <c r="I89">
        <v>14.890298621329199</v>
      </c>
      <c r="J89">
        <v>3.3149745813174101</v>
      </c>
      <c r="K89">
        <v>6.7887110821954399</v>
      </c>
      <c r="L89">
        <v>3.6199871259419898</v>
      </c>
      <c r="M89">
        <v>713.85440500304503</v>
      </c>
      <c r="N89">
        <v>239.41105457018901</v>
      </c>
      <c r="O89">
        <v>-3.8313402802621801</v>
      </c>
      <c r="P89">
        <v>5.38064547757463</v>
      </c>
      <c r="Q89">
        <v>17.424981703436401</v>
      </c>
      <c r="R89">
        <v>2.9713594675767401</v>
      </c>
      <c r="S89">
        <v>6.4968835951961603</v>
      </c>
      <c r="T89">
        <v>3.5586244073606599</v>
      </c>
      <c r="U89">
        <v>9.4400896734497799</v>
      </c>
      <c r="V89">
        <v>773.39969564844</v>
      </c>
      <c r="W89">
        <v>511.37217023235399</v>
      </c>
      <c r="X89">
        <v>827.67039040823101</v>
      </c>
      <c r="Y89">
        <v>17.795782626913699</v>
      </c>
      <c r="Z89">
        <v>15.3708734735036</v>
      </c>
      <c r="AA89">
        <v>20.2235821915325</v>
      </c>
      <c r="AB89">
        <v>-3.7409977274956998</v>
      </c>
      <c r="AC89">
        <v>-7.6058359627392296</v>
      </c>
      <c r="AD89">
        <v>0.129348449400083</v>
      </c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">
      <c r="A90" t="s">
        <v>7</v>
      </c>
      <c r="B90" s="20">
        <v>20224</v>
      </c>
      <c r="C90">
        <v>6.4285066005270499</v>
      </c>
      <c r="D90">
        <v>3.5017342050722799</v>
      </c>
      <c r="E90">
        <v>697.99416620611396</v>
      </c>
      <c r="F90">
        <v>197.234924777337</v>
      </c>
      <c r="G90">
        <v>1.13697020949728</v>
      </c>
      <c r="H90">
        <v>4.7699638660393404</v>
      </c>
      <c r="I90">
        <v>14.890298621329199</v>
      </c>
      <c r="J90">
        <v>3.3149745813174101</v>
      </c>
      <c r="K90">
        <v>6.7887110821954399</v>
      </c>
      <c r="L90">
        <v>3.6199871259419898</v>
      </c>
      <c r="M90">
        <v>713.85440500304503</v>
      </c>
      <c r="N90">
        <v>239.41105457018901</v>
      </c>
      <c r="O90">
        <v>-3.8313402802621801</v>
      </c>
      <c r="P90">
        <v>5.38064547757463</v>
      </c>
      <c r="Q90">
        <v>17.424981703436401</v>
      </c>
      <c r="R90">
        <v>2.9713594675767401</v>
      </c>
      <c r="S90">
        <v>6.4968835951961603</v>
      </c>
      <c r="T90">
        <v>3.5586244073606599</v>
      </c>
      <c r="U90">
        <v>9.4400896734497799</v>
      </c>
      <c r="V90">
        <v>773.39969564844</v>
      </c>
      <c r="W90">
        <v>511.37217023235399</v>
      </c>
      <c r="X90">
        <v>827.67039040823101</v>
      </c>
      <c r="Y90">
        <v>17.795782626913699</v>
      </c>
      <c r="Z90">
        <v>15.3708734735036</v>
      </c>
      <c r="AA90">
        <v>20.2235821915325</v>
      </c>
      <c r="AB90">
        <v>-3.7409977274956998</v>
      </c>
      <c r="AC90">
        <v>-7.6058359627392296</v>
      </c>
      <c r="AD90">
        <v>0.129348449400083</v>
      </c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">
      <c r="A91" t="s">
        <v>7</v>
      </c>
      <c r="B91" s="20">
        <v>20095.900000000001</v>
      </c>
      <c r="C91">
        <v>6.9128438034382</v>
      </c>
      <c r="D91">
        <v>3.9356754385780701</v>
      </c>
      <c r="E91">
        <v>691.94393564879999</v>
      </c>
      <c r="F91">
        <v>201.32591813622599</v>
      </c>
      <c r="G91">
        <v>1.4945744220067301</v>
      </c>
      <c r="H91">
        <v>5.1458341689970002</v>
      </c>
      <c r="I91">
        <v>15.1347448688113</v>
      </c>
      <c r="J91">
        <v>3.3361965502725202</v>
      </c>
      <c r="K91">
        <v>8.9624927413356694</v>
      </c>
      <c r="L91">
        <v>3.60418007724064</v>
      </c>
      <c r="M91">
        <v>826.87294627058805</v>
      </c>
      <c r="N91">
        <v>242.600116506577</v>
      </c>
      <c r="O91">
        <v>-0.361920797071898</v>
      </c>
      <c r="P91">
        <v>5.3290656227026396</v>
      </c>
      <c r="Q91">
        <v>18.286155467624798</v>
      </c>
      <c r="R91">
        <v>2.98185919278052</v>
      </c>
      <c r="S91">
        <v>8.4304055078201507</v>
      </c>
      <c r="T91">
        <v>6.2593457058537503</v>
      </c>
      <c r="U91">
        <v>10.5981852056671</v>
      </c>
      <c r="V91">
        <v>827.67791066361099</v>
      </c>
      <c r="W91">
        <v>571.63090364371806</v>
      </c>
      <c r="X91">
        <v>890.48249124678296</v>
      </c>
      <c r="Y91">
        <v>18.226814689645799</v>
      </c>
      <c r="Z91">
        <v>16.1162952701252</v>
      </c>
      <c r="AA91">
        <v>20.329360854114402</v>
      </c>
      <c r="AB91">
        <v>-7.5966096365035193E-2</v>
      </c>
      <c r="AC91">
        <v>-2.7052887305705098</v>
      </c>
      <c r="AD91">
        <v>2.5564932271797001</v>
      </c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">
      <c r="A92" t="s">
        <v>7</v>
      </c>
      <c r="B92" s="20">
        <v>24315</v>
      </c>
      <c r="C92">
        <v>6.9128438034382</v>
      </c>
      <c r="D92">
        <v>3.9356754385780701</v>
      </c>
      <c r="E92">
        <v>691.94393564879999</v>
      </c>
      <c r="F92">
        <v>201.32591813622599</v>
      </c>
      <c r="G92">
        <v>1.4945744220067301</v>
      </c>
      <c r="H92">
        <v>5.1458341689970002</v>
      </c>
      <c r="I92">
        <v>15.1347448688113</v>
      </c>
      <c r="J92">
        <v>3.3361965502725202</v>
      </c>
      <c r="K92">
        <v>8.9624927413356694</v>
      </c>
      <c r="L92">
        <v>3.60418007724064</v>
      </c>
      <c r="M92">
        <v>826.87294627058805</v>
      </c>
      <c r="N92">
        <v>242.600116506577</v>
      </c>
      <c r="O92">
        <v>-0.361920797071898</v>
      </c>
      <c r="P92">
        <v>5.3290656227026396</v>
      </c>
      <c r="Q92">
        <v>18.286155467624798</v>
      </c>
      <c r="R92">
        <v>2.98185919278052</v>
      </c>
      <c r="S92">
        <v>8.4304055078201507</v>
      </c>
      <c r="T92">
        <v>6.2593457058537503</v>
      </c>
      <c r="U92">
        <v>10.5981852056671</v>
      </c>
      <c r="V92">
        <v>827.67791066361099</v>
      </c>
      <c r="W92">
        <v>571.63090364371806</v>
      </c>
      <c r="X92">
        <v>890.48249124678296</v>
      </c>
      <c r="Y92">
        <v>18.226814689645799</v>
      </c>
      <c r="Z92">
        <v>16.1162952701252</v>
      </c>
      <c r="AA92">
        <v>20.329360854114402</v>
      </c>
      <c r="AB92">
        <v>-7.5966096365035193E-2</v>
      </c>
      <c r="AC92">
        <v>-2.7052887305705098</v>
      </c>
      <c r="AD92">
        <v>2.5564932271797001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">
      <c r="A93" t="s">
        <v>7</v>
      </c>
      <c r="B93" s="20">
        <v>20360</v>
      </c>
      <c r="C93">
        <v>6.9128438034382</v>
      </c>
      <c r="D93">
        <v>3.9356754385780701</v>
      </c>
      <c r="E93">
        <v>691.94393564879999</v>
      </c>
      <c r="F93">
        <v>201.32591813622599</v>
      </c>
      <c r="G93">
        <v>1.4945744220067301</v>
      </c>
      <c r="H93">
        <v>5.1458341689970002</v>
      </c>
      <c r="I93">
        <v>15.1347448688113</v>
      </c>
      <c r="J93">
        <v>3.3361965502725202</v>
      </c>
      <c r="K93">
        <v>8.9624927413356694</v>
      </c>
      <c r="L93">
        <v>3.60418007724064</v>
      </c>
      <c r="M93">
        <v>826.87294627058805</v>
      </c>
      <c r="N93">
        <v>242.600116506577</v>
      </c>
      <c r="O93">
        <v>-0.361920797071898</v>
      </c>
      <c r="P93">
        <v>5.3290656227026396</v>
      </c>
      <c r="Q93">
        <v>18.286155467624798</v>
      </c>
      <c r="R93">
        <v>2.98185919278052</v>
      </c>
      <c r="S93">
        <v>8.4304055078201507</v>
      </c>
      <c r="T93">
        <v>6.2593457058537503</v>
      </c>
      <c r="U93">
        <v>10.5981852056671</v>
      </c>
      <c r="V93">
        <v>827.67791066361099</v>
      </c>
      <c r="W93">
        <v>571.63090364371806</v>
      </c>
      <c r="X93">
        <v>890.48249124678296</v>
      </c>
      <c r="Y93">
        <v>18.226814689645799</v>
      </c>
      <c r="Z93">
        <v>16.1162952701252</v>
      </c>
      <c r="AA93">
        <v>20.329360854114402</v>
      </c>
      <c r="AB93">
        <v>-7.5966096365035193E-2</v>
      </c>
      <c r="AC93">
        <v>-2.7052887305705098</v>
      </c>
      <c r="AD93">
        <v>2.5564932271797001</v>
      </c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">
      <c r="A94" t="s">
        <v>7</v>
      </c>
      <c r="B94" s="20">
        <v>20222.57</v>
      </c>
      <c r="C94">
        <v>5.1995900951416498</v>
      </c>
      <c r="D94">
        <v>3.6635925911213998</v>
      </c>
      <c r="E94">
        <v>715.69910503333801</v>
      </c>
      <c r="F94">
        <v>214.34111979497101</v>
      </c>
      <c r="G94">
        <v>-0.29091975995824199</v>
      </c>
      <c r="H94">
        <v>4.9115751054568202</v>
      </c>
      <c r="I94">
        <v>13.9644492439087</v>
      </c>
      <c r="J94">
        <v>3.33912846636612</v>
      </c>
      <c r="K94">
        <v>7.72934662396134</v>
      </c>
      <c r="L94">
        <v>3.6525752879408899</v>
      </c>
      <c r="M94">
        <v>888.85450190307699</v>
      </c>
      <c r="N94">
        <v>245.09600014837301</v>
      </c>
      <c r="O94">
        <v>-1.3680464940596799</v>
      </c>
      <c r="P94">
        <v>5.4295002662799199</v>
      </c>
      <c r="Q94">
        <v>16.843272408186301</v>
      </c>
      <c r="R94">
        <v>3.05264697015925</v>
      </c>
      <c r="S94">
        <v>7.1915629662275604</v>
      </c>
      <c r="T94">
        <v>4.5848298289507996</v>
      </c>
      <c r="U94">
        <v>9.7933157013530305</v>
      </c>
      <c r="V94">
        <v>829.904082370065</v>
      </c>
      <c r="W94">
        <v>578.29484638928795</v>
      </c>
      <c r="X94">
        <v>892.83144107463295</v>
      </c>
      <c r="Y94">
        <v>17.206514569482199</v>
      </c>
      <c r="Z94">
        <v>14.785275722606</v>
      </c>
      <c r="AA94">
        <v>19.634047442019298</v>
      </c>
      <c r="AB94">
        <v>-2.0797844566932402</v>
      </c>
      <c r="AC94">
        <v>-5.3695839447385598</v>
      </c>
      <c r="AD94">
        <v>1.2177790252167799</v>
      </c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">
      <c r="A95" t="s">
        <v>7</v>
      </c>
      <c r="B95" s="20">
        <v>24474</v>
      </c>
      <c r="C95">
        <v>5.1995900951416498</v>
      </c>
      <c r="D95">
        <v>3.6635925911213998</v>
      </c>
      <c r="E95">
        <v>715.69910503333801</v>
      </c>
      <c r="F95">
        <v>214.34111979497101</v>
      </c>
      <c r="G95">
        <v>-0.29091975995824199</v>
      </c>
      <c r="H95">
        <v>4.9115751054568202</v>
      </c>
      <c r="I95">
        <v>13.9644492439087</v>
      </c>
      <c r="J95">
        <v>3.33912846636612</v>
      </c>
      <c r="K95">
        <v>7.72934662396134</v>
      </c>
      <c r="L95">
        <v>3.6525752879408899</v>
      </c>
      <c r="M95">
        <v>888.85450190307699</v>
      </c>
      <c r="N95">
        <v>245.09600014837301</v>
      </c>
      <c r="O95">
        <v>-1.3680464940596799</v>
      </c>
      <c r="P95">
        <v>5.4295002662799199</v>
      </c>
      <c r="Q95">
        <v>16.843272408186301</v>
      </c>
      <c r="R95">
        <v>3.05264697015925</v>
      </c>
      <c r="S95">
        <v>7.1915629662275604</v>
      </c>
      <c r="T95">
        <v>4.5848298289507996</v>
      </c>
      <c r="U95">
        <v>9.7933157013530305</v>
      </c>
      <c r="V95">
        <v>829.904082370065</v>
      </c>
      <c r="W95">
        <v>578.29484638928795</v>
      </c>
      <c r="X95">
        <v>892.83144107463295</v>
      </c>
      <c r="Y95">
        <v>17.206514569482199</v>
      </c>
      <c r="Z95">
        <v>14.785275722606</v>
      </c>
      <c r="AA95">
        <v>19.634047442019298</v>
      </c>
      <c r="AB95">
        <v>-2.0797844566932402</v>
      </c>
      <c r="AC95">
        <v>-5.3695839447385598</v>
      </c>
      <c r="AD95">
        <v>1.2177790252167799</v>
      </c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">
      <c r="A96" t="s">
        <v>7</v>
      </c>
      <c r="B96" s="20">
        <v>20497</v>
      </c>
      <c r="C96">
        <v>5.1995900951416498</v>
      </c>
      <c r="D96">
        <v>3.6635925911213998</v>
      </c>
      <c r="E96">
        <v>715.69910503333801</v>
      </c>
      <c r="F96">
        <v>214.34111979497101</v>
      </c>
      <c r="G96">
        <v>-0.29091975995824199</v>
      </c>
      <c r="H96">
        <v>4.9115751054568202</v>
      </c>
      <c r="I96">
        <v>13.9644492439087</v>
      </c>
      <c r="J96">
        <v>3.33912846636612</v>
      </c>
      <c r="K96">
        <v>7.72934662396134</v>
      </c>
      <c r="L96">
        <v>3.6525752879408899</v>
      </c>
      <c r="M96">
        <v>888.85450190307699</v>
      </c>
      <c r="N96">
        <v>245.09600014837301</v>
      </c>
      <c r="O96">
        <v>-1.3680464940596799</v>
      </c>
      <c r="P96">
        <v>5.4295002662799199</v>
      </c>
      <c r="Q96">
        <v>16.843272408186301</v>
      </c>
      <c r="R96">
        <v>3.05264697015925</v>
      </c>
      <c r="S96">
        <v>7.1915629662275604</v>
      </c>
      <c r="T96">
        <v>4.5848298289507996</v>
      </c>
      <c r="U96">
        <v>9.7933157013530305</v>
      </c>
      <c r="V96">
        <v>829.904082370065</v>
      </c>
      <c r="W96">
        <v>578.29484638928795</v>
      </c>
      <c r="X96">
        <v>892.83144107463295</v>
      </c>
      <c r="Y96">
        <v>17.206514569482199</v>
      </c>
      <c r="Z96">
        <v>14.785275722606</v>
      </c>
      <c r="AA96">
        <v>19.634047442019298</v>
      </c>
      <c r="AB96">
        <v>-2.0797844566932402</v>
      </c>
      <c r="AC96">
        <v>-5.3695839447385598</v>
      </c>
      <c r="AD96">
        <v>1.2177790252167799</v>
      </c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">
      <c r="A97" t="s">
        <v>7</v>
      </c>
      <c r="B97" s="20">
        <v>20771</v>
      </c>
      <c r="C97">
        <v>4.4824269282485796</v>
      </c>
      <c r="D97">
        <v>3.8647414026765698</v>
      </c>
      <c r="E97">
        <v>505.86447060559101</v>
      </c>
      <c r="F97">
        <v>197.75373668282199</v>
      </c>
      <c r="G97">
        <v>-3.0732988360204998</v>
      </c>
      <c r="H97">
        <v>5.4442871486625801</v>
      </c>
      <c r="I97">
        <v>16.091409451424099</v>
      </c>
      <c r="J97">
        <v>3.2460455944604498</v>
      </c>
      <c r="K97">
        <v>7.3719524986270999</v>
      </c>
      <c r="L97">
        <v>3.6679795602656302</v>
      </c>
      <c r="M97">
        <v>736.31808758031002</v>
      </c>
      <c r="N97">
        <v>238.30045678993599</v>
      </c>
      <c r="O97">
        <v>-3.0507231369814898</v>
      </c>
      <c r="P97">
        <v>5.4401346241962001</v>
      </c>
      <c r="Q97">
        <v>17.775940527449801</v>
      </c>
      <c r="R97">
        <v>3.0073007483796501</v>
      </c>
      <c r="S97">
        <v>6.8502996754958598</v>
      </c>
      <c r="T97">
        <v>4.0534473537492204</v>
      </c>
      <c r="U97">
        <v>9.64466485738979</v>
      </c>
      <c r="V97">
        <v>776.74390025131299</v>
      </c>
      <c r="W97">
        <v>530.07249029402305</v>
      </c>
      <c r="X97">
        <v>832.31178408279595</v>
      </c>
      <c r="Y97">
        <v>18.118797416664801</v>
      </c>
      <c r="Z97">
        <v>15.790544711156899</v>
      </c>
      <c r="AA97">
        <v>20.4422307631515</v>
      </c>
      <c r="AB97">
        <v>-2.3637523613339502</v>
      </c>
      <c r="AC97">
        <v>-5.8971205794740298</v>
      </c>
      <c r="AD97">
        <v>1.19080033108797</v>
      </c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">
      <c r="A98" t="s">
        <v>7</v>
      </c>
      <c r="B98" s="20">
        <v>20909</v>
      </c>
      <c r="C98">
        <v>6.2630522921608396</v>
      </c>
      <c r="D98">
        <v>3.4826822421153101</v>
      </c>
      <c r="E98">
        <v>551.41181690027497</v>
      </c>
      <c r="F98">
        <v>208.09896632314201</v>
      </c>
      <c r="G98">
        <v>0.43692752983649302</v>
      </c>
      <c r="H98">
        <v>4.6884313977537504</v>
      </c>
      <c r="I98">
        <v>16.4721228062172</v>
      </c>
      <c r="J98">
        <v>3.3167931981712901</v>
      </c>
      <c r="K98">
        <v>10.0477927703639</v>
      </c>
      <c r="L98">
        <v>3.6673700594284702</v>
      </c>
      <c r="M98">
        <v>751.32373628242306</v>
      </c>
      <c r="N98">
        <v>242.952484630307</v>
      </c>
      <c r="O98">
        <v>1.0358615004715199</v>
      </c>
      <c r="P98">
        <v>5.3919836881660004</v>
      </c>
      <c r="Q98">
        <v>19.086859914701598</v>
      </c>
      <c r="R98">
        <v>3.01717860686749</v>
      </c>
      <c r="S98">
        <v>9.2450455869947703</v>
      </c>
      <c r="T98">
        <v>7.0334055791627597</v>
      </c>
      <c r="U98">
        <v>11.457482242297599</v>
      </c>
      <c r="V98">
        <v>763.54089946870704</v>
      </c>
      <c r="W98">
        <v>518.02050148892295</v>
      </c>
      <c r="X98">
        <v>817.80001267374996</v>
      </c>
      <c r="Y98">
        <v>19.081829048542598</v>
      </c>
      <c r="Z98">
        <v>16.9962726737098</v>
      </c>
      <c r="AA98">
        <v>21.168661680825899</v>
      </c>
      <c r="AB98">
        <v>0.55180672874660497</v>
      </c>
      <c r="AC98">
        <v>-2.1108792428704599</v>
      </c>
      <c r="AD98">
        <v>3.2101587513535002</v>
      </c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">
      <c r="A99" t="s">
        <v>7</v>
      </c>
      <c r="B99" s="20">
        <v>21071</v>
      </c>
      <c r="C99">
        <v>4.5260929860218102</v>
      </c>
      <c r="D99">
        <v>3.7309339061136</v>
      </c>
      <c r="E99">
        <v>509.77419641514803</v>
      </c>
      <c r="F99">
        <v>196.99311309718499</v>
      </c>
      <c r="G99">
        <v>-1.9788488082268301</v>
      </c>
      <c r="H99">
        <v>5.2979782051280697</v>
      </c>
      <c r="I99">
        <v>16.043541496414601</v>
      </c>
      <c r="J99">
        <v>3.2773797113383001</v>
      </c>
      <c r="K99">
        <v>8.4288891951254303</v>
      </c>
      <c r="L99">
        <v>3.7035141284305899</v>
      </c>
      <c r="M99">
        <v>692.80648695634795</v>
      </c>
      <c r="N99">
        <v>240.602387503579</v>
      </c>
      <c r="O99">
        <v>-1.6406845335554801</v>
      </c>
      <c r="P99">
        <v>5.4612487575001296</v>
      </c>
      <c r="Q99">
        <v>18.4131100705557</v>
      </c>
      <c r="R99">
        <v>3.03237274470973</v>
      </c>
      <c r="S99">
        <v>8.39389036581162</v>
      </c>
      <c r="T99">
        <v>5.9668013593413702</v>
      </c>
      <c r="U99">
        <v>10.8139175600655</v>
      </c>
      <c r="V99">
        <v>784.06867230242995</v>
      </c>
      <c r="W99">
        <v>548.52802994208298</v>
      </c>
      <c r="X99">
        <v>839.51641731435996</v>
      </c>
      <c r="Y99">
        <v>18.643654490006899</v>
      </c>
      <c r="Z99">
        <v>16.393126089169101</v>
      </c>
      <c r="AA99">
        <v>20.8903689358823</v>
      </c>
      <c r="AB99">
        <v>-0.54915932014559199</v>
      </c>
      <c r="AC99">
        <v>-3.5894225168877498</v>
      </c>
      <c r="AD99">
        <v>2.4820717814919599</v>
      </c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">
      <c r="A100" t="s">
        <v>7</v>
      </c>
      <c r="B100" s="20">
        <v>21516</v>
      </c>
      <c r="C100">
        <v>8.0563303131186093</v>
      </c>
      <c r="D100">
        <v>3.9548306188518398</v>
      </c>
      <c r="E100">
        <v>764.65113642206904</v>
      </c>
      <c r="F100">
        <v>261.65152685114799</v>
      </c>
      <c r="G100">
        <v>2.3223503663228899</v>
      </c>
      <c r="H100">
        <v>5.1455656727313004</v>
      </c>
      <c r="I100">
        <v>16.039577946168599</v>
      </c>
      <c r="J100">
        <v>3.7094491173079698</v>
      </c>
      <c r="K100">
        <v>9.1492320146594395</v>
      </c>
      <c r="L100">
        <v>3.7019816046157001</v>
      </c>
      <c r="M100">
        <v>720.27260556674105</v>
      </c>
      <c r="N100">
        <v>240.708185512455</v>
      </c>
      <c r="O100">
        <v>-0.57233389120891498</v>
      </c>
      <c r="P100">
        <v>5.5277097367236498</v>
      </c>
      <c r="Q100">
        <v>18.876121359696299</v>
      </c>
      <c r="R100">
        <v>3.0169522456946698</v>
      </c>
      <c r="S100">
        <v>9.0269645254449902</v>
      </c>
      <c r="T100">
        <v>6.4228896276651897</v>
      </c>
      <c r="U100">
        <v>11.627510938676</v>
      </c>
      <c r="V100">
        <v>767.46751279460705</v>
      </c>
      <c r="W100">
        <v>489.39094270466302</v>
      </c>
      <c r="X100">
        <v>818.45310929361494</v>
      </c>
      <c r="Y100">
        <v>19.293497646644401</v>
      </c>
      <c r="Z100">
        <v>17.030846434643902</v>
      </c>
      <c r="AA100">
        <v>21.554222129226901</v>
      </c>
      <c r="AB100">
        <v>-0.24286808768048199</v>
      </c>
      <c r="AC100">
        <v>-3.5809517333754601</v>
      </c>
      <c r="AD100">
        <v>3.1019350911319301</v>
      </c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">
      <c r="A101" t="s">
        <v>7</v>
      </c>
      <c r="B101" s="20">
        <v>21880</v>
      </c>
      <c r="C101">
        <v>6.09012195059604</v>
      </c>
      <c r="D101">
        <v>3.5664394908947399</v>
      </c>
      <c r="E101">
        <v>577.61864413431601</v>
      </c>
      <c r="F101">
        <v>195.82669465722401</v>
      </c>
      <c r="G101">
        <v>0.52314696442223796</v>
      </c>
      <c r="H101">
        <v>4.8171412731081196</v>
      </c>
      <c r="I101">
        <v>16.3235251613584</v>
      </c>
      <c r="J101">
        <v>3.2226017555973399</v>
      </c>
      <c r="K101">
        <v>8.1954729134683202</v>
      </c>
      <c r="L101">
        <v>3.6403442120043201</v>
      </c>
      <c r="M101">
        <v>893.55584495566995</v>
      </c>
      <c r="N101">
        <v>242.71402969879401</v>
      </c>
      <c r="O101">
        <v>-1.1969449742668199</v>
      </c>
      <c r="P101">
        <v>5.3957670544220599</v>
      </c>
      <c r="Q101">
        <v>17.5336928523278</v>
      </c>
      <c r="R101">
        <v>3.0287141204827401</v>
      </c>
      <c r="S101">
        <v>8.1940791017817993</v>
      </c>
      <c r="T101">
        <v>6.1280631290818999</v>
      </c>
      <c r="U101">
        <v>10.2759958777443</v>
      </c>
      <c r="V101">
        <v>842.16110269159697</v>
      </c>
      <c r="W101">
        <v>590.05499657581004</v>
      </c>
      <c r="X101">
        <v>907.96598114026699</v>
      </c>
      <c r="Y101">
        <v>18.450955177607302</v>
      </c>
      <c r="Z101">
        <v>16.448361397926401</v>
      </c>
      <c r="AA101">
        <v>20.4561411919512</v>
      </c>
      <c r="AB101">
        <v>-0.70618852225971596</v>
      </c>
      <c r="AC101">
        <v>-3.3327593203661001</v>
      </c>
      <c r="AD101">
        <v>1.91832831347476</v>
      </c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">
      <c r="A102" t="s">
        <v>7</v>
      </c>
      <c r="B102" s="20">
        <v>22017</v>
      </c>
      <c r="C102">
        <v>5.63805649989839</v>
      </c>
      <c r="D102">
        <v>3.7319391850764601</v>
      </c>
      <c r="E102">
        <v>562.04591915549599</v>
      </c>
      <c r="F102">
        <v>203.70407273366101</v>
      </c>
      <c r="G102">
        <v>-0.90110150358262397</v>
      </c>
      <c r="H102">
        <v>5.19965814881055</v>
      </c>
      <c r="I102">
        <v>16.056405533296498</v>
      </c>
      <c r="J102">
        <v>3.2565697716300201</v>
      </c>
      <c r="K102">
        <v>7.7471169024907596</v>
      </c>
      <c r="L102">
        <v>3.6781835322620702</v>
      </c>
      <c r="M102">
        <v>744.81946046554594</v>
      </c>
      <c r="N102">
        <v>240.818309857777</v>
      </c>
      <c r="O102">
        <v>-2.3941740320079399</v>
      </c>
      <c r="P102">
        <v>5.4482916532582104</v>
      </c>
      <c r="Q102">
        <v>17.845233898868301</v>
      </c>
      <c r="R102">
        <v>3.0151374790689398</v>
      </c>
      <c r="S102">
        <v>7.3325239211927</v>
      </c>
      <c r="T102">
        <v>4.5520673525151398</v>
      </c>
      <c r="U102">
        <v>10.115781687175501</v>
      </c>
      <c r="V102">
        <v>741.43158151333103</v>
      </c>
      <c r="W102">
        <v>496.33462111119798</v>
      </c>
      <c r="X102">
        <v>791.94857678710298</v>
      </c>
      <c r="Y102">
        <v>18.365608923023402</v>
      </c>
      <c r="Z102">
        <v>16.0089519116483</v>
      </c>
      <c r="AA102">
        <v>20.7282071539606</v>
      </c>
      <c r="AB102">
        <v>-2.3014510519117599</v>
      </c>
      <c r="AC102">
        <v>-5.9080803249424596</v>
      </c>
      <c r="AD102">
        <v>1.3141136249166101</v>
      </c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">
      <c r="A103" t="s">
        <v>7</v>
      </c>
      <c r="B103" s="20">
        <v>22266</v>
      </c>
      <c r="C103">
        <v>5.5599294248390203</v>
      </c>
      <c r="D103">
        <v>4.0244845241613696</v>
      </c>
      <c r="E103">
        <v>503.34730911198699</v>
      </c>
      <c r="F103">
        <v>206.697950953527</v>
      </c>
      <c r="G103">
        <v>-1.3442429349259299</v>
      </c>
      <c r="H103">
        <v>5.7436836278907801</v>
      </c>
      <c r="I103">
        <v>16.825895567320998</v>
      </c>
      <c r="J103">
        <v>3.35200165483226</v>
      </c>
      <c r="K103">
        <v>7.8167769648915604</v>
      </c>
      <c r="L103">
        <v>3.6828011645014298</v>
      </c>
      <c r="M103">
        <v>677.51407715628602</v>
      </c>
      <c r="N103">
        <v>238.191510493387</v>
      </c>
      <c r="O103">
        <v>-2.55096515619935</v>
      </c>
      <c r="P103">
        <v>5.4633347855283603</v>
      </c>
      <c r="Q103">
        <v>18.145971660699502</v>
      </c>
      <c r="R103">
        <v>3.0277102366834701</v>
      </c>
      <c r="S103">
        <v>7.5783692007191297</v>
      </c>
      <c r="T103">
        <v>5.0494834815718104</v>
      </c>
      <c r="U103">
        <v>10.106198108645801</v>
      </c>
      <c r="V103">
        <v>789.70354971216102</v>
      </c>
      <c r="W103">
        <v>545.53609200038898</v>
      </c>
      <c r="X103">
        <v>845.31593638209301</v>
      </c>
      <c r="Y103">
        <v>18.196279361493499</v>
      </c>
      <c r="Z103">
        <v>15.892461549861199</v>
      </c>
      <c r="AA103">
        <v>20.494585550130999</v>
      </c>
      <c r="AB103">
        <v>-1.8692142946642001</v>
      </c>
      <c r="AC103">
        <v>-5.1125500353003002</v>
      </c>
      <c r="AD103">
        <v>1.37112604281149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">
      <c r="A104" t="s">
        <v>7</v>
      </c>
      <c r="B104" s="20">
        <v>22404</v>
      </c>
      <c r="C104">
        <v>4.7883366670416603</v>
      </c>
      <c r="D104">
        <v>3.92335811810938</v>
      </c>
      <c r="E104">
        <v>680.06971518314299</v>
      </c>
      <c r="F104">
        <v>221.15499024053</v>
      </c>
      <c r="G104">
        <v>-2.73314162337683</v>
      </c>
      <c r="H104">
        <v>5.3989195068056697</v>
      </c>
      <c r="I104">
        <v>15.164055403760599</v>
      </c>
      <c r="J104">
        <v>3.4126809406201799</v>
      </c>
      <c r="K104">
        <v>6.0800669494188497</v>
      </c>
      <c r="L104">
        <v>3.6528483547785302</v>
      </c>
      <c r="M104">
        <v>786.89820812768596</v>
      </c>
      <c r="N104">
        <v>240.65678971016001</v>
      </c>
      <c r="O104">
        <v>-4.5858643762389697</v>
      </c>
      <c r="P104">
        <v>5.4299842320711003</v>
      </c>
      <c r="Q104">
        <v>16.797062928784499</v>
      </c>
      <c r="R104">
        <v>3.0193459061085099</v>
      </c>
      <c r="S104">
        <v>6.9228303652780996</v>
      </c>
      <c r="T104">
        <v>4.0121447233089897</v>
      </c>
      <c r="U104">
        <v>9.8228043899322</v>
      </c>
      <c r="V104">
        <v>815.025744531599</v>
      </c>
      <c r="W104">
        <v>541.98825805720105</v>
      </c>
      <c r="X104">
        <v>876.25047942134802</v>
      </c>
      <c r="Y104">
        <v>17.4188816938704</v>
      </c>
      <c r="Z104">
        <v>15.0008277368691</v>
      </c>
      <c r="AA104">
        <v>19.836185031405499</v>
      </c>
      <c r="AB104">
        <v>-2.0185286800208502</v>
      </c>
      <c r="AC104">
        <v>-5.5566012372570803</v>
      </c>
      <c r="AD104">
        <v>1.5172771643543299</v>
      </c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">
      <c r="A105" t="s">
        <v>7</v>
      </c>
      <c r="B105" s="20">
        <v>22519</v>
      </c>
      <c r="C105">
        <v>5.3626930499524299</v>
      </c>
      <c r="D105">
        <v>3.50257284571255</v>
      </c>
      <c r="E105">
        <v>708.73326383804294</v>
      </c>
      <c r="F105">
        <v>199.667785301251</v>
      </c>
      <c r="G105">
        <v>0.15447096362606599</v>
      </c>
      <c r="H105">
        <v>4.5062348210967604</v>
      </c>
      <c r="I105">
        <v>13.9065437891268</v>
      </c>
      <c r="J105">
        <v>3.3989376344446001</v>
      </c>
      <c r="K105">
        <v>7.8680132078536804</v>
      </c>
      <c r="L105">
        <v>3.67492351413174</v>
      </c>
      <c r="M105">
        <v>734.72411277970195</v>
      </c>
      <c r="N105">
        <v>242.799983820758</v>
      </c>
      <c r="O105">
        <v>-1.96943843813126</v>
      </c>
      <c r="P105">
        <v>5.4386583541319498</v>
      </c>
      <c r="Q105">
        <v>17.732340580554901</v>
      </c>
      <c r="R105">
        <v>3.0357715829803098</v>
      </c>
      <c r="S105">
        <v>7.6667444357830599</v>
      </c>
      <c r="T105">
        <v>5.1014399336665601</v>
      </c>
      <c r="U105">
        <v>10.2407240259598</v>
      </c>
      <c r="V105">
        <v>806.22645642720397</v>
      </c>
      <c r="W105">
        <v>548.75031853637404</v>
      </c>
      <c r="X105">
        <v>865.56787450444995</v>
      </c>
      <c r="Y105">
        <v>17.903649787858299</v>
      </c>
      <c r="Z105">
        <v>15.560724039432699</v>
      </c>
      <c r="AA105">
        <v>20.256355298530401</v>
      </c>
      <c r="AB105">
        <v>-1.45294468350721</v>
      </c>
      <c r="AC105">
        <v>-4.66081192378154</v>
      </c>
      <c r="AD105">
        <v>1.77348897026954</v>
      </c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">
      <c r="A106" t="s">
        <v>7</v>
      </c>
      <c r="B106" s="20">
        <v>22775</v>
      </c>
      <c r="C106">
        <v>5.6893848619921998</v>
      </c>
      <c r="D106">
        <v>3.8663564342265402</v>
      </c>
      <c r="E106">
        <v>666.44078602947604</v>
      </c>
      <c r="F106">
        <v>206.44807466736401</v>
      </c>
      <c r="G106">
        <v>-0.21371461561819999</v>
      </c>
      <c r="H106">
        <v>5.28157461047378</v>
      </c>
      <c r="I106">
        <v>14.2436255301938</v>
      </c>
      <c r="J106">
        <v>3.3693987862705299</v>
      </c>
      <c r="K106">
        <v>7.66972095342775</v>
      </c>
      <c r="L106">
        <v>3.6524435731972398</v>
      </c>
      <c r="M106">
        <v>775.89799350765895</v>
      </c>
      <c r="N106">
        <v>244.314053736407</v>
      </c>
      <c r="O106">
        <v>-1.9383512100775599</v>
      </c>
      <c r="P106">
        <v>5.4138355236071103</v>
      </c>
      <c r="Q106">
        <v>17.268604731308699</v>
      </c>
      <c r="R106">
        <v>3.0343469451810199</v>
      </c>
      <c r="S106">
        <v>7.4270985386394397</v>
      </c>
      <c r="T106">
        <v>4.8532265626699296</v>
      </c>
      <c r="U106">
        <v>9.9942422379104308</v>
      </c>
      <c r="V106">
        <v>823.16482613705296</v>
      </c>
      <c r="W106">
        <v>568.77390098876106</v>
      </c>
      <c r="X106">
        <v>884.897253909396</v>
      </c>
      <c r="Y106">
        <v>17.5110517588618</v>
      </c>
      <c r="Z106">
        <v>15.160601494689701</v>
      </c>
      <c r="AA106">
        <v>19.874387319517201</v>
      </c>
      <c r="AB106">
        <v>-1.6748928318432099</v>
      </c>
      <c r="AC106">
        <v>-4.8871356265981198</v>
      </c>
      <c r="AD106">
        <v>1.56073034187117</v>
      </c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">
      <c r="A107" t="s">
        <v>7</v>
      </c>
      <c r="B107" s="20">
        <v>22913</v>
      </c>
      <c r="C107">
        <v>5.17648444879298</v>
      </c>
      <c r="D107">
        <v>3.55936561559492</v>
      </c>
      <c r="E107">
        <v>703.92706400713996</v>
      </c>
      <c r="F107">
        <v>196.41081694411599</v>
      </c>
      <c r="G107">
        <v>-0.31535617402883498</v>
      </c>
      <c r="H107">
        <v>4.5433769105414701</v>
      </c>
      <c r="I107">
        <v>14.8205047619143</v>
      </c>
      <c r="J107">
        <v>3.2520958319314399</v>
      </c>
      <c r="K107">
        <v>7.8968057157109701</v>
      </c>
      <c r="L107">
        <v>3.6503854921585299</v>
      </c>
      <c r="M107">
        <v>862.06366371538797</v>
      </c>
      <c r="N107">
        <v>243.75771003198199</v>
      </c>
      <c r="O107">
        <v>-1.5812929914324001</v>
      </c>
      <c r="P107">
        <v>5.4039813341756799</v>
      </c>
      <c r="Q107">
        <v>17.335537428140899</v>
      </c>
      <c r="R107">
        <v>3.0292601818011899</v>
      </c>
      <c r="S107">
        <v>7.85453785338321</v>
      </c>
      <c r="T107">
        <v>5.5473884410754799</v>
      </c>
      <c r="U107">
        <v>10.1544898812515</v>
      </c>
      <c r="V107">
        <v>833.41175386784801</v>
      </c>
      <c r="W107">
        <v>581.76916940458796</v>
      </c>
      <c r="X107">
        <v>896.97184110389696</v>
      </c>
      <c r="Y107">
        <v>17.889336626187301</v>
      </c>
      <c r="Z107">
        <v>15.7671310785947</v>
      </c>
      <c r="AA107">
        <v>20.007150964293601</v>
      </c>
      <c r="AB107">
        <v>-0.87420321021087399</v>
      </c>
      <c r="AC107">
        <v>-3.76028206067343</v>
      </c>
      <c r="AD107">
        <v>2.00816777157157</v>
      </c>
      <c r="AE107" s="40">
        <f>AVERAGE(C96:C107,C80:C91,C76:C79,C74,C93:C94)</f>
        <v>5.3666632454324228</v>
      </c>
      <c r="AF107" s="40">
        <f>AVERAGE(D96:D107,D80:D91,D76:D79,D74,D93:D94)</f>
        <v>3.7439797439998843</v>
      </c>
      <c r="AG107" s="40">
        <f>AVERAGE(E96:E107,E80:E91,E76:E79,E74,E93:E94)</f>
        <v>644.69441971078015</v>
      </c>
      <c r="AH107" s="40">
        <f>AVERAGE(F96:F107,F80:F91,F76:F79,F74,F93:F94)</f>
        <v>206.80548682176294</v>
      </c>
      <c r="AI107" s="40">
        <f>AVERAGE(G96:G107,G80:G91,G76:G79,G74,G93:G94)</f>
        <v>-0.54045455488003913</v>
      </c>
      <c r="AJ107" s="40">
        <f>AVERAGE(H96:H107,H80:H91,H76:H79,H74,H93:H94)</f>
        <v>5.0733704887404176</v>
      </c>
      <c r="AK107" s="40">
        <f>AVERAGE(I96:I107,I80:I91,I76:I79,I74,I93:I94)</f>
        <v>14.968790390017993</v>
      </c>
      <c r="AL107" s="40">
        <f>AVERAGE(J96:J107,J80:J91,J76:J79,J74,J93:J94)</f>
        <v>3.3682822694148036</v>
      </c>
      <c r="AM107" s="40">
        <f>AVERAGE(K96:K107,K80:K91,K76:K79,K74,K93:K94)</f>
        <v>7.6442851601555732</v>
      </c>
      <c r="AN107" s="40">
        <f>AVERAGE(L96:L107,L80:L91,L76:L79,L74,L93:L94)</f>
        <v>3.6525106900983921</v>
      </c>
      <c r="AO107" s="40">
        <f>AVERAGE(M96:M107,M80:M91,M76:M79,M74,M93:M94)</f>
        <v>776.38676314986446</v>
      </c>
      <c r="AP107" s="40">
        <f>AVERAGE(N96:N107,N80:N91,N76:N79,N74,N93:N94)</f>
        <v>241.83680440348394</v>
      </c>
      <c r="AQ107" s="40">
        <f>AVERAGE(O96:O107,O80:O91,O76:O79,O74,O93:O94)</f>
        <v>-2.2256444462076219</v>
      </c>
      <c r="AR107" s="40">
        <f>AVERAGE(P96:P107,P80:P91,P76:P79,P74,P93:P94)</f>
        <v>5.4142742370170787</v>
      </c>
      <c r="AS107" s="40">
        <f>AVERAGE(Q96:Q107,Q80:Q91,Q76:Q79,Q74,Q93:Q94)</f>
        <v>17.541046848614926</v>
      </c>
      <c r="AT107" s="40">
        <f>AVERAGE(R96:R107,R80:R91,R76:R79,R74,R93:R94)</f>
        <v>3.0174802131916243</v>
      </c>
      <c r="AU107" s="40">
        <f>AVERAGE(S96:S107,S80:S91,S76:S79,S74,S93:S94)</f>
        <v>7.3948012092243705</v>
      </c>
      <c r="AV107" s="40">
        <f>AVERAGE(T96:T107,T80:T91,T76:T79,T74,T93:T94)</f>
        <v>4.7558085683166347</v>
      </c>
      <c r="AW107" s="40">
        <f>AVERAGE(U96:U107,U80:U91,U76:U79,U74,U93:U94)</f>
        <v>10.0334168462295</v>
      </c>
      <c r="AX107" s="40">
        <f>AVERAGE(V96:V107,V80:V91,V76:V79,V74,V93:V94)</f>
        <v>802.48129648572944</v>
      </c>
      <c r="AY107" s="40">
        <f>AVERAGE(W96:W107,W80:W91,W76:W79,W74,W93:W94)</f>
        <v>548.36530582708042</v>
      </c>
      <c r="AZ107" s="40">
        <f>AVERAGE(X96:X107,X80:X91,X76:X79,X74,X93:X94)</f>
        <v>861.7556946408771</v>
      </c>
      <c r="BA107" s="40">
        <f>AVERAGE(Y96:Y107,Y80:Y91,Y76:Y79,Y74,Y93:Y94)</f>
        <v>17.825078559802812</v>
      </c>
      <c r="BB107" s="40">
        <f>AVERAGE(Z96:Z107,Z80:Z91,Z76:Z79,Z74,Z93:Z94)</f>
        <v>15.489693936990259</v>
      </c>
      <c r="BC107" s="40">
        <f>AVERAGE(AA96:AA107,AA80:AA91,AA76:AA79,AA74,AA93:AA94)</f>
        <v>20.159800894484352</v>
      </c>
      <c r="BD107" s="40">
        <f>AVERAGE(AB96:AB107,AB80:AB91,AB76:AB79,AB74,AB93:AB94)</f>
        <v>-1.7840043843309796</v>
      </c>
      <c r="BE107" s="40">
        <f>AVERAGE(AC96:AC107,AC80:AC91,AC76:AC79,AC74,AC93:AC94)</f>
        <v>-5.0911352719234255</v>
      </c>
      <c r="BF107" s="40">
        <f>AVERAGE(AD96:AD107,AD80:AD91,AD76:AD79,AD74,AD93:AD94)</f>
        <v>1.526787566573929</v>
      </c>
    </row>
    <row r="108" spans="1:58" x14ac:dyDescent="0.2">
      <c r="A108" t="s">
        <v>7</v>
      </c>
      <c r="B108" s="20">
        <v>23266</v>
      </c>
      <c r="C108">
        <v>3.9696854041860798</v>
      </c>
      <c r="D108">
        <v>3.8043036342828902</v>
      </c>
      <c r="E108">
        <v>654.80932519843202</v>
      </c>
      <c r="F108">
        <v>207.205727431735</v>
      </c>
      <c r="G108">
        <v>-1.85758505070359</v>
      </c>
      <c r="H108">
        <v>5.27561855471283</v>
      </c>
      <c r="I108">
        <v>13.8520263791814</v>
      </c>
      <c r="J108">
        <v>3.4128248259116698</v>
      </c>
      <c r="K108">
        <v>7.9828512631326198</v>
      </c>
      <c r="L108">
        <v>3.6257980433529098</v>
      </c>
      <c r="M108">
        <v>834.24905652350196</v>
      </c>
      <c r="N108">
        <v>247.95201621580199</v>
      </c>
      <c r="O108">
        <v>-1.0469752614687899</v>
      </c>
      <c r="P108">
        <v>5.3755609440687797</v>
      </c>
      <c r="Q108">
        <v>16.964006399751099</v>
      </c>
      <c r="R108">
        <v>3.0236034382191801</v>
      </c>
      <c r="S108">
        <v>6.7968261015002804</v>
      </c>
      <c r="T108">
        <v>4.1749783420185</v>
      </c>
      <c r="U108">
        <v>9.4092281892519303</v>
      </c>
      <c r="V108">
        <v>818.07017919463306</v>
      </c>
      <c r="W108">
        <v>560.66523421116199</v>
      </c>
      <c r="X108">
        <v>877.24556271138397</v>
      </c>
      <c r="Y108">
        <v>17.024659378825</v>
      </c>
      <c r="Z108">
        <v>14.554521129220101</v>
      </c>
      <c r="AA108">
        <v>19.491304786877301</v>
      </c>
      <c r="AB108">
        <v>-2.3029419374749001</v>
      </c>
      <c r="AC108">
        <v>-5.6567038884776402</v>
      </c>
      <c r="AD108">
        <v>1.0451890999625799</v>
      </c>
      <c r="AE108" s="27">
        <f>AVERAGE(C72:C108)</f>
        <v>5.3168299232562122</v>
      </c>
      <c r="AF108" s="27">
        <f>AVERAGE(D72:D108)</f>
        <v>3.7484393178666053</v>
      </c>
      <c r="AG108" s="27">
        <f>AVERAGE(E72:E108)</f>
        <v>646.26371794310614</v>
      </c>
      <c r="AH108" s="27">
        <f>AVERAGE(F72:F108)</f>
        <v>206.23780178243533</v>
      </c>
      <c r="AI108" s="27">
        <f>AVERAGE(G72:G108)</f>
        <v>-0.55166435966987648</v>
      </c>
      <c r="AJ108" s="27">
        <f>AVERAGE(H72:H108)</f>
        <v>5.0720406479646405</v>
      </c>
      <c r="AK108" s="27">
        <f>AVERAGE(I72:I108)</f>
        <v>14.88528661894755</v>
      </c>
      <c r="AL108" s="27">
        <f>AVERAGE(J72:J108)</f>
        <v>3.3733885498872098</v>
      </c>
      <c r="AM108" s="27">
        <f>AVERAGE(K72:K108)</f>
        <v>7.6555254187605355</v>
      </c>
      <c r="AN108" s="27">
        <f>AVERAGE(L72:L108)</f>
        <v>3.6494597392955277</v>
      </c>
      <c r="AO108" s="27">
        <f>AVERAGE(M72:M108)</f>
        <v>783.21390187966654</v>
      </c>
      <c r="AP108" s="27">
        <f>AVERAGE(N72:N108)</f>
        <v>242.14000413621659</v>
      </c>
      <c r="AQ108" s="27">
        <f>AVERAGE(O72:O108)</f>
        <v>-2.165156282807168</v>
      </c>
      <c r="AR108" s="27">
        <f>AVERAGE(P72:P108)</f>
        <v>5.4100099920600035</v>
      </c>
      <c r="AS108" s="27">
        <f>AVERAGE(Q72:Q108)</f>
        <v>17.498856981088061</v>
      </c>
      <c r="AT108" s="27">
        <f>AVERAGE(R72:R108)</f>
        <v>3.0168504223778498</v>
      </c>
      <c r="AU108" s="27">
        <f>AVERAGE(S72:S108)</f>
        <v>7.3574625982281443</v>
      </c>
      <c r="AV108" s="27">
        <f>AVERAGE(T72:T108)</f>
        <v>4.7294236908362164</v>
      </c>
      <c r="AW108" s="27">
        <f>AVERAGE(U72:U108)</f>
        <v>9.9839973257981498</v>
      </c>
      <c r="AX108" s="27">
        <f>AVERAGE(V72:V108)</f>
        <v>804.11897888383146</v>
      </c>
      <c r="AY108" s="27">
        <f>AVERAGE(W72:W108)</f>
        <v>550.19641888685146</v>
      </c>
      <c r="AZ108" s="27">
        <f>AVERAGE(X72:X108)</f>
        <v>863.54899868386917</v>
      </c>
      <c r="BA108" s="27">
        <f>AVERAGE(Y72:Y108)</f>
        <v>17.769776963715234</v>
      </c>
      <c r="BB108" s="27">
        <f>AVERAGE(Z72:Z108)</f>
        <v>15.430158947536182</v>
      </c>
      <c r="BC108" s="27">
        <f>AVERAGE(AA72:AA108)</f>
        <v>20.10907864432928</v>
      </c>
      <c r="BD108" s="27">
        <f>AVERAGE(AB72:AB108)</f>
        <v>-1.8009773043394737</v>
      </c>
      <c r="BE108" s="27">
        <f>AVERAGE(AC72:AC108)</f>
        <v>-5.0956260973341445</v>
      </c>
      <c r="BF108" s="27">
        <f>AVERAGE(AD72:AD108)</f>
        <v>1.4978685880366365</v>
      </c>
    </row>
    <row r="109" spans="1:58" x14ac:dyDescent="0.2">
      <c r="A109" t="s">
        <v>214</v>
      </c>
      <c r="B109" s="20">
        <v>19478</v>
      </c>
      <c r="C109">
        <v>4.1546639455818299</v>
      </c>
      <c r="D109">
        <v>3.6633397566724701</v>
      </c>
      <c r="E109">
        <v>394.51335046028601</v>
      </c>
      <c r="F109">
        <v>185.17856141823901</v>
      </c>
      <c r="G109">
        <v>-4.2864302435760804</v>
      </c>
      <c r="H109">
        <v>5.0224922744314604</v>
      </c>
      <c r="I109">
        <v>16.481392701666699</v>
      </c>
      <c r="J109">
        <v>3.2279766083168702</v>
      </c>
      <c r="K109">
        <v>3.5297624160630301</v>
      </c>
      <c r="L109">
        <v>3.6674292016329102</v>
      </c>
      <c r="M109">
        <v>631.02827528556804</v>
      </c>
      <c r="N109">
        <v>236.34858562505599</v>
      </c>
      <c r="O109">
        <v>-9.4666556011775391</v>
      </c>
      <c r="P109">
        <v>5.4476361900912398</v>
      </c>
      <c r="Q109">
        <v>16.326198507365302</v>
      </c>
      <c r="R109">
        <v>2.97560868067831</v>
      </c>
      <c r="S109">
        <v>4.44261769314378</v>
      </c>
      <c r="T109">
        <v>1.58566919501713</v>
      </c>
      <c r="U109">
        <v>7.2998093246557199</v>
      </c>
      <c r="V109">
        <v>711.04422899268297</v>
      </c>
      <c r="W109">
        <v>468.37939809169001</v>
      </c>
      <c r="X109">
        <v>756.07600246809704</v>
      </c>
      <c r="Y109">
        <v>17.443899563877501</v>
      </c>
      <c r="Z109">
        <v>15.2334398438023</v>
      </c>
      <c r="AA109">
        <v>19.660111899905498</v>
      </c>
      <c r="AB109">
        <v>-7.9338371399235399</v>
      </c>
      <c r="AC109">
        <v>-12.120890989929</v>
      </c>
      <c r="AD109">
        <v>-3.7340808127613698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">
      <c r="A110" t="s">
        <v>214</v>
      </c>
      <c r="B110" s="20">
        <v>20474</v>
      </c>
      <c r="C110">
        <v>3.30748676932819</v>
      </c>
      <c r="D110">
        <v>3.5921412980818102</v>
      </c>
      <c r="E110">
        <v>395.74755367255801</v>
      </c>
      <c r="F110">
        <v>186.26755212675999</v>
      </c>
      <c r="G110">
        <v>-5.7402077895632404</v>
      </c>
      <c r="H110">
        <v>4.7079766019828302</v>
      </c>
      <c r="I110">
        <v>15.9144611204784</v>
      </c>
      <c r="J110">
        <v>3.3214952620073102</v>
      </c>
      <c r="K110">
        <v>3.5608797449596801</v>
      </c>
      <c r="L110">
        <v>3.67003894058446</v>
      </c>
      <c r="M110">
        <v>660.00229750841402</v>
      </c>
      <c r="N110">
        <v>236.40175823441601</v>
      </c>
      <c r="O110">
        <v>-9.3014645511878093</v>
      </c>
      <c r="P110">
        <v>5.4264582665286101</v>
      </c>
      <c r="Q110">
        <v>16.187815346139999</v>
      </c>
      <c r="R110">
        <v>2.9806853108763498</v>
      </c>
      <c r="S110">
        <v>4.9872400689123397</v>
      </c>
      <c r="T110">
        <v>2.2660816072765502</v>
      </c>
      <c r="U110">
        <v>7.7155650232617896</v>
      </c>
      <c r="V110">
        <v>786.42183602664397</v>
      </c>
      <c r="W110">
        <v>549.03395708004803</v>
      </c>
      <c r="X110">
        <v>837.90229077312995</v>
      </c>
      <c r="Y110">
        <v>17.4697302934423</v>
      </c>
      <c r="Z110">
        <v>15.3210263357301</v>
      </c>
      <c r="AA110">
        <v>19.6170412982509</v>
      </c>
      <c r="AB110">
        <v>-6.4786158291747</v>
      </c>
      <c r="AC110">
        <v>-10.336249101693999</v>
      </c>
      <c r="AD110">
        <v>-2.6153816074882998</v>
      </c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">
      <c r="A111" t="s">
        <v>214</v>
      </c>
      <c r="B111" s="20">
        <v>21489</v>
      </c>
      <c r="C111">
        <v>3.32656951491643</v>
      </c>
      <c r="D111">
        <v>3.5415263498573299</v>
      </c>
      <c r="E111">
        <v>387.810599383914</v>
      </c>
      <c r="F111">
        <v>184.56375708887001</v>
      </c>
      <c r="G111">
        <v>-6.2820086525356897</v>
      </c>
      <c r="H111">
        <v>4.5999631806595298</v>
      </c>
      <c r="I111">
        <v>15.8899490848531</v>
      </c>
      <c r="J111">
        <v>3.24669231068349</v>
      </c>
      <c r="K111">
        <v>3.18829259720748</v>
      </c>
      <c r="L111">
        <v>3.6546697559263799</v>
      </c>
      <c r="M111">
        <v>645.82670281312699</v>
      </c>
      <c r="N111">
        <v>237.17501313097199</v>
      </c>
      <c r="O111">
        <v>-9.8567298562679397</v>
      </c>
      <c r="P111">
        <v>5.4324268294006597</v>
      </c>
      <c r="Q111">
        <v>16.031106665235502</v>
      </c>
      <c r="R111">
        <v>2.9756657101544599</v>
      </c>
      <c r="S111">
        <v>4.1395057426570299</v>
      </c>
      <c r="T111">
        <v>1.3695466445597999</v>
      </c>
      <c r="U111">
        <v>6.9178488213638696</v>
      </c>
      <c r="V111">
        <v>741.48559816741204</v>
      </c>
      <c r="W111">
        <v>498.32022764088799</v>
      </c>
      <c r="X111">
        <v>790.32421924186303</v>
      </c>
      <c r="Y111">
        <v>17.1795477562918</v>
      </c>
      <c r="Z111">
        <v>15.0048839850972</v>
      </c>
      <c r="AA111">
        <v>19.3518806401337</v>
      </c>
      <c r="AB111">
        <v>-8.1693425527309493</v>
      </c>
      <c r="AC111">
        <v>-12.2618924030718</v>
      </c>
      <c r="AD111">
        <v>-4.0912461467510299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">
      <c r="A112" t="s">
        <v>214</v>
      </c>
      <c r="B112" s="20">
        <v>21974</v>
      </c>
      <c r="C112">
        <v>3.1834924685497898</v>
      </c>
      <c r="D112">
        <v>3.6076075182847198</v>
      </c>
      <c r="E112">
        <v>407.92534357219103</v>
      </c>
      <c r="F112">
        <v>187.97853412469101</v>
      </c>
      <c r="G112">
        <v>-6.1295747568537804</v>
      </c>
      <c r="H112">
        <v>4.5783084409313304</v>
      </c>
      <c r="I112">
        <v>15.7378902708554</v>
      </c>
      <c r="J112">
        <v>3.2685666684123502</v>
      </c>
      <c r="K112">
        <v>2.7594786657161201</v>
      </c>
      <c r="L112">
        <v>3.6617480754937701</v>
      </c>
      <c r="M112">
        <v>651.17671689622398</v>
      </c>
      <c r="N112">
        <v>237.98962112324</v>
      </c>
      <c r="O112">
        <v>-10.431286312030901</v>
      </c>
      <c r="P112">
        <v>5.4448795518523401</v>
      </c>
      <c r="Q112">
        <v>15.739829558899601</v>
      </c>
      <c r="R112">
        <v>2.98590709129483</v>
      </c>
      <c r="S112">
        <v>3.80988419308565</v>
      </c>
      <c r="T112">
        <v>1.06850584934291</v>
      </c>
      <c r="U112">
        <v>6.5572104590027198</v>
      </c>
      <c r="V112">
        <v>753.22555382243104</v>
      </c>
      <c r="W112">
        <v>508.46495089616099</v>
      </c>
      <c r="X112">
        <v>803.38919460279499</v>
      </c>
      <c r="Y112">
        <v>16.955191549777201</v>
      </c>
      <c r="Z112">
        <v>14.7997863489627</v>
      </c>
      <c r="AA112">
        <v>19.1128606846125</v>
      </c>
      <c r="AB112">
        <v>-8.6146908301491596</v>
      </c>
      <c r="AC112">
        <v>-12.688212333051201</v>
      </c>
      <c r="AD112">
        <v>-4.5352219595900696</v>
      </c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">
      <c r="A113" t="s">
        <v>214</v>
      </c>
      <c r="B113" s="20">
        <v>22385</v>
      </c>
      <c r="C113">
        <v>2.85762364225794</v>
      </c>
      <c r="D113">
        <v>3.6026277418411001</v>
      </c>
      <c r="E113">
        <v>418.07882462682898</v>
      </c>
      <c r="F113">
        <v>190.45731902128799</v>
      </c>
      <c r="G113">
        <v>-6.1318908629086799</v>
      </c>
      <c r="H113">
        <v>4.5514839161400102</v>
      </c>
      <c r="I113">
        <v>15.705631674843101</v>
      </c>
      <c r="J113">
        <v>3.2777765838461002</v>
      </c>
      <c r="K113">
        <v>2.7679054183393199</v>
      </c>
      <c r="L113">
        <v>3.6379549957089901</v>
      </c>
      <c r="M113">
        <v>655.29326443252</v>
      </c>
      <c r="N113">
        <v>237.69984231273801</v>
      </c>
      <c r="O113">
        <v>-10.4160586975676</v>
      </c>
      <c r="P113">
        <v>5.4166940015348404</v>
      </c>
      <c r="Q113">
        <v>15.7176964567866</v>
      </c>
      <c r="R113">
        <v>2.9699474581048499</v>
      </c>
      <c r="S113">
        <v>3.4910430110175801</v>
      </c>
      <c r="T113">
        <v>0.71931656293028101</v>
      </c>
      <c r="U113">
        <v>6.2522022443806504</v>
      </c>
      <c r="V113">
        <v>784.34983722767095</v>
      </c>
      <c r="W113">
        <v>538.90238063830395</v>
      </c>
      <c r="X113">
        <v>836.32187312117003</v>
      </c>
      <c r="Y113">
        <v>16.742245631033601</v>
      </c>
      <c r="Z113">
        <v>14.5480715126065</v>
      </c>
      <c r="AA113">
        <v>18.931752133028201</v>
      </c>
      <c r="AB113">
        <v>-8.5383966359214796</v>
      </c>
      <c r="AC113">
        <v>-12.528878638802601</v>
      </c>
      <c r="AD113">
        <v>-4.5515640930033801</v>
      </c>
      <c r="AE113" s="40">
        <f>AVERAGE(C109:C113)</f>
        <v>3.3659672681268362</v>
      </c>
      <c r="AF113" s="40">
        <f>AVERAGE(D109:D113)</f>
        <v>3.6014485329474857</v>
      </c>
      <c r="AG113" s="40">
        <f>AVERAGE(E109:E113)</f>
        <v>400.81513434315559</v>
      </c>
      <c r="AH113" s="40">
        <f>AVERAGE(F109:F113)</f>
        <v>186.8891447559696</v>
      </c>
      <c r="AI113" s="40">
        <f>AVERAGE(G109:G113)</f>
        <v>-5.7140224610874943</v>
      </c>
      <c r="AJ113" s="40">
        <f>AVERAGE(H109:H113)</f>
        <v>4.6920448828290322</v>
      </c>
      <c r="AK113" s="40">
        <f>AVERAGE(I109:I113)</f>
        <v>15.945864970539342</v>
      </c>
      <c r="AL113" s="40">
        <f>AVERAGE(J109:J113)</f>
        <v>3.268501486653224</v>
      </c>
      <c r="AM113" s="40">
        <f>AVERAGE(K109:K113)</f>
        <v>3.1612637684571263</v>
      </c>
      <c r="AN113" s="40">
        <f>AVERAGE(L109:L113)</f>
        <v>3.6583681938693018</v>
      </c>
      <c r="AO113" s="40">
        <f>AVERAGE(M109:M113)</f>
        <v>648.66545138717061</v>
      </c>
      <c r="AP113" s="40">
        <f>AVERAGE(N109:N113)</f>
        <v>237.12296408528442</v>
      </c>
      <c r="AQ113" s="40">
        <f>AVERAGE(O109:O113)</f>
        <v>-9.8944390036463581</v>
      </c>
      <c r="AR113" s="40">
        <f>AVERAGE(P109:P113)</f>
        <v>5.4336189678815376</v>
      </c>
      <c r="AS113" s="40">
        <f>AVERAGE(Q109:Q113)</f>
        <v>16.000529306885401</v>
      </c>
      <c r="AT113" s="40">
        <f>AVERAGE(R109:R113)</f>
        <v>2.9775628502217595</v>
      </c>
      <c r="AU113" s="40">
        <f>AVERAGE(S109:S113)</f>
        <v>4.1740581417632763</v>
      </c>
      <c r="AV113" s="40">
        <f>AVERAGE(T109:T113)</f>
        <v>1.4018239718253342</v>
      </c>
      <c r="AW113" s="40">
        <f>AVERAGE(U109:U113)</f>
        <v>6.9485271745329502</v>
      </c>
      <c r="AX113" s="40">
        <f>AVERAGE(V109:V113)</f>
        <v>755.30541084736819</v>
      </c>
      <c r="AY113" s="40">
        <f>AVERAGE(W109:W113)</f>
        <v>512.62018286941816</v>
      </c>
      <c r="AZ113" s="40">
        <f>AVERAGE(X109:X113)</f>
        <v>804.80271604141103</v>
      </c>
      <c r="BA113" s="40">
        <f>AVERAGE(Y109:Y113)</f>
        <v>17.15812295888448</v>
      </c>
      <c r="BB113" s="40">
        <f>AVERAGE(Z109:Z113)</f>
        <v>14.981441605239761</v>
      </c>
      <c r="BC113" s="40">
        <f>AVERAGE(AA109:AA113)</f>
        <v>19.334729331186161</v>
      </c>
      <c r="BD113" s="40">
        <f>AVERAGE(AB109:AB113)</f>
        <v>-7.9469765975799662</v>
      </c>
      <c r="BE113" s="40">
        <f>AVERAGE(AC109:AC113)</f>
        <v>-11.98722469330972</v>
      </c>
      <c r="BF113" s="40">
        <f>AVERAGE(AD109:AD113)</f>
        <v>-3.90549892391883</v>
      </c>
    </row>
    <row r="114" spans="1:58" x14ac:dyDescent="0.2">
      <c r="A114" t="s">
        <v>214</v>
      </c>
      <c r="B114" s="20">
        <v>23859</v>
      </c>
      <c r="C114">
        <v>2.3977646886280399</v>
      </c>
      <c r="D114">
        <v>3.6408337981382899</v>
      </c>
      <c r="E114">
        <v>423.75586848753898</v>
      </c>
      <c r="F114">
        <v>184.05423337442701</v>
      </c>
      <c r="G114">
        <v>-5.9142209097358904</v>
      </c>
      <c r="H114">
        <v>4.59813945697947</v>
      </c>
      <c r="I114">
        <v>16.017648230551899</v>
      </c>
      <c r="J114">
        <v>3.2152804140414601</v>
      </c>
      <c r="K114">
        <v>2.8145856689323998</v>
      </c>
      <c r="L114">
        <v>3.62646445796429</v>
      </c>
      <c r="M114">
        <v>675.24698978190895</v>
      </c>
      <c r="N114">
        <v>237.41717765042301</v>
      </c>
      <c r="O114">
        <v>-10.235366822784499</v>
      </c>
      <c r="P114">
        <v>5.4109937225891702</v>
      </c>
      <c r="Q114">
        <v>15.6549452152355</v>
      </c>
      <c r="R114">
        <v>2.95955918431356</v>
      </c>
      <c r="S114">
        <v>3.2786920518129001</v>
      </c>
      <c r="T114">
        <v>0.52991281850014604</v>
      </c>
      <c r="U114">
        <v>6.0264820507854697</v>
      </c>
      <c r="V114">
        <v>812.344658486566</v>
      </c>
      <c r="W114">
        <v>567.24306897639497</v>
      </c>
      <c r="X114">
        <v>866.07451662584401</v>
      </c>
      <c r="Y114">
        <v>16.5119357811535</v>
      </c>
      <c r="Z114">
        <v>14.3184659076872</v>
      </c>
      <c r="AA114">
        <v>18.7070887906632</v>
      </c>
      <c r="AB114">
        <v>-8.33143937620377</v>
      </c>
      <c r="AC114">
        <v>-12.208384687381599</v>
      </c>
      <c r="AD114">
        <v>-4.4703568669709304</v>
      </c>
      <c r="AE114" s="27">
        <f>AVERAGE(C109:C114)</f>
        <v>3.2046001715437034</v>
      </c>
      <c r="AF114" s="27">
        <f>AVERAGE(D109:D114)</f>
        <v>3.6080127438126195</v>
      </c>
      <c r="AG114" s="27">
        <f>AVERAGE(E109:E114)</f>
        <v>404.63859003388615</v>
      </c>
      <c r="AH114" s="27">
        <f>AVERAGE(F109:F114)</f>
        <v>186.4166595257125</v>
      </c>
      <c r="AI114" s="27">
        <f>AVERAGE(G109:G114)</f>
        <v>-5.7473888691955608</v>
      </c>
      <c r="AJ114" s="27">
        <f>AVERAGE(H109:H114)</f>
        <v>4.676393978520772</v>
      </c>
      <c r="AK114" s="27">
        <f>AVERAGE(I109:I114)</f>
        <v>15.9578288472081</v>
      </c>
      <c r="AL114" s="27">
        <f>AVERAGE(J109:J114)</f>
        <v>3.2596313078845967</v>
      </c>
      <c r="AM114" s="27">
        <f>AVERAGE(K109:K114)</f>
        <v>3.103484085203005</v>
      </c>
      <c r="AN114" s="27">
        <f>AVERAGE(L109:L114)</f>
        <v>3.6530509045517996</v>
      </c>
      <c r="AO114" s="27">
        <f>AVERAGE(M109:M114)</f>
        <v>653.0957077862937</v>
      </c>
      <c r="AP114" s="27">
        <f>AVERAGE(N109:N114)</f>
        <v>237.17199967947417</v>
      </c>
      <c r="AQ114" s="27">
        <f>AVERAGE(O109:O114)</f>
        <v>-9.9512603068360477</v>
      </c>
      <c r="AR114" s="27">
        <f>AVERAGE(P109:P114)</f>
        <v>5.429848093666144</v>
      </c>
      <c r="AS114" s="27">
        <f>AVERAGE(Q109:Q114)</f>
        <v>15.942931958277084</v>
      </c>
      <c r="AT114" s="27">
        <f>AVERAGE(R109:R114)</f>
        <v>2.9745622392370596</v>
      </c>
      <c r="AU114" s="27">
        <f>AVERAGE(S109:S114)</f>
        <v>4.0248304601048801</v>
      </c>
      <c r="AV114" s="27">
        <f>AVERAGE(T109:T114)</f>
        <v>1.2565054462711363</v>
      </c>
      <c r="AW114" s="27">
        <f>AVERAGE(U109:U114)</f>
        <v>6.7948529872417032</v>
      </c>
      <c r="AX114" s="27">
        <f>AVERAGE(V109:V114)</f>
        <v>764.81195212056775</v>
      </c>
      <c r="AY114" s="27">
        <f>AVERAGE(W109:W114)</f>
        <v>521.72399722058105</v>
      </c>
      <c r="AZ114" s="27">
        <f>AVERAGE(X109:X114)</f>
        <v>815.01468280548318</v>
      </c>
      <c r="BA114" s="27">
        <f>AVERAGE(Y109:Y114)</f>
        <v>17.050425095929317</v>
      </c>
      <c r="BB114" s="27">
        <f>AVERAGE(Z109:Z114)</f>
        <v>14.870945655647667</v>
      </c>
      <c r="BC114" s="27">
        <f>AVERAGE(AA109:AA114)</f>
        <v>19.230122574432333</v>
      </c>
      <c r="BD114" s="27">
        <f>AVERAGE(AB109:AB114)</f>
        <v>-8.0110537273505997</v>
      </c>
      <c r="BE114" s="27">
        <f>AVERAGE(AC109:AC114)</f>
        <v>-12.024084692321701</v>
      </c>
      <c r="BF114" s="27">
        <f>AVERAGE(AD109:AD114)</f>
        <v>-3.9996419144275137</v>
      </c>
    </row>
    <row r="115" spans="1:58" x14ac:dyDescent="0.2">
      <c r="A115" t="s">
        <v>213</v>
      </c>
      <c r="B115" s="20">
        <v>19102</v>
      </c>
      <c r="C115">
        <v>6.1815285076045798</v>
      </c>
      <c r="D115">
        <v>3.65531788406639</v>
      </c>
      <c r="E115">
        <v>571.93117555525203</v>
      </c>
      <c r="F115">
        <v>219.24833111206701</v>
      </c>
      <c r="G115">
        <v>-1.64212676405779E-2</v>
      </c>
      <c r="H115">
        <v>4.8243475786046099</v>
      </c>
      <c r="I115">
        <v>16.1520802719367</v>
      </c>
      <c r="J115">
        <v>3.4432775348460498</v>
      </c>
      <c r="K115">
        <v>9.1300211621139304</v>
      </c>
      <c r="L115">
        <v>3.6111140762854101</v>
      </c>
      <c r="M115">
        <v>680.49104045490606</v>
      </c>
      <c r="N115">
        <v>239.06952230260501</v>
      </c>
      <c r="O115">
        <v>-0.94544153895026295</v>
      </c>
      <c r="P115">
        <v>5.3425464516257302</v>
      </c>
      <c r="Q115">
        <v>19.188897298855402</v>
      </c>
      <c r="R115">
        <v>2.9564235049938001</v>
      </c>
      <c r="S115">
        <v>8.4928859581575704</v>
      </c>
      <c r="T115">
        <v>5.9933766346230497</v>
      </c>
      <c r="U115">
        <v>10.995523018716099</v>
      </c>
      <c r="V115">
        <v>738.40458484148996</v>
      </c>
      <c r="W115">
        <v>489.17389035797601</v>
      </c>
      <c r="X115">
        <v>789.36559389138995</v>
      </c>
      <c r="Y115">
        <v>19.169432387802299</v>
      </c>
      <c r="Z115">
        <v>16.951105971129799</v>
      </c>
      <c r="AA115">
        <v>21.395428396414999</v>
      </c>
      <c r="AB115">
        <v>-0.93293891831917197</v>
      </c>
      <c r="AC115">
        <v>-4.1449929623466204</v>
      </c>
      <c r="AD115">
        <v>2.2869769519349101</v>
      </c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1:58" x14ac:dyDescent="0.2">
      <c r="A116" t="s">
        <v>213</v>
      </c>
      <c r="B116" s="20">
        <v>19374</v>
      </c>
      <c r="C116">
        <v>6.2544487463151901</v>
      </c>
      <c r="D116">
        <v>3.67915357980237</v>
      </c>
      <c r="E116">
        <v>564.09305826246396</v>
      </c>
      <c r="F116">
        <v>218.62347695630999</v>
      </c>
      <c r="G116">
        <v>-5.9408869435539698E-2</v>
      </c>
      <c r="H116">
        <v>4.9101750082140798</v>
      </c>
      <c r="I116">
        <v>16.396835027765</v>
      </c>
      <c r="J116">
        <v>3.42981253234433</v>
      </c>
      <c r="K116">
        <v>9.0881699656235604</v>
      </c>
      <c r="L116">
        <v>3.60341461804525</v>
      </c>
      <c r="M116">
        <v>647.82920106042695</v>
      </c>
      <c r="N116">
        <v>238.756805164463</v>
      </c>
      <c r="O116">
        <v>-1.10085049934013</v>
      </c>
      <c r="P116">
        <v>5.3372050767396697</v>
      </c>
      <c r="Q116">
        <v>19.286457743739</v>
      </c>
      <c r="R116">
        <v>2.9529500727001898</v>
      </c>
      <c r="S116">
        <v>8.4417344352867794</v>
      </c>
      <c r="T116">
        <v>5.8830166603759597</v>
      </c>
      <c r="U116">
        <v>10.992452009886099</v>
      </c>
      <c r="V116">
        <v>726.70886376231294</v>
      </c>
      <c r="W116">
        <v>474.38494925008501</v>
      </c>
      <c r="X116">
        <v>775.63457953196905</v>
      </c>
      <c r="Y116">
        <v>19.167221016723499</v>
      </c>
      <c r="Z116">
        <v>16.882058034659298</v>
      </c>
      <c r="AA116">
        <v>21.443575775337099</v>
      </c>
      <c r="AB116">
        <v>-0.97637980433152904</v>
      </c>
      <c r="AC116">
        <v>-4.2656316396168101</v>
      </c>
      <c r="AD116">
        <v>2.30566707386089</v>
      </c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">
      <c r="A117" t="s">
        <v>213</v>
      </c>
      <c r="B117" s="20">
        <v>20183</v>
      </c>
      <c r="C117">
        <v>6.9817380573856402</v>
      </c>
      <c r="D117">
        <v>3.5555258194781598</v>
      </c>
      <c r="E117">
        <v>759.31515385973501</v>
      </c>
      <c r="F117">
        <v>254.73153892818999</v>
      </c>
      <c r="G117">
        <v>0.99666303282879798</v>
      </c>
      <c r="H117">
        <v>4.6305819791270801</v>
      </c>
      <c r="I117">
        <v>16.427126515860198</v>
      </c>
      <c r="J117">
        <v>3.32015508985313</v>
      </c>
      <c r="K117">
        <v>8.9019993069712697</v>
      </c>
      <c r="L117">
        <v>3.5886054478719598</v>
      </c>
      <c r="M117">
        <v>640.49224761050004</v>
      </c>
      <c r="N117">
        <v>239.187440346182</v>
      </c>
      <c r="O117">
        <v>-1.4425679824980799</v>
      </c>
      <c r="P117">
        <v>5.3152079867057003</v>
      </c>
      <c r="Q117">
        <v>19.2130635877594</v>
      </c>
      <c r="R117">
        <v>2.9500063108121601</v>
      </c>
      <c r="S117">
        <v>8.2981703362548398</v>
      </c>
      <c r="T117">
        <v>5.7092055994106596</v>
      </c>
      <c r="U117">
        <v>10.8852691356019</v>
      </c>
      <c r="V117">
        <v>726.55081510714604</v>
      </c>
      <c r="W117">
        <v>471.55558377546299</v>
      </c>
      <c r="X117">
        <v>774.906150785921</v>
      </c>
      <c r="Y117">
        <v>19.090190736600299</v>
      </c>
      <c r="Z117">
        <v>16.785688199892402</v>
      </c>
      <c r="AA117">
        <v>21.395392198795001</v>
      </c>
      <c r="AB117">
        <v>-1.1599007078105501</v>
      </c>
      <c r="AC117">
        <v>-4.5103539710631102</v>
      </c>
      <c r="AD117">
        <v>2.1845316122026599</v>
      </c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">
      <c r="A118" t="s">
        <v>213</v>
      </c>
      <c r="B118" s="20">
        <v>20849</v>
      </c>
      <c r="C118">
        <v>6.4993385920701296</v>
      </c>
      <c r="D118">
        <v>3.2493988200302399</v>
      </c>
      <c r="E118">
        <v>804.97181879461198</v>
      </c>
      <c r="F118">
        <v>261.41009348651397</v>
      </c>
      <c r="G118">
        <v>0.31919001495552202</v>
      </c>
      <c r="H118">
        <v>4.4375806545624297</v>
      </c>
      <c r="I118">
        <v>16.024537178707298</v>
      </c>
      <c r="J118">
        <v>3.09354959883935</v>
      </c>
      <c r="K118">
        <v>8.5527684058864093</v>
      </c>
      <c r="L118">
        <v>3.5828671568027302</v>
      </c>
      <c r="M118">
        <v>659.15615135535995</v>
      </c>
      <c r="N118">
        <v>239.58977484596701</v>
      </c>
      <c r="O118">
        <v>-2.0235087685552999</v>
      </c>
      <c r="P118">
        <v>5.3083007418889396</v>
      </c>
      <c r="Q118">
        <v>19.036744813605299</v>
      </c>
      <c r="R118">
        <v>2.9493766115001199</v>
      </c>
      <c r="S118">
        <v>8.20590269890236</v>
      </c>
      <c r="T118">
        <v>5.5699534907251396</v>
      </c>
      <c r="U118">
        <v>10.829789322394699</v>
      </c>
      <c r="V118">
        <v>734.98197897137095</v>
      </c>
      <c r="W118">
        <v>474.21717273469</v>
      </c>
      <c r="X118">
        <v>783.72359155502704</v>
      </c>
      <c r="Y118">
        <v>19.041934452754401</v>
      </c>
      <c r="Z118">
        <v>16.7422217586121</v>
      </c>
      <c r="AA118">
        <v>21.341908813063199</v>
      </c>
      <c r="AB118">
        <v>-1.30888556117147</v>
      </c>
      <c r="AC118">
        <v>-4.7318918455797796</v>
      </c>
      <c r="AD118">
        <v>2.1249499818451798</v>
      </c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">
      <c r="A119" t="s">
        <v>213</v>
      </c>
      <c r="B119" s="20">
        <v>21849</v>
      </c>
      <c r="C119">
        <v>6.4088175946679398</v>
      </c>
      <c r="D119">
        <v>3.3278936802091499</v>
      </c>
      <c r="E119">
        <v>787.61754025415996</v>
      </c>
      <c r="F119">
        <v>256.04402355059398</v>
      </c>
      <c r="G119">
        <v>0.32411000800566497</v>
      </c>
      <c r="H119">
        <v>4.4925424668525</v>
      </c>
      <c r="I119">
        <v>16.004044990847898</v>
      </c>
      <c r="J119">
        <v>3.1492281183053699</v>
      </c>
      <c r="K119">
        <v>8.2214450434930804</v>
      </c>
      <c r="L119">
        <v>3.5864384467374699</v>
      </c>
      <c r="M119">
        <v>647.01064364018998</v>
      </c>
      <c r="N119">
        <v>239.275645099385</v>
      </c>
      <c r="O119">
        <v>-2.5733655778523801</v>
      </c>
      <c r="P119">
        <v>5.3225796942430499</v>
      </c>
      <c r="Q119">
        <v>18.9210988013015</v>
      </c>
      <c r="R119">
        <v>2.9489744185165199</v>
      </c>
      <c r="S119">
        <v>7.9815257413506204</v>
      </c>
      <c r="T119">
        <v>5.2351661109737</v>
      </c>
      <c r="U119">
        <v>10.7219290031195</v>
      </c>
      <c r="V119">
        <v>720.51699441447101</v>
      </c>
      <c r="W119">
        <v>455.42153990991898</v>
      </c>
      <c r="X119">
        <v>766.45548885785604</v>
      </c>
      <c r="Y119">
        <v>18.986166931115601</v>
      </c>
      <c r="Z119">
        <v>16.6329872955823</v>
      </c>
      <c r="AA119">
        <v>21.337164438967001</v>
      </c>
      <c r="AB119">
        <v>-1.77169398954791</v>
      </c>
      <c r="AC119">
        <v>-5.4207192267611202</v>
      </c>
      <c r="AD119">
        <v>1.87545009326198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">
      <c r="A120" t="s">
        <v>213</v>
      </c>
      <c r="B120" s="20">
        <v>22948</v>
      </c>
      <c r="C120">
        <v>6.2115955637272897</v>
      </c>
      <c r="D120">
        <v>3.3125841909903602</v>
      </c>
      <c r="E120">
        <v>788.22409099900597</v>
      </c>
      <c r="F120">
        <v>247.33842866974101</v>
      </c>
      <c r="G120">
        <v>0.189906409457133</v>
      </c>
      <c r="H120">
        <v>4.5195026135750398</v>
      </c>
      <c r="I120">
        <v>16.010400980993001</v>
      </c>
      <c r="J120">
        <v>3.1421579538743498</v>
      </c>
      <c r="K120">
        <v>8.2004445492263507</v>
      </c>
      <c r="L120">
        <v>3.5823689512046601</v>
      </c>
      <c r="M120">
        <v>620.98629216904101</v>
      </c>
      <c r="N120">
        <v>239.71928484649999</v>
      </c>
      <c r="O120">
        <v>-2.5602387312671402</v>
      </c>
      <c r="P120">
        <v>5.3237634048857299</v>
      </c>
      <c r="Q120">
        <v>18.884150111260801</v>
      </c>
      <c r="R120">
        <v>2.9503679322798</v>
      </c>
      <c r="S120">
        <v>7.69910623721292</v>
      </c>
      <c r="T120">
        <v>4.8343089940743003</v>
      </c>
      <c r="U120">
        <v>10.552336000257601</v>
      </c>
      <c r="V120">
        <v>703.75132557427503</v>
      </c>
      <c r="W120">
        <v>440.22789623634998</v>
      </c>
      <c r="X120">
        <v>745.82950045706502</v>
      </c>
      <c r="Y120">
        <v>18.826261535791701</v>
      </c>
      <c r="Z120">
        <v>16.3757575591132</v>
      </c>
      <c r="AA120">
        <v>21.282341288289299</v>
      </c>
      <c r="AB120">
        <v>-2.26832760361915</v>
      </c>
      <c r="AC120">
        <v>-6.1185660731995402</v>
      </c>
      <c r="AD120">
        <v>1.5827169359173601</v>
      </c>
      <c r="AE120" s="40">
        <f>AVERAGE(C115:C120)</f>
        <v>6.4229111769617946</v>
      </c>
      <c r="AF120" s="40">
        <f>AVERAGE(D115:D120)</f>
        <v>3.4633123290961119</v>
      </c>
      <c r="AG120" s="40">
        <f>AVERAGE(E115:E120)</f>
        <v>712.69213962087144</v>
      </c>
      <c r="AH120" s="40">
        <f>AVERAGE(F115:F120)</f>
        <v>242.89931545056933</v>
      </c>
      <c r="AI120" s="40">
        <f>AVERAGE(G115:G120)</f>
        <v>0.29233988802850003</v>
      </c>
      <c r="AJ120" s="40">
        <f>AVERAGE(H115:H120)</f>
        <v>4.6357883834892899</v>
      </c>
      <c r="AK120" s="40">
        <f>AVERAGE(I115:I120)</f>
        <v>16.169170827685019</v>
      </c>
      <c r="AL120" s="40">
        <f>AVERAGE(J115:J120)</f>
        <v>3.2630301380104298</v>
      </c>
      <c r="AM120" s="40">
        <f>AVERAGE(K115:K120)</f>
        <v>8.6824747388857659</v>
      </c>
      <c r="AN120" s="40">
        <f>AVERAGE(L115:L120)</f>
        <v>3.5924681161579137</v>
      </c>
      <c r="AO120" s="40">
        <f>AVERAGE(M115:M120)</f>
        <v>649.32759604840396</v>
      </c>
      <c r="AP120" s="40">
        <f>AVERAGE(N115:N120)</f>
        <v>239.26641210085032</v>
      </c>
      <c r="AQ120" s="40">
        <f>AVERAGE(O115:O120)</f>
        <v>-1.7743288497438823</v>
      </c>
      <c r="AR120" s="40">
        <f>AVERAGE(P115:P120)</f>
        <v>5.3249338926814707</v>
      </c>
      <c r="AS120" s="40">
        <f>AVERAGE(Q115:Q120)</f>
        <v>19.088402059420233</v>
      </c>
      <c r="AT120" s="40">
        <f>AVERAGE(R115:R120)</f>
        <v>2.9513498084670986</v>
      </c>
      <c r="AU120" s="40">
        <f>AVERAGE(S115:S120)</f>
        <v>8.1865542345275149</v>
      </c>
      <c r="AV120" s="40">
        <f>AVERAGE(T115:T120)</f>
        <v>5.5375045816971351</v>
      </c>
      <c r="AW120" s="40">
        <f>AVERAGE(U115:U120)</f>
        <v>10.829549748329315</v>
      </c>
      <c r="AX120" s="40">
        <f>AVERAGE(V115:V120)</f>
        <v>725.1524271118443</v>
      </c>
      <c r="AY120" s="40">
        <f>AVERAGE(W115:W120)</f>
        <v>467.49683871074711</v>
      </c>
      <c r="AZ120" s="40">
        <f>AVERAGE(X115:X120)</f>
        <v>772.65248417987129</v>
      </c>
      <c r="BA120" s="40">
        <f>AVERAGE(Y115:Y120)</f>
        <v>19.046867843464636</v>
      </c>
      <c r="BB120" s="40">
        <f>AVERAGE(Z115:Z120)</f>
        <v>16.728303136498184</v>
      </c>
      <c r="BC120" s="40">
        <f>AVERAGE(AA115:AA120)</f>
        <v>21.365968485144435</v>
      </c>
      <c r="BD120" s="40">
        <f>AVERAGE(AB115:AB120)</f>
        <v>-1.4030210974666302</v>
      </c>
      <c r="BE120" s="40">
        <f>AVERAGE(AC115:AC120)</f>
        <v>-4.8653592864278297</v>
      </c>
      <c r="BF120" s="40">
        <f>AVERAGE(AD115:AD120)</f>
        <v>2.0600487748371634</v>
      </c>
    </row>
    <row r="121" spans="1:58" x14ac:dyDescent="0.2">
      <c r="A121" t="s">
        <v>213</v>
      </c>
      <c r="B121" s="20">
        <v>23940</v>
      </c>
      <c r="C121">
        <v>5.9970207951085897</v>
      </c>
      <c r="D121">
        <v>3.30949236988537</v>
      </c>
      <c r="E121">
        <v>784.21614221200502</v>
      </c>
      <c r="F121">
        <v>248.830726652484</v>
      </c>
      <c r="G121">
        <v>-0.41848705531386199</v>
      </c>
      <c r="H121">
        <v>4.6541504405428</v>
      </c>
      <c r="I121">
        <v>15.944885849703001</v>
      </c>
      <c r="J121">
        <v>3.14063148074302</v>
      </c>
      <c r="K121">
        <v>7.8349567518410401</v>
      </c>
      <c r="L121">
        <v>3.5863329021588601</v>
      </c>
      <c r="M121">
        <v>602.28312529093796</v>
      </c>
      <c r="N121">
        <v>238.82857930944101</v>
      </c>
      <c r="O121">
        <v>-3.2292471324066101</v>
      </c>
      <c r="P121">
        <v>5.33403036001532</v>
      </c>
      <c r="Q121">
        <v>18.824338565432601</v>
      </c>
      <c r="R121">
        <v>2.9468354653088502</v>
      </c>
      <c r="S121">
        <v>7.5133627646884102</v>
      </c>
      <c r="T121">
        <v>4.5489538188927403</v>
      </c>
      <c r="U121">
        <v>10.481866280303301</v>
      </c>
      <c r="V121">
        <v>686.31172345264702</v>
      </c>
      <c r="W121">
        <v>419.75713295500202</v>
      </c>
      <c r="X121">
        <v>725.45026035661101</v>
      </c>
      <c r="Y121">
        <v>18.8231199063408</v>
      </c>
      <c r="Z121">
        <v>16.337289992875601</v>
      </c>
      <c r="AA121">
        <v>21.306571197712199</v>
      </c>
      <c r="AB121">
        <v>-2.7762259887274201</v>
      </c>
      <c r="AC121">
        <v>-6.85759580799568</v>
      </c>
      <c r="AD121">
        <v>1.3089893162505699</v>
      </c>
      <c r="AE121" s="27">
        <f>AVERAGE(C115:C120)</f>
        <v>6.4229111769617946</v>
      </c>
      <c r="AF121" s="27">
        <f>AVERAGE(D115:D120)</f>
        <v>3.4633123290961119</v>
      </c>
      <c r="AG121" s="27">
        <f>AVERAGE(E115:E120)</f>
        <v>712.69213962087144</v>
      </c>
      <c r="AH121" s="27">
        <f>AVERAGE(F115:F120)</f>
        <v>242.89931545056933</v>
      </c>
      <c r="AI121" s="27">
        <f>AVERAGE(G115:G120)</f>
        <v>0.29233988802850003</v>
      </c>
      <c r="AJ121" s="27">
        <f>AVERAGE(H115:H120)</f>
        <v>4.6357883834892899</v>
      </c>
      <c r="AK121" s="27">
        <f>AVERAGE(I115:I120)</f>
        <v>16.169170827685019</v>
      </c>
      <c r="AL121" s="27">
        <f>AVERAGE(J115:J120)</f>
        <v>3.2630301380104298</v>
      </c>
      <c r="AM121" s="27">
        <f>AVERAGE(K115:K120)</f>
        <v>8.6824747388857659</v>
      </c>
      <c r="AN121" s="27">
        <f>AVERAGE(L115:L120)</f>
        <v>3.5924681161579137</v>
      </c>
      <c r="AO121" s="27">
        <f>AVERAGE(M115:M120)</f>
        <v>649.32759604840396</v>
      </c>
      <c r="AP121" s="27">
        <f>AVERAGE(N115:N120)</f>
        <v>239.26641210085032</v>
      </c>
      <c r="AQ121" s="27">
        <f>AVERAGE(O115:O120)</f>
        <v>-1.7743288497438823</v>
      </c>
      <c r="AR121" s="27">
        <f>AVERAGE(P115:P120)</f>
        <v>5.3249338926814707</v>
      </c>
      <c r="AS121" s="27">
        <f>AVERAGE(Q115:Q120)</f>
        <v>19.088402059420233</v>
      </c>
      <c r="AT121" s="27">
        <f>AVERAGE(R115:R120)</f>
        <v>2.9513498084670986</v>
      </c>
      <c r="AU121" s="27">
        <f>AVERAGE(S115:S120)</f>
        <v>8.1865542345275149</v>
      </c>
      <c r="AV121" s="27">
        <f>AVERAGE(T115:T120)</f>
        <v>5.5375045816971351</v>
      </c>
      <c r="AW121" s="27">
        <f>AVERAGE(U115:U120)</f>
        <v>10.829549748329315</v>
      </c>
      <c r="AX121" s="27">
        <f>AVERAGE(V115:V120)</f>
        <v>725.1524271118443</v>
      </c>
      <c r="AY121" s="27">
        <f>AVERAGE(W115:W120)</f>
        <v>467.49683871074711</v>
      </c>
      <c r="AZ121" s="27">
        <f>AVERAGE(X115:X120)</f>
        <v>772.65248417987129</v>
      </c>
      <c r="BA121" s="27">
        <f>AVERAGE(Y115:Y120)</f>
        <v>19.046867843464636</v>
      </c>
      <c r="BB121" s="27">
        <f>AVERAGE(Z115:Z120)</f>
        <v>16.728303136498184</v>
      </c>
      <c r="BC121" s="27">
        <f>AVERAGE(AA115:AA120)</f>
        <v>21.365968485144435</v>
      </c>
      <c r="BD121" s="27">
        <f>AVERAGE(AB115:AB120)</f>
        <v>-1.4030210974666302</v>
      </c>
      <c r="BE121" s="27">
        <f>AVERAGE(AC115:AC120)</f>
        <v>-4.8653592864278297</v>
      </c>
      <c r="BF121" s="27">
        <f>AVERAGE(AD115:AD120)</f>
        <v>2.0600487748371634</v>
      </c>
    </row>
    <row r="122" spans="1:58" x14ac:dyDescent="0.2">
      <c r="A122" t="s">
        <v>8</v>
      </c>
      <c r="B122" s="20">
        <v>20456</v>
      </c>
      <c r="C122">
        <v>8.4952590260163401</v>
      </c>
      <c r="D122">
        <v>3.4846566346721501</v>
      </c>
      <c r="E122">
        <v>730.85879681025006</v>
      </c>
      <c r="F122">
        <v>224.096885443145</v>
      </c>
      <c r="G122">
        <v>3.14346796467925</v>
      </c>
      <c r="H122">
        <v>4.6493293875800799</v>
      </c>
      <c r="I122">
        <v>16.431286279175598</v>
      </c>
      <c r="J122">
        <v>3.19859282476967</v>
      </c>
      <c r="K122">
        <v>10.194683639164101</v>
      </c>
      <c r="L122">
        <v>3.6559200654923099</v>
      </c>
      <c r="M122">
        <v>620.64710779194399</v>
      </c>
      <c r="N122">
        <v>244.94308765546799</v>
      </c>
      <c r="O122">
        <v>0.63923289065246203</v>
      </c>
      <c r="P122">
        <v>5.3998404251537799</v>
      </c>
      <c r="Q122">
        <v>20.013535257060401</v>
      </c>
      <c r="R122">
        <v>3.05882328588909</v>
      </c>
      <c r="S122">
        <v>8.5894735028831004</v>
      </c>
      <c r="T122">
        <v>6.3460428867646597</v>
      </c>
      <c r="U122">
        <v>10.841669172803099</v>
      </c>
      <c r="V122">
        <v>739.41963293306503</v>
      </c>
      <c r="W122">
        <v>520.80285543928903</v>
      </c>
      <c r="X122">
        <v>790.81151536330594</v>
      </c>
      <c r="Y122">
        <v>19.4802272611097</v>
      </c>
      <c r="Z122">
        <v>17.693076232716301</v>
      </c>
      <c r="AA122">
        <v>21.269454513881701</v>
      </c>
      <c r="AB122">
        <v>-1.3060434118697699</v>
      </c>
      <c r="AC122">
        <v>-4.43131222051439</v>
      </c>
      <c r="AD122">
        <v>1.8105586201253501</v>
      </c>
      <c r="AE122" s="40">
        <f>C122</f>
        <v>8.4952590260163401</v>
      </c>
      <c r="AF122" s="40">
        <f>D122</f>
        <v>3.4846566346721501</v>
      </c>
      <c r="AG122" s="40">
        <f>E122</f>
        <v>730.85879681025006</v>
      </c>
      <c r="AH122" s="40">
        <f>F122</f>
        <v>224.096885443145</v>
      </c>
      <c r="AI122" s="40">
        <f>G122</f>
        <v>3.14346796467925</v>
      </c>
      <c r="AJ122" s="40">
        <f>H122</f>
        <v>4.6493293875800799</v>
      </c>
      <c r="AK122" s="40">
        <f>I122</f>
        <v>16.431286279175598</v>
      </c>
      <c r="AL122" s="40">
        <f>J122</f>
        <v>3.19859282476967</v>
      </c>
      <c r="AM122" s="40">
        <f>K122</f>
        <v>10.194683639164101</v>
      </c>
      <c r="AN122" s="40">
        <f>L122</f>
        <v>3.6559200654923099</v>
      </c>
      <c r="AO122" s="40">
        <f>M122</f>
        <v>620.64710779194399</v>
      </c>
      <c r="AP122" s="40">
        <f>N122</f>
        <v>244.94308765546799</v>
      </c>
      <c r="AQ122" s="40">
        <f>O122</f>
        <v>0.63923289065246203</v>
      </c>
      <c r="AR122" s="40">
        <f>P122</f>
        <v>5.3998404251537799</v>
      </c>
      <c r="AS122" s="40">
        <f>Q122</f>
        <v>20.013535257060401</v>
      </c>
      <c r="AT122" s="40">
        <f>R122</f>
        <v>3.05882328588909</v>
      </c>
      <c r="AU122" s="40">
        <f>S122</f>
        <v>8.5894735028831004</v>
      </c>
      <c r="AV122" s="40">
        <f>T122</f>
        <v>6.3460428867646597</v>
      </c>
      <c r="AW122" s="40">
        <f>U122</f>
        <v>10.841669172803099</v>
      </c>
      <c r="AX122" s="40">
        <f>V122</f>
        <v>739.41963293306503</v>
      </c>
      <c r="AY122" s="40">
        <f>W122</f>
        <v>520.80285543928903</v>
      </c>
      <c r="AZ122" s="40">
        <f>X122</f>
        <v>790.81151536330594</v>
      </c>
      <c r="BA122" s="40">
        <f>Y122</f>
        <v>19.4802272611097</v>
      </c>
      <c r="BB122" s="40">
        <f>Z122</f>
        <v>17.693076232716301</v>
      </c>
      <c r="BC122" s="40">
        <f>AA122</f>
        <v>21.269454513881701</v>
      </c>
      <c r="BD122" s="40">
        <f>AB122</f>
        <v>-1.3060434118697699</v>
      </c>
      <c r="BE122" s="40">
        <f>AC122</f>
        <v>-4.43131222051439</v>
      </c>
      <c r="BF122" s="40">
        <f>AD122</f>
        <v>1.8105586201253501</v>
      </c>
    </row>
    <row r="123" spans="1:58" x14ac:dyDescent="0.2">
      <c r="A123" t="s">
        <v>9</v>
      </c>
      <c r="B123" s="20">
        <v>20649.7</v>
      </c>
      <c r="C123">
        <v>11.6542783101296</v>
      </c>
      <c r="D123">
        <v>3.5409419161034301</v>
      </c>
      <c r="E123">
        <v>525.19479004743403</v>
      </c>
      <c r="F123">
        <v>237.228090085578</v>
      </c>
      <c r="G123">
        <v>5.9997687812449696</v>
      </c>
      <c r="H123">
        <v>4.6045411086485304</v>
      </c>
      <c r="I123">
        <v>19.876058655910501</v>
      </c>
      <c r="J123">
        <v>3.33121025344234</v>
      </c>
      <c r="K123">
        <v>9.0337286226019806</v>
      </c>
      <c r="L123">
        <v>3.64453809558466</v>
      </c>
      <c r="M123">
        <v>671.42540841183802</v>
      </c>
      <c r="N123">
        <v>243.97400510089901</v>
      </c>
      <c r="O123">
        <v>-0.59054001763644404</v>
      </c>
      <c r="P123">
        <v>5.4395474219218203</v>
      </c>
      <c r="Q123">
        <v>18.7217970285188</v>
      </c>
      <c r="R123">
        <v>3.0235835133466602</v>
      </c>
      <c r="S123">
        <v>7.7550829764952596</v>
      </c>
      <c r="T123">
        <v>4.7571812479225501</v>
      </c>
      <c r="U123">
        <v>10.7517198236889</v>
      </c>
      <c r="V123">
        <v>683.66627945235098</v>
      </c>
      <c r="W123">
        <v>428.67085642089199</v>
      </c>
      <c r="X123">
        <v>720.993596158777</v>
      </c>
      <c r="Y123">
        <v>18.438721619595299</v>
      </c>
      <c r="Z123">
        <v>15.917684898189099</v>
      </c>
      <c r="AA123">
        <v>20.969651325409501</v>
      </c>
      <c r="AB123">
        <v>-2.6645572984474599</v>
      </c>
      <c r="AC123">
        <v>-6.86354990385263</v>
      </c>
      <c r="AD123">
        <v>1.5534205681258899</v>
      </c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1:58" x14ac:dyDescent="0.2">
      <c r="A124" t="s">
        <v>9</v>
      </c>
      <c r="B124" s="20">
        <v>22001.599999999999</v>
      </c>
      <c r="C124">
        <v>7.8592906180519098</v>
      </c>
      <c r="D124">
        <v>3.7333231940065099</v>
      </c>
      <c r="E124">
        <v>682.15708619207999</v>
      </c>
      <c r="F124">
        <v>218.932997853204</v>
      </c>
      <c r="G124">
        <v>3.6517653037667999</v>
      </c>
      <c r="H124">
        <v>5.0594909476756804</v>
      </c>
      <c r="I124">
        <v>16.349491836087498</v>
      </c>
      <c r="J124">
        <v>3.4219911041684998</v>
      </c>
      <c r="K124">
        <v>9.7113245227315197</v>
      </c>
      <c r="L124">
        <v>3.7053107218079102</v>
      </c>
      <c r="M124">
        <v>589.96400116072903</v>
      </c>
      <c r="N124">
        <v>238.34368562599801</v>
      </c>
      <c r="O124">
        <v>-5.8936884661865203E-2</v>
      </c>
      <c r="P124">
        <v>5.5066777650721797</v>
      </c>
      <c r="Q124">
        <v>19.512861316815101</v>
      </c>
      <c r="R124">
        <v>3.0181879133126199</v>
      </c>
      <c r="S124">
        <v>7.7698527604579404</v>
      </c>
      <c r="T124">
        <v>4.8112413539530996</v>
      </c>
      <c r="U124">
        <v>10.7321859454948</v>
      </c>
      <c r="V124">
        <v>629.53794707422605</v>
      </c>
      <c r="W124">
        <v>396.73619131645199</v>
      </c>
      <c r="X124">
        <v>664.860360054902</v>
      </c>
      <c r="Y124">
        <v>19.0478193937304</v>
      </c>
      <c r="Z124">
        <v>16.618857476910701</v>
      </c>
      <c r="AA124">
        <v>21.4786298913933</v>
      </c>
      <c r="AB124">
        <v>-2.87997928211544</v>
      </c>
      <c r="AC124">
        <v>-6.9887244999615197</v>
      </c>
      <c r="AD124">
        <v>1.2415203246413</v>
      </c>
      <c r="AE124" s="40">
        <f>AVERAGE(C123:C124)</f>
        <v>9.7567844640907548</v>
      </c>
      <c r="AF124" s="40">
        <f>AVERAGE(D123:D124)</f>
        <v>3.6371325550549702</v>
      </c>
      <c r="AG124" s="40">
        <f>AVERAGE(E123:E124)</f>
        <v>603.67593811975701</v>
      </c>
      <c r="AH124" s="40">
        <f>AVERAGE(F123:F124)</f>
        <v>228.08054396939099</v>
      </c>
      <c r="AI124" s="40">
        <f>AVERAGE(G123:G124)</f>
        <v>4.825767042505885</v>
      </c>
      <c r="AJ124" s="40">
        <f>AVERAGE(H123:H124)</f>
        <v>4.832016028162105</v>
      </c>
      <c r="AK124" s="40">
        <f>AVERAGE(I123:I124)</f>
        <v>18.112775245999</v>
      </c>
      <c r="AL124" s="40">
        <f>AVERAGE(J123:J124)</f>
        <v>3.3766006788054197</v>
      </c>
      <c r="AM124" s="40">
        <f>AVERAGE(K123:K124)</f>
        <v>9.3725265726667502</v>
      </c>
      <c r="AN124" s="40">
        <f>AVERAGE(L123:L124)</f>
        <v>3.6749244086962851</v>
      </c>
      <c r="AO124" s="40">
        <f>AVERAGE(M123:M124)</f>
        <v>630.69470478628352</v>
      </c>
      <c r="AP124" s="40">
        <f>AVERAGE(N123:N124)</f>
        <v>241.15884536344851</v>
      </c>
      <c r="AQ124" s="40">
        <f>AVERAGE(O123:O124)</f>
        <v>-0.32473845114915462</v>
      </c>
      <c r="AR124" s="40">
        <f>AVERAGE(P123:P124)</f>
        <v>5.4731125934969995</v>
      </c>
      <c r="AS124" s="40">
        <f>AVERAGE(Q123:Q124)</f>
        <v>19.117329172666949</v>
      </c>
      <c r="AT124" s="40">
        <f>AVERAGE(R123:R124)</f>
        <v>3.0208857133296401</v>
      </c>
      <c r="AU124" s="40">
        <f>AVERAGE(S123:S124)</f>
        <v>7.7624678684766</v>
      </c>
      <c r="AV124" s="40">
        <f>AVERAGE(T123:T124)</f>
        <v>4.7842113009378249</v>
      </c>
      <c r="AW124" s="40">
        <f>AVERAGE(U123:U124)</f>
        <v>10.74195288459185</v>
      </c>
      <c r="AX124" s="40">
        <f>AVERAGE(V123:V124)</f>
        <v>656.60211326328852</v>
      </c>
      <c r="AY124" s="40">
        <f>AVERAGE(W123:W124)</f>
        <v>412.70352386867199</v>
      </c>
      <c r="AZ124" s="40">
        <f>AVERAGE(X123:X124)</f>
        <v>692.92697810683944</v>
      </c>
      <c r="BA124" s="40">
        <f>AVERAGE(Y123:Y124)</f>
        <v>18.743270506662849</v>
      </c>
      <c r="BB124" s="40">
        <f>AVERAGE(Z123:Z124)</f>
        <v>16.2682711875499</v>
      </c>
      <c r="BC124" s="40">
        <f>AVERAGE(AA123:AA124)</f>
        <v>21.224140608401399</v>
      </c>
      <c r="BD124" s="40">
        <f>AVERAGE(AB123:AB124)</f>
        <v>-2.7722682902814499</v>
      </c>
      <c r="BE124" s="40">
        <f>AVERAGE(AC123:AC124)</f>
        <v>-6.9261372019070748</v>
      </c>
      <c r="BF124" s="40">
        <f>AVERAGE(AD123:AD124)</f>
        <v>1.397470446383595</v>
      </c>
    </row>
    <row r="125" spans="1:58" x14ac:dyDescent="0.2">
      <c r="A125" t="s">
        <v>10</v>
      </c>
      <c r="B125" s="20">
        <v>19500</v>
      </c>
      <c r="C125">
        <v>5.2537519071601304</v>
      </c>
      <c r="D125">
        <v>4.2060331790793404</v>
      </c>
      <c r="E125">
        <v>596.47164046879197</v>
      </c>
      <c r="F125">
        <v>195.01171751565801</v>
      </c>
      <c r="G125">
        <v>-1.3191905334063001</v>
      </c>
      <c r="H125">
        <v>5.5245943141383096</v>
      </c>
      <c r="I125">
        <v>14.9600389102867</v>
      </c>
      <c r="J125">
        <v>3.5399048184195099</v>
      </c>
      <c r="K125">
        <v>8.0111521102468508</v>
      </c>
      <c r="L125">
        <v>3.6264256278912002</v>
      </c>
      <c r="M125">
        <v>732.25579343567597</v>
      </c>
      <c r="N125">
        <v>242.52388432248901</v>
      </c>
      <c r="O125">
        <v>-1.84082931850164</v>
      </c>
      <c r="P125">
        <v>5.4102372054146803</v>
      </c>
      <c r="Q125">
        <v>17.873766981759999</v>
      </c>
      <c r="R125">
        <v>2.9875300071722699</v>
      </c>
      <c r="S125">
        <v>7.3641843681970398</v>
      </c>
      <c r="T125">
        <v>4.8582222575251697</v>
      </c>
      <c r="U125">
        <v>9.8782405079506201</v>
      </c>
      <c r="V125">
        <v>815.75804895372698</v>
      </c>
      <c r="W125">
        <v>566.60538282989796</v>
      </c>
      <c r="X125">
        <v>874.57399734010801</v>
      </c>
      <c r="Y125">
        <v>18.756619341032799</v>
      </c>
      <c r="Z125">
        <v>16.524717441851401</v>
      </c>
      <c r="AA125">
        <v>20.988248366713599</v>
      </c>
      <c r="AB125">
        <v>-2.9446054311042502</v>
      </c>
      <c r="AC125">
        <v>-6.1374439141524499</v>
      </c>
      <c r="AD125">
        <v>0.25116473008743201</v>
      </c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1:58" x14ac:dyDescent="0.2">
      <c r="A126" t="s">
        <v>10</v>
      </c>
      <c r="B126" s="20">
        <v>19773</v>
      </c>
      <c r="C126">
        <v>5.8910626715358498</v>
      </c>
      <c r="D126">
        <v>3.98306343359513</v>
      </c>
      <c r="E126">
        <v>614.70271407924895</v>
      </c>
      <c r="F126">
        <v>192.63806848141201</v>
      </c>
      <c r="G126">
        <v>-0.38244698012440498</v>
      </c>
      <c r="H126">
        <v>5.4312028901188203</v>
      </c>
      <c r="I126">
        <v>15.845930292571101</v>
      </c>
      <c r="J126">
        <v>3.3804595798513302</v>
      </c>
      <c r="K126">
        <v>8.3443538763376104</v>
      </c>
      <c r="L126">
        <v>3.6284040982471502</v>
      </c>
      <c r="M126">
        <v>753.15440582152496</v>
      </c>
      <c r="N126">
        <v>243.398879950267</v>
      </c>
      <c r="O126">
        <v>-1.2670305533470501</v>
      </c>
      <c r="P126">
        <v>5.4101394186155396</v>
      </c>
      <c r="Q126">
        <v>17.9766781906653</v>
      </c>
      <c r="R126">
        <v>2.9974371828379098</v>
      </c>
      <c r="S126">
        <v>7.3813610206251896</v>
      </c>
      <c r="T126">
        <v>4.9055840642934401</v>
      </c>
      <c r="U126">
        <v>9.85729112180816</v>
      </c>
      <c r="V126">
        <v>823.76074150366105</v>
      </c>
      <c r="W126">
        <v>577.34712456730495</v>
      </c>
      <c r="X126">
        <v>884.920003145225</v>
      </c>
      <c r="Y126">
        <v>18.624784282660301</v>
      </c>
      <c r="Z126">
        <v>16.400271991692499</v>
      </c>
      <c r="AA126">
        <v>20.860443983805801</v>
      </c>
      <c r="AB126">
        <v>-2.6582563919103799</v>
      </c>
      <c r="AC126">
        <v>-5.7823487944574001</v>
      </c>
      <c r="AD126">
        <v>0.46153806612468001</v>
      </c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1:58" x14ac:dyDescent="0.2">
      <c r="A127" t="s">
        <v>10</v>
      </c>
      <c r="B127" s="20">
        <v>20784</v>
      </c>
      <c r="C127">
        <v>5.3634750916093701</v>
      </c>
      <c r="D127">
        <v>4.1522140707612296</v>
      </c>
      <c r="E127">
        <v>575.782937017206</v>
      </c>
      <c r="F127">
        <v>195.11892040681201</v>
      </c>
      <c r="G127">
        <v>0.218095646382821</v>
      </c>
      <c r="H127">
        <v>5.4960539326840001</v>
      </c>
      <c r="I127">
        <v>14.584712943957401</v>
      </c>
      <c r="J127">
        <v>3.51871440618633</v>
      </c>
      <c r="K127">
        <v>8.7024525397898707</v>
      </c>
      <c r="L127">
        <v>3.63643850227343</v>
      </c>
      <c r="M127">
        <v>724.50640967768004</v>
      </c>
      <c r="N127">
        <v>242.20948082936499</v>
      </c>
      <c r="O127">
        <v>-0.87595172217629402</v>
      </c>
      <c r="P127">
        <v>5.4182748350304202</v>
      </c>
      <c r="Q127">
        <v>18.279329108967701</v>
      </c>
      <c r="R127">
        <v>2.9893283896843199</v>
      </c>
      <c r="S127">
        <v>7.9046756093014503</v>
      </c>
      <c r="T127">
        <v>5.3963223958846598</v>
      </c>
      <c r="U127">
        <v>10.4060975151016</v>
      </c>
      <c r="V127">
        <v>808.07096041376803</v>
      </c>
      <c r="W127">
        <v>561.80805458896702</v>
      </c>
      <c r="X127">
        <v>865.88359221500298</v>
      </c>
      <c r="Y127">
        <v>19.065962613944102</v>
      </c>
      <c r="Z127">
        <v>16.844890936642699</v>
      </c>
      <c r="AA127">
        <v>21.284527016161199</v>
      </c>
      <c r="AB127">
        <v>-2.3697615048156102</v>
      </c>
      <c r="AC127">
        <v>-5.5452712152106098</v>
      </c>
      <c r="AD127">
        <v>0.80933039633332904</v>
      </c>
      <c r="AE127" s="40">
        <f>AVERAGE(C125:C127)</f>
        <v>5.5027632234351174</v>
      </c>
      <c r="AF127" s="40">
        <f>AVERAGE(D125:D127)</f>
        <v>4.1137702278119006</v>
      </c>
      <c r="AG127" s="40">
        <f>AVERAGE(E125:E127)</f>
        <v>595.6524305217489</v>
      </c>
      <c r="AH127" s="40">
        <f>AVERAGE(F125:F127)</f>
        <v>194.25623546796066</v>
      </c>
      <c r="AI127" s="40">
        <f>AVERAGE(G125:G127)</f>
        <v>-0.49451395571596141</v>
      </c>
      <c r="AJ127" s="40">
        <f>AVERAGE(H125:H127)</f>
        <v>5.483950378980377</v>
      </c>
      <c r="AK127" s="40">
        <f>AVERAGE(I125:I127)</f>
        <v>15.130227382271734</v>
      </c>
      <c r="AL127" s="40">
        <f>AVERAGE(J125:J127)</f>
        <v>3.4796929348190564</v>
      </c>
      <c r="AM127" s="40">
        <f>AVERAGE(K125:K127)</f>
        <v>8.3526528421247779</v>
      </c>
      <c r="AN127" s="40">
        <f>AVERAGE(L125:L127)</f>
        <v>3.6304227428039266</v>
      </c>
      <c r="AO127" s="40">
        <f>AVERAGE(M125:M127)</f>
        <v>736.63886964496032</v>
      </c>
      <c r="AP127" s="40">
        <f>AVERAGE(N125:N127)</f>
        <v>242.71074836737367</v>
      </c>
      <c r="AQ127" s="40">
        <f>AVERAGE(O125:O127)</f>
        <v>-1.3279371980083281</v>
      </c>
      <c r="AR127" s="40">
        <f>AVERAGE(P125:P127)</f>
        <v>5.41288381968688</v>
      </c>
      <c r="AS127" s="40">
        <f>AVERAGE(Q125:Q127)</f>
        <v>18.043258093797665</v>
      </c>
      <c r="AT127" s="40">
        <f>AVERAGE(R125:R127)</f>
        <v>2.991431859898166</v>
      </c>
      <c r="AU127" s="40">
        <f>AVERAGE(S125:S127)</f>
        <v>7.550073666041226</v>
      </c>
      <c r="AV127" s="40">
        <f>AVERAGE(T125:T127)</f>
        <v>5.0533762392344235</v>
      </c>
      <c r="AW127" s="40">
        <f>AVERAGE(U125:U127)</f>
        <v>10.04720971495346</v>
      </c>
      <c r="AX127" s="40">
        <f>AVERAGE(V125:V127)</f>
        <v>815.86325029038528</v>
      </c>
      <c r="AY127" s="40">
        <f>AVERAGE(W125:W127)</f>
        <v>568.58685399539002</v>
      </c>
      <c r="AZ127" s="40">
        <f>AVERAGE(X125:X127)</f>
        <v>875.12586423344521</v>
      </c>
      <c r="BA127" s="40">
        <f>AVERAGE(Y125:Y127)</f>
        <v>18.815788745879068</v>
      </c>
      <c r="BB127" s="40">
        <f>AVERAGE(Z125:Z127)</f>
        <v>16.589960123395532</v>
      </c>
      <c r="BC127" s="40">
        <f>AVERAGE(AA125:AA127)</f>
        <v>21.0444064555602</v>
      </c>
      <c r="BD127" s="40">
        <f>AVERAGE(AB125:AB127)</f>
        <v>-2.6575411092767465</v>
      </c>
      <c r="BE127" s="40">
        <f>AVERAGE(AC125:AC127)</f>
        <v>-5.82168797460682</v>
      </c>
      <c r="BF127" s="40">
        <f>AVERAGE(AD125:AD127)</f>
        <v>0.50734439751514693</v>
      </c>
    </row>
    <row r="128" spans="1:58" x14ac:dyDescent="0.2">
      <c r="A128" t="s">
        <v>355</v>
      </c>
      <c r="B128" s="20">
        <v>21484</v>
      </c>
      <c r="C128">
        <v>6.61560543023334</v>
      </c>
      <c r="D128">
        <v>4.2123138621210598</v>
      </c>
      <c r="E128">
        <v>400.41407451948101</v>
      </c>
      <c r="F128">
        <v>203.89483019998099</v>
      </c>
      <c r="G128">
        <v>-0.15822822723417301</v>
      </c>
      <c r="H128">
        <v>5.7940848999406702</v>
      </c>
      <c r="I128">
        <v>17.109315970767099</v>
      </c>
      <c r="J128">
        <v>3.4158757025818498</v>
      </c>
      <c r="K128">
        <v>6.9931454650180003</v>
      </c>
      <c r="L128">
        <v>3.7066328926368701</v>
      </c>
      <c r="M128">
        <v>467.06573964881898</v>
      </c>
      <c r="N128">
        <v>235.454748113677</v>
      </c>
      <c r="O128">
        <v>-5.4448292097218802</v>
      </c>
      <c r="P128">
        <v>5.4583767789801998</v>
      </c>
      <c r="Q128">
        <v>19.067062154895901</v>
      </c>
      <c r="R128">
        <v>2.98502974635353</v>
      </c>
      <c r="S128">
        <v>6.2598423326372998</v>
      </c>
      <c r="T128">
        <v>3.3022451329982099</v>
      </c>
      <c r="U128">
        <v>9.2185387886739001</v>
      </c>
      <c r="V128">
        <v>616.81753348951202</v>
      </c>
      <c r="W128">
        <v>376.80205794177499</v>
      </c>
      <c r="X128">
        <v>647.93756879550403</v>
      </c>
      <c r="Y128">
        <v>18.688087812675899</v>
      </c>
      <c r="Z128">
        <v>16.212961011562399</v>
      </c>
      <c r="AA128">
        <v>21.163945227273899</v>
      </c>
      <c r="AB128">
        <v>-5.9977824525895702</v>
      </c>
      <c r="AC128">
        <v>-10.174716820084599</v>
      </c>
      <c r="AD128">
        <v>-1.81888394076069</v>
      </c>
    </row>
    <row r="129" spans="1:58" x14ac:dyDescent="0.2">
      <c r="A129" t="s">
        <v>355</v>
      </c>
      <c r="B129" s="20">
        <v>21927</v>
      </c>
      <c r="C129">
        <v>6.6864905857400796</v>
      </c>
      <c r="D129">
        <v>4.0734040497525603</v>
      </c>
      <c r="E129">
        <v>486.85929487123502</v>
      </c>
      <c r="F129">
        <v>224.28014383976799</v>
      </c>
      <c r="G129">
        <v>0.86691888222650904</v>
      </c>
      <c r="H129">
        <v>5.4009455149314602</v>
      </c>
      <c r="I129">
        <v>16.121122972205701</v>
      </c>
      <c r="J129">
        <v>3.60709519614108</v>
      </c>
      <c r="K129">
        <v>7.3014444342381504</v>
      </c>
      <c r="L129">
        <v>3.8253627181279501</v>
      </c>
      <c r="M129">
        <v>648.04781544878699</v>
      </c>
      <c r="N129">
        <v>241.90086223023101</v>
      </c>
      <c r="O129">
        <v>-3.7627505562691601</v>
      </c>
      <c r="P129">
        <v>5.6443798235923897</v>
      </c>
      <c r="Q129">
        <v>18.303688771781299</v>
      </c>
      <c r="R129">
        <v>3.1134631676765601</v>
      </c>
      <c r="S129">
        <v>8.0460395268335496</v>
      </c>
      <c r="T129">
        <v>5.0771168293609001</v>
      </c>
      <c r="U129">
        <v>11.0176587002586</v>
      </c>
      <c r="V129">
        <v>704.11792193334895</v>
      </c>
      <c r="W129">
        <v>461.91039186073198</v>
      </c>
      <c r="X129">
        <v>753.79618447499399</v>
      </c>
      <c r="Y129">
        <v>18.648192930335799</v>
      </c>
      <c r="Z129">
        <v>16.192414611404299</v>
      </c>
      <c r="AA129">
        <v>21.113201494979499</v>
      </c>
      <c r="AB129">
        <v>-2.2148595116555101</v>
      </c>
      <c r="AC129">
        <v>-6.17376014124393</v>
      </c>
      <c r="AD129">
        <v>1.7486732037600701</v>
      </c>
      <c r="AE129" s="40">
        <f>AVERAGE(C128:C129)</f>
        <v>6.6510480079867094</v>
      </c>
      <c r="AF129" s="40">
        <f>AVERAGE(D128:D129)</f>
        <v>4.1428589559368101</v>
      </c>
      <c r="AG129" s="40">
        <f>AVERAGE(E128:E129)</f>
        <v>443.63668469535799</v>
      </c>
      <c r="AH129" s="40">
        <f>AVERAGE(F128:F129)</f>
        <v>214.08748701987449</v>
      </c>
      <c r="AI129" s="40">
        <f>AVERAGE(G128:G129)</f>
        <v>0.35434532749616798</v>
      </c>
      <c r="AJ129" s="40">
        <f>AVERAGE(H128:H129)</f>
        <v>5.5975152074360652</v>
      </c>
      <c r="AK129" s="40">
        <f>AVERAGE(I128:I129)</f>
        <v>16.615219471486398</v>
      </c>
      <c r="AL129" s="40">
        <f>AVERAGE(J128:J129)</f>
        <v>3.5114854493614649</v>
      </c>
      <c r="AM129" s="40">
        <f>AVERAGE(K128:K129)</f>
        <v>7.1472949496280753</v>
      </c>
      <c r="AN129" s="40">
        <f>AVERAGE(L128:L129)</f>
        <v>3.7659978053824101</v>
      </c>
      <c r="AO129" s="40">
        <f>AVERAGE(M128:M129)</f>
        <v>557.55677754880298</v>
      </c>
      <c r="AP129" s="40">
        <f>AVERAGE(N128:N129)</f>
        <v>238.67780517195399</v>
      </c>
      <c r="AQ129" s="40">
        <f>AVERAGE(O128:O129)</f>
        <v>-4.6037898829955202</v>
      </c>
      <c r="AR129" s="40">
        <f>AVERAGE(P128:P129)</f>
        <v>5.5513783012862952</v>
      </c>
      <c r="AS129" s="40">
        <f>AVERAGE(Q128:Q129)</f>
        <v>18.685375463338602</v>
      </c>
      <c r="AT129" s="40">
        <f>AVERAGE(R128:R129)</f>
        <v>3.049246457015045</v>
      </c>
      <c r="AU129" s="40">
        <f>AVERAGE(S128:S129)</f>
        <v>7.1529409297354247</v>
      </c>
      <c r="AV129" s="40">
        <f>AVERAGE(T128:T129)</f>
        <v>4.1896809811795546</v>
      </c>
      <c r="AW129" s="40">
        <f>AVERAGE(U128:U129)</f>
        <v>10.11809874446625</v>
      </c>
      <c r="AX129" s="40">
        <f>AVERAGE(V128:V129)</f>
        <v>660.46772771143048</v>
      </c>
      <c r="AY129" s="40">
        <f>AVERAGE(W128:W129)</f>
        <v>419.35622490125348</v>
      </c>
      <c r="AZ129" s="40">
        <f>AVERAGE(X128:X129)</f>
        <v>700.86687663524901</v>
      </c>
      <c r="BA129" s="40">
        <f>AVERAGE(Y128:Y129)</f>
        <v>18.668140371505849</v>
      </c>
      <c r="BB129" s="40">
        <f>AVERAGE(Z128:Z129)</f>
        <v>16.202687811483351</v>
      </c>
      <c r="BC129" s="40">
        <f>AVERAGE(AA128:AA129)</f>
        <v>21.138573361126699</v>
      </c>
      <c r="BD129" s="40">
        <f>AVERAGE(AB128:AB129)</f>
        <v>-4.1063209821225399</v>
      </c>
      <c r="BE129" s="40">
        <f>AVERAGE(AC128:AC129)</f>
        <v>-8.1742384806642647</v>
      </c>
      <c r="BF129" s="40">
        <f>AVERAGE(AD128:AD129)</f>
        <v>-3.5105368500309986E-2</v>
      </c>
    </row>
    <row r="130" spans="1:58" x14ac:dyDescent="0.2">
      <c r="A130" t="s">
        <v>12</v>
      </c>
      <c r="B130" s="20">
        <v>19973.900000000001</v>
      </c>
      <c r="C130">
        <v>7.7461461062418699</v>
      </c>
      <c r="D130">
        <v>4.4442424612295204</v>
      </c>
      <c r="E130">
        <v>414.15697392109399</v>
      </c>
      <c r="F130">
        <v>205.778863842867</v>
      </c>
      <c r="G130">
        <v>1.2763597104125699</v>
      </c>
      <c r="H130">
        <v>6.3667201121990997</v>
      </c>
      <c r="I130">
        <v>18.260252729960602</v>
      </c>
      <c r="J130">
        <v>3.3299151026256499</v>
      </c>
      <c r="K130">
        <v>8.2628302558841806</v>
      </c>
      <c r="L130">
        <v>3.6874361683213599</v>
      </c>
      <c r="M130">
        <v>559.179760027356</v>
      </c>
      <c r="N130">
        <v>240.19237488273799</v>
      </c>
      <c r="O130">
        <v>-2.8174443713075599</v>
      </c>
      <c r="P130">
        <v>5.4122453017930097</v>
      </c>
      <c r="Q130">
        <v>19.112238171867499</v>
      </c>
      <c r="R130">
        <v>3.0012965369870899</v>
      </c>
      <c r="S130">
        <v>8.17671061392479</v>
      </c>
      <c r="T130">
        <v>5.5110602582778299</v>
      </c>
      <c r="U130">
        <v>10.840874861134401</v>
      </c>
      <c r="V130">
        <v>727.41736273533604</v>
      </c>
      <c r="W130">
        <v>467.327058747791</v>
      </c>
      <c r="X130">
        <v>774.74622100371198</v>
      </c>
      <c r="Y130">
        <v>19.3051688317185</v>
      </c>
      <c r="Z130">
        <v>16.9577055014385</v>
      </c>
      <c r="AA130">
        <v>21.647098027796599</v>
      </c>
      <c r="AB130">
        <v>-1.33003157786589</v>
      </c>
      <c r="AC130">
        <v>-4.6683115269032696</v>
      </c>
      <c r="AD130">
        <v>2.01668511145497</v>
      </c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</row>
    <row r="131" spans="1:58" x14ac:dyDescent="0.2">
      <c r="A131" t="s">
        <v>12</v>
      </c>
      <c r="B131" s="20">
        <v>21699.200000000001</v>
      </c>
      <c r="C131">
        <v>7.5809770206265403</v>
      </c>
      <c r="D131">
        <v>4.4428385288771297</v>
      </c>
      <c r="E131">
        <v>414.15697392109399</v>
      </c>
      <c r="F131">
        <v>205.711859124977</v>
      </c>
      <c r="G131">
        <v>1.3683832640826801</v>
      </c>
      <c r="H131">
        <v>6.3676186543669804</v>
      </c>
      <c r="I131">
        <v>18.095083644345301</v>
      </c>
      <c r="J131">
        <v>3.3285111702732602</v>
      </c>
      <c r="K131">
        <v>8.2628302558841806</v>
      </c>
      <c r="L131">
        <v>3.6874361683213599</v>
      </c>
      <c r="M131">
        <v>559.179760027356</v>
      </c>
      <c r="N131">
        <v>240.19237488273799</v>
      </c>
      <c r="O131">
        <v>-2.8174443713075599</v>
      </c>
      <c r="P131">
        <v>5.4122453017930097</v>
      </c>
      <c r="Q131">
        <v>19.112238171867499</v>
      </c>
      <c r="R131">
        <v>3.0012965369870899</v>
      </c>
      <c r="S131">
        <v>8.17671061392479</v>
      </c>
      <c r="T131">
        <v>5.5110602582778299</v>
      </c>
      <c r="U131">
        <v>10.840874861134401</v>
      </c>
      <c r="V131">
        <v>727.41736273533604</v>
      </c>
      <c r="W131">
        <v>467.327058747791</v>
      </c>
      <c r="X131">
        <v>774.74622100371198</v>
      </c>
      <c r="Y131">
        <v>19.3051688317185</v>
      </c>
      <c r="Z131">
        <v>16.9577055014385</v>
      </c>
      <c r="AA131">
        <v>21.647098027796599</v>
      </c>
      <c r="AB131">
        <v>-1.33003157786589</v>
      </c>
      <c r="AC131">
        <v>-4.6683115269032696</v>
      </c>
      <c r="AD131">
        <v>2.01668511145497</v>
      </c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1:58" x14ac:dyDescent="0.2">
      <c r="A132" t="s">
        <v>12</v>
      </c>
      <c r="B132" s="20">
        <v>19762</v>
      </c>
      <c r="C132">
        <v>6.6325814203298599</v>
      </c>
      <c r="D132">
        <v>4.3058486840558103</v>
      </c>
      <c r="E132">
        <v>409.93055347361502</v>
      </c>
      <c r="F132">
        <v>201.079021837602</v>
      </c>
      <c r="G132">
        <v>1.41790309656768</v>
      </c>
      <c r="H132">
        <v>6.0975038904125398</v>
      </c>
      <c r="I132">
        <v>16.9571500327344</v>
      </c>
      <c r="J132">
        <v>3.4680239983174199</v>
      </c>
      <c r="K132">
        <v>8.5925002152658401</v>
      </c>
      <c r="L132">
        <v>3.7468949394470901</v>
      </c>
      <c r="M132">
        <v>557.84597229019596</v>
      </c>
      <c r="N132">
        <v>240.10631354827399</v>
      </c>
      <c r="O132">
        <v>-2.3586007863330001</v>
      </c>
      <c r="P132">
        <v>5.4896076593642498</v>
      </c>
      <c r="Q132">
        <v>19.380841514004999</v>
      </c>
      <c r="R132">
        <v>3.02937261915931</v>
      </c>
      <c r="S132">
        <v>8.8298674371191499</v>
      </c>
      <c r="T132">
        <v>6.1449318248812999</v>
      </c>
      <c r="U132">
        <v>11.521151265805701</v>
      </c>
      <c r="V132">
        <v>730.67286711381496</v>
      </c>
      <c r="W132">
        <v>466.83150407349802</v>
      </c>
      <c r="X132">
        <v>778.43304355438795</v>
      </c>
      <c r="Y132">
        <v>19.494075443998401</v>
      </c>
      <c r="Z132">
        <v>17.168805426551401</v>
      </c>
      <c r="AA132">
        <v>21.819346699712899</v>
      </c>
      <c r="AB132">
        <v>-0.47518171157540001</v>
      </c>
      <c r="AC132">
        <v>-3.74246576881059</v>
      </c>
      <c r="AD132">
        <v>2.7882916565100899</v>
      </c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1:58" x14ac:dyDescent="0.2">
      <c r="A133" t="s">
        <v>12</v>
      </c>
      <c r="B133" s="20">
        <v>19679</v>
      </c>
      <c r="C133">
        <v>6.6325814203298599</v>
      </c>
      <c r="D133">
        <v>4.3058486840558103</v>
      </c>
      <c r="E133">
        <v>409.93055347361502</v>
      </c>
      <c r="F133">
        <v>201.079021837602</v>
      </c>
      <c r="G133">
        <v>1.41790309656768</v>
      </c>
      <c r="H133">
        <v>6.0975038904125398</v>
      </c>
      <c r="I133">
        <v>16.9571500327344</v>
      </c>
      <c r="J133">
        <v>3.4680239983174199</v>
      </c>
      <c r="K133">
        <v>8.5925002152658401</v>
      </c>
      <c r="L133">
        <v>3.7468949394470901</v>
      </c>
      <c r="M133">
        <v>557.84597229019596</v>
      </c>
      <c r="N133">
        <v>240.10631354827399</v>
      </c>
      <c r="O133">
        <v>-2.3586007863330001</v>
      </c>
      <c r="P133">
        <v>5.4896076593642498</v>
      </c>
      <c r="Q133">
        <v>19.380841514004999</v>
      </c>
      <c r="R133">
        <v>3.02937261915931</v>
      </c>
      <c r="S133">
        <v>8.8298674371191499</v>
      </c>
      <c r="T133">
        <v>6.1449318248812999</v>
      </c>
      <c r="U133">
        <v>11.521151265805701</v>
      </c>
      <c r="V133">
        <v>730.67286711381496</v>
      </c>
      <c r="W133">
        <v>466.83150407349802</v>
      </c>
      <c r="X133">
        <v>778.43304355438795</v>
      </c>
      <c r="Y133">
        <v>19.494075443998401</v>
      </c>
      <c r="Z133">
        <v>17.168805426551401</v>
      </c>
      <c r="AA133">
        <v>21.819346699712899</v>
      </c>
      <c r="AB133">
        <v>-0.47518171157540001</v>
      </c>
      <c r="AC133">
        <v>-3.74246576881059</v>
      </c>
      <c r="AD133">
        <v>2.7882916565100899</v>
      </c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1:58" x14ac:dyDescent="0.2">
      <c r="A134" t="s">
        <v>12</v>
      </c>
      <c r="B134" s="20">
        <v>20142</v>
      </c>
      <c r="C134">
        <v>6.8204022423272601</v>
      </c>
      <c r="D134">
        <v>4.5917854356258498</v>
      </c>
      <c r="E134">
        <v>407.16335990129301</v>
      </c>
      <c r="F134">
        <v>204.91672042917</v>
      </c>
      <c r="G134">
        <v>0.24914362494141801</v>
      </c>
      <c r="H134">
        <v>6.2671447540010199</v>
      </c>
      <c r="I134">
        <v>17.565494458882899</v>
      </c>
      <c r="J134">
        <v>3.48877307526433</v>
      </c>
      <c r="K134">
        <v>7.0640444819124397</v>
      </c>
      <c r="L134">
        <v>3.7008983064968399</v>
      </c>
      <c r="M134">
        <v>600.87578704220698</v>
      </c>
      <c r="N134">
        <v>236.32905702754999</v>
      </c>
      <c r="O134">
        <v>-4.6479211618823104</v>
      </c>
      <c r="P134">
        <v>5.4420302818212303</v>
      </c>
      <c r="Q134">
        <v>18.542410928097599</v>
      </c>
      <c r="R134">
        <v>3.0095927811413099</v>
      </c>
      <c r="S134">
        <v>7.3247483128734503</v>
      </c>
      <c r="T134">
        <v>4.5197796317102998</v>
      </c>
      <c r="U134">
        <v>10.1333260234065</v>
      </c>
      <c r="V134">
        <v>710.71885600198095</v>
      </c>
      <c r="W134">
        <v>452.89811662805499</v>
      </c>
      <c r="X134">
        <v>756.58121358990195</v>
      </c>
      <c r="Y134">
        <v>18.7918050443608</v>
      </c>
      <c r="Z134">
        <v>16.394060826783502</v>
      </c>
      <c r="AA134">
        <v>21.194233472242001</v>
      </c>
      <c r="AB134">
        <v>-2.17784632548813</v>
      </c>
      <c r="AC134">
        <v>-5.7073144702550396</v>
      </c>
      <c r="AD134">
        <v>1.3744357369753899</v>
      </c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1:58" x14ac:dyDescent="0.2">
      <c r="A135" t="s">
        <v>12</v>
      </c>
      <c r="B135" s="20">
        <v>20027</v>
      </c>
      <c r="C135">
        <v>6.8204022423272601</v>
      </c>
      <c r="D135">
        <v>4.5917854356258498</v>
      </c>
      <c r="E135">
        <v>407.16335990129301</v>
      </c>
      <c r="F135">
        <v>204.91672042917</v>
      </c>
      <c r="G135">
        <v>0.24914362494141801</v>
      </c>
      <c r="H135">
        <v>6.2671447540010199</v>
      </c>
      <c r="I135">
        <v>17.565494458882899</v>
      </c>
      <c r="J135">
        <v>3.48877307526433</v>
      </c>
      <c r="K135">
        <v>7.0640444819124397</v>
      </c>
      <c r="L135">
        <v>3.7008983064968399</v>
      </c>
      <c r="M135">
        <v>600.87578704220698</v>
      </c>
      <c r="N135">
        <v>236.32905702754999</v>
      </c>
      <c r="O135">
        <v>-4.6479211618823104</v>
      </c>
      <c r="P135">
        <v>5.4420302818212303</v>
      </c>
      <c r="Q135">
        <v>18.542410928097599</v>
      </c>
      <c r="R135">
        <v>3.0095927811413099</v>
      </c>
      <c r="S135">
        <v>7.3247483128734503</v>
      </c>
      <c r="T135">
        <v>4.5197796317102998</v>
      </c>
      <c r="U135">
        <v>10.1333260234065</v>
      </c>
      <c r="V135">
        <v>710.71885600198095</v>
      </c>
      <c r="W135">
        <v>452.89811662805499</v>
      </c>
      <c r="X135">
        <v>756.58121358990195</v>
      </c>
      <c r="Y135">
        <v>18.7918050443608</v>
      </c>
      <c r="Z135">
        <v>16.394060826783502</v>
      </c>
      <c r="AA135">
        <v>21.194233472242001</v>
      </c>
      <c r="AB135">
        <v>-2.17784632548813</v>
      </c>
      <c r="AC135">
        <v>-5.7073144702550396</v>
      </c>
      <c r="AD135">
        <v>1.3744357369753899</v>
      </c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1:58" x14ac:dyDescent="0.2">
      <c r="A136" t="s">
        <v>12</v>
      </c>
      <c r="B136" s="20">
        <v>20303</v>
      </c>
      <c r="C136">
        <v>6.5668839804720296</v>
      </c>
      <c r="D136">
        <v>4.4351895548339302</v>
      </c>
      <c r="E136">
        <v>435.25146870027697</v>
      </c>
      <c r="F136">
        <v>208.81723108156501</v>
      </c>
      <c r="G136">
        <v>0.87219228831663598</v>
      </c>
      <c r="H136">
        <v>6.1296161508130398</v>
      </c>
      <c r="I136">
        <v>16.815648863628098</v>
      </c>
      <c r="J136">
        <v>3.51493133398461</v>
      </c>
      <c r="K136">
        <v>7.2050516509804501</v>
      </c>
      <c r="L136">
        <v>3.7174018909804398</v>
      </c>
      <c r="M136">
        <v>527.72950167620604</v>
      </c>
      <c r="N136">
        <v>238.34338430957101</v>
      </c>
      <c r="O136">
        <v>-4.6556475179150603</v>
      </c>
      <c r="P136">
        <v>5.4615278048448097</v>
      </c>
      <c r="Q136">
        <v>18.836830567341099</v>
      </c>
      <c r="R136">
        <v>3.0071635044960598</v>
      </c>
      <c r="S136">
        <v>6.9797328670715899</v>
      </c>
      <c r="T136">
        <v>4.0402071655733804</v>
      </c>
      <c r="U136">
        <v>9.9326100922702505</v>
      </c>
      <c r="V136">
        <v>691.86459269543298</v>
      </c>
      <c r="W136">
        <v>429.12077383140399</v>
      </c>
      <c r="X136">
        <v>732.41279745317104</v>
      </c>
      <c r="Y136">
        <v>18.873317501267699</v>
      </c>
      <c r="Z136">
        <v>16.3859561720733</v>
      </c>
      <c r="AA136">
        <v>21.352839359543299</v>
      </c>
      <c r="AB136">
        <v>-3.0580233871040399</v>
      </c>
      <c r="AC136">
        <v>-6.8153719006340303</v>
      </c>
      <c r="AD136">
        <v>0.69752479134463796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 spans="1:58" x14ac:dyDescent="0.2">
      <c r="A137" t="s">
        <v>12</v>
      </c>
      <c r="B137" s="20">
        <v>20241</v>
      </c>
      <c r="C137">
        <v>6.5668839804720296</v>
      </c>
      <c r="D137">
        <v>4.4351895548339302</v>
      </c>
      <c r="E137">
        <v>435.25146870027697</v>
      </c>
      <c r="F137">
        <v>208.81723108156501</v>
      </c>
      <c r="G137">
        <v>0.87219228831663598</v>
      </c>
      <c r="H137">
        <v>6.1296161508130398</v>
      </c>
      <c r="I137">
        <v>16.815648863628098</v>
      </c>
      <c r="J137">
        <v>3.51493133398461</v>
      </c>
      <c r="K137">
        <v>7.2050516509804501</v>
      </c>
      <c r="L137">
        <v>3.7174018909804398</v>
      </c>
      <c r="M137">
        <v>527.72950167620604</v>
      </c>
      <c r="N137">
        <v>238.34338430957101</v>
      </c>
      <c r="O137">
        <v>-4.6556475179150603</v>
      </c>
      <c r="P137">
        <v>5.4615278048448097</v>
      </c>
      <c r="Q137">
        <v>18.836830567341099</v>
      </c>
      <c r="R137">
        <v>3.0071635044960598</v>
      </c>
      <c r="S137">
        <v>6.9797328670715899</v>
      </c>
      <c r="T137">
        <v>4.0402071655733804</v>
      </c>
      <c r="U137">
        <v>9.9326100922702505</v>
      </c>
      <c r="V137">
        <v>691.86459269543298</v>
      </c>
      <c r="W137">
        <v>429.12077383140399</v>
      </c>
      <c r="X137">
        <v>732.41279745317104</v>
      </c>
      <c r="Y137">
        <v>18.873317501267699</v>
      </c>
      <c r="Z137">
        <v>16.3859561720733</v>
      </c>
      <c r="AA137">
        <v>21.352839359543299</v>
      </c>
      <c r="AB137">
        <v>-3.0580233871040399</v>
      </c>
      <c r="AC137">
        <v>-6.8153719006340303</v>
      </c>
      <c r="AD137">
        <v>0.69752479134463796</v>
      </c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 spans="1:58" x14ac:dyDescent="0.2">
      <c r="A138" t="s">
        <v>12</v>
      </c>
      <c r="B138" s="20">
        <v>20472</v>
      </c>
      <c r="C138">
        <v>6.1899054614156102</v>
      </c>
      <c r="D138">
        <v>4.1691583823113296</v>
      </c>
      <c r="E138">
        <v>484.059697585599</v>
      </c>
      <c r="F138">
        <v>198.13062097919999</v>
      </c>
      <c r="G138">
        <v>-0.126556702323736</v>
      </c>
      <c r="H138">
        <v>5.8541059638340496</v>
      </c>
      <c r="I138">
        <v>16.565460808247501</v>
      </c>
      <c r="J138">
        <v>3.4873479734778998</v>
      </c>
      <c r="K138">
        <v>7.55205033151928</v>
      </c>
      <c r="L138">
        <v>3.6782889076490499</v>
      </c>
      <c r="M138">
        <v>555.09864526827698</v>
      </c>
      <c r="N138">
        <v>238.06478746196899</v>
      </c>
      <c r="O138">
        <v>-3.9313477838141702</v>
      </c>
      <c r="P138">
        <v>5.4085408762935998</v>
      </c>
      <c r="Q138">
        <v>18.874499007341399</v>
      </c>
      <c r="R138">
        <v>2.9915307648526799</v>
      </c>
      <c r="S138">
        <v>7.5751713932401401</v>
      </c>
      <c r="T138">
        <v>4.7844260470139996</v>
      </c>
      <c r="U138">
        <v>10.378215499601</v>
      </c>
      <c r="V138">
        <v>721.11323299871503</v>
      </c>
      <c r="W138">
        <v>459.71327427945698</v>
      </c>
      <c r="X138">
        <v>767.57268985065696</v>
      </c>
      <c r="Y138">
        <v>18.896820283396799</v>
      </c>
      <c r="Z138">
        <v>16.539308266015698</v>
      </c>
      <c r="AA138">
        <v>21.254183685081198</v>
      </c>
      <c r="AB138">
        <v>-2.1089966472441701</v>
      </c>
      <c r="AC138">
        <v>-5.6333302480721699</v>
      </c>
      <c r="AD138">
        <v>1.4144021835490801</v>
      </c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 spans="1:58" x14ac:dyDescent="0.2">
      <c r="A139" t="s">
        <v>12</v>
      </c>
      <c r="B139" s="20">
        <v>20364</v>
      </c>
      <c r="C139">
        <v>6.1899054614156102</v>
      </c>
      <c r="D139">
        <v>4.1691583823113296</v>
      </c>
      <c r="E139">
        <v>484.059697585599</v>
      </c>
      <c r="F139">
        <v>198.13062097919999</v>
      </c>
      <c r="G139">
        <v>-0.126556702323736</v>
      </c>
      <c r="H139">
        <v>5.8541059638340496</v>
      </c>
      <c r="I139">
        <v>16.565460808247501</v>
      </c>
      <c r="J139">
        <v>3.4873479734778998</v>
      </c>
      <c r="K139">
        <v>7.55205033151928</v>
      </c>
      <c r="L139">
        <v>3.6782889076490499</v>
      </c>
      <c r="M139">
        <v>555.09864526827698</v>
      </c>
      <c r="N139">
        <v>238.06478746196899</v>
      </c>
      <c r="O139">
        <v>-3.9313477838141702</v>
      </c>
      <c r="P139">
        <v>5.4085408762935998</v>
      </c>
      <c r="Q139">
        <v>18.874499007341399</v>
      </c>
      <c r="R139">
        <v>2.9915307648526799</v>
      </c>
      <c r="S139">
        <v>7.5751713932401401</v>
      </c>
      <c r="T139">
        <v>4.7844260470139996</v>
      </c>
      <c r="U139">
        <v>10.378215499601</v>
      </c>
      <c r="V139">
        <v>721.11323299871503</v>
      </c>
      <c r="W139">
        <v>459.71327427945698</v>
      </c>
      <c r="X139">
        <v>767.57268985065696</v>
      </c>
      <c r="Y139">
        <v>18.896820283396799</v>
      </c>
      <c r="Z139">
        <v>16.539308266015698</v>
      </c>
      <c r="AA139">
        <v>21.254183685081198</v>
      </c>
      <c r="AB139">
        <v>-2.1089966472441701</v>
      </c>
      <c r="AC139">
        <v>-5.6333302480721699</v>
      </c>
      <c r="AD139">
        <v>1.4144021835490801</v>
      </c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 spans="1:58" x14ac:dyDescent="0.2">
      <c r="A140" t="s">
        <v>12</v>
      </c>
      <c r="B140" s="20">
        <v>20880</v>
      </c>
      <c r="C140">
        <v>3.6473829423414199</v>
      </c>
      <c r="D140">
        <v>4.35652192262316</v>
      </c>
      <c r="E140">
        <v>458.39731617624398</v>
      </c>
      <c r="F140">
        <v>187.73861898271599</v>
      </c>
      <c r="G140">
        <v>-2.9640724964368199</v>
      </c>
      <c r="H140">
        <v>5.8090779040457203</v>
      </c>
      <c r="I140">
        <v>15.084962529007299</v>
      </c>
      <c r="J140">
        <v>3.5820808380617</v>
      </c>
      <c r="K140">
        <v>6.5319214874022</v>
      </c>
      <c r="L140">
        <v>3.7314502581689202</v>
      </c>
      <c r="M140">
        <v>600.83315991710799</v>
      </c>
      <c r="N140">
        <v>241.22112696828901</v>
      </c>
      <c r="O140">
        <v>-4.90163711258029</v>
      </c>
      <c r="P140">
        <v>5.4663845820728696</v>
      </c>
      <c r="Q140">
        <v>17.945045489037799</v>
      </c>
      <c r="R140">
        <v>3.0308774780832102</v>
      </c>
      <c r="S140">
        <v>6.5595703310524502</v>
      </c>
      <c r="T140">
        <v>3.67865848663557</v>
      </c>
      <c r="U140">
        <v>9.4397164741629993</v>
      </c>
      <c r="V140">
        <v>743.90106895515396</v>
      </c>
      <c r="W140">
        <v>487.74481801022102</v>
      </c>
      <c r="X140">
        <v>794.97735186827799</v>
      </c>
      <c r="Y140">
        <v>17.942819904504201</v>
      </c>
      <c r="Z140">
        <v>15.529465862503899</v>
      </c>
      <c r="AA140">
        <v>20.368492974871302</v>
      </c>
      <c r="AB140">
        <v>-2.6758706403229899</v>
      </c>
      <c r="AC140">
        <v>-6.19858011048282</v>
      </c>
      <c r="AD140">
        <v>0.855294128501496</v>
      </c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 spans="1:58" x14ac:dyDescent="0.2">
      <c r="A141" t="s">
        <v>12</v>
      </c>
      <c r="B141" s="20">
        <v>20588</v>
      </c>
      <c r="C141">
        <v>3.6473829423414199</v>
      </c>
      <c r="D141">
        <v>4.35652192262316</v>
      </c>
      <c r="E141">
        <v>458.39731617624398</v>
      </c>
      <c r="F141">
        <v>187.73861898271599</v>
      </c>
      <c r="G141">
        <v>-2.9640724964368199</v>
      </c>
      <c r="H141">
        <v>5.8090779040457203</v>
      </c>
      <c r="I141">
        <v>15.084962529007299</v>
      </c>
      <c r="J141">
        <v>3.5820808380617</v>
      </c>
      <c r="K141">
        <v>6.5319214874022</v>
      </c>
      <c r="L141">
        <v>3.7314502581689202</v>
      </c>
      <c r="M141">
        <v>600.83315991710799</v>
      </c>
      <c r="N141">
        <v>241.22112696828901</v>
      </c>
      <c r="O141">
        <v>-4.90163711258029</v>
      </c>
      <c r="P141">
        <v>5.4663845820728696</v>
      </c>
      <c r="Q141">
        <v>17.945045489037799</v>
      </c>
      <c r="R141">
        <v>3.0308774780832102</v>
      </c>
      <c r="S141">
        <v>6.5595703310524502</v>
      </c>
      <c r="T141">
        <v>3.67865848663557</v>
      </c>
      <c r="U141">
        <v>9.4397164741629993</v>
      </c>
      <c r="V141">
        <v>743.90106895515396</v>
      </c>
      <c r="W141">
        <v>487.74481801022102</v>
      </c>
      <c r="X141">
        <v>794.97735186827799</v>
      </c>
      <c r="Y141">
        <v>17.942819904504201</v>
      </c>
      <c r="Z141">
        <v>15.529465862503899</v>
      </c>
      <c r="AA141">
        <v>20.368492974871302</v>
      </c>
      <c r="AB141">
        <v>-2.6758706403229899</v>
      </c>
      <c r="AC141">
        <v>-6.19858011048282</v>
      </c>
      <c r="AD141">
        <v>0.855294128501496</v>
      </c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x14ac:dyDescent="0.2">
      <c r="A142" t="s">
        <v>12</v>
      </c>
      <c r="B142" s="20">
        <v>21276</v>
      </c>
      <c r="C142">
        <v>5.2695279303385503</v>
      </c>
      <c r="D142">
        <v>3.97264739458091</v>
      </c>
      <c r="E142">
        <v>504.533122171017</v>
      </c>
      <c r="F142">
        <v>189.26247179913</v>
      </c>
      <c r="G142">
        <v>0.38016858646728502</v>
      </c>
      <c r="H142">
        <v>5.6815066064966597</v>
      </c>
      <c r="I142">
        <v>15.6616806683659</v>
      </c>
      <c r="J142">
        <v>3.3857193279699702</v>
      </c>
      <c r="K142">
        <v>8.7068679847030097</v>
      </c>
      <c r="L142">
        <v>3.8216001937083099</v>
      </c>
      <c r="M142">
        <v>594.73068874441697</v>
      </c>
      <c r="N142">
        <v>248.109296248931</v>
      </c>
      <c r="O142">
        <v>-1.8012045036848101</v>
      </c>
      <c r="P142">
        <v>5.5721161489975204</v>
      </c>
      <c r="Q142">
        <v>19.334537572947799</v>
      </c>
      <c r="R142">
        <v>3.1016843342296299</v>
      </c>
      <c r="S142">
        <v>8.3892027167122194</v>
      </c>
      <c r="T142">
        <v>5.6776444289696304</v>
      </c>
      <c r="U142">
        <v>11.1051231467621</v>
      </c>
      <c r="V142">
        <v>755.76612987186502</v>
      </c>
      <c r="W142">
        <v>490.34566266426998</v>
      </c>
      <c r="X142">
        <v>809.59182090031197</v>
      </c>
      <c r="Y142">
        <v>18.922425124194898</v>
      </c>
      <c r="Z142">
        <v>16.5967505553552</v>
      </c>
      <c r="AA142">
        <v>21.255652095501901</v>
      </c>
      <c r="AB142">
        <v>-0.66754432867231495</v>
      </c>
      <c r="AC142">
        <v>-4.0655446569053399</v>
      </c>
      <c r="AD142">
        <v>2.74152858488574</v>
      </c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x14ac:dyDescent="0.2">
      <c r="A143" t="s">
        <v>12</v>
      </c>
      <c r="B143" s="20">
        <v>21032</v>
      </c>
      <c r="C143">
        <v>5.2695279303385503</v>
      </c>
      <c r="D143">
        <v>3.97264739458091</v>
      </c>
      <c r="E143">
        <v>504.533122171017</v>
      </c>
      <c r="F143">
        <v>189.26247179913</v>
      </c>
      <c r="G143">
        <v>0.38016858646728502</v>
      </c>
      <c r="H143">
        <v>5.6815066064966597</v>
      </c>
      <c r="I143">
        <v>15.6616806683659</v>
      </c>
      <c r="J143">
        <v>3.3857193279699702</v>
      </c>
      <c r="K143">
        <v>8.7068679847030097</v>
      </c>
      <c r="L143">
        <v>3.8216001937083099</v>
      </c>
      <c r="M143">
        <v>594.73068874441697</v>
      </c>
      <c r="N143">
        <v>248.109296248931</v>
      </c>
      <c r="O143">
        <v>-1.8012045036848101</v>
      </c>
      <c r="P143">
        <v>5.5721161489975204</v>
      </c>
      <c r="Q143">
        <v>19.334537572947799</v>
      </c>
      <c r="R143">
        <v>3.1016843342296299</v>
      </c>
      <c r="S143">
        <v>8.3892027167122194</v>
      </c>
      <c r="T143">
        <v>5.6776444289696304</v>
      </c>
      <c r="U143">
        <v>11.1051231467621</v>
      </c>
      <c r="V143">
        <v>755.76612987186502</v>
      </c>
      <c r="W143">
        <v>490.34566266426998</v>
      </c>
      <c r="X143">
        <v>809.59182090031197</v>
      </c>
      <c r="Y143">
        <v>18.922425124194898</v>
      </c>
      <c r="Z143">
        <v>16.5967505553552</v>
      </c>
      <c r="AA143">
        <v>21.255652095501901</v>
      </c>
      <c r="AB143">
        <v>-0.66754432867231495</v>
      </c>
      <c r="AC143">
        <v>-4.0655446569053399</v>
      </c>
      <c r="AD143">
        <v>2.74152858488574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 x14ac:dyDescent="0.2">
      <c r="A144" t="s">
        <v>12</v>
      </c>
      <c r="B144" s="20">
        <v>21409</v>
      </c>
      <c r="C144">
        <v>5.5031589244747998</v>
      </c>
      <c r="D144">
        <v>4.3358352175580901</v>
      </c>
      <c r="E144">
        <v>420.22389964227602</v>
      </c>
      <c r="F144">
        <v>210.24342000925699</v>
      </c>
      <c r="G144">
        <v>-0.333685965563076</v>
      </c>
      <c r="H144">
        <v>5.96044462636576</v>
      </c>
      <c r="I144">
        <v>17.018172298222499</v>
      </c>
      <c r="J144">
        <v>3.4364513654543698</v>
      </c>
      <c r="K144">
        <v>7.0052706073471702</v>
      </c>
      <c r="L144">
        <v>3.6696885212641099</v>
      </c>
      <c r="M144">
        <v>378.65859725119901</v>
      </c>
      <c r="N144">
        <v>235.65346320270399</v>
      </c>
      <c r="O144">
        <v>-6.1368930257360796</v>
      </c>
      <c r="P144">
        <v>5.4342408139689704</v>
      </c>
      <c r="Q144">
        <v>19.745284392323001</v>
      </c>
      <c r="R144">
        <v>2.9771126392479199</v>
      </c>
      <c r="S144">
        <v>7.3771263744901203</v>
      </c>
      <c r="T144">
        <v>4.5335587976062399</v>
      </c>
      <c r="U144">
        <v>10.2219796362644</v>
      </c>
      <c r="V144">
        <v>631.28050178317801</v>
      </c>
      <c r="W144">
        <v>368.425143014105</v>
      </c>
      <c r="X144">
        <v>658.68348044494303</v>
      </c>
      <c r="Y144">
        <v>19.845087604782002</v>
      </c>
      <c r="Z144">
        <v>17.485451004961099</v>
      </c>
      <c r="AA144">
        <v>22.205643563087801</v>
      </c>
      <c r="AB144">
        <v>-4.6282612129353398</v>
      </c>
      <c r="AC144">
        <v>-8.5917796426917104</v>
      </c>
      <c r="AD144">
        <v>-0.65434542002287099</v>
      </c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 spans="1:58" x14ac:dyDescent="0.2">
      <c r="A145" t="s">
        <v>12</v>
      </c>
      <c r="B145" s="20">
        <v>21314</v>
      </c>
      <c r="C145">
        <v>5.5031589244747998</v>
      </c>
      <c r="D145">
        <v>4.3358352175580901</v>
      </c>
      <c r="E145">
        <v>420.22389964227602</v>
      </c>
      <c r="F145">
        <v>210.24342000925699</v>
      </c>
      <c r="G145">
        <v>-0.333685965563076</v>
      </c>
      <c r="H145">
        <v>5.96044462636576</v>
      </c>
      <c r="I145">
        <v>17.018172298222499</v>
      </c>
      <c r="J145">
        <v>3.4364513654543698</v>
      </c>
      <c r="K145">
        <v>7.0052706073471702</v>
      </c>
      <c r="L145">
        <v>3.6696885212641099</v>
      </c>
      <c r="M145">
        <v>378.65859725119901</v>
      </c>
      <c r="N145">
        <v>235.65346320270399</v>
      </c>
      <c r="O145">
        <v>-6.1368930257360796</v>
      </c>
      <c r="P145">
        <v>5.4342408139689704</v>
      </c>
      <c r="Q145">
        <v>19.745284392323001</v>
      </c>
      <c r="R145">
        <v>2.9771126392479199</v>
      </c>
      <c r="S145">
        <v>7.3771263744901203</v>
      </c>
      <c r="T145">
        <v>4.5335587976062399</v>
      </c>
      <c r="U145">
        <v>10.2219796362644</v>
      </c>
      <c r="V145">
        <v>631.28050178317801</v>
      </c>
      <c r="W145">
        <v>368.425143014105</v>
      </c>
      <c r="X145">
        <v>658.68348044494303</v>
      </c>
      <c r="Y145">
        <v>19.845087604782002</v>
      </c>
      <c r="Z145">
        <v>17.485451004961099</v>
      </c>
      <c r="AA145">
        <v>22.205643563087801</v>
      </c>
      <c r="AB145">
        <v>-4.6282612129353398</v>
      </c>
      <c r="AC145">
        <v>-8.5917796426917104</v>
      </c>
      <c r="AD145">
        <v>-0.65434542002287099</v>
      </c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 spans="1:58" x14ac:dyDescent="0.2">
      <c r="A146" t="s">
        <v>12</v>
      </c>
      <c r="B146" s="20">
        <v>21562</v>
      </c>
      <c r="C146">
        <v>6.5816110977304296</v>
      </c>
      <c r="D146">
        <v>4.4619529703357799</v>
      </c>
      <c r="E146">
        <v>431.36559560131298</v>
      </c>
      <c r="F146">
        <v>208.64452628330901</v>
      </c>
      <c r="G146">
        <v>-0.13469153141693199</v>
      </c>
      <c r="H146">
        <v>6.1784230233863902</v>
      </c>
      <c r="I146">
        <v>16.9028202614255</v>
      </c>
      <c r="J146">
        <v>3.69340450054698</v>
      </c>
      <c r="K146">
        <v>6.8032819816584897</v>
      </c>
      <c r="L146">
        <v>3.7699595980980898</v>
      </c>
      <c r="M146">
        <v>538.02996470161702</v>
      </c>
      <c r="N146">
        <v>235.27383781726601</v>
      </c>
      <c r="O146">
        <v>-5.5597517664584899</v>
      </c>
      <c r="P146">
        <v>5.52189222054486</v>
      </c>
      <c r="Q146">
        <v>18.865070523109701</v>
      </c>
      <c r="R146">
        <v>3.03035456052748</v>
      </c>
      <c r="S146">
        <v>7.6226716420602898</v>
      </c>
      <c r="T146">
        <v>4.9157505313549104</v>
      </c>
      <c r="U146">
        <v>10.324300102156201</v>
      </c>
      <c r="V146">
        <v>674.86950288804996</v>
      </c>
      <c r="W146">
        <v>426.38018415535998</v>
      </c>
      <c r="X146">
        <v>716.54583900398495</v>
      </c>
      <c r="Y146">
        <v>19.265492287966001</v>
      </c>
      <c r="Z146">
        <v>16.9507642968046</v>
      </c>
      <c r="AA146">
        <v>21.571829459635101</v>
      </c>
      <c r="AB146">
        <v>-2.0567210250866901</v>
      </c>
      <c r="AC146">
        <v>-5.5856453167770503</v>
      </c>
      <c r="AD146">
        <v>1.48048955600948</v>
      </c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 spans="1:58" x14ac:dyDescent="0.2">
      <c r="A147" t="s">
        <v>12</v>
      </c>
      <c r="B147" s="20">
        <v>21481</v>
      </c>
      <c r="C147">
        <v>6.5816110977304296</v>
      </c>
      <c r="D147">
        <v>4.4619529703357799</v>
      </c>
      <c r="E147">
        <v>431.36559560131298</v>
      </c>
      <c r="F147">
        <v>208.64452628330901</v>
      </c>
      <c r="G147">
        <v>-0.13469153141693199</v>
      </c>
      <c r="H147">
        <v>6.1784230233863902</v>
      </c>
      <c r="I147">
        <v>16.9028202614255</v>
      </c>
      <c r="J147">
        <v>3.69340450054698</v>
      </c>
      <c r="K147">
        <v>6.8032819816584897</v>
      </c>
      <c r="L147">
        <v>3.7699595980980898</v>
      </c>
      <c r="M147">
        <v>538.02996470161702</v>
      </c>
      <c r="N147">
        <v>235.27383781726601</v>
      </c>
      <c r="O147">
        <v>-5.5597517664584899</v>
      </c>
      <c r="P147">
        <v>5.52189222054486</v>
      </c>
      <c r="Q147">
        <v>18.865070523109701</v>
      </c>
      <c r="R147">
        <v>3.03035456052748</v>
      </c>
      <c r="S147">
        <v>7.6226716420602898</v>
      </c>
      <c r="T147">
        <v>4.9157505313549104</v>
      </c>
      <c r="U147">
        <v>10.324300102156201</v>
      </c>
      <c r="V147">
        <v>674.86950288804996</v>
      </c>
      <c r="W147">
        <v>426.38018415535998</v>
      </c>
      <c r="X147">
        <v>716.54583900398495</v>
      </c>
      <c r="Y147">
        <v>19.265492287966001</v>
      </c>
      <c r="Z147">
        <v>16.9507642968046</v>
      </c>
      <c r="AA147">
        <v>21.571829459635101</v>
      </c>
      <c r="AB147">
        <v>-2.0567210250866901</v>
      </c>
      <c r="AC147">
        <v>-5.5856453167770503</v>
      </c>
      <c r="AD147">
        <v>1.48048955600948</v>
      </c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 spans="1:58" x14ac:dyDescent="0.2">
      <c r="A148" t="s">
        <v>12</v>
      </c>
      <c r="B148" s="20">
        <v>21876</v>
      </c>
      <c r="C148">
        <v>4.6649079774123896</v>
      </c>
      <c r="D148">
        <v>4.4446797237781501</v>
      </c>
      <c r="E148">
        <v>404.97250817051503</v>
      </c>
      <c r="F148">
        <v>199.894923315212</v>
      </c>
      <c r="G148">
        <v>-2.0296485177288601</v>
      </c>
      <c r="H148">
        <v>5.9782960543332804</v>
      </c>
      <c r="I148">
        <v>16.655085945088601</v>
      </c>
      <c r="J148">
        <v>3.4723391821601699</v>
      </c>
      <c r="K148">
        <v>5.6940193384253801</v>
      </c>
      <c r="L148">
        <v>3.6802757670989998</v>
      </c>
      <c r="M148">
        <v>484.011081369279</v>
      </c>
      <c r="N148">
        <v>233.15459146123101</v>
      </c>
      <c r="O148">
        <v>-7.2574930606222701</v>
      </c>
      <c r="P148">
        <v>5.4195716768824802</v>
      </c>
      <c r="Q148">
        <v>18.365951856201601</v>
      </c>
      <c r="R148">
        <v>2.9660658308240402</v>
      </c>
      <c r="S148">
        <v>6.6303300523365003</v>
      </c>
      <c r="T148">
        <v>3.7680156313531898</v>
      </c>
      <c r="U148">
        <v>9.4924112601351691</v>
      </c>
      <c r="V148">
        <v>607.17287988603903</v>
      </c>
      <c r="W148">
        <v>366.548804277344</v>
      </c>
      <c r="X148">
        <v>637.48815469855799</v>
      </c>
      <c r="Y148">
        <v>19.1663779012056</v>
      </c>
      <c r="Z148">
        <v>16.7803980802612</v>
      </c>
      <c r="AA148">
        <v>21.553868765217299</v>
      </c>
      <c r="AB148">
        <v>-3.97262185690923</v>
      </c>
      <c r="AC148">
        <v>-7.8652754776216298</v>
      </c>
      <c r="AD148">
        <v>-6.5083455825104997E-2</v>
      </c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 spans="1:58" x14ac:dyDescent="0.2">
      <c r="A149" t="s">
        <v>12</v>
      </c>
      <c r="B149" s="20">
        <v>21832</v>
      </c>
      <c r="C149">
        <v>4.6649079774123896</v>
      </c>
      <c r="D149">
        <v>4.4446797237781501</v>
      </c>
      <c r="E149">
        <v>404.97250817051503</v>
      </c>
      <c r="F149">
        <v>199.894923315212</v>
      </c>
      <c r="G149">
        <v>-2.0296485177288601</v>
      </c>
      <c r="H149">
        <v>5.9782960543332804</v>
      </c>
      <c r="I149">
        <v>16.655085945088601</v>
      </c>
      <c r="J149">
        <v>3.4723391821601699</v>
      </c>
      <c r="K149">
        <v>5.6940193384253801</v>
      </c>
      <c r="L149">
        <v>3.6802757670989998</v>
      </c>
      <c r="M149">
        <v>484.011081369279</v>
      </c>
      <c r="N149">
        <v>233.15459146123101</v>
      </c>
      <c r="O149">
        <v>-7.2574930606222701</v>
      </c>
      <c r="P149">
        <v>5.4195716768824802</v>
      </c>
      <c r="Q149">
        <v>18.365951856201601</v>
      </c>
      <c r="R149">
        <v>2.9660658308240402</v>
      </c>
      <c r="S149">
        <v>6.6303300523365003</v>
      </c>
      <c r="T149">
        <v>3.7680156313531898</v>
      </c>
      <c r="U149">
        <v>9.4924112601351691</v>
      </c>
      <c r="V149">
        <v>607.17287988603903</v>
      </c>
      <c r="W149">
        <v>366.548804277344</v>
      </c>
      <c r="X149">
        <v>637.48815469855799</v>
      </c>
      <c r="Y149">
        <v>19.1663779012056</v>
      </c>
      <c r="Z149">
        <v>16.7803980802612</v>
      </c>
      <c r="AA149">
        <v>21.553868765217299</v>
      </c>
      <c r="AB149">
        <v>-3.97262185690923</v>
      </c>
      <c r="AC149">
        <v>-7.8652754776216298</v>
      </c>
      <c r="AD149">
        <v>-6.5083455825104997E-2</v>
      </c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 spans="1:58" x14ac:dyDescent="0.2">
      <c r="A150" t="s">
        <v>12</v>
      </c>
      <c r="B150" s="20">
        <v>22263</v>
      </c>
      <c r="C150">
        <v>5.8247262938303503</v>
      </c>
      <c r="D150">
        <v>4.2460126184393898</v>
      </c>
      <c r="E150">
        <v>443.96263524305101</v>
      </c>
      <c r="F150">
        <v>206.80750219963301</v>
      </c>
      <c r="G150">
        <v>0.55856948619413305</v>
      </c>
      <c r="H150">
        <v>5.95682323152388</v>
      </c>
      <c r="I150">
        <v>16.373761360758099</v>
      </c>
      <c r="J150">
        <v>3.5463236916251502</v>
      </c>
      <c r="K150">
        <v>6.9126622266544002</v>
      </c>
      <c r="L150">
        <v>3.7040588411008102</v>
      </c>
      <c r="M150">
        <v>464.912347851373</v>
      </c>
      <c r="N150">
        <v>237.96920907885399</v>
      </c>
      <c r="O150">
        <v>-5.4253564353485002</v>
      </c>
      <c r="P150">
        <v>5.4449903071929597</v>
      </c>
      <c r="Q150">
        <v>18.9831646326938</v>
      </c>
      <c r="R150">
        <v>2.9908893941141299</v>
      </c>
      <c r="S150">
        <v>6.6451926568131796</v>
      </c>
      <c r="T150">
        <v>3.73413869458855</v>
      </c>
      <c r="U150">
        <v>9.5489330142763293</v>
      </c>
      <c r="V150">
        <v>627.54126498457401</v>
      </c>
      <c r="W150">
        <v>384.45161811129498</v>
      </c>
      <c r="X150">
        <v>660.65894625863996</v>
      </c>
      <c r="Y150">
        <v>19.090515418269799</v>
      </c>
      <c r="Z150">
        <v>16.6513696021619</v>
      </c>
      <c r="AA150">
        <v>21.5260379206868</v>
      </c>
      <c r="AB150">
        <v>-3.9393508763712002</v>
      </c>
      <c r="AC150">
        <v>-7.8685222300824602</v>
      </c>
      <c r="AD150">
        <v>-6.3517531423834999E-3</v>
      </c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 spans="1:58" x14ac:dyDescent="0.2">
      <c r="A151" t="s">
        <v>12</v>
      </c>
      <c r="B151" s="20">
        <v>22306</v>
      </c>
      <c r="C151">
        <v>5.8247262938303503</v>
      </c>
      <c r="D151">
        <v>4.2460126184393898</v>
      </c>
      <c r="E151">
        <v>443.96263524305101</v>
      </c>
      <c r="F151">
        <v>206.80750219963301</v>
      </c>
      <c r="G151">
        <v>0.55856948619413305</v>
      </c>
      <c r="H151">
        <v>5.95682323152388</v>
      </c>
      <c r="I151">
        <v>16.373761360758099</v>
      </c>
      <c r="J151">
        <v>3.5463236916251502</v>
      </c>
      <c r="K151">
        <v>6.9126622266544002</v>
      </c>
      <c r="L151">
        <v>3.7040588411008102</v>
      </c>
      <c r="M151">
        <v>464.912347851373</v>
      </c>
      <c r="N151">
        <v>237.96920907885399</v>
      </c>
      <c r="O151">
        <v>-5.4253564353485002</v>
      </c>
      <c r="P151">
        <v>5.4449903071929597</v>
      </c>
      <c r="Q151">
        <v>18.9831646326938</v>
      </c>
      <c r="R151">
        <v>2.9908893941141299</v>
      </c>
      <c r="S151">
        <v>6.6451926568131796</v>
      </c>
      <c r="T151">
        <v>3.73413869458855</v>
      </c>
      <c r="U151">
        <v>9.5489330142763293</v>
      </c>
      <c r="V151">
        <v>627.54126498457401</v>
      </c>
      <c r="W151">
        <v>384.45161811129498</v>
      </c>
      <c r="X151">
        <v>660.65894625863996</v>
      </c>
      <c r="Y151">
        <v>19.090515418269799</v>
      </c>
      <c r="Z151">
        <v>16.6513696021619</v>
      </c>
      <c r="AA151">
        <v>21.5260379206868</v>
      </c>
      <c r="AB151">
        <v>-3.9393508763712002</v>
      </c>
      <c r="AC151">
        <v>-7.8685222300824602</v>
      </c>
      <c r="AD151">
        <v>-6.3517531423834999E-3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 spans="1:58" x14ac:dyDescent="0.2">
      <c r="A152" t="s">
        <v>12</v>
      </c>
      <c r="B152" s="20">
        <v>18669.810000000001</v>
      </c>
      <c r="C152">
        <v>6.0183139936968004</v>
      </c>
      <c r="D152">
        <v>4.2472109198383698</v>
      </c>
      <c r="E152">
        <v>443.96263524305101</v>
      </c>
      <c r="F152">
        <v>206.88603559568801</v>
      </c>
      <c r="G152">
        <v>0.45071257082666699</v>
      </c>
      <c r="H152">
        <v>5.9555313645947301</v>
      </c>
      <c r="I152">
        <v>16.567349060624601</v>
      </c>
      <c r="J152">
        <v>3.54752199302412</v>
      </c>
      <c r="K152">
        <v>6.9126622266544002</v>
      </c>
      <c r="L152">
        <v>3.7040588411008102</v>
      </c>
      <c r="M152">
        <v>464.912347851373</v>
      </c>
      <c r="N152">
        <v>237.96920907885399</v>
      </c>
      <c r="O152">
        <v>-5.4253564353485002</v>
      </c>
      <c r="P152">
        <v>5.4449903071929597</v>
      </c>
      <c r="Q152">
        <v>18.9831646326938</v>
      </c>
      <c r="R152">
        <v>2.9908893941141299</v>
      </c>
      <c r="S152">
        <v>6.6451926568131796</v>
      </c>
      <c r="T152">
        <v>3.73413869458855</v>
      </c>
      <c r="U152">
        <v>9.5489330142763293</v>
      </c>
      <c r="V152">
        <v>627.54126498457401</v>
      </c>
      <c r="W152">
        <v>384.45161811129498</v>
      </c>
      <c r="X152">
        <v>660.65894625863996</v>
      </c>
      <c r="Y152">
        <v>19.090515418269799</v>
      </c>
      <c r="Z152">
        <v>16.6513696021619</v>
      </c>
      <c r="AA152">
        <v>21.5260379206868</v>
      </c>
      <c r="AB152">
        <v>-3.9393508763712002</v>
      </c>
      <c r="AC152">
        <v>-7.8685222300824602</v>
      </c>
      <c r="AD152">
        <v>-6.3517531423834999E-3</v>
      </c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 spans="1:58" x14ac:dyDescent="0.2">
      <c r="A153" t="s">
        <v>12</v>
      </c>
      <c r="B153" s="20">
        <v>22298</v>
      </c>
      <c r="C153">
        <v>6.0183139936968004</v>
      </c>
      <c r="D153">
        <v>4.2472109198383698</v>
      </c>
      <c r="E153">
        <v>443.96263524305101</v>
      </c>
      <c r="F153">
        <v>206.88603559568801</v>
      </c>
      <c r="G153">
        <v>0.45071257082666699</v>
      </c>
      <c r="H153">
        <v>5.9555313645947301</v>
      </c>
      <c r="I153">
        <v>16.567349060624601</v>
      </c>
      <c r="J153">
        <v>3.54752199302412</v>
      </c>
      <c r="K153">
        <v>6.9126622266544002</v>
      </c>
      <c r="L153">
        <v>3.7040588411008102</v>
      </c>
      <c r="M153">
        <v>464.912347851373</v>
      </c>
      <c r="N153">
        <v>237.96920907885399</v>
      </c>
      <c r="O153">
        <v>-5.4253564353485002</v>
      </c>
      <c r="P153">
        <v>5.4449903071929597</v>
      </c>
      <c r="Q153">
        <v>18.9831646326938</v>
      </c>
      <c r="R153">
        <v>2.9908893941141299</v>
      </c>
      <c r="S153">
        <v>6.6451926568131796</v>
      </c>
      <c r="T153">
        <v>3.73413869458855</v>
      </c>
      <c r="U153">
        <v>9.5489330142763293</v>
      </c>
      <c r="V153">
        <v>627.54126498457401</v>
      </c>
      <c r="W153">
        <v>384.45161811129498</v>
      </c>
      <c r="X153">
        <v>660.65894625863996</v>
      </c>
      <c r="Y153">
        <v>19.090515418269799</v>
      </c>
      <c r="Z153">
        <v>16.6513696021619</v>
      </c>
      <c r="AA153">
        <v>21.5260379206868</v>
      </c>
      <c r="AB153">
        <v>-3.9393508763712002</v>
      </c>
      <c r="AC153">
        <v>-7.8685222300824602</v>
      </c>
      <c r="AD153">
        <v>-6.3517531423834999E-3</v>
      </c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 spans="1:58" x14ac:dyDescent="0.2">
      <c r="A154" t="s">
        <v>12</v>
      </c>
      <c r="B154" s="20">
        <v>22335</v>
      </c>
      <c r="C154">
        <v>4.724838770341</v>
      </c>
      <c r="D154">
        <v>3.9813560921426601</v>
      </c>
      <c r="E154">
        <v>502.01186790668203</v>
      </c>
      <c r="F154">
        <v>195.693014944862</v>
      </c>
      <c r="G154">
        <v>-2.1143149018939198</v>
      </c>
      <c r="H154">
        <v>5.7646394783641997</v>
      </c>
      <c r="I154">
        <v>16.290988355585501</v>
      </c>
      <c r="J154">
        <v>3.2609201240980301</v>
      </c>
      <c r="K154">
        <v>7.5430989528436703</v>
      </c>
      <c r="L154">
        <v>3.6168291451034502</v>
      </c>
      <c r="M154">
        <v>671.67685327853496</v>
      </c>
      <c r="N154">
        <v>237.37234119602601</v>
      </c>
      <c r="O154">
        <v>-3.3679160642467898</v>
      </c>
      <c r="P154">
        <v>5.3530407439681102</v>
      </c>
      <c r="Q154">
        <v>18.209227469844201</v>
      </c>
      <c r="R154">
        <v>2.9600004395245598</v>
      </c>
      <c r="S154">
        <v>7.4462256399159203</v>
      </c>
      <c r="T154">
        <v>4.6733726064255903</v>
      </c>
      <c r="U154">
        <v>10.2053216493474</v>
      </c>
      <c r="V154">
        <v>781.17860706141698</v>
      </c>
      <c r="W154">
        <v>529.76641218520604</v>
      </c>
      <c r="X154">
        <v>834.20750264800199</v>
      </c>
      <c r="Y154">
        <v>18.773223812109901</v>
      </c>
      <c r="Z154">
        <v>16.425057447406999</v>
      </c>
      <c r="AA154">
        <v>21.117458585943901</v>
      </c>
      <c r="AB154">
        <v>-2.0074376875271498</v>
      </c>
      <c r="AC154">
        <v>-5.4451706064076699</v>
      </c>
      <c r="AD154">
        <v>1.42758656788132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 spans="1:58" x14ac:dyDescent="0.2">
      <c r="A155" t="s">
        <v>12</v>
      </c>
      <c r="B155" s="20">
        <v>18672</v>
      </c>
      <c r="C155">
        <v>4.724838770341</v>
      </c>
      <c r="D155">
        <v>3.9813560921426601</v>
      </c>
      <c r="E155">
        <v>502.01186790668203</v>
      </c>
      <c r="F155">
        <v>195.693014944862</v>
      </c>
      <c r="G155">
        <v>-2.1143149018939198</v>
      </c>
      <c r="H155">
        <v>5.7646394783641997</v>
      </c>
      <c r="I155">
        <v>16.290988355585501</v>
      </c>
      <c r="J155">
        <v>3.2609201240980301</v>
      </c>
      <c r="K155">
        <v>7.5430989528436703</v>
      </c>
      <c r="L155">
        <v>3.6168291451034502</v>
      </c>
      <c r="M155">
        <v>671.67685327853496</v>
      </c>
      <c r="N155">
        <v>237.37234119602601</v>
      </c>
      <c r="O155">
        <v>-3.3679160642467898</v>
      </c>
      <c r="P155">
        <v>5.3530407439681102</v>
      </c>
      <c r="Q155">
        <v>18.209227469844201</v>
      </c>
      <c r="R155">
        <v>2.9600004395245598</v>
      </c>
      <c r="S155">
        <v>7.4462256399159203</v>
      </c>
      <c r="T155">
        <v>4.6733726064255903</v>
      </c>
      <c r="U155">
        <v>10.2053216493474</v>
      </c>
      <c r="V155">
        <v>781.17860706141698</v>
      </c>
      <c r="W155">
        <v>529.76641218520604</v>
      </c>
      <c r="X155">
        <v>834.20750264800199</v>
      </c>
      <c r="Y155">
        <v>18.773223812109901</v>
      </c>
      <c r="Z155">
        <v>16.425057447406999</v>
      </c>
      <c r="AA155">
        <v>21.117458585943901</v>
      </c>
      <c r="AB155">
        <v>-2.0074376875271498</v>
      </c>
      <c r="AC155">
        <v>-5.4451706064076699</v>
      </c>
      <c r="AD155">
        <v>1.42758656788132</v>
      </c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 spans="1:58" x14ac:dyDescent="0.2">
      <c r="A156" t="s">
        <v>12</v>
      </c>
      <c r="B156" s="20">
        <v>18945.59</v>
      </c>
      <c r="C156">
        <v>4.8473961162053296</v>
      </c>
      <c r="D156">
        <v>3.9986814537229298</v>
      </c>
      <c r="E156">
        <v>502.01186790668203</v>
      </c>
      <c r="F156">
        <v>196.284520235765</v>
      </c>
      <c r="G156">
        <v>-2.3937207171145798</v>
      </c>
      <c r="H156">
        <v>5.7952713963003397</v>
      </c>
      <c r="I156">
        <v>16.413545701449799</v>
      </c>
      <c r="J156">
        <v>3.2782454856782901</v>
      </c>
      <c r="K156">
        <v>7.5430989528436703</v>
      </c>
      <c r="L156">
        <v>3.6168291451034502</v>
      </c>
      <c r="M156">
        <v>671.67685327853496</v>
      </c>
      <c r="N156">
        <v>237.37234119602601</v>
      </c>
      <c r="O156">
        <v>-3.3679160642467898</v>
      </c>
      <c r="P156">
        <v>5.3530407439681102</v>
      </c>
      <c r="Q156">
        <v>18.209227469844201</v>
      </c>
      <c r="R156">
        <v>2.9600004395245598</v>
      </c>
      <c r="S156">
        <v>7.4462256399159203</v>
      </c>
      <c r="T156">
        <v>4.6733726064255903</v>
      </c>
      <c r="U156">
        <v>10.2053216493474</v>
      </c>
      <c r="V156">
        <v>781.17860706141698</v>
      </c>
      <c r="W156">
        <v>529.76641218520604</v>
      </c>
      <c r="X156">
        <v>834.20750264800199</v>
      </c>
      <c r="Y156">
        <v>18.773223812109901</v>
      </c>
      <c r="Z156">
        <v>16.425057447406999</v>
      </c>
      <c r="AA156">
        <v>21.117458585943901</v>
      </c>
      <c r="AB156">
        <v>-2.0074376875271498</v>
      </c>
      <c r="AC156">
        <v>-5.4451706064076699</v>
      </c>
      <c r="AD156">
        <v>1.42758656788132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 spans="1:58" x14ac:dyDescent="0.2">
      <c r="A157" t="s">
        <v>12</v>
      </c>
      <c r="B157" s="20">
        <v>22373</v>
      </c>
      <c r="C157">
        <v>4.8473961162053296</v>
      </c>
      <c r="D157">
        <v>3.9986814537229298</v>
      </c>
      <c r="E157">
        <v>502.01186790668203</v>
      </c>
      <c r="F157">
        <v>196.284520235765</v>
      </c>
      <c r="G157">
        <v>-2.3937207171145798</v>
      </c>
      <c r="H157">
        <v>5.7952713963003397</v>
      </c>
      <c r="I157">
        <v>16.413545701449799</v>
      </c>
      <c r="J157">
        <v>3.2782454856782901</v>
      </c>
      <c r="K157">
        <v>7.5430989528436703</v>
      </c>
      <c r="L157">
        <v>3.6168291451034502</v>
      </c>
      <c r="M157">
        <v>671.67685327853496</v>
      </c>
      <c r="N157">
        <v>237.37234119602601</v>
      </c>
      <c r="O157">
        <v>-3.3679160642467898</v>
      </c>
      <c r="P157">
        <v>5.3530407439681102</v>
      </c>
      <c r="Q157">
        <v>18.209227469844201</v>
      </c>
      <c r="R157">
        <v>2.9600004395245598</v>
      </c>
      <c r="S157">
        <v>7.4462256399159203</v>
      </c>
      <c r="T157">
        <v>4.6733726064255903</v>
      </c>
      <c r="U157">
        <v>10.2053216493474</v>
      </c>
      <c r="V157">
        <v>781.17860706141698</v>
      </c>
      <c r="W157">
        <v>529.76641218520604</v>
      </c>
      <c r="X157">
        <v>834.20750264800199</v>
      </c>
      <c r="Y157">
        <v>18.773223812109901</v>
      </c>
      <c r="Z157">
        <v>16.425057447406999</v>
      </c>
      <c r="AA157">
        <v>21.117458585943901</v>
      </c>
      <c r="AB157">
        <v>-2.0074376875271498</v>
      </c>
      <c r="AC157">
        <v>-5.4451706064076699</v>
      </c>
      <c r="AD157">
        <v>1.42758656788132</v>
      </c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 spans="1:58" x14ac:dyDescent="0.2">
      <c r="A158" t="s">
        <v>12</v>
      </c>
      <c r="B158" s="20">
        <v>22436</v>
      </c>
      <c r="C158">
        <v>1.98609396688384</v>
      </c>
      <c r="D158">
        <v>3.5011362398610002</v>
      </c>
      <c r="E158">
        <v>543.16247493042999</v>
      </c>
      <c r="F158">
        <v>203.69813218933299</v>
      </c>
      <c r="G158">
        <v>-8.8206016757793595</v>
      </c>
      <c r="H158">
        <v>5.7169921909919799</v>
      </c>
      <c r="I158">
        <v>15.220062340900901</v>
      </c>
      <c r="J158">
        <v>2.7399342905131201</v>
      </c>
      <c r="K158">
        <v>4.4252325448063496</v>
      </c>
      <c r="L158">
        <v>3.5909816959391101</v>
      </c>
      <c r="M158">
        <v>629.05826976407002</v>
      </c>
      <c r="N158">
        <v>239.896378790467</v>
      </c>
      <c r="O158">
        <v>-7.9063777812526999</v>
      </c>
      <c r="P158">
        <v>5.34196985923219</v>
      </c>
      <c r="Q158">
        <v>16.596476900373901</v>
      </c>
      <c r="R158">
        <v>2.9588864045075001</v>
      </c>
      <c r="S158">
        <v>5.8522894314017204</v>
      </c>
      <c r="T158">
        <v>2.7771759961955702</v>
      </c>
      <c r="U158">
        <v>8.9335850602537104</v>
      </c>
      <c r="V158">
        <v>728.98096483168695</v>
      </c>
      <c r="W158">
        <v>460.47566285293999</v>
      </c>
      <c r="X158">
        <v>775.34905453185195</v>
      </c>
      <c r="Y158">
        <v>17.5584027644726</v>
      </c>
      <c r="Z158">
        <v>14.985890935683701</v>
      </c>
      <c r="AA158">
        <v>20.131900546334901</v>
      </c>
      <c r="AB158">
        <v>-4.0263277682552099</v>
      </c>
      <c r="AC158">
        <v>-8.0740189265183506</v>
      </c>
      <c r="AD158">
        <v>3.6706240289297601E-2</v>
      </c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 spans="1:58" x14ac:dyDescent="0.2">
      <c r="A159" t="s">
        <v>12</v>
      </c>
      <c r="B159" s="20">
        <v>18947</v>
      </c>
      <c r="C159">
        <v>1.98609396688384</v>
      </c>
      <c r="D159">
        <v>3.5011362398610002</v>
      </c>
      <c r="E159">
        <v>543.16247493042999</v>
      </c>
      <c r="F159">
        <v>203.69813218933299</v>
      </c>
      <c r="G159">
        <v>-8.8206016757793595</v>
      </c>
      <c r="H159">
        <v>5.7169921909919799</v>
      </c>
      <c r="I159">
        <v>15.220062340900901</v>
      </c>
      <c r="J159">
        <v>2.7399342905131201</v>
      </c>
      <c r="K159">
        <v>4.4252325448063496</v>
      </c>
      <c r="L159">
        <v>3.5909816959391101</v>
      </c>
      <c r="M159">
        <v>629.05826976407002</v>
      </c>
      <c r="N159">
        <v>239.896378790467</v>
      </c>
      <c r="O159">
        <v>-7.9063777812526999</v>
      </c>
      <c r="P159">
        <v>5.34196985923219</v>
      </c>
      <c r="Q159">
        <v>16.596476900373901</v>
      </c>
      <c r="R159">
        <v>2.9588864045075001</v>
      </c>
      <c r="S159">
        <v>5.8522894314017204</v>
      </c>
      <c r="T159">
        <v>2.7771759961955702</v>
      </c>
      <c r="U159">
        <v>8.9335850602537104</v>
      </c>
      <c r="V159">
        <v>728.98096483168695</v>
      </c>
      <c r="W159">
        <v>460.47566285293999</v>
      </c>
      <c r="X159">
        <v>775.34905453185195</v>
      </c>
      <c r="Y159">
        <v>17.5584027644726</v>
      </c>
      <c r="Z159">
        <v>14.985890935683701</v>
      </c>
      <c r="AA159">
        <v>20.131900546334901</v>
      </c>
      <c r="AB159">
        <v>-4.0263277682552099</v>
      </c>
      <c r="AC159">
        <v>-8.0740189265183506</v>
      </c>
      <c r="AD159">
        <v>3.6706240289297601E-2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 spans="1:58" x14ac:dyDescent="0.2">
      <c r="A160" t="s">
        <v>12</v>
      </c>
      <c r="B160" s="20">
        <v>19252.02</v>
      </c>
      <c r="C160">
        <v>2.0670691687073899</v>
      </c>
      <c r="D160">
        <v>3.5178214141720501</v>
      </c>
      <c r="E160">
        <v>538.81577494937596</v>
      </c>
      <c r="F160">
        <v>203.74716364455799</v>
      </c>
      <c r="G160">
        <v>-8.72424169788159</v>
      </c>
      <c r="H160">
        <v>5.7062470079677903</v>
      </c>
      <c r="I160">
        <v>15.3010375427244</v>
      </c>
      <c r="J160">
        <v>2.7566194648241602</v>
      </c>
      <c r="K160">
        <v>4.4252325448063496</v>
      </c>
      <c r="L160">
        <v>3.5909816959391101</v>
      </c>
      <c r="M160">
        <v>629.05826976407002</v>
      </c>
      <c r="N160">
        <v>239.896378790467</v>
      </c>
      <c r="O160">
        <v>-7.9063777812526999</v>
      </c>
      <c r="P160">
        <v>5.34196985923219</v>
      </c>
      <c r="Q160">
        <v>16.596476900373901</v>
      </c>
      <c r="R160">
        <v>2.9588864045075001</v>
      </c>
      <c r="S160">
        <v>5.8522894314017204</v>
      </c>
      <c r="T160">
        <v>2.7771759961955702</v>
      </c>
      <c r="U160">
        <v>8.9335850602537104</v>
      </c>
      <c r="V160">
        <v>728.98096483168695</v>
      </c>
      <c r="W160">
        <v>460.47566285293999</v>
      </c>
      <c r="X160">
        <v>775.34905453185195</v>
      </c>
      <c r="Y160">
        <v>17.5584027644726</v>
      </c>
      <c r="Z160">
        <v>14.985890935683701</v>
      </c>
      <c r="AA160">
        <v>20.131900546334901</v>
      </c>
      <c r="AB160">
        <v>-4.0263277682552099</v>
      </c>
      <c r="AC160">
        <v>-8.0740189265183506</v>
      </c>
      <c r="AD160">
        <v>3.6706240289297601E-2</v>
      </c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 spans="1:58" x14ac:dyDescent="0.2">
      <c r="A161" t="s">
        <v>12</v>
      </c>
      <c r="B161" s="20">
        <v>22543</v>
      </c>
      <c r="C161">
        <v>2.0670691687073899</v>
      </c>
      <c r="D161">
        <v>3.5178214141720501</v>
      </c>
      <c r="E161">
        <v>538.81577494937596</v>
      </c>
      <c r="F161">
        <v>203.74716364455799</v>
      </c>
      <c r="G161">
        <v>-8.72424169788159</v>
      </c>
      <c r="H161">
        <v>5.7062470079677903</v>
      </c>
      <c r="I161">
        <v>15.3010375427244</v>
      </c>
      <c r="J161">
        <v>2.7566194648241602</v>
      </c>
      <c r="K161">
        <v>4.4252325448063496</v>
      </c>
      <c r="L161">
        <v>3.5909816959391101</v>
      </c>
      <c r="M161">
        <v>629.05826976407002</v>
      </c>
      <c r="N161">
        <v>239.896378790467</v>
      </c>
      <c r="O161">
        <v>-7.9063777812526999</v>
      </c>
      <c r="P161">
        <v>5.34196985923219</v>
      </c>
      <c r="Q161">
        <v>16.596476900373901</v>
      </c>
      <c r="R161">
        <v>2.9588864045075001</v>
      </c>
      <c r="S161">
        <v>5.8522894314017204</v>
      </c>
      <c r="T161">
        <v>2.7771759961955702</v>
      </c>
      <c r="U161">
        <v>8.9335850602537104</v>
      </c>
      <c r="V161">
        <v>728.98096483168695</v>
      </c>
      <c r="W161">
        <v>460.47566285293999</v>
      </c>
      <c r="X161">
        <v>775.34905453185195</v>
      </c>
      <c r="Y161">
        <v>17.5584027644726</v>
      </c>
      <c r="Z161">
        <v>14.985890935683701</v>
      </c>
      <c r="AA161">
        <v>20.131900546334901</v>
      </c>
      <c r="AB161">
        <v>-4.0263277682552099</v>
      </c>
      <c r="AC161">
        <v>-8.0740189265183506</v>
      </c>
      <c r="AD161">
        <v>3.6706240289297601E-2</v>
      </c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 spans="1:58" x14ac:dyDescent="0.2">
      <c r="A162" t="s">
        <v>12</v>
      </c>
      <c r="B162" s="20">
        <v>22991</v>
      </c>
      <c r="C162">
        <v>2.47897915906707</v>
      </c>
      <c r="D162">
        <v>4.0272868460698703</v>
      </c>
      <c r="E162">
        <v>541.377294855478</v>
      </c>
      <c r="F162">
        <v>205.46845232972399</v>
      </c>
      <c r="G162">
        <v>-6.5657748731844698</v>
      </c>
      <c r="H162">
        <v>6.2235247269805498</v>
      </c>
      <c r="I162">
        <v>15.362209528770901</v>
      </c>
      <c r="J162">
        <v>3.0432594891544298</v>
      </c>
      <c r="K162">
        <v>7.0923634911240399</v>
      </c>
      <c r="L162">
        <v>3.64496309129879</v>
      </c>
      <c r="M162">
        <v>616.24596796486799</v>
      </c>
      <c r="N162">
        <v>240.845901738572</v>
      </c>
      <c r="O162">
        <v>-4.3160047447128997</v>
      </c>
      <c r="P162">
        <v>5.3605418542011298</v>
      </c>
      <c r="Q162">
        <v>18.4281673104175</v>
      </c>
      <c r="R162">
        <v>2.9938340635424998</v>
      </c>
      <c r="S162">
        <v>7.4206469946601201</v>
      </c>
      <c r="T162">
        <v>4.6194371490254804</v>
      </c>
      <c r="U162">
        <v>10.211999706122301</v>
      </c>
      <c r="V162">
        <v>742.34133630486099</v>
      </c>
      <c r="W162">
        <v>477.22279422806702</v>
      </c>
      <c r="X162">
        <v>792.33167642358001</v>
      </c>
      <c r="Y162">
        <v>18.996443182768498</v>
      </c>
      <c r="Z162">
        <v>16.6942805567665</v>
      </c>
      <c r="AA162">
        <v>21.296039958547599</v>
      </c>
      <c r="AB162">
        <v>-1.4746885591401599</v>
      </c>
      <c r="AC162">
        <v>-4.90381205118394</v>
      </c>
      <c r="AD162">
        <v>1.9711028068020899</v>
      </c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 spans="1:58" x14ac:dyDescent="0.2">
      <c r="A163" t="s">
        <v>12</v>
      </c>
      <c r="B163" s="20">
        <v>19252</v>
      </c>
      <c r="C163">
        <v>2.47897915906707</v>
      </c>
      <c r="D163">
        <v>4.0272868460698703</v>
      </c>
      <c r="E163">
        <v>541.377294855478</v>
      </c>
      <c r="F163">
        <v>205.46845232972399</v>
      </c>
      <c r="G163">
        <v>-6.5657748731844698</v>
      </c>
      <c r="H163">
        <v>6.2235247269805498</v>
      </c>
      <c r="I163">
        <v>15.362209528770901</v>
      </c>
      <c r="J163">
        <v>3.0432594891544298</v>
      </c>
      <c r="K163">
        <v>7.0923634911240399</v>
      </c>
      <c r="L163">
        <v>3.64496309129879</v>
      </c>
      <c r="M163">
        <v>616.24596796486799</v>
      </c>
      <c r="N163">
        <v>240.845901738572</v>
      </c>
      <c r="O163">
        <v>-4.3160047447128997</v>
      </c>
      <c r="P163">
        <v>5.3605418542011298</v>
      </c>
      <c r="Q163">
        <v>18.4281673104175</v>
      </c>
      <c r="R163">
        <v>2.9938340635424998</v>
      </c>
      <c r="S163">
        <v>7.4206469946601201</v>
      </c>
      <c r="T163">
        <v>4.6194371490254804</v>
      </c>
      <c r="U163">
        <v>10.211999706122301</v>
      </c>
      <c r="V163">
        <v>742.34133630486099</v>
      </c>
      <c r="W163">
        <v>477.22279422806702</v>
      </c>
      <c r="X163">
        <v>792.33167642358001</v>
      </c>
      <c r="Y163">
        <v>18.996443182768498</v>
      </c>
      <c r="Z163">
        <v>16.6942805567665</v>
      </c>
      <c r="AA163">
        <v>21.296039958547599</v>
      </c>
      <c r="AB163">
        <v>-1.4746885591401599</v>
      </c>
      <c r="AC163">
        <v>-4.90381205118394</v>
      </c>
      <c r="AD163">
        <v>1.9711028068020899</v>
      </c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 spans="1:58" x14ac:dyDescent="0.2">
      <c r="A164" t="s">
        <v>12</v>
      </c>
      <c r="B164" s="20">
        <v>19711.66</v>
      </c>
      <c r="C164">
        <v>2.47897915906707</v>
      </c>
      <c r="D164">
        <v>4.0274753223816404</v>
      </c>
      <c r="E164">
        <v>546.39558433344496</v>
      </c>
      <c r="F164">
        <v>205.283431762904</v>
      </c>
      <c r="G164">
        <v>-6.5657748731844698</v>
      </c>
      <c r="H164">
        <v>6.2297431017218701</v>
      </c>
      <c r="I164">
        <v>15.362209528770901</v>
      </c>
      <c r="J164">
        <v>3.0434479654662101</v>
      </c>
      <c r="K164">
        <v>7.0923634911240399</v>
      </c>
      <c r="L164">
        <v>3.64496309129879</v>
      </c>
      <c r="M164">
        <v>616.24596796486799</v>
      </c>
      <c r="N164">
        <v>240.845901738572</v>
      </c>
      <c r="O164">
        <v>-4.3160047447128997</v>
      </c>
      <c r="P164">
        <v>5.3605418542011298</v>
      </c>
      <c r="Q164">
        <v>18.4281673104175</v>
      </c>
      <c r="R164">
        <v>2.9938340635424998</v>
      </c>
      <c r="S164">
        <v>7.4206469946601201</v>
      </c>
      <c r="T164">
        <v>4.6194371490254804</v>
      </c>
      <c r="U164">
        <v>10.211999706122301</v>
      </c>
      <c r="V164">
        <v>742.34133630486099</v>
      </c>
      <c r="W164">
        <v>477.22279422806702</v>
      </c>
      <c r="X164">
        <v>792.33167642358001</v>
      </c>
      <c r="Y164">
        <v>18.996443182768498</v>
      </c>
      <c r="Z164">
        <v>16.6942805567665</v>
      </c>
      <c r="AA164">
        <v>21.296039958547599</v>
      </c>
      <c r="AB164">
        <v>-1.4746885591401599</v>
      </c>
      <c r="AC164">
        <v>-4.90381205118394</v>
      </c>
      <c r="AD164">
        <v>1.9711028068020899</v>
      </c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 spans="1:58" x14ac:dyDescent="0.2">
      <c r="A165" t="s">
        <v>12</v>
      </c>
      <c r="B165" s="20">
        <v>23300</v>
      </c>
      <c r="C165">
        <v>2.47897915906707</v>
      </c>
      <c r="D165">
        <v>4.0274753223816404</v>
      </c>
      <c r="E165">
        <v>546.39558433344496</v>
      </c>
      <c r="F165">
        <v>205.283431762904</v>
      </c>
      <c r="G165">
        <v>-6.5657748731844698</v>
      </c>
      <c r="H165">
        <v>6.2297431017218701</v>
      </c>
      <c r="I165">
        <v>15.362209528770901</v>
      </c>
      <c r="J165">
        <v>3.0434479654662101</v>
      </c>
      <c r="K165">
        <v>7.0923634911240399</v>
      </c>
      <c r="L165">
        <v>3.64496309129879</v>
      </c>
      <c r="M165">
        <v>616.24596796486799</v>
      </c>
      <c r="N165">
        <v>240.845901738572</v>
      </c>
      <c r="O165">
        <v>-4.3160047447128997</v>
      </c>
      <c r="P165">
        <v>5.3605418542011298</v>
      </c>
      <c r="Q165">
        <v>18.4281673104175</v>
      </c>
      <c r="R165">
        <v>2.9938340635424998</v>
      </c>
      <c r="S165">
        <v>7.4206469946601201</v>
      </c>
      <c r="T165">
        <v>4.6194371490254804</v>
      </c>
      <c r="U165">
        <v>10.211999706122301</v>
      </c>
      <c r="V165">
        <v>742.34133630486099</v>
      </c>
      <c r="W165">
        <v>477.22279422806702</v>
      </c>
      <c r="X165">
        <v>792.33167642358001</v>
      </c>
      <c r="Y165">
        <v>18.996443182768498</v>
      </c>
      <c r="Z165">
        <v>16.6942805567665</v>
      </c>
      <c r="AA165">
        <v>21.296039958547599</v>
      </c>
      <c r="AB165">
        <v>-1.4746885591401599</v>
      </c>
      <c r="AC165">
        <v>-4.90381205118394</v>
      </c>
      <c r="AD165">
        <v>1.9711028068020899</v>
      </c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 spans="1:58" x14ac:dyDescent="0.2">
      <c r="A166" t="s">
        <v>12</v>
      </c>
      <c r="B166" s="20">
        <v>23565</v>
      </c>
      <c r="C166">
        <v>2.0661006220231899</v>
      </c>
      <c r="D166">
        <v>3.5847898341855098</v>
      </c>
      <c r="E166">
        <v>523.68491714707602</v>
      </c>
      <c r="F166">
        <v>206.66778849485499</v>
      </c>
      <c r="G166">
        <v>-7.3565701258945797</v>
      </c>
      <c r="H166">
        <v>5.5576284316553703</v>
      </c>
      <c r="I166">
        <v>14.919856113188001</v>
      </c>
      <c r="J166">
        <v>2.93204863899867</v>
      </c>
      <c r="K166">
        <v>6.1903145022765003</v>
      </c>
      <c r="L166">
        <v>3.6262271318063899</v>
      </c>
      <c r="M166">
        <v>526.97359151458295</v>
      </c>
      <c r="N166">
        <v>240.17574393080901</v>
      </c>
      <c r="O166">
        <v>-6.1667651640851702</v>
      </c>
      <c r="P166">
        <v>5.3436906711643397</v>
      </c>
      <c r="Q166">
        <v>18.391580903479699</v>
      </c>
      <c r="R166">
        <v>2.9671772433447399</v>
      </c>
      <c r="S166">
        <v>6.3470786601906299</v>
      </c>
      <c r="T166">
        <v>3.3548208074497299</v>
      </c>
      <c r="U166">
        <v>9.3498514975464904</v>
      </c>
      <c r="V166">
        <v>693.98099414563706</v>
      </c>
      <c r="W166">
        <v>434.65236249367302</v>
      </c>
      <c r="X166">
        <v>737.10150861278305</v>
      </c>
      <c r="Y166">
        <v>18.251654558325999</v>
      </c>
      <c r="Z166">
        <v>15.8208374753507</v>
      </c>
      <c r="AA166">
        <v>20.674346587153899</v>
      </c>
      <c r="AB166">
        <v>-3.8759097626813901</v>
      </c>
      <c r="AC166">
        <v>-7.9354265302203801</v>
      </c>
      <c r="AD166">
        <v>0.19797645412826201</v>
      </c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 spans="1:58" x14ac:dyDescent="0.2">
      <c r="A167" t="s">
        <v>12</v>
      </c>
      <c r="B167" s="20">
        <v>19710</v>
      </c>
      <c r="C167">
        <v>2.0661006220231899</v>
      </c>
      <c r="D167">
        <v>3.5847898341855098</v>
      </c>
      <c r="E167">
        <v>523.68491714707602</v>
      </c>
      <c r="F167">
        <v>206.66778849485499</v>
      </c>
      <c r="G167">
        <v>-7.3565701258945797</v>
      </c>
      <c r="H167">
        <v>5.5576284316553703</v>
      </c>
      <c r="I167">
        <v>14.919856113188001</v>
      </c>
      <c r="J167">
        <v>2.93204863899867</v>
      </c>
      <c r="K167">
        <v>6.1903145022765003</v>
      </c>
      <c r="L167">
        <v>3.6262271318063899</v>
      </c>
      <c r="M167">
        <v>526.97359151458295</v>
      </c>
      <c r="N167">
        <v>240.17574393080901</v>
      </c>
      <c r="O167">
        <v>-6.1667651640851702</v>
      </c>
      <c r="P167">
        <v>5.3436906711643397</v>
      </c>
      <c r="Q167">
        <v>18.391580903479699</v>
      </c>
      <c r="R167">
        <v>2.9671772433447399</v>
      </c>
      <c r="S167">
        <v>6.3470786601906299</v>
      </c>
      <c r="T167">
        <v>3.3548208074497299</v>
      </c>
      <c r="U167">
        <v>9.3498514975464904</v>
      </c>
      <c r="V167">
        <v>693.98099414563706</v>
      </c>
      <c r="W167">
        <v>434.65236249367302</v>
      </c>
      <c r="X167">
        <v>737.10150861278305</v>
      </c>
      <c r="Y167">
        <v>18.251654558325999</v>
      </c>
      <c r="Z167">
        <v>15.8208374753507</v>
      </c>
      <c r="AA167">
        <v>20.674346587153899</v>
      </c>
      <c r="AB167">
        <v>-3.8759097626813901</v>
      </c>
      <c r="AC167">
        <v>-7.9354265302203801</v>
      </c>
      <c r="AD167">
        <v>0.19797645412826201</v>
      </c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 spans="1:58" x14ac:dyDescent="0.2">
      <c r="A168" t="s">
        <v>12</v>
      </c>
      <c r="B168" s="20">
        <v>19898.509999999998</v>
      </c>
      <c r="C168">
        <v>2.3230138317310498</v>
      </c>
      <c r="D168">
        <v>3.5764894986379301</v>
      </c>
      <c r="E168">
        <v>518.40467882320604</v>
      </c>
      <c r="F168">
        <v>207.74112167086099</v>
      </c>
      <c r="G168">
        <v>-7.6939975869376998</v>
      </c>
      <c r="H168">
        <v>5.5542438127893003</v>
      </c>
      <c r="I168">
        <v>15.1767693228959</v>
      </c>
      <c r="J168">
        <v>2.9237483034510898</v>
      </c>
      <c r="K168">
        <v>6.1903145022765003</v>
      </c>
      <c r="L168">
        <v>3.6262271318063899</v>
      </c>
      <c r="M168">
        <v>526.97359151458295</v>
      </c>
      <c r="N168">
        <v>240.17574393080901</v>
      </c>
      <c r="O168">
        <v>-6.1667651640851702</v>
      </c>
      <c r="P168">
        <v>5.3436906711643397</v>
      </c>
      <c r="Q168">
        <v>18.391580903479699</v>
      </c>
      <c r="R168">
        <v>2.9671772433447399</v>
      </c>
      <c r="S168">
        <v>6.3470786601906299</v>
      </c>
      <c r="T168">
        <v>3.3548208074497299</v>
      </c>
      <c r="U168">
        <v>9.3498514975464904</v>
      </c>
      <c r="V168">
        <v>693.98099414563706</v>
      </c>
      <c r="W168">
        <v>434.65236249367302</v>
      </c>
      <c r="X168">
        <v>737.10150861278305</v>
      </c>
      <c r="Y168">
        <v>18.251654558325999</v>
      </c>
      <c r="Z168">
        <v>15.8208374753507</v>
      </c>
      <c r="AA168">
        <v>20.674346587153899</v>
      </c>
      <c r="AB168">
        <v>-3.8759097626813901</v>
      </c>
      <c r="AC168">
        <v>-7.9354265302203801</v>
      </c>
      <c r="AD168">
        <v>0.19797645412826201</v>
      </c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 spans="1:58" x14ac:dyDescent="0.2">
      <c r="A169" t="s">
        <v>12</v>
      </c>
      <c r="B169" s="20">
        <v>23447</v>
      </c>
      <c r="C169">
        <v>2.3230138317310498</v>
      </c>
      <c r="D169">
        <v>3.5764894986379301</v>
      </c>
      <c r="E169">
        <v>518.40467882320604</v>
      </c>
      <c r="F169">
        <v>207.74112167086099</v>
      </c>
      <c r="G169">
        <v>-7.6939975869376998</v>
      </c>
      <c r="H169">
        <v>5.5542438127893003</v>
      </c>
      <c r="I169">
        <v>15.1767693228959</v>
      </c>
      <c r="J169">
        <v>2.9237483034510898</v>
      </c>
      <c r="K169">
        <v>6.1903145022765003</v>
      </c>
      <c r="L169">
        <v>3.6262271318063899</v>
      </c>
      <c r="M169">
        <v>526.97359151458295</v>
      </c>
      <c r="N169">
        <v>240.17574393080901</v>
      </c>
      <c r="O169">
        <v>-6.1667651640851702</v>
      </c>
      <c r="P169">
        <v>5.3436906711643397</v>
      </c>
      <c r="Q169">
        <v>18.391580903479699</v>
      </c>
      <c r="R169">
        <v>2.9671772433447399</v>
      </c>
      <c r="S169">
        <v>6.3470786601906299</v>
      </c>
      <c r="T169">
        <v>3.3548208074497299</v>
      </c>
      <c r="U169">
        <v>9.3498514975464904</v>
      </c>
      <c r="V169">
        <v>693.98099414563706</v>
      </c>
      <c r="W169">
        <v>434.65236249367302</v>
      </c>
      <c r="X169">
        <v>737.10150861278305</v>
      </c>
      <c r="Y169">
        <v>18.251654558325999</v>
      </c>
      <c r="Z169">
        <v>15.8208374753507</v>
      </c>
      <c r="AA169">
        <v>20.674346587153899</v>
      </c>
      <c r="AB169">
        <v>-3.8759097626813901</v>
      </c>
      <c r="AC169">
        <v>-7.9354265302203801</v>
      </c>
      <c r="AD169">
        <v>0.19797645412826201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 spans="1:58" x14ac:dyDescent="0.2">
      <c r="A170" t="s">
        <v>12</v>
      </c>
      <c r="B170" s="20">
        <v>23769</v>
      </c>
      <c r="C170">
        <v>2.0474358934764201</v>
      </c>
      <c r="D170">
        <v>3.9041677615205299</v>
      </c>
      <c r="E170">
        <v>534.67864670356005</v>
      </c>
      <c r="F170">
        <v>209.026938027337</v>
      </c>
      <c r="G170">
        <v>-8.1537664155818703</v>
      </c>
      <c r="H170">
        <v>6.0555241627709702</v>
      </c>
      <c r="I170">
        <v>15.491598506933199</v>
      </c>
      <c r="J170">
        <v>2.9356524414242702</v>
      </c>
      <c r="K170">
        <v>5.6899768447454004</v>
      </c>
      <c r="L170">
        <v>3.6165562558553002</v>
      </c>
      <c r="M170">
        <v>577.30630613754397</v>
      </c>
      <c r="N170">
        <v>237.400488769464</v>
      </c>
      <c r="O170">
        <v>-6.7098218948792203</v>
      </c>
      <c r="P170">
        <v>5.3584355951151101</v>
      </c>
      <c r="Q170">
        <v>17.889506163474898</v>
      </c>
      <c r="R170">
        <v>2.9540223763337798</v>
      </c>
      <c r="S170">
        <v>6.1799819706788304</v>
      </c>
      <c r="T170">
        <v>3.0767769576728101</v>
      </c>
      <c r="U170">
        <v>9.2748110161697106</v>
      </c>
      <c r="V170">
        <v>699.31499542379095</v>
      </c>
      <c r="W170">
        <v>431.16602982109498</v>
      </c>
      <c r="X170">
        <v>741.135918370176</v>
      </c>
      <c r="Y170">
        <v>18.179180567909999</v>
      </c>
      <c r="Z170">
        <v>15.6613263530793</v>
      </c>
      <c r="AA170">
        <v>20.6936740346341</v>
      </c>
      <c r="AB170">
        <v>-4.1738632250180601</v>
      </c>
      <c r="AC170">
        <v>-8.3173149845378802</v>
      </c>
      <c r="AD170">
        <v>-2.8345702401126299E-2</v>
      </c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 spans="1:58" x14ac:dyDescent="0.2">
      <c r="A171" t="s">
        <v>12</v>
      </c>
      <c r="B171" s="20">
        <v>19893</v>
      </c>
      <c r="C171">
        <v>2.0474358934764201</v>
      </c>
      <c r="D171">
        <v>3.9041677615205299</v>
      </c>
      <c r="E171">
        <v>534.67864670356005</v>
      </c>
      <c r="F171">
        <v>209.026938027337</v>
      </c>
      <c r="G171">
        <v>-8.1537664155818703</v>
      </c>
      <c r="H171">
        <v>6.0555241627709702</v>
      </c>
      <c r="I171">
        <v>15.491598506933199</v>
      </c>
      <c r="J171">
        <v>2.9356524414242702</v>
      </c>
      <c r="K171">
        <v>5.6899768447454004</v>
      </c>
      <c r="L171">
        <v>3.6165562558553002</v>
      </c>
      <c r="M171">
        <v>577.30630613754397</v>
      </c>
      <c r="N171">
        <v>237.400488769464</v>
      </c>
      <c r="O171">
        <v>-6.7098218948792203</v>
      </c>
      <c r="P171">
        <v>5.3584355951151101</v>
      </c>
      <c r="Q171">
        <v>17.889506163474898</v>
      </c>
      <c r="R171">
        <v>2.9540223763337798</v>
      </c>
      <c r="S171">
        <v>6.1799819706788304</v>
      </c>
      <c r="T171">
        <v>3.0767769576728101</v>
      </c>
      <c r="U171">
        <v>9.2748110161697106</v>
      </c>
      <c r="V171">
        <v>699.31499542379095</v>
      </c>
      <c r="W171">
        <v>431.16602982109498</v>
      </c>
      <c r="X171">
        <v>741.135918370176</v>
      </c>
      <c r="Y171">
        <v>18.179180567909999</v>
      </c>
      <c r="Z171">
        <v>15.6613263530793</v>
      </c>
      <c r="AA171">
        <v>20.6936740346341</v>
      </c>
      <c r="AB171">
        <v>-4.1738632250180601</v>
      </c>
      <c r="AC171">
        <v>-8.3173149845378802</v>
      </c>
      <c r="AD171">
        <v>-2.8345702401126299E-2</v>
      </c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 spans="1:58" x14ac:dyDescent="0.2">
      <c r="A172" t="s">
        <v>12</v>
      </c>
      <c r="B172" s="20">
        <v>20264.82</v>
      </c>
      <c r="C172">
        <v>1.8002846877849601</v>
      </c>
      <c r="D172">
        <v>3.9121527068667099</v>
      </c>
      <c r="E172">
        <v>539.75825031587203</v>
      </c>
      <c r="F172">
        <v>207.99438859611101</v>
      </c>
      <c r="G172">
        <v>-7.8291602813739702</v>
      </c>
      <c r="H172">
        <v>6.0587801753150901</v>
      </c>
      <c r="I172">
        <v>15.2444473012418</v>
      </c>
      <c r="J172">
        <v>2.94363738677044</v>
      </c>
      <c r="K172">
        <v>5.6899768447454004</v>
      </c>
      <c r="L172">
        <v>3.6165562558553002</v>
      </c>
      <c r="M172">
        <v>577.30630613754397</v>
      </c>
      <c r="N172">
        <v>237.400488769464</v>
      </c>
      <c r="O172">
        <v>-6.7098218948792203</v>
      </c>
      <c r="P172">
        <v>5.3584355951151101</v>
      </c>
      <c r="Q172">
        <v>17.889506163474898</v>
      </c>
      <c r="R172">
        <v>2.9540223763337798</v>
      </c>
      <c r="S172">
        <v>6.1799819706788304</v>
      </c>
      <c r="T172">
        <v>3.0767769576728101</v>
      </c>
      <c r="U172">
        <v>9.2748110161697106</v>
      </c>
      <c r="V172">
        <v>699.31499542379095</v>
      </c>
      <c r="W172">
        <v>431.16602982109498</v>
      </c>
      <c r="X172">
        <v>741.135918370176</v>
      </c>
      <c r="Y172">
        <v>18.179180567909999</v>
      </c>
      <c r="Z172">
        <v>15.6613263530793</v>
      </c>
      <c r="AA172">
        <v>20.6936740346341</v>
      </c>
      <c r="AB172">
        <v>-4.1738632250180601</v>
      </c>
      <c r="AC172">
        <v>-8.3173149845378802</v>
      </c>
      <c r="AD172">
        <v>-2.8345702401126299E-2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 spans="1:58" x14ac:dyDescent="0.2">
      <c r="A173" t="s">
        <v>12</v>
      </c>
      <c r="B173" s="20">
        <v>23748</v>
      </c>
      <c r="C173">
        <v>1.8002846877849601</v>
      </c>
      <c r="D173">
        <v>3.9121527068667099</v>
      </c>
      <c r="E173">
        <v>539.75825031587203</v>
      </c>
      <c r="F173">
        <v>207.99438859611101</v>
      </c>
      <c r="G173">
        <v>-7.8291602813739702</v>
      </c>
      <c r="H173">
        <v>6.0587801753150901</v>
      </c>
      <c r="I173">
        <v>15.2444473012418</v>
      </c>
      <c r="J173">
        <v>2.94363738677044</v>
      </c>
      <c r="K173">
        <v>5.6899768447454004</v>
      </c>
      <c r="L173">
        <v>3.6165562558553002</v>
      </c>
      <c r="M173">
        <v>577.30630613754397</v>
      </c>
      <c r="N173">
        <v>237.400488769464</v>
      </c>
      <c r="O173">
        <v>-6.7098218948792203</v>
      </c>
      <c r="P173">
        <v>5.3584355951151101</v>
      </c>
      <c r="Q173">
        <v>17.889506163474898</v>
      </c>
      <c r="R173">
        <v>2.9540223763337798</v>
      </c>
      <c r="S173">
        <v>6.1799819706788304</v>
      </c>
      <c r="T173">
        <v>3.0767769576728101</v>
      </c>
      <c r="U173">
        <v>9.2748110161697106</v>
      </c>
      <c r="V173">
        <v>699.31499542379095</v>
      </c>
      <c r="W173">
        <v>431.16602982109498</v>
      </c>
      <c r="X173">
        <v>741.135918370176</v>
      </c>
      <c r="Y173">
        <v>18.179180567909999</v>
      </c>
      <c r="Z173">
        <v>15.6613263530793</v>
      </c>
      <c r="AA173">
        <v>20.6936740346341</v>
      </c>
      <c r="AB173">
        <v>-4.1738632250180601</v>
      </c>
      <c r="AC173">
        <v>-8.3173149845378802</v>
      </c>
      <c r="AD173">
        <v>-2.8345702401126299E-2</v>
      </c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 spans="1:58" x14ac:dyDescent="0.2">
      <c r="A174" t="s">
        <v>12</v>
      </c>
      <c r="B174" s="20">
        <v>24257</v>
      </c>
      <c r="C174">
        <v>1.2100260267137499</v>
      </c>
      <c r="D174">
        <v>3.7897679996303801</v>
      </c>
      <c r="E174">
        <v>550.07327609070398</v>
      </c>
      <c r="F174">
        <v>195.94765039214099</v>
      </c>
      <c r="G174">
        <v>-9.0562515939741601</v>
      </c>
      <c r="H174">
        <v>5.7663248921098003</v>
      </c>
      <c r="I174">
        <v>15.3095580804978</v>
      </c>
      <c r="J174">
        <v>2.98482646538177</v>
      </c>
      <c r="K174">
        <v>6.2502473931145799</v>
      </c>
      <c r="L174">
        <v>3.6075516191708901</v>
      </c>
      <c r="M174">
        <v>623.96655139993402</v>
      </c>
      <c r="N174">
        <v>237.90831084867301</v>
      </c>
      <c r="O174">
        <v>-5.59552088858067</v>
      </c>
      <c r="P174">
        <v>5.3475861031344296</v>
      </c>
      <c r="Q174">
        <v>17.959652063246399</v>
      </c>
      <c r="R174">
        <v>2.95802023091822</v>
      </c>
      <c r="S174">
        <v>6.7116585366661496</v>
      </c>
      <c r="T174">
        <v>3.9052359621284598</v>
      </c>
      <c r="U174">
        <v>9.5248071583863592</v>
      </c>
      <c r="V174">
        <v>746.00320341666395</v>
      </c>
      <c r="W174">
        <v>474.85256012990902</v>
      </c>
      <c r="X174">
        <v>795.13227496289005</v>
      </c>
      <c r="Y174">
        <v>18.310336496266501</v>
      </c>
      <c r="Z174">
        <v>15.9477961480848</v>
      </c>
      <c r="AA174">
        <v>20.671935948338401</v>
      </c>
      <c r="AB174">
        <v>-3.3320628216155499</v>
      </c>
      <c r="AC174">
        <v>-7.0529431414403403</v>
      </c>
      <c r="AD174">
        <v>0.39100685529648399</v>
      </c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 spans="1:58" x14ac:dyDescent="0.2">
      <c r="A175" t="s">
        <v>12</v>
      </c>
      <c r="B175" s="20">
        <v>20311</v>
      </c>
      <c r="C175">
        <v>1.2100260267137499</v>
      </c>
      <c r="D175">
        <v>3.7897679996303801</v>
      </c>
      <c r="E175">
        <v>550.07327609070398</v>
      </c>
      <c r="F175">
        <v>195.94765039214099</v>
      </c>
      <c r="G175">
        <v>-9.0562515939741601</v>
      </c>
      <c r="H175">
        <v>5.7663248921098003</v>
      </c>
      <c r="I175">
        <v>15.3095580804978</v>
      </c>
      <c r="J175">
        <v>2.98482646538177</v>
      </c>
      <c r="K175">
        <v>6.2502473931145799</v>
      </c>
      <c r="L175">
        <v>3.6075516191708901</v>
      </c>
      <c r="M175">
        <v>623.96655139993402</v>
      </c>
      <c r="N175">
        <v>237.90831084867301</v>
      </c>
      <c r="O175">
        <v>-5.59552088858067</v>
      </c>
      <c r="P175">
        <v>5.3475861031344296</v>
      </c>
      <c r="Q175">
        <v>17.959652063246399</v>
      </c>
      <c r="R175">
        <v>2.95802023091822</v>
      </c>
      <c r="S175">
        <v>6.7116585366661496</v>
      </c>
      <c r="T175">
        <v>3.9052359621284598</v>
      </c>
      <c r="U175">
        <v>9.5248071583863592</v>
      </c>
      <c r="V175">
        <v>746.00320341666395</v>
      </c>
      <c r="W175">
        <v>474.85256012990902</v>
      </c>
      <c r="X175">
        <v>795.13227496289005</v>
      </c>
      <c r="Y175">
        <v>18.310336496266501</v>
      </c>
      <c r="Z175">
        <v>15.9477961480848</v>
      </c>
      <c r="AA175">
        <v>20.671935948338401</v>
      </c>
      <c r="AB175">
        <v>-3.3320628216155499</v>
      </c>
      <c r="AC175">
        <v>-7.0529431414403403</v>
      </c>
      <c r="AD175">
        <v>0.39100685529648399</v>
      </c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 spans="1:58" x14ac:dyDescent="0.2">
      <c r="A176" t="s">
        <v>12</v>
      </c>
      <c r="B176" s="20">
        <v>20631.13</v>
      </c>
      <c r="C176">
        <v>1.2100260267137499</v>
      </c>
      <c r="D176">
        <v>3.7895737309791002</v>
      </c>
      <c r="E176">
        <v>544.90076226444796</v>
      </c>
      <c r="F176">
        <v>196.13835709493799</v>
      </c>
      <c r="G176">
        <v>-9.0562515939741601</v>
      </c>
      <c r="H176">
        <v>5.7599154114555802</v>
      </c>
      <c r="I176">
        <v>15.3095580804978</v>
      </c>
      <c r="J176">
        <v>2.9846321967304901</v>
      </c>
      <c r="K176">
        <v>6.2502473931145799</v>
      </c>
      <c r="L176">
        <v>3.6075516191708901</v>
      </c>
      <c r="M176">
        <v>623.96655139993402</v>
      </c>
      <c r="N176">
        <v>237.90831084867301</v>
      </c>
      <c r="O176">
        <v>-5.59552088858067</v>
      </c>
      <c r="P176">
        <v>5.3475861031344296</v>
      </c>
      <c r="Q176">
        <v>17.959652063246399</v>
      </c>
      <c r="R176">
        <v>2.95802023091822</v>
      </c>
      <c r="S176">
        <v>6.7116585366661496</v>
      </c>
      <c r="T176">
        <v>3.9052359621284598</v>
      </c>
      <c r="U176">
        <v>9.5248071583863592</v>
      </c>
      <c r="V176">
        <v>746.00320341666395</v>
      </c>
      <c r="W176">
        <v>474.85256012990902</v>
      </c>
      <c r="X176">
        <v>795.13227496289005</v>
      </c>
      <c r="Y176">
        <v>18.310336496266501</v>
      </c>
      <c r="Z176">
        <v>15.9477961480848</v>
      </c>
      <c r="AA176">
        <v>20.671935948338401</v>
      </c>
      <c r="AB176">
        <v>-3.3320628216155499</v>
      </c>
      <c r="AC176">
        <v>-7.0529431414403403</v>
      </c>
      <c r="AD176">
        <v>0.39100685529648399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 spans="1:58" x14ac:dyDescent="0.2">
      <c r="A177" t="s">
        <v>12</v>
      </c>
      <c r="B177" s="20">
        <v>24082</v>
      </c>
      <c r="C177">
        <v>4.5567705234697602</v>
      </c>
      <c r="D177">
        <v>4.2908592699259103</v>
      </c>
      <c r="E177">
        <v>499.32638677858102</v>
      </c>
      <c r="F177">
        <v>197.114649541261</v>
      </c>
      <c r="G177">
        <v>-2.5384258943746998</v>
      </c>
      <c r="H177">
        <v>6.0878620112501496</v>
      </c>
      <c r="I177">
        <v>16.560274999285902</v>
      </c>
      <c r="J177">
        <v>3.4870033171375399</v>
      </c>
      <c r="K177">
        <v>6.0058602115603801</v>
      </c>
      <c r="L177">
        <v>3.6735304612003801</v>
      </c>
      <c r="M177">
        <v>551.54803208905196</v>
      </c>
      <c r="N177">
        <v>236.45633354831</v>
      </c>
      <c r="O177">
        <v>-6.3358084863006798</v>
      </c>
      <c r="P177">
        <v>5.42870456708894</v>
      </c>
      <c r="Q177">
        <v>18.132503973769399</v>
      </c>
      <c r="R177">
        <v>2.9797832558066499</v>
      </c>
      <c r="S177">
        <v>7.0905103346983802</v>
      </c>
      <c r="T177">
        <v>4.1293913845408401</v>
      </c>
      <c r="U177">
        <v>10.0532536086245</v>
      </c>
      <c r="V177">
        <v>678.28037488423502</v>
      </c>
      <c r="W177">
        <v>411.40256137536801</v>
      </c>
      <c r="X177">
        <v>715.98761276223797</v>
      </c>
      <c r="Y177">
        <v>18.828688055752899</v>
      </c>
      <c r="Z177">
        <v>16.337352984072702</v>
      </c>
      <c r="AA177">
        <v>21.3182086601992</v>
      </c>
      <c r="AB177">
        <v>-2.8697171918662501</v>
      </c>
      <c r="AC177">
        <v>-6.7067802613505201</v>
      </c>
      <c r="AD177">
        <v>0.98129779263249195</v>
      </c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 spans="1:58" x14ac:dyDescent="0.2">
      <c r="A178" t="s">
        <v>12</v>
      </c>
      <c r="B178" s="20">
        <v>20724</v>
      </c>
      <c r="C178">
        <v>4.5567705234697602</v>
      </c>
      <c r="D178">
        <v>4.2908592699259103</v>
      </c>
      <c r="E178">
        <v>499.32638677858102</v>
      </c>
      <c r="F178">
        <v>197.114649541261</v>
      </c>
      <c r="G178">
        <v>-2.5384258943746998</v>
      </c>
      <c r="H178">
        <v>6.0878620112501496</v>
      </c>
      <c r="I178">
        <v>16.560274999285902</v>
      </c>
      <c r="J178">
        <v>3.4870033171375399</v>
      </c>
      <c r="K178">
        <v>6.0058602115603801</v>
      </c>
      <c r="L178">
        <v>3.6735304612003801</v>
      </c>
      <c r="M178">
        <v>551.54803208905196</v>
      </c>
      <c r="N178">
        <v>236.45633354831</v>
      </c>
      <c r="O178">
        <v>-6.3358084863006798</v>
      </c>
      <c r="P178">
        <v>5.42870456708894</v>
      </c>
      <c r="Q178">
        <v>18.132503973769399</v>
      </c>
      <c r="R178">
        <v>2.9797832558066499</v>
      </c>
      <c r="S178">
        <v>7.0905103346983802</v>
      </c>
      <c r="T178">
        <v>4.1293913845408401</v>
      </c>
      <c r="U178">
        <v>10.0532536086245</v>
      </c>
      <c r="V178">
        <v>678.28037488423502</v>
      </c>
      <c r="W178">
        <v>411.40256137536801</v>
      </c>
      <c r="X178">
        <v>715.98761276223797</v>
      </c>
      <c r="Y178">
        <v>18.828688055752899</v>
      </c>
      <c r="Z178">
        <v>16.337352984072702</v>
      </c>
      <c r="AA178">
        <v>21.3182086601992</v>
      </c>
      <c r="AB178">
        <v>-2.8697171918662501</v>
      </c>
      <c r="AC178">
        <v>-6.7067802613505201</v>
      </c>
      <c r="AD178">
        <v>0.98129779263249195</v>
      </c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 spans="1:58" x14ac:dyDescent="0.2">
      <c r="A179" t="s">
        <v>12</v>
      </c>
      <c r="B179" s="20">
        <v>20960.82</v>
      </c>
      <c r="C179">
        <v>4.4446144368951703</v>
      </c>
      <c r="D179">
        <v>4.2680219567495099</v>
      </c>
      <c r="E179">
        <v>505.34685784145302</v>
      </c>
      <c r="F179">
        <v>197.04673768660399</v>
      </c>
      <c r="G179">
        <v>-2.6718909278670102</v>
      </c>
      <c r="H179">
        <v>6.1027174514423201</v>
      </c>
      <c r="I179">
        <v>16.448118912711301</v>
      </c>
      <c r="J179">
        <v>3.4641660039611399</v>
      </c>
      <c r="K179">
        <v>6.0058602115603801</v>
      </c>
      <c r="L179">
        <v>3.6735304612003801</v>
      </c>
      <c r="M179">
        <v>551.54803208905196</v>
      </c>
      <c r="N179">
        <v>236.45633354831</v>
      </c>
      <c r="O179">
        <v>-6.3358084863006798</v>
      </c>
      <c r="P179">
        <v>5.42870456708894</v>
      </c>
      <c r="Q179">
        <v>18.132503973769399</v>
      </c>
      <c r="R179">
        <v>2.9797832558066499</v>
      </c>
      <c r="S179">
        <v>7.0905103346983802</v>
      </c>
      <c r="T179">
        <v>4.1293913845408401</v>
      </c>
      <c r="U179">
        <v>10.0532536086245</v>
      </c>
      <c r="V179">
        <v>678.28037488423502</v>
      </c>
      <c r="W179">
        <v>411.40256137536801</v>
      </c>
      <c r="X179">
        <v>715.98761276223797</v>
      </c>
      <c r="Y179">
        <v>18.828688055752899</v>
      </c>
      <c r="Z179">
        <v>16.337352984072702</v>
      </c>
      <c r="AA179">
        <v>21.3182086601992</v>
      </c>
      <c r="AB179">
        <v>-2.8697171918662501</v>
      </c>
      <c r="AC179">
        <v>-6.7067802613505201</v>
      </c>
      <c r="AD179">
        <v>0.98129779263249195</v>
      </c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 spans="1:58" x14ac:dyDescent="0.2">
      <c r="A180" t="s">
        <v>12</v>
      </c>
      <c r="B180" s="20">
        <v>24409</v>
      </c>
      <c r="C180">
        <v>2.5896054340507102</v>
      </c>
      <c r="D180">
        <v>3.97428007801703</v>
      </c>
      <c r="E180">
        <v>550.57001247242601</v>
      </c>
      <c r="F180">
        <v>197.916180250547</v>
      </c>
      <c r="G180">
        <v>-5.6926886561938304</v>
      </c>
      <c r="H180">
        <v>5.6581906300405604</v>
      </c>
      <c r="I180">
        <v>14.9008026715694</v>
      </c>
      <c r="J180">
        <v>3.2107160011903799</v>
      </c>
      <c r="K180">
        <v>6.5652068656062301</v>
      </c>
      <c r="L180">
        <v>3.64684897323869</v>
      </c>
      <c r="M180">
        <v>606.47404347495797</v>
      </c>
      <c r="N180">
        <v>236.923219131769</v>
      </c>
      <c r="O180">
        <v>-5.3525164679424204</v>
      </c>
      <c r="P180">
        <v>5.3834567019217596</v>
      </c>
      <c r="Q180">
        <v>18.266526214720301</v>
      </c>
      <c r="R180">
        <v>2.97201389130728</v>
      </c>
      <c r="S180">
        <v>8.0119875480829492</v>
      </c>
      <c r="T180">
        <v>5.2478705202439304</v>
      </c>
      <c r="U180">
        <v>10.780610588815</v>
      </c>
      <c r="V180">
        <v>720.61011748085696</v>
      </c>
      <c r="W180">
        <v>452.545439536836</v>
      </c>
      <c r="X180">
        <v>766.15211451005803</v>
      </c>
      <c r="Y180">
        <v>18.958839004981101</v>
      </c>
      <c r="Z180">
        <v>16.568677736973299</v>
      </c>
      <c r="AA180">
        <v>21.351908732305201</v>
      </c>
      <c r="AB180">
        <v>-1.3817390464874799</v>
      </c>
      <c r="AC180">
        <v>-4.8893052748409902</v>
      </c>
      <c r="AD180">
        <v>2.1156519999291099</v>
      </c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 spans="1:58" x14ac:dyDescent="0.2">
      <c r="A181" t="s">
        <v>12</v>
      </c>
      <c r="B181" s="20">
        <v>21095</v>
      </c>
      <c r="C181">
        <v>2.5896054340507102</v>
      </c>
      <c r="D181">
        <v>3.97428007801703</v>
      </c>
      <c r="E181">
        <v>550.57001247242601</v>
      </c>
      <c r="F181">
        <v>197.916180250547</v>
      </c>
      <c r="G181">
        <v>-5.6926886561938304</v>
      </c>
      <c r="H181">
        <v>5.6581906300405604</v>
      </c>
      <c r="I181">
        <v>14.9008026715694</v>
      </c>
      <c r="J181">
        <v>3.2107160011903799</v>
      </c>
      <c r="K181">
        <v>6.5652068656062301</v>
      </c>
      <c r="L181">
        <v>3.64684897323869</v>
      </c>
      <c r="M181">
        <v>606.47404347495797</v>
      </c>
      <c r="N181">
        <v>236.923219131769</v>
      </c>
      <c r="O181">
        <v>-5.3525164679424204</v>
      </c>
      <c r="P181">
        <v>5.3834567019217596</v>
      </c>
      <c r="Q181">
        <v>18.266526214720301</v>
      </c>
      <c r="R181">
        <v>2.97201389130728</v>
      </c>
      <c r="S181">
        <v>8.0119875480829492</v>
      </c>
      <c r="T181">
        <v>5.2478705202439304</v>
      </c>
      <c r="U181">
        <v>10.780610588815</v>
      </c>
      <c r="V181">
        <v>720.61011748085696</v>
      </c>
      <c r="W181">
        <v>452.545439536836</v>
      </c>
      <c r="X181">
        <v>766.15211451005803</v>
      </c>
      <c r="Y181">
        <v>18.958839004981101</v>
      </c>
      <c r="Z181">
        <v>16.568677736973299</v>
      </c>
      <c r="AA181">
        <v>21.351908732305201</v>
      </c>
      <c r="AB181">
        <v>-1.3817390464874799</v>
      </c>
      <c r="AC181">
        <v>-4.8893052748409902</v>
      </c>
      <c r="AD181">
        <v>2.1156519999291099</v>
      </c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 spans="1:58" x14ac:dyDescent="0.2">
      <c r="A182" t="s">
        <v>12</v>
      </c>
      <c r="B182" s="20">
        <v>21327.13</v>
      </c>
      <c r="C182">
        <v>3.30727862065923</v>
      </c>
      <c r="D182">
        <v>3.9481240974050298</v>
      </c>
      <c r="E182">
        <v>698.90616632537501</v>
      </c>
      <c r="F182">
        <v>232.67658659220399</v>
      </c>
      <c r="G182">
        <v>-5.1957395624687601</v>
      </c>
      <c r="H182">
        <v>6.2875929379742601</v>
      </c>
      <c r="I182">
        <v>15.0657875089929</v>
      </c>
      <c r="J182">
        <v>3.0685003394331001</v>
      </c>
      <c r="K182">
        <v>6.4746034356272402</v>
      </c>
      <c r="L182">
        <v>3.5548391322211002</v>
      </c>
      <c r="M182">
        <v>671.15716750704496</v>
      </c>
      <c r="N182">
        <v>239.92272324737399</v>
      </c>
      <c r="O182">
        <v>-4.9599797028134001</v>
      </c>
      <c r="P182">
        <v>5.2819429380074903</v>
      </c>
      <c r="Q182">
        <v>17.782510156611501</v>
      </c>
      <c r="R182">
        <v>2.93664335184492</v>
      </c>
      <c r="S182">
        <v>7.1341386672634304</v>
      </c>
      <c r="T182">
        <v>4.2271491955937401</v>
      </c>
      <c r="U182">
        <v>10.048735148744401</v>
      </c>
      <c r="V182">
        <v>754.60971964961902</v>
      </c>
      <c r="W182">
        <v>480.36521364513601</v>
      </c>
      <c r="X182">
        <v>805.83454533623603</v>
      </c>
      <c r="Y182">
        <v>18.0679328117753</v>
      </c>
      <c r="Z182">
        <v>15.653418300680499</v>
      </c>
      <c r="AA182">
        <v>20.4861525680891</v>
      </c>
      <c r="AB182">
        <v>-2.3151961310175802</v>
      </c>
      <c r="AC182">
        <v>-6.0876776714787004</v>
      </c>
      <c r="AD182">
        <v>1.47390316654386</v>
      </c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 spans="1:58" x14ac:dyDescent="0.2">
      <c r="A183" t="s">
        <v>12</v>
      </c>
      <c r="B183" s="20">
        <v>21508</v>
      </c>
      <c r="C183">
        <v>3.30727862065923</v>
      </c>
      <c r="D183">
        <v>3.9481240974050298</v>
      </c>
      <c r="E183">
        <v>698.90616632537501</v>
      </c>
      <c r="F183">
        <v>232.67658659220399</v>
      </c>
      <c r="G183">
        <v>-5.1957395624687601</v>
      </c>
      <c r="H183">
        <v>6.2875929379742601</v>
      </c>
      <c r="I183">
        <v>15.0657875089929</v>
      </c>
      <c r="J183">
        <v>3.0685003394331001</v>
      </c>
      <c r="K183">
        <v>6.4746034356272402</v>
      </c>
      <c r="L183">
        <v>3.5548391322211002</v>
      </c>
      <c r="M183">
        <v>671.15716750704496</v>
      </c>
      <c r="N183">
        <v>239.92272324737399</v>
      </c>
      <c r="O183">
        <v>-4.9599797028134001</v>
      </c>
      <c r="P183">
        <v>5.2819429380074903</v>
      </c>
      <c r="Q183">
        <v>17.782510156611501</v>
      </c>
      <c r="R183">
        <v>2.93664335184492</v>
      </c>
      <c r="S183">
        <v>7.1341386672634304</v>
      </c>
      <c r="T183">
        <v>4.2271491955937401</v>
      </c>
      <c r="U183">
        <v>10.048735148744401</v>
      </c>
      <c r="V183">
        <v>754.60971964961902</v>
      </c>
      <c r="W183">
        <v>480.36521364513601</v>
      </c>
      <c r="X183">
        <v>805.83454533623603</v>
      </c>
      <c r="Y183">
        <v>18.0679328117753</v>
      </c>
      <c r="Z183">
        <v>15.653418300680499</v>
      </c>
      <c r="AA183">
        <v>20.4861525680891</v>
      </c>
      <c r="AB183">
        <v>-2.3151961310175802</v>
      </c>
      <c r="AC183">
        <v>-6.0876776714787004</v>
      </c>
      <c r="AD183">
        <v>1.47390316654386</v>
      </c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 spans="1:58" x14ac:dyDescent="0.2">
      <c r="A184" t="s">
        <v>12</v>
      </c>
      <c r="B184" s="20">
        <v>21693.439999999999</v>
      </c>
      <c r="C184">
        <v>4.01292038535028</v>
      </c>
      <c r="D184">
        <v>3.9626320883878901</v>
      </c>
      <c r="E184">
        <v>580.93838129374205</v>
      </c>
      <c r="F184">
        <v>199.78870973143501</v>
      </c>
      <c r="G184">
        <v>-4.4165948887816899</v>
      </c>
      <c r="H184">
        <v>5.6582209615989401</v>
      </c>
      <c r="I184">
        <v>15.685032369710999</v>
      </c>
      <c r="J184">
        <v>3.09525992621862</v>
      </c>
      <c r="K184">
        <v>7.0433151273818</v>
      </c>
      <c r="L184">
        <v>3.6038207081722202</v>
      </c>
      <c r="M184">
        <v>665.49465154339396</v>
      </c>
      <c r="N184">
        <v>239.41104343306301</v>
      </c>
      <c r="O184">
        <v>-4.0243616085308203</v>
      </c>
      <c r="P184">
        <v>5.3368666157892601</v>
      </c>
      <c r="Q184">
        <v>17.9534550792972</v>
      </c>
      <c r="R184">
        <v>2.9600117911738701</v>
      </c>
      <c r="S184">
        <v>7.6560749930280902</v>
      </c>
      <c r="T184">
        <v>4.9388667630635101</v>
      </c>
      <c r="U184">
        <v>10.3641728297148</v>
      </c>
      <c r="V184">
        <v>737.39570176328903</v>
      </c>
      <c r="W184">
        <v>478.99293328576903</v>
      </c>
      <c r="X184">
        <v>786.24258570797497</v>
      </c>
      <c r="Y184">
        <v>18.683438406794799</v>
      </c>
      <c r="Z184">
        <v>16.308118180643302</v>
      </c>
      <c r="AA184">
        <v>21.062419684525501</v>
      </c>
      <c r="AB184">
        <v>-1.5766286514550201</v>
      </c>
      <c r="AC184">
        <v>-5.0252637417090602</v>
      </c>
      <c r="AD184">
        <v>1.8736347384455501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 spans="1:58" x14ac:dyDescent="0.2">
      <c r="A185" t="s">
        <v>12</v>
      </c>
      <c r="B185" s="20">
        <v>21920</v>
      </c>
      <c r="C185">
        <v>4.01292038535028</v>
      </c>
      <c r="D185">
        <v>3.9626320883878901</v>
      </c>
      <c r="E185">
        <v>580.93838129374205</v>
      </c>
      <c r="F185">
        <v>199.78870973143501</v>
      </c>
      <c r="G185">
        <v>-4.4165948887816899</v>
      </c>
      <c r="H185">
        <v>5.6582209615989401</v>
      </c>
      <c r="I185">
        <v>15.685032369710999</v>
      </c>
      <c r="J185">
        <v>3.09525992621862</v>
      </c>
      <c r="K185">
        <v>7.0433151273818</v>
      </c>
      <c r="L185">
        <v>3.6038207081722202</v>
      </c>
      <c r="M185">
        <v>665.49465154339396</v>
      </c>
      <c r="N185">
        <v>239.41104343306301</v>
      </c>
      <c r="O185">
        <v>-4.0243616085308203</v>
      </c>
      <c r="P185">
        <v>5.3368666157892601</v>
      </c>
      <c r="Q185">
        <v>17.9534550792972</v>
      </c>
      <c r="R185">
        <v>2.9600117911738701</v>
      </c>
      <c r="S185">
        <v>7.6560749930280902</v>
      </c>
      <c r="T185">
        <v>4.9388667630635101</v>
      </c>
      <c r="U185">
        <v>10.3641728297148</v>
      </c>
      <c r="V185">
        <v>737.39570176328903</v>
      </c>
      <c r="W185">
        <v>478.99293328576903</v>
      </c>
      <c r="X185">
        <v>786.24258570797497</v>
      </c>
      <c r="Y185">
        <v>18.683438406794799</v>
      </c>
      <c r="Z185">
        <v>16.308118180643302</v>
      </c>
      <c r="AA185">
        <v>21.062419684525501</v>
      </c>
      <c r="AB185">
        <v>-1.5766286514550201</v>
      </c>
      <c r="AC185">
        <v>-5.0252637417090602</v>
      </c>
      <c r="AD185">
        <v>1.8736347384455501</v>
      </c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 spans="1:58" x14ac:dyDescent="0.2">
      <c r="A186" t="s">
        <v>12</v>
      </c>
      <c r="B186" s="20">
        <v>22059.75</v>
      </c>
      <c r="C186">
        <v>2.92170710220865</v>
      </c>
      <c r="D186">
        <v>3.7136684480370201</v>
      </c>
      <c r="E186">
        <v>483.535032772612</v>
      </c>
      <c r="F186">
        <v>193.072669996923</v>
      </c>
      <c r="G186">
        <v>-5.3894272021166296</v>
      </c>
      <c r="H186">
        <v>5.1511879960538902</v>
      </c>
      <c r="I186">
        <v>15.1808110257853</v>
      </c>
      <c r="J186">
        <v>3.2205538372742599</v>
      </c>
      <c r="K186">
        <v>6.0452195007309699</v>
      </c>
      <c r="L186">
        <v>3.6320793132879499</v>
      </c>
      <c r="M186">
        <v>561.62747094410599</v>
      </c>
      <c r="N186">
        <v>236.50461511248099</v>
      </c>
      <c r="O186">
        <v>-6.1644081427810402</v>
      </c>
      <c r="P186">
        <v>5.37668061916653</v>
      </c>
      <c r="Q186">
        <v>18.034744325646201</v>
      </c>
      <c r="R186">
        <v>2.95876912756599</v>
      </c>
      <c r="S186">
        <v>6.5373744850442002</v>
      </c>
      <c r="T186">
        <v>3.64362021554214</v>
      </c>
      <c r="U186">
        <v>9.4351750983344402</v>
      </c>
      <c r="V186">
        <v>695.37636336475703</v>
      </c>
      <c r="W186">
        <v>437.50508369697701</v>
      </c>
      <c r="X186">
        <v>737.59883388723495</v>
      </c>
      <c r="Y186">
        <v>18.595311772781699</v>
      </c>
      <c r="Z186">
        <v>16.182219035563399</v>
      </c>
      <c r="AA186">
        <v>21.014986477465801</v>
      </c>
      <c r="AB186">
        <v>-4.0227283942655703</v>
      </c>
      <c r="AC186">
        <v>-7.89977687642586</v>
      </c>
      <c r="AD186">
        <v>-0.143016049192566</v>
      </c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 spans="1:58" x14ac:dyDescent="0.2">
      <c r="A187" t="s">
        <v>12</v>
      </c>
      <c r="B187" s="20">
        <v>22333</v>
      </c>
      <c r="C187">
        <v>2.92170710220865</v>
      </c>
      <c r="D187">
        <v>3.7136684480370201</v>
      </c>
      <c r="E187">
        <v>483.535032772612</v>
      </c>
      <c r="F187">
        <v>193.072669996923</v>
      </c>
      <c r="G187">
        <v>-5.3894272021166296</v>
      </c>
      <c r="H187">
        <v>5.1511879960538902</v>
      </c>
      <c r="I187">
        <v>15.1808110257853</v>
      </c>
      <c r="J187">
        <v>3.2205538372742599</v>
      </c>
      <c r="K187">
        <v>6.0452195007309699</v>
      </c>
      <c r="L187">
        <v>3.6320793132879499</v>
      </c>
      <c r="M187">
        <v>561.62747094410599</v>
      </c>
      <c r="N187">
        <v>236.50461511248099</v>
      </c>
      <c r="O187">
        <v>-6.1644081427810402</v>
      </c>
      <c r="P187">
        <v>5.37668061916653</v>
      </c>
      <c r="Q187">
        <v>18.034744325646201</v>
      </c>
      <c r="R187">
        <v>2.95876912756599</v>
      </c>
      <c r="S187">
        <v>6.5373744850442002</v>
      </c>
      <c r="T187">
        <v>3.64362021554214</v>
      </c>
      <c r="U187">
        <v>9.4351750983344402</v>
      </c>
      <c r="V187">
        <v>695.37636336475703</v>
      </c>
      <c r="W187">
        <v>437.50508369697701</v>
      </c>
      <c r="X187">
        <v>737.59883388723495</v>
      </c>
      <c r="Y187">
        <v>18.595311772781699</v>
      </c>
      <c r="Z187">
        <v>16.182219035563399</v>
      </c>
      <c r="AA187">
        <v>21.014986477465801</v>
      </c>
      <c r="AB187">
        <v>-4.0227283942655703</v>
      </c>
      <c r="AC187">
        <v>-7.89977687642586</v>
      </c>
      <c r="AD187">
        <v>-0.143016049192566</v>
      </c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 spans="1:58" x14ac:dyDescent="0.2">
      <c r="A188" t="s">
        <v>12</v>
      </c>
      <c r="B188" s="20">
        <v>22462.69</v>
      </c>
      <c r="C188">
        <v>5.12877352343759</v>
      </c>
      <c r="D188">
        <v>4.3299290485097197</v>
      </c>
      <c r="E188">
        <v>388.00471549670601</v>
      </c>
      <c r="F188">
        <v>200.383841440173</v>
      </c>
      <c r="G188">
        <v>-2.1988436663484099</v>
      </c>
      <c r="H188">
        <v>6.1302457956907199</v>
      </c>
      <c r="I188">
        <v>17.1885226134387</v>
      </c>
      <c r="J188">
        <v>3.4546564448424402</v>
      </c>
      <c r="K188">
        <v>5.7388457439487404</v>
      </c>
      <c r="L188">
        <v>3.6928115077541102</v>
      </c>
      <c r="M188">
        <v>533.01023680534297</v>
      </c>
      <c r="N188">
        <v>235.478338490439</v>
      </c>
      <c r="O188">
        <v>-7.0796093757112102</v>
      </c>
      <c r="P188">
        <v>5.4241701532564699</v>
      </c>
      <c r="Q188">
        <v>18.202059159020301</v>
      </c>
      <c r="R188">
        <v>2.9890977547782098</v>
      </c>
      <c r="S188">
        <v>6.9474635382203802</v>
      </c>
      <c r="T188">
        <v>4.0845547011029497</v>
      </c>
      <c r="U188">
        <v>9.8048594978074206</v>
      </c>
      <c r="V188">
        <v>668.698920505415</v>
      </c>
      <c r="W188">
        <v>412.85502547936198</v>
      </c>
      <c r="X188">
        <v>706.99172701045597</v>
      </c>
      <c r="Y188">
        <v>18.992539677076799</v>
      </c>
      <c r="Z188">
        <v>16.550799977507499</v>
      </c>
      <c r="AA188">
        <v>21.431091625563901</v>
      </c>
      <c r="AB188">
        <v>-3.0320848079856701</v>
      </c>
      <c r="AC188">
        <v>-6.7077337801577901</v>
      </c>
      <c r="AD188">
        <v>0.65916678277221996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 spans="1:58" x14ac:dyDescent="0.2">
      <c r="A189" t="s">
        <v>12</v>
      </c>
      <c r="B189" s="20">
        <v>22787</v>
      </c>
      <c r="C189">
        <v>5.12877352343759</v>
      </c>
      <c r="D189">
        <v>4.3299290485097197</v>
      </c>
      <c r="E189">
        <v>388.00471549670601</v>
      </c>
      <c r="F189">
        <v>200.383841440173</v>
      </c>
      <c r="G189">
        <v>-2.1988436663484099</v>
      </c>
      <c r="H189">
        <v>6.1302457956907199</v>
      </c>
      <c r="I189">
        <v>17.1885226134387</v>
      </c>
      <c r="J189">
        <v>3.4546564448424402</v>
      </c>
      <c r="K189">
        <v>5.7388457439487404</v>
      </c>
      <c r="L189">
        <v>3.6928115077541102</v>
      </c>
      <c r="M189">
        <v>533.01023680534297</v>
      </c>
      <c r="N189">
        <v>235.478338490439</v>
      </c>
      <c r="O189">
        <v>-7.0796093757112102</v>
      </c>
      <c r="P189">
        <v>5.4241701532564699</v>
      </c>
      <c r="Q189">
        <v>18.202059159020301</v>
      </c>
      <c r="R189">
        <v>2.9890977547782098</v>
      </c>
      <c r="S189">
        <v>6.9474635382203802</v>
      </c>
      <c r="T189">
        <v>4.0845547011029497</v>
      </c>
      <c r="U189">
        <v>9.8048594978074206</v>
      </c>
      <c r="V189">
        <v>668.698920505415</v>
      </c>
      <c r="W189">
        <v>412.85502547936198</v>
      </c>
      <c r="X189">
        <v>706.99172701045597</v>
      </c>
      <c r="Y189">
        <v>18.992539677076799</v>
      </c>
      <c r="Z189">
        <v>16.550799977507499</v>
      </c>
      <c r="AA189">
        <v>21.431091625563901</v>
      </c>
      <c r="AB189">
        <v>-3.0320848079856701</v>
      </c>
      <c r="AC189">
        <v>-6.7077337801577901</v>
      </c>
      <c r="AD189">
        <v>0.65916678277221996</v>
      </c>
      <c r="AE189" s="40">
        <f>AVERAGE(C130:C151,C153:C156,C157,C158,C160,C161:C162,C163:C164,C167:C168,C171:C172,C175,C176,C178:C179,C181:C190)</f>
        <v>4.4912036102316559</v>
      </c>
      <c r="AF189" s="40">
        <f>AVERAGE(D130:D151,D153:D156,D157,D158,D160,D161:D162,D163:D164,D167:D168,D171:D172,D175,D176,D178:D179,D181:D190)</f>
        <v>4.1087418783736434</v>
      </c>
      <c r="AG189" s="40">
        <f>AVERAGE(E130:E151,E153:E156,E157,E158,E160,E161:E162,E163:E164,E167:E168,E171:E172,E175,E176,E178:E179,E181:E190)</f>
        <v>487.11341207367587</v>
      </c>
      <c r="AH189" s="40">
        <f>AVERAGE(F130:F151,F153:F156,F157,F158,F160,F161:F162,F163:F164,F167:F168,F171:F172,F175,F176,F178:F179,F181:F190)</f>
        <v>202.48340821195401</v>
      </c>
      <c r="AI189" s="40">
        <f>AVERAGE(G130:G151,G153:G156,G157,G158,G160,G161:G162,G163:G164,G167:G168,G171:G172,G175,G176,G178:G179,G181:G190)</f>
        <v>-2.9412074280471905</v>
      </c>
      <c r="AJ189" s="40">
        <f>AVERAGE(H130:H151,H153:H156,H157,H158,H160,H161:H162,H163:H164,H167:H168,H171:H172,H175,H176,H178:H179,H181:H190)</f>
        <v>5.9302946729783299</v>
      </c>
      <c r="AK189" s="40">
        <f>AVERAGE(I130:I151,I153:I156,I157,I158,I160,I161:I162,I163:I164,I167:I168,I171:I172,I175,I176,I178:I179,I181:I190)</f>
        <v>16.159215373307394</v>
      </c>
      <c r="AL189" s="40">
        <f>AVERAGE(J130:J151,J153:J156,J157,J158,J160,J161:J162,J163:J164,J167:J168,J171:J172,J175,J176,J178:J179,J181:J190)</f>
        <v>3.2901411858114913</v>
      </c>
      <c r="AM189" s="40">
        <f>AVERAGE(K130:K151,K153:K156,K157,K158,K160,K161:K162,K163:K164,K167:K168,K171:K172,K175,K176,K178:K179,K181:K190)</f>
        <v>6.7782004320793074</v>
      </c>
      <c r="AN189" s="40">
        <f>AVERAGE(L130:L151,L153:L156,L157,L158,L160,L161:L162,L163:L164,L167:L168,L171:L172,L175,L176,L178:L179,L181:L190)</f>
        <v>3.6678614430228258</v>
      </c>
      <c r="AO189" s="40">
        <f>AVERAGE(M130:M151,M153:M156,M157,M158,M160,M161:M162,M163:M164,M167:M168,M171:M172,M175,M176,M178:M179,M181:M190)</f>
        <v>572.5474151073895</v>
      </c>
      <c r="AP189" s="40">
        <f>AVERAGE(N130:N151,N153:N156,N157,N158,N160,N161:N162,N163:N164,N167:N168,N171:N172,N175,N176,N178:N179,N181:N190)</f>
        <v>238.44193731289937</v>
      </c>
      <c r="AQ189" s="40">
        <f>AVERAGE(O130:O151,O153:O156,O157,O158,O160,O161:O162,O163:O164,O167:O168,O171:O172,O175,O176,O178:O179,O181:O190)</f>
        <v>-5.0446788116049763</v>
      </c>
      <c r="AR189" s="40">
        <f>AVERAGE(P130:P151,P153:P156,P157,P158,P160,P161:P162,P163:P164,P167:P168,P171:P172,P175,P176,P178:P179,P181:P190)</f>
        <v>5.4065477573985792</v>
      </c>
      <c r="AS189" s="40">
        <f>AVERAGE(Q130:Q151,Q153:Q156,Q157,Q158,Q160,Q161:Q162,Q163:Q164,Q167:Q168,Q171:Q172,Q175,Q176,Q178:Q179,Q181:Q190)</f>
        <v>18.408252916815382</v>
      </c>
      <c r="AT189" s="40">
        <f>AVERAGE(R130:R151,R153:R156,R157,R158,R160,R161:R162,R163:R164,R167:R168,R171:R172,R175,R176,R178:R179,R181:R190)</f>
        <v>2.9871554689955517</v>
      </c>
      <c r="AU189" s="40">
        <f>AVERAGE(S130:S151,S153:S156,S157,S158,S160,S161:S162,S163:S164,S167:S168,S171:S172,S175,S176,S178:S179,S181:S190)</f>
        <v>7.1666833354941488</v>
      </c>
      <c r="AV189" s="40">
        <f>AVERAGE(T130:T151,T153:T156,T157,T158,T160,T161:T162,T163:T164,T167:T168,T171:T172,T175,T176,T178:T179,T181:T190)</f>
        <v>4.317822294277418</v>
      </c>
      <c r="AW189" s="40">
        <f>AVERAGE(U130:U151,U153:U156,U157,U158,U160,U161:U162,U163:U164,U167:U168,U171:U172,U175,U176,U178:U179,U181:U190)</f>
        <v>10.015358643640464</v>
      </c>
      <c r="AX189" s="40">
        <f>AVERAGE(V130:V151,V153:V156,V157,V158,V160,V161:V162,V163:V164,V167:V168,V171:V172,V175,V176,V178:V179,V181:V190)</f>
        <v>709.42771755953049</v>
      </c>
      <c r="AY189" s="40">
        <f>AVERAGE(W130:W151,W153:W156,W157,W158,W160,W161:W162,W163:W164,W167:W168,W171:W172,W175,W176,W178:W179,W181:W190)</f>
        <v>449.77956727092862</v>
      </c>
      <c r="AZ189" s="40">
        <f>AVERAGE(X130:X151,X153:X156,X157,X158,X160,X161:X162,X163:X164,X167:X168,X171:X172,X175,X176,X178:X179,X181:X190)</f>
        <v>753.71988611437325</v>
      </c>
      <c r="BA189" s="40">
        <f>AVERAGE(Y130:Y151,Y153:Y156,Y157,Y158,Y160,Y161:Y162,Y163:Y164,Y167:Y168,Y171:Y172,Y175,Y176,Y178:Y179,Y181:Y190)</f>
        <v>18.764120253411722</v>
      </c>
      <c r="BB189" s="40">
        <f>AVERAGE(Z130:Z151,Z153:Z156,Z157,Z158,Z160,Z161:Z162,Z163:Z164,Z167:Z168,Z171:Z172,Z175,Z176,Z178:Z179,Z181:Z190)</f>
        <v>16.363700433638275</v>
      </c>
      <c r="BC189" s="40">
        <f>AVERAGE(AA130:AA151,AA153:AA156,AA157,AA158,AA160,AA161:AA162,AA163:AA164,AA167:AA168,AA171:AA172,AA175,AA176,AA178:AA179,AA181:AA190)</f>
        <v>21.163946995873363</v>
      </c>
      <c r="BD189" s="40">
        <f>AVERAGE(AB130:AB151,AB153:AB156,AB157,AB158,AB160,AB161:AB162,AB163:AB164,AB167:AB168,AB171:AB172,AB175,AB176,AB178:AB179,AB181:AB190)</f>
        <v>-2.6748311524907931</v>
      </c>
      <c r="BE189" s="40">
        <f>AVERAGE(AC130:AC151,AC153:AC156,AC157,AC158,AC160,AC161:AC162,AC163:AC164,AC167:AC168,AC171:AC172,AC175,AC176,AC178:AC179,AC181:AC190)</f>
        <v>-6.352428527106742</v>
      </c>
      <c r="BF189" s="40">
        <f>AVERAGE(AD130:AD151,AD153:AD156,AD157,AD158,AD160,AD161:AD162,AD163:AD164,AD167:AD168,AD171:AD172,AD175,AD176,AD178:AD179,AD181:AD190)</f>
        <v>1.0105681438138212</v>
      </c>
    </row>
    <row r="190" spans="1:58" x14ac:dyDescent="0.2">
      <c r="A190" t="s">
        <v>12</v>
      </c>
      <c r="B190" s="20">
        <v>22829.01</v>
      </c>
      <c r="C190">
        <v>6.6128941591411596</v>
      </c>
      <c r="D190">
        <v>4.1945667031763998</v>
      </c>
      <c r="E190">
        <v>443.28306862732097</v>
      </c>
      <c r="F190">
        <v>198.40165287435599</v>
      </c>
      <c r="G190">
        <v>0.55701653095182802</v>
      </c>
      <c r="H190">
        <v>5.9474909069051103</v>
      </c>
      <c r="I190">
        <v>17.077698999614899</v>
      </c>
      <c r="J190">
        <v>3.43461840266608</v>
      </c>
      <c r="K190">
        <v>7.9474023823412603</v>
      </c>
      <c r="L190">
        <v>3.70413579409237</v>
      </c>
      <c r="M190">
        <v>559.93262468910802</v>
      </c>
      <c r="N190">
        <v>238.58008960004099</v>
      </c>
      <c r="O190">
        <v>-3.3027890749493798</v>
      </c>
      <c r="P190">
        <v>5.4433406290421003</v>
      </c>
      <c r="Q190">
        <v>18.9965924393953</v>
      </c>
      <c r="R190">
        <v>3.0049313202449799</v>
      </c>
      <c r="S190">
        <v>7.8107469004882297</v>
      </c>
      <c r="T190">
        <v>5.0064229618320599</v>
      </c>
      <c r="U190">
        <v>10.6070918634483</v>
      </c>
      <c r="V190">
        <v>702.02381528021897</v>
      </c>
      <c r="W190">
        <v>446.44239774520202</v>
      </c>
      <c r="X190">
        <v>745.59779705297501</v>
      </c>
      <c r="Y190">
        <v>19.157370025886799</v>
      </c>
      <c r="Z190">
        <v>16.784122409653399</v>
      </c>
      <c r="AA190">
        <v>21.5256110594344</v>
      </c>
      <c r="AB190">
        <v>-1.98521797091608</v>
      </c>
      <c r="AC190">
        <v>-5.5517353456695897</v>
      </c>
      <c r="AD190">
        <v>1.59891135798733</v>
      </c>
      <c r="AE190" s="27">
        <f>AVERAGE(C130:C190)</f>
        <v>4.198819807552657</v>
      </c>
      <c r="AF190" s="27">
        <f>AVERAGE(D130:D190)</f>
        <v>4.0713797611134561</v>
      </c>
      <c r="AG190" s="27">
        <f>AVERAGE(E130:E190)</f>
        <v>493.32460456714449</v>
      </c>
      <c r="AH190" s="27">
        <f>AVERAGE(F130:F190)</f>
        <v>202.70377271033922</v>
      </c>
      <c r="AI190" s="27">
        <f>AVERAGE(G130:G190)</f>
        <v>-3.4960344813586017</v>
      </c>
      <c r="AJ190" s="27">
        <f>AVERAGE(H130:H190)</f>
        <v>5.919440149100569</v>
      </c>
      <c r="AK190" s="27">
        <f>AVERAGE(I130:I190)</f>
        <v>16.047096917452222</v>
      </c>
      <c r="AL190" s="27">
        <f>AVERAGE(J130:J190)</f>
        <v>3.2548481521269448</v>
      </c>
      <c r="AM190" s="27">
        <f>AVERAGE(K130:K190)</f>
        <v>6.667219302671386</v>
      </c>
      <c r="AN190" s="27">
        <f>AVERAGE(L130:L190)</f>
        <v>3.6625317221546911</v>
      </c>
      <c r="AO190" s="27">
        <f>AVERAGE(M130:M190)</f>
        <v>572.14234718566195</v>
      </c>
      <c r="AP190" s="27">
        <f>AVERAGE(N130:N190)</f>
        <v>238.45394461467319</v>
      </c>
      <c r="AQ190" s="27">
        <f>AVERAGE(O130:O190)</f>
        <v>-5.2125143985888576</v>
      </c>
      <c r="AR190" s="27">
        <f>AVERAGE(P130:P190)</f>
        <v>5.4007448779124214</v>
      </c>
      <c r="AS190" s="27">
        <f>AVERAGE(Q130:Q190)</f>
        <v>18.356550229290409</v>
      </c>
      <c r="AT190" s="27">
        <f>AVERAGE(R130:R190)</f>
        <v>2.9842746786610879</v>
      </c>
      <c r="AU190" s="27">
        <f>AVERAGE(S130:S190)</f>
        <v>7.0866763422010335</v>
      </c>
      <c r="AV190" s="27">
        <f>AVERAGE(T130:T190)</f>
        <v>4.2210718400838738</v>
      </c>
      <c r="AW190" s="27">
        <f>AVERAGE(U130:U190)</f>
        <v>9.9522263113044982</v>
      </c>
      <c r="AX190" s="27">
        <f>AVERAGE(V130:V190)</f>
        <v>708.37971863242274</v>
      </c>
      <c r="AY190" s="27">
        <f>AVERAGE(W130:W190)</f>
        <v>448.05484183084133</v>
      </c>
      <c r="AZ190" s="27">
        <f>AVERAGE(X130:X190)</f>
        <v>752.48853647947897</v>
      </c>
      <c r="BA190" s="27">
        <f>AVERAGE(Y130:Y190)</f>
        <v>18.714344722934118</v>
      </c>
      <c r="BB190" s="27">
        <f>AVERAGE(Z130:Z190)</f>
        <v>16.306531438297618</v>
      </c>
      <c r="BC190" s="27">
        <f>AVERAGE(AA130:AA190)</f>
        <v>21.12120278359885</v>
      </c>
      <c r="BD190" s="27">
        <f>AVERAGE(AB130:AB190)</f>
        <v>-2.7793413281338561</v>
      </c>
      <c r="BE190" s="27">
        <f>AVERAGE(AC130:AC190)</f>
        <v>-6.4913888491373237</v>
      </c>
      <c r="BF190" s="27">
        <f>AVERAGE(AD130:AD190)</f>
        <v>0.94045329147157763</v>
      </c>
    </row>
    <row r="191" spans="1:58" x14ac:dyDescent="0.2">
      <c r="A191" t="s">
        <v>13</v>
      </c>
      <c r="B191" s="20">
        <v>23200</v>
      </c>
      <c r="C191">
        <v>3.7322908342256098</v>
      </c>
      <c r="D191">
        <v>3.7679137726152598</v>
      </c>
      <c r="E191">
        <v>456.37746356876801</v>
      </c>
      <c r="F191">
        <v>204.18027341871701</v>
      </c>
      <c r="G191">
        <v>-4.3261422299958099</v>
      </c>
      <c r="H191">
        <v>5.2907605921339904</v>
      </c>
      <c r="I191">
        <v>15.5476190193289</v>
      </c>
      <c r="J191">
        <v>3.15481329683471</v>
      </c>
      <c r="K191">
        <v>3.58086662740536</v>
      </c>
      <c r="L191">
        <v>3.6274478064220199</v>
      </c>
      <c r="M191">
        <v>563.43505303340999</v>
      </c>
      <c r="N191">
        <v>235.21139422787499</v>
      </c>
      <c r="O191">
        <v>-9.6313600577302694</v>
      </c>
      <c r="P191">
        <v>5.4034036323146903</v>
      </c>
      <c r="Q191">
        <v>16.761947253547198</v>
      </c>
      <c r="R191">
        <v>2.95452940941228</v>
      </c>
      <c r="S191">
        <v>3.5425021727247898</v>
      </c>
      <c r="T191">
        <v>0.50920829155699598</v>
      </c>
      <c r="U191">
        <v>6.5868383429344899</v>
      </c>
      <c r="V191">
        <v>708.71620424092703</v>
      </c>
      <c r="W191">
        <v>448.39171375638603</v>
      </c>
      <c r="X191">
        <v>753.06613894699501</v>
      </c>
      <c r="Y191">
        <v>15.551602608402201</v>
      </c>
      <c r="Z191">
        <v>13.267056595325901</v>
      </c>
      <c r="AA191">
        <v>17.843907198445301</v>
      </c>
      <c r="AB191">
        <v>-8.1728958142043595</v>
      </c>
      <c r="AC191">
        <v>-12.583159137487399</v>
      </c>
      <c r="AD191">
        <v>-3.7595204930893402</v>
      </c>
    </row>
    <row r="192" spans="1:58" x14ac:dyDescent="0.2">
      <c r="A192" t="s">
        <v>13</v>
      </c>
      <c r="B192" s="20">
        <v>23195.32</v>
      </c>
      <c r="C192">
        <v>2.59096914706805</v>
      </c>
      <c r="D192">
        <v>3.45108348965329</v>
      </c>
      <c r="E192">
        <v>508.54976736805401</v>
      </c>
      <c r="F192">
        <v>194.47395261522001</v>
      </c>
      <c r="G192">
        <v>-6.0681590006624404</v>
      </c>
      <c r="H192">
        <v>4.7772456762326598</v>
      </c>
      <c r="I192">
        <v>15.2297347881021</v>
      </c>
      <c r="J192">
        <v>3.1015071397868099</v>
      </c>
      <c r="K192">
        <v>2.9721685257496802</v>
      </c>
      <c r="L192">
        <v>3.6123990839502298</v>
      </c>
      <c r="M192">
        <v>589.56224271849896</v>
      </c>
      <c r="N192">
        <v>236.27547492859</v>
      </c>
      <c r="O192">
        <v>-10.3501871045729</v>
      </c>
      <c r="P192">
        <v>5.3837689005401996</v>
      </c>
      <c r="Q192">
        <v>16.289303489492099</v>
      </c>
      <c r="R192">
        <v>2.9587845898918799</v>
      </c>
      <c r="S192">
        <v>2.9478487792365402</v>
      </c>
      <c r="T192">
        <v>-5.2169302749431098E-3</v>
      </c>
      <c r="U192">
        <v>5.9031923214404101</v>
      </c>
      <c r="V192">
        <v>732.29090710000605</v>
      </c>
      <c r="W192">
        <v>472.10902252513898</v>
      </c>
      <c r="X192">
        <v>779.65796778281197</v>
      </c>
      <c r="Y192">
        <v>15.0456296404253</v>
      </c>
      <c r="Z192">
        <v>12.799875700731301</v>
      </c>
      <c r="AA192">
        <v>17.282822253663699</v>
      </c>
      <c r="AB192">
        <v>-8.8617537977596399</v>
      </c>
      <c r="AC192">
        <v>-13.212004404701</v>
      </c>
      <c r="AD192">
        <v>-4.51377513921455</v>
      </c>
    </row>
    <row r="193" spans="1:58" x14ac:dyDescent="0.2">
      <c r="A193" t="s">
        <v>13</v>
      </c>
      <c r="B193" s="20">
        <v>20914</v>
      </c>
      <c r="C193">
        <v>2.7469360538198502</v>
      </c>
      <c r="D193">
        <v>3.3964722022639999</v>
      </c>
      <c r="E193">
        <v>487.39687604772303</v>
      </c>
      <c r="F193">
        <v>192.80116468674899</v>
      </c>
      <c r="G193">
        <v>-6.1148394399583497</v>
      </c>
      <c r="H193">
        <v>4.6381346668701999</v>
      </c>
      <c r="I193">
        <v>15.1088160715027</v>
      </c>
      <c r="J193">
        <v>3.0475421325213099</v>
      </c>
      <c r="K193">
        <v>2.7489898412971301</v>
      </c>
      <c r="L193">
        <v>3.6220347244999198</v>
      </c>
      <c r="M193">
        <v>597.82814206935996</v>
      </c>
      <c r="N193">
        <v>236.87421389179201</v>
      </c>
      <c r="O193">
        <v>-10.668430153552</v>
      </c>
      <c r="P193">
        <v>5.4027049901416397</v>
      </c>
      <c r="Q193">
        <v>16.1409086382948</v>
      </c>
      <c r="R193">
        <v>2.97002234975835</v>
      </c>
      <c r="S193">
        <v>3.39709054707884</v>
      </c>
      <c r="T193">
        <v>0.41708909741043898</v>
      </c>
      <c r="U193">
        <v>6.3810689861012504</v>
      </c>
      <c r="V193">
        <v>723.078565586933</v>
      </c>
      <c r="W193">
        <v>455.96355687998999</v>
      </c>
      <c r="X193">
        <v>768.53038174775099</v>
      </c>
      <c r="Y193">
        <v>15.8184235123121</v>
      </c>
      <c r="Z193">
        <v>13.424166600154599</v>
      </c>
      <c r="AA193">
        <v>18.213139413217299</v>
      </c>
      <c r="AB193">
        <v>-8.6867808369029103</v>
      </c>
      <c r="AC193">
        <v>-13.034888033323099</v>
      </c>
      <c r="AD193">
        <v>-4.3279057377498003</v>
      </c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</row>
    <row r="194" spans="1:58" x14ac:dyDescent="0.2">
      <c r="A194" t="s">
        <v>13</v>
      </c>
      <c r="B194" s="20">
        <v>21374</v>
      </c>
      <c r="C194">
        <v>2.7354391168900398</v>
      </c>
      <c r="D194">
        <v>3.32020383475415</v>
      </c>
      <c r="E194">
        <v>500.98982319411101</v>
      </c>
      <c r="F194">
        <v>193.14045022519801</v>
      </c>
      <c r="G194">
        <v>-6.3762165828761104</v>
      </c>
      <c r="H194">
        <v>4.5606686771769001</v>
      </c>
      <c r="I194">
        <v>15.2018686117447</v>
      </c>
      <c r="J194">
        <v>3.00033635040919</v>
      </c>
      <c r="K194">
        <v>2.2337135388568501</v>
      </c>
      <c r="L194">
        <v>3.6146126655664701</v>
      </c>
      <c r="M194">
        <v>623.05896651248202</v>
      </c>
      <c r="N194">
        <v>237.89292783871201</v>
      </c>
      <c r="O194">
        <v>-11.2277947684894</v>
      </c>
      <c r="P194">
        <v>5.3936190696984099</v>
      </c>
      <c r="Q194">
        <v>15.7140721059592</v>
      </c>
      <c r="R194">
        <v>2.9805637237687002</v>
      </c>
      <c r="S194">
        <v>2.6617624163852698</v>
      </c>
      <c r="T194">
        <v>-0.19599395630411201</v>
      </c>
      <c r="U194">
        <v>5.5303362903437501</v>
      </c>
      <c r="V194">
        <v>757.16849258447996</v>
      </c>
      <c r="W194">
        <v>495.13903461179098</v>
      </c>
      <c r="X194">
        <v>808.09433949303798</v>
      </c>
      <c r="Y194">
        <v>14.826833473569399</v>
      </c>
      <c r="Z194">
        <v>12.6010405916312</v>
      </c>
      <c r="AA194">
        <v>17.0606546513269</v>
      </c>
      <c r="AB194">
        <v>-9.3288285976010208</v>
      </c>
      <c r="AC194">
        <v>-13.6081511634984</v>
      </c>
      <c r="AD194">
        <v>-5.0609624300259499</v>
      </c>
      <c r="AE194" s="40">
        <f>AVERAGE(C193:C195)</f>
        <v>2.8261154150084167</v>
      </c>
      <c r="AF194" s="40">
        <f>AVERAGE(D193:D195)</f>
        <v>3.3880732270090896</v>
      </c>
      <c r="AG194" s="40">
        <f>AVERAGE(E193:E195)</f>
        <v>486.09244146801399</v>
      </c>
      <c r="AH194" s="40">
        <f>AVERAGE(F193:F195)</f>
        <v>194.36925399504165</v>
      </c>
      <c r="AI194" s="40">
        <f>AVERAGE(G193:G195)</f>
        <v>-5.9111848473104631</v>
      </c>
      <c r="AJ194" s="40">
        <f>AVERAGE(H193:H195)</f>
        <v>4.654907066157743</v>
      </c>
      <c r="AK194" s="40">
        <f>AVERAGE(I193:I195)</f>
        <v>15.167276756130667</v>
      </c>
      <c r="AL194" s="40">
        <f>AVERAGE(J193:J195)</f>
        <v>3.0393117749681799</v>
      </c>
      <c r="AM194" s="40">
        <f>AVERAGE(K193:K195)</f>
        <v>2.6938447892552397</v>
      </c>
      <c r="AN194" s="40">
        <f>AVERAGE(L193:L195)</f>
        <v>3.6231004948835861</v>
      </c>
      <c r="AO194" s="40">
        <f>AVERAGE(M193:M195)</f>
        <v>606.11246652334728</v>
      </c>
      <c r="AP194" s="40">
        <f>AVERAGE(N193:N195)</f>
        <v>236.96689790282167</v>
      </c>
      <c r="AQ194" s="40">
        <f>AVERAGE(O193:O195)</f>
        <v>-10.6600417601137</v>
      </c>
      <c r="AR194" s="40">
        <f>AVERAGE(P193:P195)</f>
        <v>5.408335676909453</v>
      </c>
      <c r="AS194" s="40">
        <f>AVERAGE(Q193:Q195)</f>
        <v>16.052496948352001</v>
      </c>
      <c r="AT194" s="40">
        <f>AVERAGE(R193:R195)</f>
        <v>2.9728550308431436</v>
      </c>
      <c r="AU194" s="40">
        <f>AVERAGE(S193:S195)</f>
        <v>3.192624140889007</v>
      </c>
      <c r="AV194" s="40">
        <f>AVERAGE(T193:T195)</f>
        <v>0.24437466539865468</v>
      </c>
      <c r="AW194" s="40">
        <f>AVERAGE(U193:U195)</f>
        <v>6.1500923914526426</v>
      </c>
      <c r="AX194" s="40">
        <f>AVERAGE(V193:V195)</f>
        <v>732.48811288424702</v>
      </c>
      <c r="AY194" s="40">
        <f>AVERAGE(W193:W195)</f>
        <v>467.29869968391398</v>
      </c>
      <c r="AZ194" s="40">
        <f>AVERAGE(X193:X195)</f>
        <v>779.40103998488701</v>
      </c>
      <c r="BA194" s="40">
        <f>AVERAGE(Y193:Y195)</f>
        <v>15.420904051441932</v>
      </c>
      <c r="BB194" s="40">
        <f>AVERAGE(Z193:Z195)</f>
        <v>13.106345968235635</v>
      </c>
      <c r="BC194" s="40">
        <f>AVERAGE(AA193:AA195)</f>
        <v>17.738435596807765</v>
      </c>
      <c r="BD194" s="40">
        <f>AVERAGE(AB193:AB195)</f>
        <v>-8.7472097509988398</v>
      </c>
      <c r="BE194" s="40">
        <f>AVERAGE(AC193:AC195)</f>
        <v>-13.089598159674198</v>
      </c>
      <c r="BF194" s="40">
        <f>AVERAGE(AD193:AD195)</f>
        <v>-4.4062917584021308</v>
      </c>
    </row>
    <row r="195" spans="1:58" x14ac:dyDescent="0.2">
      <c r="A195" t="s">
        <v>13</v>
      </c>
      <c r="B195" s="20">
        <v>21934</v>
      </c>
      <c r="C195">
        <v>2.99597107431536</v>
      </c>
      <c r="D195">
        <v>3.4475436440091198</v>
      </c>
      <c r="E195">
        <v>469.89062516220798</v>
      </c>
      <c r="F195">
        <v>197.166147073178</v>
      </c>
      <c r="G195">
        <v>-5.2424985190969302</v>
      </c>
      <c r="H195">
        <v>4.7659178544261298</v>
      </c>
      <c r="I195">
        <v>15.1911455851446</v>
      </c>
      <c r="J195">
        <v>3.0700568419740399</v>
      </c>
      <c r="K195">
        <v>3.0988309876117399</v>
      </c>
      <c r="L195">
        <v>3.6326540945843702</v>
      </c>
      <c r="M195">
        <v>597.45029098819998</v>
      </c>
      <c r="N195">
        <v>236.13355197796099</v>
      </c>
      <c r="O195">
        <v>-10.083900358299701</v>
      </c>
      <c r="P195">
        <v>5.4286829708883104</v>
      </c>
      <c r="Q195">
        <v>16.302510100801999</v>
      </c>
      <c r="R195">
        <v>2.9679790190023798</v>
      </c>
      <c r="S195">
        <v>3.51901945920291</v>
      </c>
      <c r="T195">
        <v>0.51202885508963702</v>
      </c>
      <c r="U195">
        <v>6.5388718979129301</v>
      </c>
      <c r="V195">
        <v>717.21728048132798</v>
      </c>
      <c r="W195">
        <v>450.79350755996097</v>
      </c>
      <c r="X195">
        <v>761.57839871387205</v>
      </c>
      <c r="Y195">
        <v>15.6174551684443</v>
      </c>
      <c r="Z195">
        <v>13.2938307129211</v>
      </c>
      <c r="AA195">
        <v>17.9415127258791</v>
      </c>
      <c r="AB195">
        <v>-8.2260198184925901</v>
      </c>
      <c r="AC195">
        <v>-12.6257552822011</v>
      </c>
      <c r="AD195">
        <v>-3.8300071074306401</v>
      </c>
      <c r="AE195" s="27">
        <f>AVERAGE(C191:C195)</f>
        <v>2.9603212452637822</v>
      </c>
      <c r="AF195" s="27">
        <f>AVERAGE(D191:D195)</f>
        <v>3.4766433886591641</v>
      </c>
      <c r="AG195" s="27">
        <f>AVERAGE(E191:E195)</f>
        <v>484.64091106817284</v>
      </c>
      <c r="AH195" s="27">
        <f>AVERAGE(F191:F195)</f>
        <v>196.35239760381239</v>
      </c>
      <c r="AI195" s="27">
        <f>AVERAGE(G191:G195)</f>
        <v>-5.6255711545179281</v>
      </c>
      <c r="AJ195" s="27">
        <f>AVERAGE(H191:H195)</f>
        <v>4.8065454933679757</v>
      </c>
      <c r="AK195" s="27">
        <f>AVERAGE(I191:I195)</f>
        <v>15.255836815164599</v>
      </c>
      <c r="AL195" s="27">
        <f>AVERAGE(J191:J195)</f>
        <v>3.0748511523052118</v>
      </c>
      <c r="AM195" s="27">
        <f>AVERAGE(K191:K195)</f>
        <v>2.9269139041841519</v>
      </c>
      <c r="AN195" s="27">
        <f>AVERAGE(L191:L195)</f>
        <v>3.6218296750046024</v>
      </c>
      <c r="AO195" s="27">
        <f>AVERAGE(M191:M195)</f>
        <v>594.26693906439016</v>
      </c>
      <c r="AP195" s="27">
        <f>AVERAGE(N191:N195)</f>
        <v>236.477512572986</v>
      </c>
      <c r="AQ195" s="27">
        <f>AVERAGE(O191:O195)</f>
        <v>-10.392334488528855</v>
      </c>
      <c r="AR195" s="27">
        <f>AVERAGE(P191:P195)</f>
        <v>5.4024359127166495</v>
      </c>
      <c r="AS195" s="27">
        <f>AVERAGE(Q191:Q195)</f>
        <v>16.241748317619059</v>
      </c>
      <c r="AT195" s="27">
        <f>AVERAGE(R191:R195)</f>
        <v>2.9663758183667182</v>
      </c>
      <c r="AU195" s="27">
        <f>AVERAGE(S191:S195)</f>
        <v>3.21364467492567</v>
      </c>
      <c r="AV195" s="27">
        <f>AVERAGE(T191:T195)</f>
        <v>0.24742307149560339</v>
      </c>
      <c r="AW195" s="27">
        <f>AVERAGE(U191:U195)</f>
        <v>6.1880615677465665</v>
      </c>
      <c r="AX195" s="27">
        <f>AVERAGE(V191:V195)</f>
        <v>727.69428999873492</v>
      </c>
      <c r="AY195" s="27">
        <f>AVERAGE(W191:W195)</f>
        <v>464.47936706665331</v>
      </c>
      <c r="AZ195" s="27">
        <f>AVERAGE(X191:X195)</f>
        <v>774.18544533689362</v>
      </c>
      <c r="BA195" s="27">
        <f>AVERAGE(Y191:Y195)</f>
        <v>15.371988880630662</v>
      </c>
      <c r="BB195" s="27">
        <f>AVERAGE(Z191:Z195)</f>
        <v>13.077194040152818</v>
      </c>
      <c r="BC195" s="27">
        <f>AVERAGE(AA191:AA195)</f>
        <v>17.668407248506462</v>
      </c>
      <c r="BD195" s="27">
        <f>AVERAGE(AB191:AB195)</f>
        <v>-8.6552557729921027</v>
      </c>
      <c r="BE195" s="27">
        <f>AVERAGE(AC191:AC195)</f>
        <v>-13.012791604242199</v>
      </c>
      <c r="BF195" s="27">
        <f>AVERAGE(AD191:AD195)</f>
        <v>-4.2984341815020555</v>
      </c>
    </row>
    <row r="196" spans="1:58" x14ac:dyDescent="0.2">
      <c r="A196" t="s">
        <v>14</v>
      </c>
      <c r="B196" s="20">
        <v>22858</v>
      </c>
      <c r="C196">
        <v>3.8339101300012999</v>
      </c>
      <c r="D196">
        <v>3.5980542331299499</v>
      </c>
      <c r="E196">
        <v>575.60887283278703</v>
      </c>
      <c r="F196">
        <v>189.46935489348701</v>
      </c>
      <c r="G196">
        <v>-2.8343178697331601</v>
      </c>
      <c r="H196">
        <v>4.9365033444754198</v>
      </c>
      <c r="I196">
        <v>15.4316271951645</v>
      </c>
      <c r="J196">
        <v>3.23055217289969</v>
      </c>
      <c r="K196">
        <v>6.7160046521874897</v>
      </c>
      <c r="L196">
        <v>3.6078357500014699</v>
      </c>
      <c r="M196">
        <v>615.33330673847001</v>
      </c>
      <c r="N196">
        <v>236.94614887305599</v>
      </c>
      <c r="O196">
        <v>-4.7782654895469197</v>
      </c>
      <c r="P196">
        <v>5.3497090453861098</v>
      </c>
      <c r="Q196">
        <v>18.166906551024901</v>
      </c>
      <c r="R196">
        <v>2.9484411602690002</v>
      </c>
      <c r="S196">
        <v>5.8080813021476603</v>
      </c>
      <c r="T196">
        <v>2.8355833268105899</v>
      </c>
      <c r="U196">
        <v>8.7775759108012608</v>
      </c>
      <c r="V196">
        <v>700.93640330541496</v>
      </c>
      <c r="W196">
        <v>452.21101898605099</v>
      </c>
      <c r="X196">
        <v>746.357776142028</v>
      </c>
      <c r="Y196">
        <v>17.695367952056799</v>
      </c>
      <c r="Z196">
        <v>15.2395904753397</v>
      </c>
      <c r="AA196">
        <v>20.1494809000225</v>
      </c>
      <c r="AB196">
        <v>-5.5384334981658396</v>
      </c>
      <c r="AC196">
        <v>-9.6592415753267407</v>
      </c>
      <c r="AD196">
        <v>-1.41442619992986</v>
      </c>
    </row>
    <row r="197" spans="1:58" x14ac:dyDescent="0.2">
      <c r="A197" t="s">
        <v>14</v>
      </c>
      <c r="B197" s="20">
        <v>23950</v>
      </c>
      <c r="C197">
        <v>4.8347775423959298</v>
      </c>
      <c r="D197">
        <v>4.0169935533235401</v>
      </c>
      <c r="E197">
        <v>555.552988444319</v>
      </c>
      <c r="F197">
        <v>200.252502246061</v>
      </c>
      <c r="G197">
        <v>-2.3600276651618</v>
      </c>
      <c r="H197">
        <v>5.5459572431356703</v>
      </c>
      <c r="I197">
        <v>15.1288928477898</v>
      </c>
      <c r="J197">
        <v>3.3685180118935101</v>
      </c>
      <c r="K197">
        <v>5.8519848179167004</v>
      </c>
      <c r="L197">
        <v>3.6639942450774501</v>
      </c>
      <c r="M197">
        <v>532.04721700349705</v>
      </c>
      <c r="N197">
        <v>237.32500307768899</v>
      </c>
      <c r="O197">
        <v>-6.1588731343921399</v>
      </c>
      <c r="P197">
        <v>5.4225844572667201</v>
      </c>
      <c r="Q197">
        <v>17.815932722086099</v>
      </c>
      <c r="R197">
        <v>2.9863341944178199</v>
      </c>
      <c r="S197">
        <v>5.6000281499428004</v>
      </c>
      <c r="T197">
        <v>2.6056113520447899</v>
      </c>
      <c r="U197">
        <v>8.59162271591733</v>
      </c>
      <c r="V197">
        <v>671.81567895134003</v>
      </c>
      <c r="W197">
        <v>430.03300309088098</v>
      </c>
      <c r="X197">
        <v>712.53770867993603</v>
      </c>
      <c r="Y197">
        <v>18.141428382645302</v>
      </c>
      <c r="Z197">
        <v>15.6823018962164</v>
      </c>
      <c r="AA197">
        <v>20.600170215919299</v>
      </c>
      <c r="AB197">
        <v>-6.4556255283402804</v>
      </c>
      <c r="AC197">
        <v>-10.538922649259201</v>
      </c>
      <c r="AD197">
        <v>-2.36598812155226</v>
      </c>
    </row>
    <row r="198" spans="1:58" x14ac:dyDescent="0.2">
      <c r="A198" t="s">
        <v>14</v>
      </c>
      <c r="B198" s="20">
        <v>19056.900399999991</v>
      </c>
      <c r="C198">
        <v>3.63166874256392</v>
      </c>
      <c r="D198">
        <v>4.11094241252811</v>
      </c>
      <c r="E198">
        <v>577.98201035126795</v>
      </c>
      <c r="F198">
        <v>202.25590947520601</v>
      </c>
      <c r="G198">
        <v>-4.1484228379819896</v>
      </c>
      <c r="H198">
        <v>5.8709732885410597</v>
      </c>
      <c r="I198">
        <v>15.043585632355001</v>
      </c>
      <c r="J198">
        <v>3.1948469490310898</v>
      </c>
      <c r="K198">
        <v>6.6306540685936799</v>
      </c>
      <c r="L198">
        <v>3.6689484379815198</v>
      </c>
      <c r="M198">
        <v>540.84172508325298</v>
      </c>
      <c r="N198">
        <v>240.233541893118</v>
      </c>
      <c r="O198">
        <v>-5.1984216851299001</v>
      </c>
      <c r="P198">
        <v>5.4156610843040003</v>
      </c>
      <c r="Q198">
        <v>18.357187353707001</v>
      </c>
      <c r="R198">
        <v>2.9850240066654301</v>
      </c>
      <c r="S198">
        <v>5.5695843875856603</v>
      </c>
      <c r="T198">
        <v>2.4475032435172701</v>
      </c>
      <c r="U198">
        <v>8.6896615973738793</v>
      </c>
      <c r="V198">
        <v>698.58635583213402</v>
      </c>
      <c r="W198">
        <v>443.85811868409201</v>
      </c>
      <c r="X198">
        <v>742.21255000851897</v>
      </c>
      <c r="Y198">
        <v>17.6955589751107</v>
      </c>
      <c r="Z198">
        <v>15.1501677751552</v>
      </c>
      <c r="AA198">
        <v>20.2449509627263</v>
      </c>
      <c r="AB198">
        <v>-6.2336701455919403</v>
      </c>
      <c r="AC198">
        <v>-10.562484299083099</v>
      </c>
      <c r="AD198">
        <v>-1.89220507934368</v>
      </c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</row>
    <row r="199" spans="1:58" x14ac:dyDescent="0.2">
      <c r="A199" t="s">
        <v>14</v>
      </c>
      <c r="B199" s="20">
        <v>19508.599600000012</v>
      </c>
      <c r="C199">
        <v>4.6783644826507897</v>
      </c>
      <c r="D199">
        <v>4.1658215205332603</v>
      </c>
      <c r="E199">
        <v>558.48572750452195</v>
      </c>
      <c r="F199">
        <v>207.10372382135799</v>
      </c>
      <c r="G199">
        <v>-2.2693301275956301</v>
      </c>
      <c r="H199">
        <v>5.8810835519049496</v>
      </c>
      <c r="I199">
        <v>16.151215825595099</v>
      </c>
      <c r="J199">
        <v>3.2419807996977599</v>
      </c>
      <c r="K199">
        <v>7.3014569747030897</v>
      </c>
      <c r="L199">
        <v>3.63387606388708</v>
      </c>
      <c r="M199">
        <v>544.58411215906699</v>
      </c>
      <c r="N199">
        <v>237.729995285282</v>
      </c>
      <c r="O199">
        <v>-4.1625911574578298</v>
      </c>
      <c r="P199">
        <v>5.36949218282804</v>
      </c>
      <c r="Q199">
        <v>18.612252221475501</v>
      </c>
      <c r="R199">
        <v>2.9718349170258702</v>
      </c>
      <c r="S199">
        <v>6.1833835902305498</v>
      </c>
      <c r="T199">
        <v>3.2900687031884299</v>
      </c>
      <c r="U199">
        <v>9.0892569413922093</v>
      </c>
      <c r="V199">
        <v>667.47905118968799</v>
      </c>
      <c r="W199">
        <v>430.82020553833303</v>
      </c>
      <c r="X199">
        <v>708.42216698048696</v>
      </c>
      <c r="Y199">
        <v>18.315970084461998</v>
      </c>
      <c r="Z199">
        <v>15.8753931938348</v>
      </c>
      <c r="AA199">
        <v>20.752548578693101</v>
      </c>
      <c r="AB199">
        <v>-5.3820338178269598</v>
      </c>
      <c r="AC199">
        <v>-9.3005545565020995</v>
      </c>
      <c r="AD199">
        <v>-1.4457564105587699</v>
      </c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</row>
    <row r="200" spans="1:58" x14ac:dyDescent="0.2">
      <c r="A200" t="s">
        <v>14</v>
      </c>
      <c r="B200" s="20">
        <v>19960.300800000008</v>
      </c>
      <c r="C200">
        <v>4.4196727266539604</v>
      </c>
      <c r="D200">
        <v>3.8528290869462798</v>
      </c>
      <c r="E200">
        <v>558.21785963744901</v>
      </c>
      <c r="F200">
        <v>193.47307507938299</v>
      </c>
      <c r="G200">
        <v>-2.8622227716942099</v>
      </c>
      <c r="H200">
        <v>5.4605712200346597</v>
      </c>
      <c r="I200">
        <v>15.5843718616961</v>
      </c>
      <c r="J200">
        <v>3.2671469623977298</v>
      </c>
      <c r="K200">
        <v>7.3245630474940899</v>
      </c>
      <c r="L200">
        <v>3.6383066770972698</v>
      </c>
      <c r="M200">
        <v>668.07617288811798</v>
      </c>
      <c r="N200">
        <v>238.86350745226201</v>
      </c>
      <c r="O200">
        <v>-3.66486913197439</v>
      </c>
      <c r="P200">
        <v>5.3842110247121697</v>
      </c>
      <c r="Q200">
        <v>18.231574831305601</v>
      </c>
      <c r="R200">
        <v>2.9792031152624201</v>
      </c>
      <c r="S200">
        <v>6.9052178106602096</v>
      </c>
      <c r="T200">
        <v>4.0524741233291897</v>
      </c>
      <c r="U200">
        <v>9.7633536613824301</v>
      </c>
      <c r="V200">
        <v>742.20348487886304</v>
      </c>
      <c r="W200">
        <v>485.286247880855</v>
      </c>
      <c r="X200">
        <v>793.465522537791</v>
      </c>
      <c r="Y200">
        <v>18.193618360779201</v>
      </c>
      <c r="Z200">
        <v>15.7594413354384</v>
      </c>
      <c r="AA200">
        <v>20.623187363369802</v>
      </c>
      <c r="AB200">
        <v>-2.8131948096489801</v>
      </c>
      <c r="AC200">
        <v>-6.5492743370355697</v>
      </c>
      <c r="AD200">
        <v>0.94038231126690597</v>
      </c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 spans="1:58" x14ac:dyDescent="0.2">
      <c r="A201" t="s">
        <v>14</v>
      </c>
      <c r="B201" s="20">
        <v>20412.099600000009</v>
      </c>
      <c r="C201">
        <v>4.7710304795305198</v>
      </c>
      <c r="D201">
        <v>3.9703014031391399</v>
      </c>
      <c r="E201">
        <v>549.17945745645397</v>
      </c>
      <c r="F201">
        <v>201.84022534598</v>
      </c>
      <c r="G201">
        <v>-2.6001509344735698</v>
      </c>
      <c r="H201">
        <v>5.5139450092285696</v>
      </c>
      <c r="I201">
        <v>15.5448429540682</v>
      </c>
      <c r="J201">
        <v>3.2425521117163698</v>
      </c>
      <c r="K201">
        <v>7.2880156701088703</v>
      </c>
      <c r="L201">
        <v>3.64466051542452</v>
      </c>
      <c r="M201">
        <v>533.60115301601195</v>
      </c>
      <c r="N201">
        <v>238.834808993753</v>
      </c>
      <c r="O201">
        <v>-4.08271775408629</v>
      </c>
      <c r="P201">
        <v>5.3904810766630602</v>
      </c>
      <c r="Q201">
        <v>18.6196210716111</v>
      </c>
      <c r="R201">
        <v>2.9815852906120801</v>
      </c>
      <c r="S201">
        <v>5.9977257136742903</v>
      </c>
      <c r="T201">
        <v>2.9387595726431699</v>
      </c>
      <c r="U201">
        <v>9.05989620974999</v>
      </c>
      <c r="V201">
        <v>697.60694447247704</v>
      </c>
      <c r="W201">
        <v>442.65874546492302</v>
      </c>
      <c r="X201">
        <v>740.31907169373198</v>
      </c>
      <c r="Y201">
        <v>18.049355420786799</v>
      </c>
      <c r="Z201">
        <v>15.5524211072262</v>
      </c>
      <c r="AA201">
        <v>20.5433659849114</v>
      </c>
      <c r="AB201">
        <v>-5.2419348152363403</v>
      </c>
      <c r="AC201">
        <v>-9.3358145281772593</v>
      </c>
      <c r="AD201">
        <v>-1.13282136297544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 spans="1:58" x14ac:dyDescent="0.2">
      <c r="A202" t="s">
        <v>14</v>
      </c>
      <c r="B202" s="20">
        <v>20688.900399999988</v>
      </c>
      <c r="C202">
        <v>4.1604670581084102</v>
      </c>
      <c r="D202">
        <v>3.9369716725627399</v>
      </c>
      <c r="E202">
        <v>565.53502780262704</v>
      </c>
      <c r="F202">
        <v>197.199769379157</v>
      </c>
      <c r="G202">
        <v>-2.6096782775217702</v>
      </c>
      <c r="H202">
        <v>5.6119609242144</v>
      </c>
      <c r="I202">
        <v>15.1470962341042</v>
      </c>
      <c r="J202">
        <v>3.19992321938199</v>
      </c>
      <c r="K202">
        <v>7.4252131364014096</v>
      </c>
      <c r="L202">
        <v>3.6527057153804301</v>
      </c>
      <c r="M202">
        <v>624.39871751956196</v>
      </c>
      <c r="N202">
        <v>238.29672123162399</v>
      </c>
      <c r="O202">
        <v>-3.86695335455846</v>
      </c>
      <c r="P202">
        <v>5.4139920121760401</v>
      </c>
      <c r="Q202">
        <v>18.7035951798997</v>
      </c>
      <c r="R202">
        <v>3.0002063365518401</v>
      </c>
      <c r="S202">
        <v>6.70036674314591</v>
      </c>
      <c r="T202">
        <v>3.9425088220169702</v>
      </c>
      <c r="U202">
        <v>9.4526703092020607</v>
      </c>
      <c r="V202">
        <v>724.41056382392799</v>
      </c>
      <c r="W202">
        <v>466.377328340399</v>
      </c>
      <c r="X202">
        <v>773.02193785548002</v>
      </c>
      <c r="Y202">
        <v>18.296260968358599</v>
      </c>
      <c r="Z202">
        <v>15.9287871452999</v>
      </c>
      <c r="AA202">
        <v>20.670576432588501</v>
      </c>
      <c r="AB202">
        <v>-4.1725396957432501</v>
      </c>
      <c r="AC202">
        <v>-7.9295666605945296</v>
      </c>
      <c r="AD202">
        <v>-0.40335002175632401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 spans="1:58" x14ac:dyDescent="0.2">
      <c r="A203" t="s">
        <v>14</v>
      </c>
      <c r="B203" s="20">
        <v>20907.400399999991</v>
      </c>
      <c r="C203">
        <v>6.10958837708489</v>
      </c>
      <c r="D203">
        <v>3.490760889573</v>
      </c>
      <c r="E203">
        <v>584.42290179627298</v>
      </c>
      <c r="F203">
        <v>203.797503227672</v>
      </c>
      <c r="G203">
        <v>-0.25693901107085199</v>
      </c>
      <c r="H203">
        <v>4.7975331768190204</v>
      </c>
      <c r="I203">
        <v>16.388334875916001</v>
      </c>
      <c r="J203">
        <v>3.2092148281464401</v>
      </c>
      <c r="K203">
        <v>7.9597871905481998</v>
      </c>
      <c r="L203">
        <v>3.66091099883855</v>
      </c>
      <c r="M203">
        <v>539.26933463044099</v>
      </c>
      <c r="N203">
        <v>240.94387493993199</v>
      </c>
      <c r="O203">
        <v>-2.8448980662088399</v>
      </c>
      <c r="P203">
        <v>5.4199469865972203</v>
      </c>
      <c r="Q203">
        <v>18.758414595234498</v>
      </c>
      <c r="R203">
        <v>2.9976746671468</v>
      </c>
      <c r="S203">
        <v>6.3217267907156902</v>
      </c>
      <c r="T203">
        <v>3.3421070819856999</v>
      </c>
      <c r="U203">
        <v>9.3056207056518598</v>
      </c>
      <c r="V203">
        <v>692.11074550304704</v>
      </c>
      <c r="W203">
        <v>450.97212408037302</v>
      </c>
      <c r="X203">
        <v>735.09351204552399</v>
      </c>
      <c r="Y203">
        <v>18.141453801483401</v>
      </c>
      <c r="Z203">
        <v>15.613922917418099</v>
      </c>
      <c r="AA203">
        <v>20.669428709628999</v>
      </c>
      <c r="AB203">
        <v>-4.8790642553630397</v>
      </c>
      <c r="AC203">
        <v>-8.7941211617470394</v>
      </c>
      <c r="AD203">
        <v>-0.95554306545372103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 spans="1:58" x14ac:dyDescent="0.2">
      <c r="A204" t="s">
        <v>14</v>
      </c>
      <c r="B204" s="20">
        <v>21125.900399999991</v>
      </c>
      <c r="C204">
        <v>3.5235814446281002</v>
      </c>
      <c r="D204">
        <v>4.4310651042950404</v>
      </c>
      <c r="E204">
        <v>507.84920839644201</v>
      </c>
      <c r="F204">
        <v>197.898424275065</v>
      </c>
      <c r="G204">
        <v>-2.4697978571985102</v>
      </c>
      <c r="H204">
        <v>6.1047705034495303</v>
      </c>
      <c r="I204">
        <v>14.3330697315651</v>
      </c>
      <c r="J204">
        <v>3.4892700233251701</v>
      </c>
      <c r="K204">
        <v>7.4208442246583601</v>
      </c>
      <c r="L204">
        <v>3.69792045664102</v>
      </c>
      <c r="M204">
        <v>526.54711283033396</v>
      </c>
      <c r="N204">
        <v>240.971520852835</v>
      </c>
      <c r="O204">
        <v>-3.7808496374399101</v>
      </c>
      <c r="P204">
        <v>5.4605415927150203</v>
      </c>
      <c r="Q204">
        <v>18.633835203320601</v>
      </c>
      <c r="R204">
        <v>3.0031042474490302</v>
      </c>
      <c r="S204">
        <v>6.2974429873408901</v>
      </c>
      <c r="T204">
        <v>3.2944604046634698</v>
      </c>
      <c r="U204">
        <v>9.3044140268099493</v>
      </c>
      <c r="V204">
        <v>691.92814497598897</v>
      </c>
      <c r="W204">
        <v>439.34105268142702</v>
      </c>
      <c r="X204">
        <v>733.50843763130297</v>
      </c>
      <c r="Y204">
        <v>18.302646169789</v>
      </c>
      <c r="Z204">
        <v>15.8082589769979</v>
      </c>
      <c r="AA204">
        <v>20.800078364705801</v>
      </c>
      <c r="AB204">
        <v>-5.1941320532841404</v>
      </c>
      <c r="AC204">
        <v>-9.2108021994911393</v>
      </c>
      <c r="AD204">
        <v>-1.1587420257577099</v>
      </c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 spans="1:58" x14ac:dyDescent="0.2">
      <c r="A205" t="s">
        <v>14</v>
      </c>
      <c r="B205" s="20">
        <v>21344.400399999991</v>
      </c>
      <c r="C205">
        <v>5.6855566664922996</v>
      </c>
      <c r="D205">
        <v>3.6906329777538902</v>
      </c>
      <c r="E205">
        <v>484.78283354446398</v>
      </c>
      <c r="F205">
        <v>195.66231047877599</v>
      </c>
      <c r="G205">
        <v>-1.7370610573771601</v>
      </c>
      <c r="H205">
        <v>5.0852739325024299</v>
      </c>
      <c r="I205">
        <v>16.3994275681186</v>
      </c>
      <c r="J205">
        <v>3.2597946026042699</v>
      </c>
      <c r="K205">
        <v>6.9195982855353897</v>
      </c>
      <c r="L205">
        <v>3.6298203595943899</v>
      </c>
      <c r="M205">
        <v>537.64515669754405</v>
      </c>
      <c r="N205">
        <v>236.00198577850799</v>
      </c>
      <c r="O205">
        <v>-4.7529669914380204</v>
      </c>
      <c r="P205">
        <v>5.3801086110043199</v>
      </c>
      <c r="Q205">
        <v>18.511147155233601</v>
      </c>
      <c r="R205">
        <v>2.9612946623334402</v>
      </c>
      <c r="S205">
        <v>6.3973214802828204</v>
      </c>
      <c r="T205">
        <v>3.47952988398607</v>
      </c>
      <c r="U205">
        <v>9.3184097110089308</v>
      </c>
      <c r="V205">
        <v>674.27986737367303</v>
      </c>
      <c r="W205">
        <v>430.33289506506998</v>
      </c>
      <c r="X205">
        <v>715.02533311664104</v>
      </c>
      <c r="Y205">
        <v>18.325797125536202</v>
      </c>
      <c r="Z205">
        <v>15.9275724164085</v>
      </c>
      <c r="AA205">
        <v>20.723882123192201</v>
      </c>
      <c r="AB205">
        <v>-5.0829166529571399</v>
      </c>
      <c r="AC205">
        <v>-9.1777573598464492</v>
      </c>
      <c r="AD205">
        <v>-0.97281770007729995</v>
      </c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 spans="1:58" x14ac:dyDescent="0.2">
      <c r="A206" t="s">
        <v>14</v>
      </c>
      <c r="B206" s="20">
        <v>21563</v>
      </c>
      <c r="C206">
        <v>6.3867358970229198</v>
      </c>
      <c r="D206">
        <v>3.592507770888</v>
      </c>
      <c r="E206">
        <v>649.20257028243498</v>
      </c>
      <c r="F206">
        <v>237.95145616543701</v>
      </c>
      <c r="G206">
        <v>2.36528958665797</v>
      </c>
      <c r="H206">
        <v>4.5260272697775603</v>
      </c>
      <c r="I206">
        <v>16.034810882877</v>
      </c>
      <c r="J206">
        <v>3.6824018792989799</v>
      </c>
      <c r="K206">
        <v>8.9186030511039398</v>
      </c>
      <c r="L206">
        <v>3.7579093107019301</v>
      </c>
      <c r="M206">
        <v>624.95622235731798</v>
      </c>
      <c r="N206">
        <v>246.88838519841499</v>
      </c>
      <c r="O206">
        <v>-1.2777105600780001</v>
      </c>
      <c r="P206">
        <v>5.5365681844939401</v>
      </c>
      <c r="Q206">
        <v>19.1936251908906</v>
      </c>
      <c r="R206">
        <v>3.0994298358194001</v>
      </c>
      <c r="S206">
        <v>7.7354319258035904</v>
      </c>
      <c r="T206">
        <v>4.8343823463587503</v>
      </c>
      <c r="U206">
        <v>10.6356475321031</v>
      </c>
      <c r="V206">
        <v>711.64991980678496</v>
      </c>
      <c r="W206">
        <v>453.953004643508</v>
      </c>
      <c r="X206">
        <v>758.98653403078401</v>
      </c>
      <c r="Y206">
        <v>18.495986642141801</v>
      </c>
      <c r="Z206">
        <v>16.034765183207998</v>
      </c>
      <c r="AA206">
        <v>20.958443898921399</v>
      </c>
      <c r="AB206">
        <v>-2.27169091827417</v>
      </c>
      <c r="AC206">
        <v>-6.2672549431789104</v>
      </c>
      <c r="AD206">
        <v>1.7310514292252499</v>
      </c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 spans="1:58" x14ac:dyDescent="0.2">
      <c r="A207" t="s">
        <v>14</v>
      </c>
      <c r="B207" s="20">
        <v>21781.5</v>
      </c>
      <c r="C207">
        <v>5.47275562084325</v>
      </c>
      <c r="D207">
        <v>3.8393962163031499</v>
      </c>
      <c r="E207">
        <v>493.82920521442401</v>
      </c>
      <c r="F207">
        <v>194.36155969567201</v>
      </c>
      <c r="G207">
        <v>-1.4322710794526401</v>
      </c>
      <c r="H207">
        <v>5.4066980866026197</v>
      </c>
      <c r="I207">
        <v>16.697154562104</v>
      </c>
      <c r="J207">
        <v>3.29757743481307</v>
      </c>
      <c r="K207">
        <v>8.2464271463443009</v>
      </c>
      <c r="L207">
        <v>3.6502699158901399</v>
      </c>
      <c r="M207">
        <v>477.90908255299701</v>
      </c>
      <c r="N207">
        <v>236.697303321974</v>
      </c>
      <c r="O207">
        <v>-3.02004150444243</v>
      </c>
      <c r="P207">
        <v>5.3702972962184896</v>
      </c>
      <c r="Q207">
        <v>19.491707186163602</v>
      </c>
      <c r="R207">
        <v>2.9861078362905902</v>
      </c>
      <c r="S207">
        <v>6.6534772229444998</v>
      </c>
      <c r="T207">
        <v>3.8928140001661702</v>
      </c>
      <c r="U207">
        <v>9.41683560911253</v>
      </c>
      <c r="V207">
        <v>664.92849081352006</v>
      </c>
      <c r="W207">
        <v>431.11790093182299</v>
      </c>
      <c r="X207">
        <v>706.97955644224805</v>
      </c>
      <c r="Y207">
        <v>18.2816204215619</v>
      </c>
      <c r="Z207">
        <v>15.9800192372431</v>
      </c>
      <c r="AA207">
        <v>20.579123647361399</v>
      </c>
      <c r="AB207">
        <v>-4.3598201102608503</v>
      </c>
      <c r="AC207">
        <v>-8.0616180736980407</v>
      </c>
      <c r="AD207">
        <v>-0.647153749435049</v>
      </c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 spans="1:58" x14ac:dyDescent="0.2">
      <c r="A208" t="s">
        <v>14</v>
      </c>
      <c r="B208" s="20">
        <v>22000</v>
      </c>
      <c r="C208">
        <v>4.3943588777947804</v>
      </c>
      <c r="D208">
        <v>4.1376648820812303</v>
      </c>
      <c r="E208">
        <v>499.87243847570198</v>
      </c>
      <c r="F208">
        <v>201.16609496587</v>
      </c>
      <c r="G208">
        <v>-3.4114106399651298</v>
      </c>
      <c r="H208">
        <v>5.8620440594504899</v>
      </c>
      <c r="I208">
        <v>16.418521219801899</v>
      </c>
      <c r="J208">
        <v>3.4635686191820398</v>
      </c>
      <c r="K208">
        <v>7.95959538117416</v>
      </c>
      <c r="L208">
        <v>3.70562779942613</v>
      </c>
      <c r="M208">
        <v>602.75731679418595</v>
      </c>
      <c r="N208">
        <v>238.51114322367201</v>
      </c>
      <c r="O208">
        <v>-3.0306712668517299</v>
      </c>
      <c r="P208">
        <v>5.4749017606993897</v>
      </c>
      <c r="Q208">
        <v>18.926148393857801</v>
      </c>
      <c r="R208">
        <v>3.0171359276829102</v>
      </c>
      <c r="S208">
        <v>7.48782108474773</v>
      </c>
      <c r="T208">
        <v>4.6212171364983901</v>
      </c>
      <c r="U208">
        <v>10.345805386462301</v>
      </c>
      <c r="V208">
        <v>692.313275002419</v>
      </c>
      <c r="W208">
        <v>435.94585270593399</v>
      </c>
      <c r="X208">
        <v>734.89250272758602</v>
      </c>
      <c r="Y208">
        <v>18.9194694807418</v>
      </c>
      <c r="Z208">
        <v>16.502508624660301</v>
      </c>
      <c r="AA208">
        <v>21.343029275515701</v>
      </c>
      <c r="AB208">
        <v>-2.5162158793059999</v>
      </c>
      <c r="AC208">
        <v>-6.3590343588785503</v>
      </c>
      <c r="AD208">
        <v>1.34557012393363</v>
      </c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 spans="1:58" x14ac:dyDescent="0.2">
      <c r="A209" t="s">
        <v>14</v>
      </c>
      <c r="B209" s="20">
        <v>22250</v>
      </c>
      <c r="C209">
        <v>4.1131907167622099</v>
      </c>
      <c r="D209">
        <v>3.7640128516270801</v>
      </c>
      <c r="E209">
        <v>584.94207013786001</v>
      </c>
      <c r="F209">
        <v>201.57858367997201</v>
      </c>
      <c r="G209">
        <v>-2.4464937363081898</v>
      </c>
      <c r="H209">
        <v>5.3542810705844399</v>
      </c>
      <c r="I209">
        <v>14.656202153123701</v>
      </c>
      <c r="J209">
        <v>3.1773151347308901</v>
      </c>
      <c r="K209">
        <v>8.6158407681896598</v>
      </c>
      <c r="L209">
        <v>3.6362578244398001</v>
      </c>
      <c r="M209">
        <v>568.206935650064</v>
      </c>
      <c r="N209">
        <v>240.615846759991</v>
      </c>
      <c r="O209">
        <v>-1.9958966896630199</v>
      </c>
      <c r="P209">
        <v>5.3668012079207896</v>
      </c>
      <c r="Q209">
        <v>19.118560915688001</v>
      </c>
      <c r="R209">
        <v>2.9817012547677901</v>
      </c>
      <c r="S209">
        <v>7.46631513176058</v>
      </c>
      <c r="T209">
        <v>4.7052841362591202</v>
      </c>
      <c r="U209">
        <v>10.2253334409227</v>
      </c>
      <c r="V209">
        <v>704.95567029900803</v>
      </c>
      <c r="W209">
        <v>460.37087802676501</v>
      </c>
      <c r="X209">
        <v>750.58460913200702</v>
      </c>
      <c r="Y209">
        <v>18.7750581624062</v>
      </c>
      <c r="Z209">
        <v>16.3862540891724</v>
      </c>
      <c r="AA209">
        <v>21.158921027578302</v>
      </c>
      <c r="AB209">
        <v>-2.5702140782145699</v>
      </c>
      <c r="AC209">
        <v>-6.0912449253396996</v>
      </c>
      <c r="AD209">
        <v>0.95783370848237603</v>
      </c>
    </row>
    <row r="210" spans="1:58" x14ac:dyDescent="0.2">
      <c r="A210" t="s">
        <v>14</v>
      </c>
      <c r="B210" s="20">
        <v>22500</v>
      </c>
      <c r="C210">
        <v>3.3597875128550099</v>
      </c>
      <c r="D210">
        <v>3.6436339308970598</v>
      </c>
      <c r="E210">
        <v>518.12294474810005</v>
      </c>
      <c r="F210">
        <v>190.68946034791799</v>
      </c>
      <c r="G210">
        <v>-3.4502557522363002</v>
      </c>
      <c r="H210">
        <v>5.1510308942667598</v>
      </c>
      <c r="I210">
        <v>15.1890877111206</v>
      </c>
      <c r="J210">
        <v>3.1732897637695201</v>
      </c>
      <c r="K210">
        <v>6.9646396723513204</v>
      </c>
      <c r="L210">
        <v>3.67546884351452</v>
      </c>
      <c r="M210">
        <v>563.05499845347697</v>
      </c>
      <c r="N210">
        <v>240.005063641981</v>
      </c>
      <c r="O210">
        <v>-4.5824964263833499</v>
      </c>
      <c r="P210">
        <v>5.4290106872772803</v>
      </c>
      <c r="Q210">
        <v>18.463164507641501</v>
      </c>
      <c r="R210">
        <v>2.9888026219627299</v>
      </c>
      <c r="S210">
        <v>5.8637328152470296</v>
      </c>
      <c r="T210">
        <v>2.8194919513333399</v>
      </c>
      <c r="U210">
        <v>8.9022356346078695</v>
      </c>
      <c r="V210">
        <v>699.17160379754796</v>
      </c>
      <c r="W210">
        <v>448.48939750113601</v>
      </c>
      <c r="X210">
        <v>743.34926480881199</v>
      </c>
      <c r="Y210">
        <v>17.764196168966201</v>
      </c>
      <c r="Z210">
        <v>15.2549254510369</v>
      </c>
      <c r="AA210">
        <v>20.275945229798101</v>
      </c>
      <c r="AB210">
        <v>-5.7151348654563403</v>
      </c>
      <c r="AC210">
        <v>-9.9440664067514408</v>
      </c>
      <c r="AD210">
        <v>-1.4562034347136199</v>
      </c>
      <c r="AE210" s="40">
        <f>AVERAGE(C196:C210)</f>
        <v>4.6250297516925514</v>
      </c>
      <c r="AF210" s="40">
        <f>AVERAGE(D196:D210)</f>
        <v>3.8827725670387645</v>
      </c>
      <c r="AG210" s="40">
        <f>AVERAGE(E196:E210)</f>
        <v>550.90574110834166</v>
      </c>
      <c r="AH210" s="40">
        <f>AVERAGE(F196:F210)</f>
        <v>200.97999687180092</v>
      </c>
      <c r="AI210" s="40">
        <f>AVERAGE(G196:G210)</f>
        <v>-2.168206002074196</v>
      </c>
      <c r="AJ210" s="40">
        <f>AVERAGE(H196:H210)</f>
        <v>5.4072435716658367</v>
      </c>
      <c r="AK210" s="40">
        <f>AVERAGE(I196:I210)</f>
        <v>15.609882750359986</v>
      </c>
      <c r="AL210" s="40">
        <f>AVERAGE(J196:J210)</f>
        <v>3.2998635008592347</v>
      </c>
      <c r="AM210" s="40">
        <f>AVERAGE(K196:K210)</f>
        <v>7.4362152058207114</v>
      </c>
      <c r="AN210" s="40">
        <f>AVERAGE(L196:L210)</f>
        <v>3.6616341942597486</v>
      </c>
      <c r="AO210" s="40">
        <f>AVERAGE(M196:M210)</f>
        <v>566.61523762495597</v>
      </c>
      <c r="AP210" s="40">
        <f>AVERAGE(N196:N210)</f>
        <v>239.25765670160612</v>
      </c>
      <c r="AQ210" s="40">
        <f>AVERAGE(O196:O210)</f>
        <v>-3.8132148566434152</v>
      </c>
      <c r="AR210" s="40">
        <f>AVERAGE(P196:P210)</f>
        <v>5.4122871473508392</v>
      </c>
      <c r="AS210" s="40">
        <f>AVERAGE(Q196:Q210)</f>
        <v>18.640244871942677</v>
      </c>
      <c r="AT210" s="40">
        <f>AVERAGE(R196:R210)</f>
        <v>2.9925253382838104</v>
      </c>
      <c r="AU210" s="40">
        <f>AVERAGE(S196:S210)</f>
        <v>6.4658438090819939</v>
      </c>
      <c r="AV210" s="40">
        <f>AVERAGE(T196:T210)</f>
        <v>3.5401197389867609</v>
      </c>
      <c r="AW210" s="40">
        <f>AVERAGE(U196:U210)</f>
        <v>9.3918892928332252</v>
      </c>
      <c r="AX210" s="40">
        <f>AVERAGE(V196:V210)</f>
        <v>695.62508000172238</v>
      </c>
      <c r="AY210" s="40">
        <f>AVERAGE(W196:W210)</f>
        <v>446.78451824143809</v>
      </c>
      <c r="AZ210" s="40">
        <f>AVERAGE(X196:X210)</f>
        <v>739.65043225552529</v>
      </c>
      <c r="BA210" s="40">
        <f>AVERAGE(Y196:Y210)</f>
        <v>18.226252541121728</v>
      </c>
      <c r="BB210" s="40">
        <f>AVERAGE(Z196:Z210)</f>
        <v>15.779755321643721</v>
      </c>
      <c r="BC210" s="40">
        <f>AVERAGE(AA196:AA210)</f>
        <v>20.672875514328847</v>
      </c>
      <c r="BD210" s="40">
        <f>AVERAGE(AB196:AB210)</f>
        <v>-4.561774741577989</v>
      </c>
      <c r="BE210" s="40">
        <f>AVERAGE(AC196:AC210)</f>
        <v>-8.5187838689939852</v>
      </c>
      <c r="BF210" s="40">
        <f>AVERAGE(AD196:AD210)</f>
        <v>-0.59134463990970487</v>
      </c>
    </row>
    <row r="211" spans="1:58" x14ac:dyDescent="0.2">
      <c r="A211" t="s">
        <v>356</v>
      </c>
      <c r="B211" s="20">
        <v>22750</v>
      </c>
      <c r="C211">
        <v>5.9418175370855204</v>
      </c>
      <c r="D211">
        <v>4.1838291132190903</v>
      </c>
      <c r="E211">
        <v>510.48138109474201</v>
      </c>
      <c r="F211">
        <v>203.84544195461399</v>
      </c>
      <c r="G211">
        <v>-1.1839202313742101</v>
      </c>
      <c r="H211">
        <v>6.01981580804852</v>
      </c>
      <c r="I211">
        <v>17.0109117214446</v>
      </c>
      <c r="J211">
        <v>3.3819980616574501</v>
      </c>
      <c r="K211">
        <v>7.8363471616680602</v>
      </c>
      <c r="L211">
        <v>3.7173589629385799</v>
      </c>
      <c r="M211">
        <v>589.55051220652604</v>
      </c>
      <c r="N211">
        <v>241.27027834367101</v>
      </c>
      <c r="O211">
        <v>-3.0557559828983099</v>
      </c>
      <c r="P211">
        <v>5.4801977257766898</v>
      </c>
      <c r="Q211">
        <v>18.6197821874506</v>
      </c>
      <c r="R211">
        <v>3.0255941405971098</v>
      </c>
      <c r="S211">
        <v>8.0471872982218002</v>
      </c>
      <c r="T211">
        <v>5.19062862194935</v>
      </c>
      <c r="U211">
        <v>10.8994127914417</v>
      </c>
      <c r="V211">
        <v>708.18619757400097</v>
      </c>
      <c r="W211">
        <v>456.88955771092702</v>
      </c>
      <c r="X211">
        <v>753.28863149030997</v>
      </c>
      <c r="Y211">
        <v>18.970745792486401</v>
      </c>
      <c r="Z211">
        <v>16.513499123303902</v>
      </c>
      <c r="AA211">
        <v>21.423235023124199</v>
      </c>
      <c r="AB211">
        <v>-1.63227562979568</v>
      </c>
      <c r="AC211">
        <v>-5.3010762790792096</v>
      </c>
      <c r="AD211">
        <v>2.0510175713516801</v>
      </c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 spans="1:58" x14ac:dyDescent="0.2">
      <c r="A212" t="s">
        <v>356</v>
      </c>
      <c r="B212" s="20">
        <v>23000</v>
      </c>
      <c r="C212">
        <v>3.1882639355206299</v>
      </c>
      <c r="D212">
        <v>4.2098099255778498</v>
      </c>
      <c r="E212">
        <v>532.121910596323</v>
      </c>
      <c r="F212">
        <v>200.25790440304499</v>
      </c>
      <c r="G212">
        <v>-4.4470739546330904</v>
      </c>
      <c r="H212">
        <v>5.8753126968168301</v>
      </c>
      <c r="I212">
        <v>14.5425402711092</v>
      </c>
      <c r="J212">
        <v>3.4293622843943599</v>
      </c>
      <c r="K212">
        <v>6.0453556271004798</v>
      </c>
      <c r="L212">
        <v>3.64683302945501</v>
      </c>
      <c r="M212">
        <v>666.50728442602394</v>
      </c>
      <c r="N212">
        <v>239.53816773045699</v>
      </c>
      <c r="O212">
        <v>-5.1738474898669597</v>
      </c>
      <c r="P212">
        <v>5.3989751798104102</v>
      </c>
      <c r="Q212">
        <v>17.183430040090801</v>
      </c>
      <c r="R212">
        <v>2.9929173109454101</v>
      </c>
      <c r="S212">
        <v>4.7576742546952104</v>
      </c>
      <c r="T212">
        <v>1.6234305560161799</v>
      </c>
      <c r="U212">
        <v>7.88002413999111</v>
      </c>
      <c r="V212">
        <v>732.26804328144601</v>
      </c>
      <c r="W212">
        <v>488.70019962042198</v>
      </c>
      <c r="X212">
        <v>780.61460489447404</v>
      </c>
      <c r="Y212">
        <v>16.777853561709598</v>
      </c>
      <c r="Z212">
        <v>14.171436534972401</v>
      </c>
      <c r="AA212">
        <v>19.389287191424899</v>
      </c>
      <c r="AB212">
        <v>-6.6127184685697298</v>
      </c>
      <c r="AC212">
        <v>-10.7471695437054</v>
      </c>
      <c r="AD212">
        <v>-2.4665630048047902</v>
      </c>
    </row>
    <row r="213" spans="1:58" x14ac:dyDescent="0.2">
      <c r="A213" t="s">
        <v>356</v>
      </c>
      <c r="B213" s="20">
        <v>21000</v>
      </c>
      <c r="C213">
        <v>4.7284775418580098</v>
      </c>
      <c r="D213">
        <v>3.97431692402336</v>
      </c>
      <c r="E213">
        <v>490.86377148120101</v>
      </c>
      <c r="F213">
        <v>204.33501625602699</v>
      </c>
      <c r="G213">
        <v>-1.0958987746692901</v>
      </c>
      <c r="H213">
        <v>5.4641393719903002</v>
      </c>
      <c r="I213">
        <v>15.933631411855201</v>
      </c>
      <c r="J213">
        <v>3.3909512457806898</v>
      </c>
      <c r="K213">
        <v>7.4833535703429197</v>
      </c>
      <c r="L213">
        <v>3.70023107205781</v>
      </c>
      <c r="M213">
        <v>474.48643682540501</v>
      </c>
      <c r="N213">
        <v>238.997439620432</v>
      </c>
      <c r="O213">
        <v>-4.1157896374137497</v>
      </c>
      <c r="P213">
        <v>5.4741630079265597</v>
      </c>
      <c r="Q213">
        <v>18.927881646255599</v>
      </c>
      <c r="R213">
        <v>2.99827765609307</v>
      </c>
      <c r="S213">
        <v>7.19643675289245</v>
      </c>
      <c r="T213">
        <v>4.2826148276279596</v>
      </c>
      <c r="U213">
        <v>10.1184431698123</v>
      </c>
      <c r="V213">
        <v>673.449940004474</v>
      </c>
      <c r="W213">
        <v>420.91763030388199</v>
      </c>
      <c r="X213">
        <v>710.90901860014696</v>
      </c>
      <c r="Y213">
        <v>18.863370110821101</v>
      </c>
      <c r="Z213">
        <v>16.3995138061155</v>
      </c>
      <c r="AA213">
        <v>21.325424175584899</v>
      </c>
      <c r="AB213">
        <v>-3.27840982377844</v>
      </c>
      <c r="AC213">
        <v>-7.1507343697004497</v>
      </c>
      <c r="AD213">
        <v>0.59864135905649496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 spans="1:58" x14ac:dyDescent="0.2">
      <c r="A214" t="s">
        <v>356</v>
      </c>
      <c r="B214" s="20">
        <v>21000</v>
      </c>
      <c r="C214">
        <v>4.8157081202710099</v>
      </c>
      <c r="D214">
        <v>3.9458112970749299</v>
      </c>
      <c r="E214">
        <v>590.84241530784095</v>
      </c>
      <c r="F214">
        <v>204.61610541169699</v>
      </c>
      <c r="G214">
        <v>-2.8778986717033899</v>
      </c>
      <c r="H214">
        <v>5.7699641873097196</v>
      </c>
      <c r="I214">
        <v>15.591331123084201</v>
      </c>
      <c r="J214">
        <v>3.28169465350219</v>
      </c>
      <c r="K214">
        <v>6.9854069576259299</v>
      </c>
      <c r="L214">
        <v>3.6674669316873798</v>
      </c>
      <c r="M214">
        <v>600.45707096230001</v>
      </c>
      <c r="N214">
        <v>241.73206180004701</v>
      </c>
      <c r="O214">
        <v>-4.0674467946150799</v>
      </c>
      <c r="P214">
        <v>5.4355035911692697</v>
      </c>
      <c r="Q214">
        <v>18.048874615978001</v>
      </c>
      <c r="R214">
        <v>3.0136920703018499</v>
      </c>
      <c r="S214">
        <v>5.5840341396458202</v>
      </c>
      <c r="T214">
        <v>2.4294392600690502</v>
      </c>
      <c r="U214">
        <v>8.7404877916334307</v>
      </c>
      <c r="V214">
        <v>710.45197216739405</v>
      </c>
      <c r="W214">
        <v>459.92304692978001</v>
      </c>
      <c r="X214">
        <v>755.26050648611601</v>
      </c>
      <c r="Y214">
        <v>17.4049070225389</v>
      </c>
      <c r="Z214">
        <v>14.7792460880643</v>
      </c>
      <c r="AA214">
        <v>20.031253595871</v>
      </c>
      <c r="AB214">
        <v>-5.3202787733478996</v>
      </c>
      <c r="AC214">
        <v>-9.5261513581214992</v>
      </c>
      <c r="AD214">
        <v>-1.0926717287276699</v>
      </c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 spans="1:58" x14ac:dyDescent="0.2">
      <c r="A215" t="s">
        <v>356</v>
      </c>
      <c r="B215" s="20">
        <v>21000</v>
      </c>
      <c r="C215">
        <v>3.8694836972461801</v>
      </c>
      <c r="D215">
        <v>3.9523976004875099</v>
      </c>
      <c r="E215">
        <v>538.61870441015799</v>
      </c>
      <c r="F215">
        <v>198.39724343502701</v>
      </c>
      <c r="G215">
        <v>-2.1753798636063499</v>
      </c>
      <c r="H215">
        <v>5.6660835164993202</v>
      </c>
      <c r="I215">
        <v>14.558433596795901</v>
      </c>
      <c r="J215">
        <v>3.2461293108679001</v>
      </c>
      <c r="K215">
        <v>7.3235558068282298</v>
      </c>
      <c r="L215">
        <v>3.6893682938112899</v>
      </c>
      <c r="M215">
        <v>567.00488499184803</v>
      </c>
      <c r="N215">
        <v>240.661854965863</v>
      </c>
      <c r="O215">
        <v>-4.0220404798321097</v>
      </c>
      <c r="P215">
        <v>5.4360379713499398</v>
      </c>
      <c r="Q215">
        <v>18.5208404916871</v>
      </c>
      <c r="R215">
        <v>3.0052826463951501</v>
      </c>
      <c r="S215">
        <v>6.8375832928490601</v>
      </c>
      <c r="T215">
        <v>3.9160505816016</v>
      </c>
      <c r="U215">
        <v>9.7671147182566393</v>
      </c>
      <c r="V215">
        <v>694.59020674618705</v>
      </c>
      <c r="W215">
        <v>447.03652176764001</v>
      </c>
      <c r="X215">
        <v>738.01963443197303</v>
      </c>
      <c r="Y215">
        <v>18.431313880414901</v>
      </c>
      <c r="Z215">
        <v>15.9731674477102</v>
      </c>
      <c r="AA215">
        <v>20.887241226657501</v>
      </c>
      <c r="AB215">
        <v>-3.3377469578121199</v>
      </c>
      <c r="AC215">
        <v>-7.2541953268880004</v>
      </c>
      <c r="AD215">
        <v>0.58989646516179906</v>
      </c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 spans="1:58" x14ac:dyDescent="0.2">
      <c r="A216" t="s">
        <v>356</v>
      </c>
      <c r="B216" s="20">
        <v>21000</v>
      </c>
      <c r="C216">
        <v>6.8432309071739796</v>
      </c>
      <c r="D216">
        <v>4.1712786195807396</v>
      </c>
      <c r="E216">
        <v>536.60354778537203</v>
      </c>
      <c r="F216">
        <v>203.01736208381499</v>
      </c>
      <c r="G216">
        <v>0.85699258853919902</v>
      </c>
      <c r="H216">
        <v>5.7442990455235403</v>
      </c>
      <c r="I216">
        <v>16.004945983835398</v>
      </c>
      <c r="J216">
        <v>3.6434725082787698</v>
      </c>
      <c r="K216">
        <v>6.9295144720055104</v>
      </c>
      <c r="L216">
        <v>3.69509285510722</v>
      </c>
      <c r="M216">
        <v>588.27009824973698</v>
      </c>
      <c r="N216">
        <v>239.345148911232</v>
      </c>
      <c r="O216">
        <v>-4.1548611124954702</v>
      </c>
      <c r="P216">
        <v>5.4743724865683996</v>
      </c>
      <c r="Q216">
        <v>17.967088623465798</v>
      </c>
      <c r="R216">
        <v>3.0240945595188999</v>
      </c>
      <c r="S216">
        <v>6.9807578765987097</v>
      </c>
      <c r="T216">
        <v>4.0569717399789997</v>
      </c>
      <c r="U216">
        <v>9.8996877577418498</v>
      </c>
      <c r="V216">
        <v>704.34153917644096</v>
      </c>
      <c r="W216">
        <v>464.90096775209599</v>
      </c>
      <c r="X216">
        <v>750.47510629516103</v>
      </c>
      <c r="Y216">
        <v>18.4125669450932</v>
      </c>
      <c r="Z216">
        <v>15.9270671005875</v>
      </c>
      <c r="AA216">
        <v>20.907226482590801</v>
      </c>
      <c r="AB216">
        <v>-3.5290020626887899</v>
      </c>
      <c r="AC216">
        <v>-7.3164914992692003</v>
      </c>
      <c r="AD216">
        <v>0.25930504151876499</v>
      </c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 spans="1:58" x14ac:dyDescent="0.2">
      <c r="A217" t="s">
        <v>356</v>
      </c>
      <c r="B217" s="20">
        <v>21000</v>
      </c>
      <c r="C217">
        <v>3.2618181118948399</v>
      </c>
      <c r="D217">
        <v>4.2809585878918099</v>
      </c>
      <c r="E217">
        <v>603.19487793150597</v>
      </c>
      <c r="F217">
        <v>203.15077268150901</v>
      </c>
      <c r="G217">
        <v>-3.4691229793164302</v>
      </c>
      <c r="H217">
        <v>5.8348787278513701</v>
      </c>
      <c r="I217">
        <v>14.228408131857</v>
      </c>
      <c r="J217">
        <v>3.5299681118917499</v>
      </c>
      <c r="K217">
        <v>6.9117485984796998</v>
      </c>
      <c r="L217">
        <v>3.69809562770876</v>
      </c>
      <c r="M217">
        <v>628.36446612861403</v>
      </c>
      <c r="N217">
        <v>243.261796596837</v>
      </c>
      <c r="O217">
        <v>-4.1149238879515897</v>
      </c>
      <c r="P217">
        <v>5.4840198685372599</v>
      </c>
      <c r="Q217">
        <v>17.897060619202499</v>
      </c>
      <c r="R217">
        <v>3.0234642361347901</v>
      </c>
      <c r="S217">
        <v>7.4263275979595296</v>
      </c>
      <c r="T217">
        <v>4.3803055269662199</v>
      </c>
      <c r="U217">
        <v>10.468811922913799</v>
      </c>
      <c r="V217">
        <v>732.80138852085702</v>
      </c>
      <c r="W217">
        <v>472.87694749149</v>
      </c>
      <c r="X217">
        <v>781.081866461093</v>
      </c>
      <c r="Y217">
        <v>18.4117415727161</v>
      </c>
      <c r="Z217">
        <v>15.849107907816499</v>
      </c>
      <c r="AA217">
        <v>20.974024197465901</v>
      </c>
      <c r="AB217">
        <v>-2.4746888707513701</v>
      </c>
      <c r="AC217">
        <v>-6.4211974550351201</v>
      </c>
      <c r="AD217">
        <v>1.4798445730142</v>
      </c>
      <c r="AE217" s="40">
        <f>AVERAGE(C211:C217)</f>
        <v>4.6641142644357387</v>
      </c>
      <c r="AF217" s="40">
        <f>AVERAGE(D211:D217)</f>
        <v>4.1026288668364694</v>
      </c>
      <c r="AG217" s="40">
        <f>AVERAGE(E211:E217)</f>
        <v>543.24665837244902</v>
      </c>
      <c r="AH217" s="40">
        <f>AVERAGE(F211:F217)</f>
        <v>202.51712088939055</v>
      </c>
      <c r="AI217" s="40">
        <f>AVERAGE(G211:G217)</f>
        <v>-2.056043126680509</v>
      </c>
      <c r="AJ217" s="40">
        <f>AVERAGE(H211:H217)</f>
        <v>5.7677847648628005</v>
      </c>
      <c r="AK217" s="40">
        <f>AVERAGE(I211:I217)</f>
        <v>15.410028891425927</v>
      </c>
      <c r="AL217" s="40">
        <f>AVERAGE(J211:J217)</f>
        <v>3.41479659662473</v>
      </c>
      <c r="AM217" s="40">
        <f>AVERAGE(K211:K217)</f>
        <v>7.0736117420072606</v>
      </c>
      <c r="AN217" s="40">
        <f>AVERAGE(L211:L217)</f>
        <v>3.6877781103951497</v>
      </c>
      <c r="AO217" s="40">
        <f>AVERAGE(M211:M217)</f>
        <v>587.80582197006493</v>
      </c>
      <c r="AP217" s="40">
        <f>AVERAGE(N211:N217)</f>
        <v>240.68667828121988</v>
      </c>
      <c r="AQ217" s="40">
        <f>AVERAGE(O211:O217)</f>
        <v>-4.1006664835818958</v>
      </c>
      <c r="AR217" s="40">
        <f>AVERAGE(P211:P217)</f>
        <v>5.4547528330197901</v>
      </c>
      <c r="AS217" s="40">
        <f>AVERAGE(Q211:Q217)</f>
        <v>18.166422603447199</v>
      </c>
      <c r="AT217" s="40">
        <f>AVERAGE(R211:R217)</f>
        <v>3.0119032314266114</v>
      </c>
      <c r="AU217" s="40">
        <f>AVERAGE(S211:S217)</f>
        <v>6.6900001732660828</v>
      </c>
      <c r="AV217" s="40">
        <f>AVERAGE(T211:T217)</f>
        <v>3.6970630163156222</v>
      </c>
      <c r="AW217" s="40">
        <f>AVERAGE(U211:U217)</f>
        <v>9.6819974702558316</v>
      </c>
      <c r="AX217" s="40">
        <f>AVERAGE(V211:V217)</f>
        <v>708.01275535297157</v>
      </c>
      <c r="AY217" s="40">
        <f>AVERAGE(W211:W217)</f>
        <v>458.74926736803383</v>
      </c>
      <c r="AZ217" s="40">
        <f>AVERAGE(X211:X217)</f>
        <v>752.80705266561074</v>
      </c>
      <c r="BA217" s="40">
        <f>AVERAGE(Y211:Y217)</f>
        <v>18.181785555111457</v>
      </c>
      <c r="BB217" s="40">
        <f>AVERAGE(Z211:Z217)</f>
        <v>15.659005429795759</v>
      </c>
      <c r="BC217" s="40">
        <f>AVERAGE(AA211:AA217)</f>
        <v>20.705384556102739</v>
      </c>
      <c r="BD217" s="40">
        <f>AVERAGE(AB211:AB217)</f>
        <v>-3.7407315123920037</v>
      </c>
      <c r="BE217" s="40">
        <f>AVERAGE(AC211:AC217)</f>
        <v>-7.6738594045426973</v>
      </c>
      <c r="BF217" s="40">
        <f>AVERAGE(AD211:AD217)</f>
        <v>0.202781468081497</v>
      </c>
    </row>
    <row r="218" spans="1:58" x14ac:dyDescent="0.2">
      <c r="A218" t="s">
        <v>16</v>
      </c>
      <c r="B218" s="20">
        <v>21000</v>
      </c>
      <c r="C218">
        <v>4.3396205461129203</v>
      </c>
      <c r="D218">
        <v>3.5608630029590702</v>
      </c>
      <c r="E218">
        <v>561.68114634396397</v>
      </c>
      <c r="F218">
        <v>203.12992658607601</v>
      </c>
      <c r="G218">
        <v>-2.6620186472609402</v>
      </c>
      <c r="H218">
        <v>5.0741805677390701</v>
      </c>
      <c r="I218">
        <v>15.8265247180156</v>
      </c>
      <c r="J218">
        <v>3.1370239423201798</v>
      </c>
      <c r="K218">
        <v>6.5573825377213</v>
      </c>
      <c r="L218">
        <v>3.6083314283229102</v>
      </c>
      <c r="M218">
        <v>683.92398001367201</v>
      </c>
      <c r="N218">
        <v>239.59994485713599</v>
      </c>
      <c r="O218">
        <v>-4.4099202318527997</v>
      </c>
      <c r="P218">
        <v>5.3546391199871399</v>
      </c>
      <c r="Q218">
        <v>17.545271511899699</v>
      </c>
      <c r="R218">
        <v>2.9791670084126101</v>
      </c>
      <c r="S218">
        <v>7.08738565820763</v>
      </c>
      <c r="T218">
        <v>4.3003028817797198</v>
      </c>
      <c r="U218">
        <v>9.88104769495048</v>
      </c>
      <c r="V218">
        <v>730.47536216959202</v>
      </c>
      <c r="W218">
        <v>476.495137838164</v>
      </c>
      <c r="X218">
        <v>780.43776061459505</v>
      </c>
      <c r="Y218">
        <v>18.239359778002498</v>
      </c>
      <c r="Z218">
        <v>15.856121212619801</v>
      </c>
      <c r="AA218">
        <v>20.6233999419449</v>
      </c>
      <c r="AB218">
        <v>-2.5375021840610801</v>
      </c>
      <c r="AC218">
        <v>-6.2574021967772797</v>
      </c>
      <c r="AD218">
        <v>1.16713965946091</v>
      </c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 spans="1:58" x14ac:dyDescent="0.2">
      <c r="A219" t="s">
        <v>16</v>
      </c>
      <c r="B219" s="20">
        <v>21000</v>
      </c>
      <c r="C219">
        <v>5.3113560607955597</v>
      </c>
      <c r="D219">
        <v>3.83522509035947</v>
      </c>
      <c r="E219">
        <v>508.840827488549</v>
      </c>
      <c r="F219">
        <v>196.973110646609</v>
      </c>
      <c r="G219">
        <v>-2.8306258098988502</v>
      </c>
      <c r="H219">
        <v>5.4414240799273301</v>
      </c>
      <c r="I219">
        <v>16.220668087540801</v>
      </c>
      <c r="J219">
        <v>3.06252072783683</v>
      </c>
      <c r="K219">
        <v>5.4157364913583503</v>
      </c>
      <c r="L219">
        <v>3.6226470937315902</v>
      </c>
      <c r="M219">
        <v>615.05348151759995</v>
      </c>
      <c r="N219">
        <v>237.62434797391299</v>
      </c>
      <c r="O219">
        <v>-6.2204954289203496</v>
      </c>
      <c r="P219">
        <v>5.38853244826399</v>
      </c>
      <c r="Q219">
        <v>17.0956072649475</v>
      </c>
      <c r="R219">
        <v>2.9732399642591498</v>
      </c>
      <c r="S219">
        <v>5.2823889186125896</v>
      </c>
      <c r="T219">
        <v>2.2175053602891901</v>
      </c>
      <c r="U219">
        <v>8.3506705889992894</v>
      </c>
      <c r="V219">
        <v>686.01501384023095</v>
      </c>
      <c r="W219">
        <v>439.68711278444601</v>
      </c>
      <c r="X219">
        <v>729.60401820831396</v>
      </c>
      <c r="Y219">
        <v>17.1991050674287</v>
      </c>
      <c r="Z219">
        <v>14.651488375144901</v>
      </c>
      <c r="AA219">
        <v>19.747403939425801</v>
      </c>
      <c r="AB219">
        <v>-6.3762160272462696</v>
      </c>
      <c r="AC219">
        <v>-10.5311898860417</v>
      </c>
      <c r="AD219">
        <v>-2.1994161352266701</v>
      </c>
    </row>
    <row r="220" spans="1:58" x14ac:dyDescent="0.2">
      <c r="A220" t="s">
        <v>16</v>
      </c>
      <c r="B220" s="20">
        <v>19933</v>
      </c>
      <c r="C220">
        <v>2.4455163933633202</v>
      </c>
      <c r="D220">
        <v>4.2050294589919996</v>
      </c>
      <c r="E220">
        <v>519.42406635206601</v>
      </c>
      <c r="F220">
        <v>204.22920577236499</v>
      </c>
      <c r="G220">
        <v>-5.8437341318268601</v>
      </c>
      <c r="H220">
        <v>5.2950888734742696</v>
      </c>
      <c r="I220">
        <v>13.7339583624765</v>
      </c>
      <c r="J220">
        <v>3.7096425496326102</v>
      </c>
      <c r="K220">
        <v>4.0682617130574403</v>
      </c>
      <c r="L220">
        <v>3.6958492228769901</v>
      </c>
      <c r="M220">
        <v>649.90446959581402</v>
      </c>
      <c r="N220">
        <v>239.74573099748201</v>
      </c>
      <c r="O220">
        <v>-7.4323653399381202</v>
      </c>
      <c r="P220">
        <v>5.4561456266408603</v>
      </c>
      <c r="Q220">
        <v>15.6884086302721</v>
      </c>
      <c r="R220">
        <v>3.04042840074968</v>
      </c>
      <c r="S220">
        <v>4.66111266814206</v>
      </c>
      <c r="T220">
        <v>1.5080557921647999</v>
      </c>
      <c r="U220">
        <v>7.8139209826724398</v>
      </c>
      <c r="V220">
        <v>709.11888680105801</v>
      </c>
      <c r="W220">
        <v>455.84976940245701</v>
      </c>
      <c r="X220">
        <v>755.47605597792005</v>
      </c>
      <c r="Y220">
        <v>16.230597123796201</v>
      </c>
      <c r="Z220">
        <v>13.693270736346999</v>
      </c>
      <c r="AA220">
        <v>18.765727376605302</v>
      </c>
      <c r="AB220">
        <v>-6.8427991920785001</v>
      </c>
      <c r="AC220">
        <v>-11.102180122703301</v>
      </c>
      <c r="AD220">
        <v>-2.55176468703409</v>
      </c>
      <c r="AE220" s="40">
        <f>AVERAGE(C218:C219)</f>
        <v>4.8254883034542395</v>
      </c>
      <c r="AF220" s="40">
        <f>AVERAGE(D218:D219)</f>
        <v>3.6980440466592701</v>
      </c>
      <c r="AG220" s="40">
        <f>AVERAGE(E218:E219)</f>
        <v>535.26098691625646</v>
      </c>
      <c r="AH220" s="40">
        <f>AVERAGE(F218:F219)</f>
        <v>200.05151861634249</v>
      </c>
      <c r="AI220" s="40">
        <f>AVERAGE(G218:G219)</f>
        <v>-2.7463222285798952</v>
      </c>
      <c r="AJ220" s="40">
        <f>AVERAGE(H218:H219)</f>
        <v>5.2578023238332001</v>
      </c>
      <c r="AK220" s="40">
        <f>AVERAGE(I218:I219)</f>
        <v>16.0235964027782</v>
      </c>
      <c r="AL220" s="40">
        <f>AVERAGE(J218:J219)</f>
        <v>3.0997723350785051</v>
      </c>
      <c r="AM220" s="40">
        <f>AVERAGE(K218:K219)</f>
        <v>5.9865595145398256</v>
      </c>
      <c r="AN220" s="40">
        <f>AVERAGE(L218:L219)</f>
        <v>3.6154892610272502</v>
      </c>
      <c r="AO220" s="40">
        <f>AVERAGE(M218:M219)</f>
        <v>649.48873076563598</v>
      </c>
      <c r="AP220" s="40">
        <f>AVERAGE(N218:N219)</f>
        <v>238.61214641552448</v>
      </c>
      <c r="AQ220" s="40">
        <f>AVERAGE(O218:O219)</f>
        <v>-5.3152078303865746</v>
      </c>
      <c r="AR220" s="40">
        <f>AVERAGE(P218:P219)</f>
        <v>5.371585784125565</v>
      </c>
      <c r="AS220" s="40">
        <f>AVERAGE(Q218:Q219)</f>
        <v>17.320439388423601</v>
      </c>
      <c r="AT220" s="40">
        <f>AVERAGE(R218:R219)</f>
        <v>2.9762034863358799</v>
      </c>
      <c r="AU220" s="40">
        <f>AVERAGE(S218:S219)</f>
        <v>6.1848872884101098</v>
      </c>
      <c r="AV220" s="40">
        <f>AVERAGE(T218:T219)</f>
        <v>3.2589041210344547</v>
      </c>
      <c r="AW220" s="40">
        <f>AVERAGE(U218:U219)</f>
        <v>9.1158591419748838</v>
      </c>
      <c r="AX220" s="40">
        <f>AVERAGE(V218:V219)</f>
        <v>708.24518800491148</v>
      </c>
      <c r="AY220" s="40">
        <f>AVERAGE(W218:W219)</f>
        <v>458.09112531130501</v>
      </c>
      <c r="AZ220" s="40">
        <f>AVERAGE(X218:X219)</f>
        <v>755.0208894114545</v>
      </c>
      <c r="BA220" s="40">
        <f>AVERAGE(Y218:Y219)</f>
        <v>17.719232422715599</v>
      </c>
      <c r="BB220" s="40">
        <f>AVERAGE(Z218:Z219)</f>
        <v>15.253804793882351</v>
      </c>
      <c r="BC220" s="40">
        <f>AVERAGE(AA218:AA219)</f>
        <v>20.185401940685352</v>
      </c>
      <c r="BD220" s="40">
        <f>AVERAGE(AB218:AB219)</f>
        <v>-4.4568591056536748</v>
      </c>
      <c r="BE220" s="40">
        <f>AVERAGE(AC218:AC219)</f>
        <v>-8.3942960414094898</v>
      </c>
      <c r="BF220" s="40">
        <f>AVERAGE(AD218:AD219)</f>
        <v>-0.51613823788288005</v>
      </c>
    </row>
    <row r="221" spans="1:58" x14ac:dyDescent="0.2">
      <c r="A221" t="s">
        <v>17</v>
      </c>
      <c r="B221" s="20">
        <v>20998</v>
      </c>
      <c r="C221">
        <v>4.1028328988016503</v>
      </c>
      <c r="D221">
        <v>3.8528611589980999</v>
      </c>
      <c r="E221">
        <v>416.40298035571402</v>
      </c>
      <c r="F221">
        <v>192.63919822919399</v>
      </c>
      <c r="G221">
        <v>-3.0969075181332801</v>
      </c>
      <c r="H221">
        <v>5.0819253132184201</v>
      </c>
      <c r="I221">
        <v>16.632312120928301</v>
      </c>
      <c r="J221">
        <v>3.2931034717507601</v>
      </c>
      <c r="K221">
        <v>3.6734278658627502</v>
      </c>
      <c r="L221">
        <v>3.6827460675042301</v>
      </c>
      <c r="M221">
        <v>537.47157463643305</v>
      </c>
      <c r="N221">
        <v>236.179372805752</v>
      </c>
      <c r="O221">
        <v>-9.6042210017246497</v>
      </c>
      <c r="P221">
        <v>5.4446422271277797</v>
      </c>
      <c r="Q221">
        <v>16.769266300845299</v>
      </c>
      <c r="R221">
        <v>2.9889982804372299</v>
      </c>
      <c r="S221">
        <v>4.3813604527766996</v>
      </c>
      <c r="T221">
        <v>1.46979519464816</v>
      </c>
      <c r="U221">
        <v>7.2874074009363197</v>
      </c>
      <c r="V221">
        <v>716.05518306854401</v>
      </c>
      <c r="W221">
        <v>463.89119975398</v>
      </c>
      <c r="X221">
        <v>757.63467689672495</v>
      </c>
      <c r="Y221">
        <v>17.506833509293799</v>
      </c>
      <c r="Z221">
        <v>15.110233649338801</v>
      </c>
      <c r="AA221">
        <v>19.913973697418001</v>
      </c>
      <c r="AB221">
        <v>-7.5873025722681797</v>
      </c>
      <c r="AC221">
        <v>-11.707434056691801</v>
      </c>
      <c r="AD221">
        <v>-3.47021756281845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 spans="1:58" x14ac:dyDescent="0.2">
      <c r="A222" t="s">
        <v>17</v>
      </c>
      <c r="B222" s="20">
        <v>22063</v>
      </c>
      <c r="C222">
        <v>3.6406913229166298</v>
      </c>
      <c r="D222">
        <v>3.84041622338657</v>
      </c>
      <c r="E222">
        <v>422.50746774868401</v>
      </c>
      <c r="F222">
        <v>191.932384761441</v>
      </c>
      <c r="G222">
        <v>-2.8924225618047501</v>
      </c>
      <c r="H222">
        <v>5.0941500620898204</v>
      </c>
      <c r="I222">
        <v>15.944168430712599</v>
      </c>
      <c r="J222">
        <v>3.33690464705129</v>
      </c>
      <c r="K222">
        <v>5.0387199199651196</v>
      </c>
      <c r="L222">
        <v>3.7071541060273101</v>
      </c>
      <c r="M222">
        <v>543.77155463291297</v>
      </c>
      <c r="N222">
        <v>241.084694432726</v>
      </c>
      <c r="O222">
        <v>-7.6195879582123096</v>
      </c>
      <c r="P222">
        <v>5.4708978171908598</v>
      </c>
      <c r="Q222">
        <v>17.4219297995114</v>
      </c>
      <c r="R222">
        <v>3.0235042435028898</v>
      </c>
      <c r="S222">
        <v>5.68678850390687</v>
      </c>
      <c r="T222">
        <v>2.9908449947447302</v>
      </c>
      <c r="U222">
        <v>8.37942975521824</v>
      </c>
      <c r="V222">
        <v>773.63236912767297</v>
      </c>
      <c r="W222">
        <v>532.62942788953296</v>
      </c>
      <c r="X222">
        <v>826.65285893080897</v>
      </c>
      <c r="Y222">
        <v>18.533033284496199</v>
      </c>
      <c r="Z222">
        <v>16.3149012047068</v>
      </c>
      <c r="AA222">
        <v>20.756247010067501</v>
      </c>
      <c r="AB222">
        <v>-6.1217819396876196</v>
      </c>
      <c r="AC222">
        <v>-9.8674378896205095</v>
      </c>
      <c r="AD222">
        <v>-2.3686280090857501</v>
      </c>
      <c r="AE222" s="40">
        <f>AVERAGE(C221:C222)</f>
        <v>3.87176211085914</v>
      </c>
      <c r="AF222" s="40">
        <f>AVERAGE(D221:D222)</f>
        <v>3.8466386911923349</v>
      </c>
      <c r="AG222" s="40">
        <f>AVERAGE(E221:E222)</f>
        <v>419.45522405219901</v>
      </c>
      <c r="AH222" s="40">
        <f>AVERAGE(F221:F222)</f>
        <v>192.28579149531748</v>
      </c>
      <c r="AI222" s="40">
        <f>AVERAGE(G221:G222)</f>
        <v>-2.9946650399690151</v>
      </c>
      <c r="AJ222" s="40">
        <f>AVERAGE(H221:H222)</f>
        <v>5.0880376876541202</v>
      </c>
      <c r="AK222" s="40">
        <f>AVERAGE(I221:I222)</f>
        <v>16.288240275820449</v>
      </c>
      <c r="AL222" s="40">
        <f>AVERAGE(J221:J222)</f>
        <v>3.315004059401025</v>
      </c>
      <c r="AM222" s="40">
        <f>AVERAGE(K221:K222)</f>
        <v>4.3560738929139351</v>
      </c>
      <c r="AN222" s="40">
        <f>AVERAGE(L221:L222)</f>
        <v>3.6949500867657701</v>
      </c>
      <c r="AO222" s="40">
        <f>AVERAGE(M221:M222)</f>
        <v>540.62156463467295</v>
      </c>
      <c r="AP222" s="40">
        <f>AVERAGE(N221:N222)</f>
        <v>238.632033619239</v>
      </c>
      <c r="AQ222" s="40">
        <f>AVERAGE(O221:O222)</f>
        <v>-8.6119044799684801</v>
      </c>
      <c r="AR222" s="40">
        <f>AVERAGE(P221:P222)</f>
        <v>5.4577700221593197</v>
      </c>
      <c r="AS222" s="40">
        <f>AVERAGE(Q221:Q222)</f>
        <v>17.095598050178349</v>
      </c>
      <c r="AT222" s="40">
        <f>AVERAGE(R221:R222)</f>
        <v>3.0062512619700597</v>
      </c>
      <c r="AU222" s="40">
        <f>AVERAGE(S221:S222)</f>
        <v>5.0340744783417843</v>
      </c>
      <c r="AV222" s="40">
        <f>AVERAGE(T221:T222)</f>
        <v>2.2303200946964452</v>
      </c>
      <c r="AW222" s="40">
        <f>AVERAGE(U221:U222)</f>
        <v>7.8334185780772803</v>
      </c>
      <c r="AX222" s="40">
        <f>AVERAGE(V221:V222)</f>
        <v>744.84377609810849</v>
      </c>
      <c r="AY222" s="40">
        <f>AVERAGE(W221:W222)</f>
        <v>498.26031382175648</v>
      </c>
      <c r="AZ222" s="40">
        <f>AVERAGE(X221:X222)</f>
        <v>792.14376791376696</v>
      </c>
      <c r="BA222" s="40">
        <f>AVERAGE(Y221:Y222)</f>
        <v>18.019933396894999</v>
      </c>
      <c r="BB222" s="40">
        <f>AVERAGE(Z221:Z222)</f>
        <v>15.712567427022801</v>
      </c>
      <c r="BC222" s="40">
        <f>AVERAGE(AA221:AA222)</f>
        <v>20.335110353742749</v>
      </c>
      <c r="BD222" s="40">
        <f>AVERAGE(AB221:AB222)</f>
        <v>-6.8545422559778997</v>
      </c>
      <c r="BE222" s="40">
        <f>AVERAGE(AC221:AC222)</f>
        <v>-10.787435973156155</v>
      </c>
      <c r="BF222" s="40">
        <f>AVERAGE(AD221:AD222)</f>
        <v>-2.9194227859520998</v>
      </c>
    </row>
    <row r="223" spans="1:58" x14ac:dyDescent="0.2">
      <c r="A223" t="s">
        <v>203</v>
      </c>
      <c r="B223" s="20">
        <v>19468</v>
      </c>
      <c r="C223">
        <v>2.9333177453003101</v>
      </c>
      <c r="D223">
        <v>3.3797103585885</v>
      </c>
      <c r="E223">
        <v>742.84184525471699</v>
      </c>
      <c r="F223">
        <v>216.59885155306799</v>
      </c>
      <c r="G223">
        <v>-7.4450928096260203</v>
      </c>
      <c r="H223">
        <v>5.1850941327942701</v>
      </c>
      <c r="I223">
        <v>14.703691705508801</v>
      </c>
      <c r="J223">
        <v>2.6625526839447602</v>
      </c>
      <c r="K223">
        <v>5.7690463154175502</v>
      </c>
      <c r="L223">
        <v>3.6151967381290699</v>
      </c>
      <c r="M223">
        <v>713.61552952879197</v>
      </c>
      <c r="N223">
        <v>250.524940846644</v>
      </c>
      <c r="O223">
        <v>-5.6662869455548996</v>
      </c>
      <c r="P223">
        <v>5.3506665397406001</v>
      </c>
      <c r="Q223">
        <v>16.955903688963499</v>
      </c>
      <c r="R223">
        <v>3.0042805159547998</v>
      </c>
      <c r="S223">
        <v>6.3744581072135498</v>
      </c>
      <c r="T223">
        <v>4.1960864795134301</v>
      </c>
      <c r="U223">
        <v>8.5551976296900207</v>
      </c>
      <c r="V223">
        <v>893.05754277231995</v>
      </c>
      <c r="W223">
        <v>619.845461248437</v>
      </c>
      <c r="X223">
        <v>960.26074178511703</v>
      </c>
      <c r="Y223">
        <v>16.9417296782729</v>
      </c>
      <c r="Z223">
        <v>14.9493966402346</v>
      </c>
      <c r="AA223">
        <v>18.9321931309828</v>
      </c>
      <c r="AB223">
        <v>-3.5901137919377</v>
      </c>
      <c r="AC223">
        <v>-6.4999929272483001</v>
      </c>
      <c r="AD223">
        <v>-0.67992589190397601</v>
      </c>
      <c r="AE223" s="27">
        <f>C223</f>
        <v>2.9333177453003101</v>
      </c>
      <c r="AF223" s="27">
        <f>D223</f>
        <v>3.3797103585885</v>
      </c>
      <c r="AG223" s="27">
        <f>E223</f>
        <v>742.84184525471699</v>
      </c>
      <c r="AH223" s="27">
        <f>F223</f>
        <v>216.59885155306799</v>
      </c>
      <c r="AI223" s="27">
        <f>G223</f>
        <v>-7.4450928096260203</v>
      </c>
      <c r="AJ223" s="27">
        <f>H223</f>
        <v>5.1850941327942701</v>
      </c>
      <c r="AK223" s="27">
        <f>I223</f>
        <v>14.703691705508801</v>
      </c>
      <c r="AL223" s="27">
        <f>J223</f>
        <v>2.6625526839447602</v>
      </c>
      <c r="AM223" s="27">
        <f>K223</f>
        <v>5.7690463154175502</v>
      </c>
      <c r="AN223" s="27">
        <f>L223</f>
        <v>3.6151967381290699</v>
      </c>
      <c r="AO223" s="27">
        <f>M223</f>
        <v>713.61552952879197</v>
      </c>
      <c r="AP223" s="27">
        <f>N223</f>
        <v>250.524940846644</v>
      </c>
      <c r="AQ223" s="27">
        <f>O223</f>
        <v>-5.6662869455548996</v>
      </c>
      <c r="AR223" s="27">
        <f>P223</f>
        <v>5.3506665397406001</v>
      </c>
      <c r="AS223" s="27">
        <f>Q223</f>
        <v>16.955903688963499</v>
      </c>
      <c r="AT223" s="27">
        <f>R223</f>
        <v>3.0042805159547998</v>
      </c>
      <c r="AU223" s="27">
        <f>S223</f>
        <v>6.3744581072135498</v>
      </c>
      <c r="AV223" s="27">
        <f>T223</f>
        <v>4.1960864795134301</v>
      </c>
      <c r="AW223" s="27">
        <f>U223</f>
        <v>8.5551976296900207</v>
      </c>
      <c r="AX223" s="27">
        <f>V223</f>
        <v>893.05754277231995</v>
      </c>
      <c r="AY223" s="27">
        <f>W223</f>
        <v>619.845461248437</v>
      </c>
      <c r="AZ223" s="27">
        <f>X223</f>
        <v>960.26074178511703</v>
      </c>
      <c r="BA223" s="27">
        <f>Y223</f>
        <v>16.9417296782729</v>
      </c>
      <c r="BB223" s="27">
        <f>Z223</f>
        <v>14.9493966402346</v>
      </c>
      <c r="BC223" s="27">
        <f>AA223</f>
        <v>18.9321931309828</v>
      </c>
      <c r="BD223" s="27">
        <f>AB223</f>
        <v>-3.5901137919377</v>
      </c>
      <c r="BE223" s="27">
        <f>AC223</f>
        <v>-6.4999929272483001</v>
      </c>
      <c r="BF223" s="27">
        <f>AD223</f>
        <v>-0.67992589190397601</v>
      </c>
    </row>
    <row r="224" spans="1:58" x14ac:dyDescent="0.2">
      <c r="A224" t="s">
        <v>19</v>
      </c>
      <c r="B224" s="20">
        <v>21000</v>
      </c>
      <c r="C224">
        <v>5.2995716351913602</v>
      </c>
      <c r="D224">
        <v>3.7497429151900699</v>
      </c>
      <c r="E224">
        <v>656.444938956736</v>
      </c>
      <c r="F224">
        <v>204.46527254919499</v>
      </c>
      <c r="G224">
        <v>-0.57127969965170999</v>
      </c>
      <c r="H224">
        <v>5.2284929954845598</v>
      </c>
      <c r="I224">
        <v>14.5698610038603</v>
      </c>
      <c r="J224">
        <v>3.2919062782261999</v>
      </c>
      <c r="K224">
        <v>5.7602813325853903</v>
      </c>
      <c r="L224">
        <v>3.7212057327986598</v>
      </c>
      <c r="M224">
        <v>706.04309629432396</v>
      </c>
      <c r="N224">
        <v>240.67469705500201</v>
      </c>
      <c r="O224">
        <v>-5.1441956655626102</v>
      </c>
      <c r="P224">
        <v>5.5077440640475901</v>
      </c>
      <c r="Q224">
        <v>16.8431434748233</v>
      </c>
      <c r="R224">
        <v>3.0748798546717202</v>
      </c>
      <c r="S224">
        <v>6.5518344808764803</v>
      </c>
      <c r="T224">
        <v>3.7235005232696401</v>
      </c>
      <c r="U224">
        <v>9.3759555136736097</v>
      </c>
      <c r="V224">
        <v>772.42044703118199</v>
      </c>
      <c r="W224">
        <v>519.15361646996496</v>
      </c>
      <c r="X224">
        <v>828.83736017424496</v>
      </c>
      <c r="Y224">
        <v>17.322784438734001</v>
      </c>
      <c r="Z224">
        <v>14.933993087951899</v>
      </c>
      <c r="AA224">
        <v>19.725980292639399</v>
      </c>
      <c r="AB224">
        <v>-3.2522820300327702</v>
      </c>
      <c r="AC224">
        <v>-6.8493621498342101</v>
      </c>
      <c r="AD224">
        <v>0.33593208555856202</v>
      </c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</row>
    <row r="225" spans="1:58" x14ac:dyDescent="0.2">
      <c r="A225" t="s">
        <v>19</v>
      </c>
      <c r="B225" s="20">
        <v>21000</v>
      </c>
      <c r="C225">
        <v>5.6518640592256304</v>
      </c>
      <c r="D225">
        <v>3.7605209890213298</v>
      </c>
      <c r="E225">
        <v>702.29904294818198</v>
      </c>
      <c r="F225">
        <v>214.789453696002</v>
      </c>
      <c r="G225">
        <v>-0.693679334001984</v>
      </c>
      <c r="H225">
        <v>4.9709156767359701</v>
      </c>
      <c r="I225">
        <v>15.5626922967793</v>
      </c>
      <c r="J225">
        <v>3.3845497941257801</v>
      </c>
      <c r="K225">
        <v>5.6124209561612597</v>
      </c>
      <c r="L225">
        <v>3.7355961946487102</v>
      </c>
      <c r="M225">
        <v>720.69876213825</v>
      </c>
      <c r="N225">
        <v>241.373504224539</v>
      </c>
      <c r="O225">
        <v>-5.1749751571119704</v>
      </c>
      <c r="P225">
        <v>5.5344742229881598</v>
      </c>
      <c r="Q225">
        <v>16.610009008381201</v>
      </c>
      <c r="R225">
        <v>3.0947718734890199</v>
      </c>
      <c r="S225">
        <v>6.2532575337867797</v>
      </c>
      <c r="T225">
        <v>3.42915902143698</v>
      </c>
      <c r="U225">
        <v>9.0810378721250693</v>
      </c>
      <c r="V225">
        <v>785.17776917835499</v>
      </c>
      <c r="W225">
        <v>534.33190505169296</v>
      </c>
      <c r="X225">
        <v>843.78833382105199</v>
      </c>
      <c r="Y225">
        <v>16.956705153003998</v>
      </c>
      <c r="Z225">
        <v>14.5492483849042</v>
      </c>
      <c r="AA225">
        <v>19.367194620138601</v>
      </c>
      <c r="AB225">
        <v>-3.6516147750608199</v>
      </c>
      <c r="AC225">
        <v>-7.2121641513916899</v>
      </c>
      <c r="AD225">
        <v>-7.5623189959782497E-2</v>
      </c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</row>
    <row r="226" spans="1:58" x14ac:dyDescent="0.2">
      <c r="A226" t="s">
        <v>19</v>
      </c>
      <c r="B226" s="20">
        <v>19254</v>
      </c>
      <c r="C226">
        <v>5.8936206157343403</v>
      </c>
      <c r="D226">
        <v>3.7240944502242201</v>
      </c>
      <c r="E226">
        <v>679.89852468915399</v>
      </c>
      <c r="F226">
        <v>202.70139663652901</v>
      </c>
      <c r="G226">
        <v>1.2905105751436301</v>
      </c>
      <c r="H226">
        <v>4.80108148858523</v>
      </c>
      <c r="I226">
        <v>14.3788101172974</v>
      </c>
      <c r="J226">
        <v>3.35936191691331</v>
      </c>
      <c r="K226">
        <v>6.2411275462026996</v>
      </c>
      <c r="L226">
        <v>3.7450279156065198</v>
      </c>
      <c r="M226">
        <v>708.21787935327404</v>
      </c>
      <c r="N226">
        <v>239.78678085069399</v>
      </c>
      <c r="O226">
        <v>-4.4982937211799401</v>
      </c>
      <c r="P226">
        <v>5.5572662988072503</v>
      </c>
      <c r="Q226">
        <v>17.1287589893968</v>
      </c>
      <c r="R226">
        <v>3.0632549379621499</v>
      </c>
      <c r="S226">
        <v>7.2097410220281199</v>
      </c>
      <c r="T226">
        <v>4.3152939984073502</v>
      </c>
      <c r="U226">
        <v>10.1030078408142</v>
      </c>
      <c r="V226">
        <v>765.69544892378406</v>
      </c>
      <c r="W226">
        <v>501.34687236671999</v>
      </c>
      <c r="X226">
        <v>820.14017293092104</v>
      </c>
      <c r="Y226">
        <v>17.889342707719301</v>
      </c>
      <c r="Z226">
        <v>15.4993376746436</v>
      </c>
      <c r="AA226">
        <v>20.283919926554098</v>
      </c>
      <c r="AB226">
        <v>-2.6219942254592898</v>
      </c>
      <c r="AC226">
        <v>-6.3479259193157702</v>
      </c>
      <c r="AD226">
        <v>1.1261224026322501</v>
      </c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</row>
    <row r="227" spans="1:58" x14ac:dyDescent="0.2">
      <c r="A227" t="s">
        <v>19</v>
      </c>
      <c r="B227" s="20">
        <v>19475</v>
      </c>
      <c r="C227">
        <v>5.9304692746335599</v>
      </c>
      <c r="D227">
        <v>3.65658024027391</v>
      </c>
      <c r="E227">
        <v>642.09609059454601</v>
      </c>
      <c r="F227">
        <v>211.52960541455101</v>
      </c>
      <c r="G227">
        <v>0.41726912513016401</v>
      </c>
      <c r="H227">
        <v>5.0595791214753802</v>
      </c>
      <c r="I227">
        <v>15.681836890453001</v>
      </c>
      <c r="J227">
        <v>3.35583718644643</v>
      </c>
      <c r="K227">
        <v>5.8053995435477104</v>
      </c>
      <c r="L227">
        <v>3.8026597014357399</v>
      </c>
      <c r="M227">
        <v>708.44933832847505</v>
      </c>
      <c r="N227">
        <v>241.46535868333399</v>
      </c>
      <c r="O227">
        <v>-4.8112241427318798</v>
      </c>
      <c r="P227">
        <v>5.6163532410827601</v>
      </c>
      <c r="Q227">
        <v>16.642862787071</v>
      </c>
      <c r="R227">
        <v>3.1295962862175002</v>
      </c>
      <c r="S227">
        <v>6.9296881022919798</v>
      </c>
      <c r="T227">
        <v>4.03594781671364</v>
      </c>
      <c r="U227">
        <v>9.8191498320117301</v>
      </c>
      <c r="V227">
        <v>775.18282774782699</v>
      </c>
      <c r="W227">
        <v>511.29273788526302</v>
      </c>
      <c r="X227">
        <v>831.54214009370605</v>
      </c>
      <c r="Y227">
        <v>17.296702095847898</v>
      </c>
      <c r="Z227">
        <v>14.982574668403499</v>
      </c>
      <c r="AA227">
        <v>19.615749281091698</v>
      </c>
      <c r="AB227">
        <v>-2.9235773106688101</v>
      </c>
      <c r="AC227">
        <v>-6.6791015138514602</v>
      </c>
      <c r="AD227">
        <v>0.82580426638517401</v>
      </c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 spans="1:58" x14ac:dyDescent="0.2">
      <c r="A228" t="s">
        <v>19</v>
      </c>
      <c r="B228" s="20">
        <v>19582</v>
      </c>
      <c r="C228">
        <v>6.1877081818477704</v>
      </c>
      <c r="D228">
        <v>3.5460625045380398</v>
      </c>
      <c r="E228">
        <v>676.69497469830196</v>
      </c>
      <c r="F228">
        <v>205.537795618963</v>
      </c>
      <c r="G228">
        <v>1.50778017042278</v>
      </c>
      <c r="H228">
        <v>4.7742233546821096</v>
      </c>
      <c r="I228">
        <v>14.990394037460799</v>
      </c>
      <c r="J228">
        <v>3.32709696700377</v>
      </c>
      <c r="K228">
        <v>6.0348550625258701</v>
      </c>
      <c r="L228">
        <v>3.8167846491620701</v>
      </c>
      <c r="M228">
        <v>685.63584310855197</v>
      </c>
      <c r="N228">
        <v>243.037805110893</v>
      </c>
      <c r="O228">
        <v>-4.4210795513105001</v>
      </c>
      <c r="P228">
        <v>5.6424259761557698</v>
      </c>
      <c r="Q228">
        <v>16.797588188488</v>
      </c>
      <c r="R228">
        <v>3.1181645244124199</v>
      </c>
      <c r="S228">
        <v>6.6116751389681401</v>
      </c>
      <c r="T228">
        <v>3.6288129188266098</v>
      </c>
      <c r="U228">
        <v>9.5862708520096191</v>
      </c>
      <c r="V228">
        <v>780.33463444385302</v>
      </c>
      <c r="W228">
        <v>516.97737172098903</v>
      </c>
      <c r="X228">
        <v>837.00766677155104</v>
      </c>
      <c r="Y228">
        <v>16.902987012361699</v>
      </c>
      <c r="Z228">
        <v>14.618926838946001</v>
      </c>
      <c r="AA228">
        <v>19.181772863298601</v>
      </c>
      <c r="AB228">
        <v>-3.3418541319919699</v>
      </c>
      <c r="AC228">
        <v>-7.1828828923055497</v>
      </c>
      <c r="AD228">
        <v>0.51239434795970895</v>
      </c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 spans="1:58" x14ac:dyDescent="0.2">
      <c r="A229" t="s">
        <v>19</v>
      </c>
      <c r="B229" s="20">
        <v>19762</v>
      </c>
      <c r="C229">
        <v>4.6774765366550497</v>
      </c>
      <c r="D229">
        <v>3.8951432473097598</v>
      </c>
      <c r="E229">
        <v>699.71618849723802</v>
      </c>
      <c r="F229">
        <v>205.55277755330499</v>
      </c>
      <c r="G229">
        <v>-0.40555597576016</v>
      </c>
      <c r="H229">
        <v>5.1759458443456001</v>
      </c>
      <c r="I229">
        <v>14.480461831565499</v>
      </c>
      <c r="J229">
        <v>3.3336958900120002</v>
      </c>
      <c r="K229">
        <v>5.5675204456402501</v>
      </c>
      <c r="L229">
        <v>3.7464883023477098</v>
      </c>
      <c r="M229">
        <v>697.66118192506497</v>
      </c>
      <c r="N229">
        <v>240.819663342816</v>
      </c>
      <c r="O229">
        <v>-5.5046509770751504</v>
      </c>
      <c r="P229">
        <v>5.5472712860657696</v>
      </c>
      <c r="Q229">
        <v>16.792789736115498</v>
      </c>
      <c r="R229">
        <v>3.0856573635516198</v>
      </c>
      <c r="S229">
        <v>6.0946808283133604</v>
      </c>
      <c r="T229">
        <v>3.1756967787104302</v>
      </c>
      <c r="U229">
        <v>9.0115215365567405</v>
      </c>
      <c r="V229">
        <v>776.29768960212698</v>
      </c>
      <c r="W229">
        <v>524.20740363409004</v>
      </c>
      <c r="X229">
        <v>833.25369518555601</v>
      </c>
      <c r="Y229">
        <v>17.186837510501501</v>
      </c>
      <c r="Z229">
        <v>14.766122554991201</v>
      </c>
      <c r="AA229">
        <v>19.613081059455499</v>
      </c>
      <c r="AB229">
        <v>-4.0803767219089302</v>
      </c>
      <c r="AC229">
        <v>-7.8209529022483899</v>
      </c>
      <c r="AD229">
        <v>-0.32475344082325902</v>
      </c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 spans="1:58" x14ac:dyDescent="0.2">
      <c r="A230" t="s">
        <v>19</v>
      </c>
      <c r="B230" s="20">
        <v>20012</v>
      </c>
      <c r="C230">
        <v>5.6453457792468198</v>
      </c>
      <c r="D230">
        <v>3.95026458839201</v>
      </c>
      <c r="E230">
        <v>613.51692883650605</v>
      </c>
      <c r="F230">
        <v>203.42397392526601</v>
      </c>
      <c r="G230">
        <v>0.60114880804054305</v>
      </c>
      <c r="H230">
        <v>5.4799522931142599</v>
      </c>
      <c r="I230">
        <v>14.568082974802699</v>
      </c>
      <c r="J230">
        <v>3.4669130724206698</v>
      </c>
      <c r="K230">
        <v>6.1242203701932398</v>
      </c>
      <c r="L230">
        <v>3.7185228508151602</v>
      </c>
      <c r="M230">
        <v>695.54075244074295</v>
      </c>
      <c r="N230">
        <v>239.33166285253901</v>
      </c>
      <c r="O230">
        <v>-4.6719786833455004</v>
      </c>
      <c r="P230">
        <v>5.5073134296067998</v>
      </c>
      <c r="Q230">
        <v>17.0524254226107</v>
      </c>
      <c r="R230">
        <v>3.0585220219377498</v>
      </c>
      <c r="S230">
        <v>6.9342784888882703</v>
      </c>
      <c r="T230">
        <v>4.0998725450071198</v>
      </c>
      <c r="U230">
        <v>9.7742506536388607</v>
      </c>
      <c r="V230">
        <v>781.75110752046203</v>
      </c>
      <c r="W230">
        <v>527.61835312480002</v>
      </c>
      <c r="X230">
        <v>839.02396113530494</v>
      </c>
      <c r="Y230">
        <v>17.674773798558199</v>
      </c>
      <c r="Z230">
        <v>15.283792749681201</v>
      </c>
      <c r="AA230">
        <v>20.059552868063601</v>
      </c>
      <c r="AB230">
        <v>-2.8604497219564502</v>
      </c>
      <c r="AC230">
        <v>-6.4261566490760202</v>
      </c>
      <c r="AD230">
        <v>0.71173595728588801</v>
      </c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 spans="1:58" x14ac:dyDescent="0.2">
      <c r="A231" t="s">
        <v>19</v>
      </c>
      <c r="B231" s="20">
        <v>20192</v>
      </c>
      <c r="C231">
        <v>5.7587815396005499</v>
      </c>
      <c r="D231">
        <v>3.8650089248712902</v>
      </c>
      <c r="E231">
        <v>670.88086909462004</v>
      </c>
      <c r="F231">
        <v>202.65958342627999</v>
      </c>
      <c r="G231">
        <v>0.85489302827909697</v>
      </c>
      <c r="H231">
        <v>5.2470999705276702</v>
      </c>
      <c r="I231">
        <v>15.1156911346883</v>
      </c>
      <c r="J231">
        <v>3.3862619774503901</v>
      </c>
      <c r="K231">
        <v>5.59486437860319</v>
      </c>
      <c r="L231">
        <v>3.7452103334540099</v>
      </c>
      <c r="M231">
        <v>704.66282256068598</v>
      </c>
      <c r="N231">
        <v>240.75893950704099</v>
      </c>
      <c r="O231">
        <v>-5.3059082053337301</v>
      </c>
      <c r="P231">
        <v>5.5659655909655896</v>
      </c>
      <c r="Q231">
        <v>16.653128478327801</v>
      </c>
      <c r="R231">
        <v>3.0804498822492001</v>
      </c>
      <c r="S231">
        <v>6.5140977372956703</v>
      </c>
      <c r="T231">
        <v>3.6703937846622501</v>
      </c>
      <c r="U231">
        <v>9.3575609433974396</v>
      </c>
      <c r="V231">
        <v>772.15975154653097</v>
      </c>
      <c r="W231">
        <v>516.71762588469505</v>
      </c>
      <c r="X231">
        <v>827.65237440621104</v>
      </c>
      <c r="Y231">
        <v>17.281839247051</v>
      </c>
      <c r="Z231">
        <v>14.867386643222201</v>
      </c>
      <c r="AA231">
        <v>19.6921666048117</v>
      </c>
      <c r="AB231">
        <v>-3.4479021248026802</v>
      </c>
      <c r="AC231">
        <v>-7.0545326221614904</v>
      </c>
      <c r="AD231">
        <v>0.16028142429526401</v>
      </c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 spans="1:58" x14ac:dyDescent="0.2">
      <c r="A232" t="s">
        <v>19</v>
      </c>
      <c r="B232" s="20">
        <v>20290</v>
      </c>
      <c r="C232">
        <v>6.26632955037923</v>
      </c>
      <c r="D232">
        <v>3.6287021993082198</v>
      </c>
      <c r="E232">
        <v>625.90924136026899</v>
      </c>
      <c r="F232">
        <v>203.73848912286701</v>
      </c>
      <c r="G232">
        <v>1.31568257005126</v>
      </c>
      <c r="H232">
        <v>4.6431562710658598</v>
      </c>
      <c r="I232">
        <v>15.2721564861708</v>
      </c>
      <c r="J232">
        <v>3.3061340778421799</v>
      </c>
      <c r="K232">
        <v>4.8448844892547003</v>
      </c>
      <c r="L232">
        <v>3.6965394947280301</v>
      </c>
      <c r="M232">
        <v>742.29785243937795</v>
      </c>
      <c r="N232">
        <v>239.938092876528</v>
      </c>
      <c r="O232">
        <v>-6.3123102268546099</v>
      </c>
      <c r="P232">
        <v>5.4864575022822502</v>
      </c>
      <c r="Q232">
        <v>16.244610938636999</v>
      </c>
      <c r="R232">
        <v>3.0457807950060598</v>
      </c>
      <c r="S232">
        <v>5.6246292606683799</v>
      </c>
      <c r="T232">
        <v>2.7376707717173998</v>
      </c>
      <c r="U232">
        <v>8.5011934716684401</v>
      </c>
      <c r="V232">
        <v>794.11298398579004</v>
      </c>
      <c r="W232">
        <v>539.793177759282</v>
      </c>
      <c r="X232">
        <v>853.61557359979702</v>
      </c>
      <c r="Y232">
        <v>16.595285937509999</v>
      </c>
      <c r="Z232">
        <v>14.282767236373999</v>
      </c>
      <c r="AA232">
        <v>18.914864345897701</v>
      </c>
      <c r="AB232">
        <v>-4.2689773183121797</v>
      </c>
      <c r="AC232">
        <v>-7.9313467682292096</v>
      </c>
      <c r="AD232">
        <v>-0.60646951727520804</v>
      </c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 spans="1:58" x14ac:dyDescent="0.2">
      <c r="A233" t="s">
        <v>19</v>
      </c>
      <c r="B233" s="20">
        <v>20381</v>
      </c>
      <c r="C233">
        <v>5.8153323101568697</v>
      </c>
      <c r="D233">
        <v>3.6348385721386798</v>
      </c>
      <c r="E233">
        <v>683.815352253784</v>
      </c>
      <c r="F233">
        <v>203.051260801485</v>
      </c>
      <c r="G233">
        <v>1.1739977187100901</v>
      </c>
      <c r="H233">
        <v>4.6763860644134798</v>
      </c>
      <c r="I233">
        <v>14.4769072428511</v>
      </c>
      <c r="J233">
        <v>3.3235784260531802</v>
      </c>
      <c r="K233">
        <v>6.5445138580102196</v>
      </c>
      <c r="L233">
        <v>3.7102065211145101</v>
      </c>
      <c r="M233">
        <v>763.67572113018696</v>
      </c>
      <c r="N233">
        <v>241.28045805130299</v>
      </c>
      <c r="O233">
        <v>-3.5196550993</v>
      </c>
      <c r="P233">
        <v>5.5167017356678603</v>
      </c>
      <c r="Q233">
        <v>16.818189408369101</v>
      </c>
      <c r="R233">
        <v>3.0655277149256901</v>
      </c>
      <c r="S233">
        <v>6.4092570130017297</v>
      </c>
      <c r="T233">
        <v>3.48225693416284</v>
      </c>
      <c r="U233">
        <v>9.3349900722671997</v>
      </c>
      <c r="V233">
        <v>788.30944668878897</v>
      </c>
      <c r="W233">
        <v>544.41373259044599</v>
      </c>
      <c r="X233">
        <v>847.18943706463801</v>
      </c>
      <c r="Y233">
        <v>17.096210914718402</v>
      </c>
      <c r="Z233">
        <v>14.641511526904701</v>
      </c>
      <c r="AA233">
        <v>19.5561353660244</v>
      </c>
      <c r="AB233">
        <v>-3.2555855753765299</v>
      </c>
      <c r="AC233">
        <v>-6.8605279311779999</v>
      </c>
      <c r="AD233">
        <v>0.36168875271706302</v>
      </c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 spans="1:58" x14ac:dyDescent="0.2">
      <c r="A234" t="s">
        <v>19</v>
      </c>
      <c r="B234" s="20">
        <v>20538</v>
      </c>
      <c r="C234">
        <v>3.9188735090034701</v>
      </c>
      <c r="D234">
        <v>3.8720451861134602</v>
      </c>
      <c r="E234">
        <v>661.00211009754503</v>
      </c>
      <c r="F234">
        <v>206.42198119603799</v>
      </c>
      <c r="G234">
        <v>-0.23851953774801399</v>
      </c>
      <c r="H234">
        <v>4.9389553180699703</v>
      </c>
      <c r="I234">
        <v>12.5292723509179</v>
      </c>
      <c r="J234">
        <v>3.4719210425006102</v>
      </c>
      <c r="K234">
        <v>6.26613925884359</v>
      </c>
      <c r="L234">
        <v>3.7086588469831598</v>
      </c>
      <c r="M234">
        <v>746.51177060145301</v>
      </c>
      <c r="N234">
        <v>240.003991916693</v>
      </c>
      <c r="O234">
        <v>-4.0365918557504701</v>
      </c>
      <c r="P234">
        <v>5.5095175852056002</v>
      </c>
      <c r="Q234">
        <v>16.7445769067143</v>
      </c>
      <c r="R234">
        <v>3.0436957512708198</v>
      </c>
      <c r="S234">
        <v>6.7816932206876199</v>
      </c>
      <c r="T234">
        <v>4.00725069023978</v>
      </c>
      <c r="U234">
        <v>9.5543503700240002</v>
      </c>
      <c r="V234">
        <v>808.18444033732101</v>
      </c>
      <c r="W234">
        <v>554.29224105592198</v>
      </c>
      <c r="X234">
        <v>868.66381242367402</v>
      </c>
      <c r="Y234">
        <v>17.270524755081201</v>
      </c>
      <c r="Z234">
        <v>14.902872247021801</v>
      </c>
      <c r="AA234">
        <v>19.632419838196999</v>
      </c>
      <c r="AB234">
        <v>-2.9937260227218601</v>
      </c>
      <c r="AC234">
        <v>-6.4121679787472603</v>
      </c>
      <c r="AD234">
        <v>0.426730105432087</v>
      </c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 spans="1:58" x14ac:dyDescent="0.2">
      <c r="A235" t="s">
        <v>19</v>
      </c>
      <c r="B235" s="20">
        <v>21142</v>
      </c>
      <c r="C235">
        <v>4.6373833036576597</v>
      </c>
      <c r="D235">
        <v>3.8671036467061</v>
      </c>
      <c r="E235">
        <v>668.76923789757097</v>
      </c>
      <c r="F235">
        <v>209.022576759635</v>
      </c>
      <c r="G235">
        <v>0.33461180594033901</v>
      </c>
      <c r="H235">
        <v>4.9805519130536799</v>
      </c>
      <c r="I235">
        <v>14.6212453050373</v>
      </c>
      <c r="J235">
        <v>3.69707417121408</v>
      </c>
      <c r="K235">
        <v>8.0974223513002208</v>
      </c>
      <c r="L235">
        <v>3.7227832160226102</v>
      </c>
      <c r="M235">
        <v>800.232969991804</v>
      </c>
      <c r="N235">
        <v>239.94655435379701</v>
      </c>
      <c r="O235">
        <v>-1.63368752748448</v>
      </c>
      <c r="P235">
        <v>5.5295179381269497</v>
      </c>
      <c r="Q235">
        <v>18.052473152746799</v>
      </c>
      <c r="R235">
        <v>3.0292408886808699</v>
      </c>
      <c r="S235">
        <v>8.4440279334058097</v>
      </c>
      <c r="T235">
        <v>5.6462214889988198</v>
      </c>
      <c r="U235">
        <v>11.239496303498001</v>
      </c>
      <c r="V235">
        <v>794.44247115072005</v>
      </c>
      <c r="W235">
        <v>517.34882079254999</v>
      </c>
      <c r="X235">
        <v>853.22237246478596</v>
      </c>
      <c r="Y235">
        <v>18.449048452886899</v>
      </c>
      <c r="Z235">
        <v>16.083638527397198</v>
      </c>
      <c r="AA235">
        <v>20.814026163001898</v>
      </c>
      <c r="AB235">
        <v>-0.49558125141839598</v>
      </c>
      <c r="AC235">
        <v>-3.9271473919419599</v>
      </c>
      <c r="AD235">
        <v>2.9315626562062902</v>
      </c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 spans="1:58" x14ac:dyDescent="0.2">
      <c r="A236" t="s">
        <v>19</v>
      </c>
      <c r="B236" s="20">
        <v>21393</v>
      </c>
      <c r="C236">
        <v>5.9707091282886404</v>
      </c>
      <c r="D236">
        <v>3.5316430550115601</v>
      </c>
      <c r="E236">
        <v>642.61823536045301</v>
      </c>
      <c r="F236">
        <v>197.17335694141201</v>
      </c>
      <c r="G236">
        <v>0.93323332370107903</v>
      </c>
      <c r="H236">
        <v>4.6657152665984603</v>
      </c>
      <c r="I236">
        <v>15.394668047778101</v>
      </c>
      <c r="J236">
        <v>3.4754029856395099</v>
      </c>
      <c r="K236">
        <v>5.5817951886465398</v>
      </c>
      <c r="L236">
        <v>3.68389812751255</v>
      </c>
      <c r="M236">
        <v>732.48465786835095</v>
      </c>
      <c r="N236">
        <v>239.866271154229</v>
      </c>
      <c r="O236">
        <v>-5.3946716968124697</v>
      </c>
      <c r="P236">
        <v>5.4877137489403101</v>
      </c>
      <c r="Q236">
        <v>16.7261077015438</v>
      </c>
      <c r="R236">
        <v>3.0243090629937099</v>
      </c>
      <c r="S236">
        <v>6.4022190050885399</v>
      </c>
      <c r="T236">
        <v>3.41361801091041</v>
      </c>
      <c r="U236">
        <v>9.3860367374706204</v>
      </c>
      <c r="V236">
        <v>771.67732570905696</v>
      </c>
      <c r="W236">
        <v>513.89039211554496</v>
      </c>
      <c r="X236">
        <v>828.39099952402398</v>
      </c>
      <c r="Y236">
        <v>17.417212651363801</v>
      </c>
      <c r="Z236">
        <v>14.962500508102799</v>
      </c>
      <c r="AA236">
        <v>19.870529976767401</v>
      </c>
      <c r="AB236">
        <v>-3.9131045124250101</v>
      </c>
      <c r="AC236">
        <v>-7.8103545340511102</v>
      </c>
      <c r="AD236">
        <v>-1.3027151105811799E-2</v>
      </c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 spans="1:58" x14ac:dyDescent="0.2">
      <c r="A237" t="s">
        <v>19</v>
      </c>
      <c r="B237" s="20">
        <v>21589</v>
      </c>
      <c r="C237">
        <v>5.3539678479005897</v>
      </c>
      <c r="D237">
        <v>4.0275478552857198</v>
      </c>
      <c r="E237">
        <v>649.05217499318405</v>
      </c>
      <c r="F237">
        <v>207.31081018989499</v>
      </c>
      <c r="G237">
        <v>-1.6629508415882399</v>
      </c>
      <c r="H237">
        <v>5.2854082957467101</v>
      </c>
      <c r="I237">
        <v>15.316993872729499</v>
      </c>
      <c r="J237">
        <v>3.5399322036173602</v>
      </c>
      <c r="K237">
        <v>5.7723407077439397</v>
      </c>
      <c r="L237">
        <v>3.72469750334285</v>
      </c>
      <c r="M237">
        <v>762.11625383823196</v>
      </c>
      <c r="N237">
        <v>241.87514504284599</v>
      </c>
      <c r="O237">
        <v>-4.7405698586388203</v>
      </c>
      <c r="P237">
        <v>5.5415251183481198</v>
      </c>
      <c r="Q237">
        <v>16.469707051901398</v>
      </c>
      <c r="R237">
        <v>3.0735226863798002</v>
      </c>
      <c r="S237">
        <v>6.7144467029907799</v>
      </c>
      <c r="T237">
        <v>3.7962944508712102</v>
      </c>
      <c r="U237">
        <v>9.6360859167194004</v>
      </c>
      <c r="V237">
        <v>778.482373086091</v>
      </c>
      <c r="W237">
        <v>516.97520026337497</v>
      </c>
      <c r="X237">
        <v>835.64499403749005</v>
      </c>
      <c r="Y237">
        <v>17.0979249796301</v>
      </c>
      <c r="Z237">
        <v>14.745503459695801</v>
      </c>
      <c r="AA237">
        <v>19.456327129234499</v>
      </c>
      <c r="AB237">
        <v>-2.9124553900319801</v>
      </c>
      <c r="AC237">
        <v>-6.6049280231685898</v>
      </c>
      <c r="AD237">
        <v>0.771598113002538</v>
      </c>
      <c r="AE237" s="40">
        <f>AE238</f>
        <v>5.6133338073225696</v>
      </c>
      <c r="AF237" s="40">
        <f t="shared" ref="AF237:BF237" si="0">AF238</f>
        <v>3.7741639246890717</v>
      </c>
      <c r="AG237" s="40">
        <f t="shared" si="0"/>
        <v>665.2979953210355</v>
      </c>
      <c r="AH237" s="40">
        <f t="shared" si="0"/>
        <v>205.6146381704302</v>
      </c>
      <c r="AI237" s="40">
        <f t="shared" si="0"/>
        <v>0.36104807446083809</v>
      </c>
      <c r="AJ237" s="40">
        <f t="shared" si="0"/>
        <v>5.0001435475057354</v>
      </c>
      <c r="AK237" s="40">
        <f t="shared" si="0"/>
        <v>14.845626619377574</v>
      </c>
      <c r="AL237" s="40">
        <f t="shared" si="0"/>
        <v>3.4196246633012524</v>
      </c>
      <c r="AM237" s="40">
        <f t="shared" si="0"/>
        <v>6.0069600382613055</v>
      </c>
      <c r="AN237" s="40">
        <f t="shared" si="0"/>
        <v>3.7336531196919824</v>
      </c>
      <c r="AO237" s="40">
        <f t="shared" si="0"/>
        <v>728.81438535877203</v>
      </c>
      <c r="AP237" s="40">
        <f t="shared" si="0"/>
        <v>240.75985757892212</v>
      </c>
      <c r="AQ237" s="40">
        <f t="shared" si="0"/>
        <v>-4.6187344811152382</v>
      </c>
      <c r="AR237" s="40">
        <f t="shared" si="0"/>
        <v>5.5381544313052489</v>
      </c>
      <c r="AS237" s="40">
        <f t="shared" si="0"/>
        <v>16.821691046279753</v>
      </c>
      <c r="AT237" s="40">
        <f t="shared" si="0"/>
        <v>3.0709563169019747</v>
      </c>
      <c r="AU237" s="40">
        <f t="shared" si="0"/>
        <v>6.7323479324691018</v>
      </c>
      <c r="AV237" s="40">
        <f t="shared" si="0"/>
        <v>3.8592228982856045</v>
      </c>
      <c r="AW237" s="40">
        <f t="shared" si="0"/>
        <v>9.6039632287813905</v>
      </c>
      <c r="AX237" s="40">
        <f t="shared" si="0"/>
        <v>782.22539984440857</v>
      </c>
      <c r="AY237" s="40">
        <f t="shared" si="0"/>
        <v>524.64254010444108</v>
      </c>
      <c r="AZ237" s="40">
        <f t="shared" si="0"/>
        <v>839.73644617267223</v>
      </c>
      <c r="BA237" s="40">
        <f t="shared" si="0"/>
        <v>17.349623224599732</v>
      </c>
      <c r="BB237" s="40">
        <f t="shared" si="0"/>
        <v>14.969078607708408</v>
      </c>
      <c r="BC237" s="40">
        <f t="shared" si="0"/>
        <v>19.732179538920938</v>
      </c>
      <c r="BD237" s="40">
        <f t="shared" si="0"/>
        <v>-3.0677790234947491</v>
      </c>
      <c r="BE237" s="40">
        <f t="shared" si="0"/>
        <v>-6.7018308787228884</v>
      </c>
      <c r="BF237" s="40">
        <f t="shared" si="0"/>
        <v>0.57076720198979902</v>
      </c>
    </row>
    <row r="238" spans="1:58" x14ac:dyDescent="0.2">
      <c r="A238" t="s">
        <v>19</v>
      </c>
      <c r="B238" s="20">
        <v>22128</v>
      </c>
      <c r="C238">
        <v>7.1925738383170099</v>
      </c>
      <c r="D238">
        <v>3.9031604959517101</v>
      </c>
      <c r="E238">
        <v>706.75601953744194</v>
      </c>
      <c r="F238">
        <v>206.84123872503</v>
      </c>
      <c r="G238">
        <v>0.55857938024369802</v>
      </c>
      <c r="H238">
        <v>5.0746893386870999</v>
      </c>
      <c r="I238">
        <v>15.7253256982716</v>
      </c>
      <c r="J238">
        <v>3.5747039600533199</v>
      </c>
      <c r="K238">
        <v>6.2566150846607496</v>
      </c>
      <c r="L238">
        <v>3.7265174054074399</v>
      </c>
      <c r="M238">
        <v>757.98687836280499</v>
      </c>
      <c r="N238">
        <v>241.238938661578</v>
      </c>
      <c r="O238">
        <v>-4.1112248482364304</v>
      </c>
      <c r="P238">
        <v>5.5220687312879599</v>
      </c>
      <c r="Q238">
        <v>16.748994449069599</v>
      </c>
      <c r="R238">
        <v>3.0769711097812902</v>
      </c>
      <c r="S238">
        <v>7.5096925187448802</v>
      </c>
      <c r="T238">
        <v>4.7263537403495901</v>
      </c>
      <c r="U238">
        <v>10.2985405158459</v>
      </c>
      <c r="V238">
        <v>789.15228071423803</v>
      </c>
      <c r="W238">
        <v>531.27865085127996</v>
      </c>
      <c r="X238">
        <v>848.073798957127</v>
      </c>
      <c r="Y238">
        <v>17.806168714028001</v>
      </c>
      <c r="Z238">
        <v>15.416003007385999</v>
      </c>
      <c r="AA238">
        <v>20.198972748637999</v>
      </c>
      <c r="AB238">
        <v>-1.9972042402535699</v>
      </c>
      <c r="AC238">
        <v>-5.4079117533426198</v>
      </c>
      <c r="AD238">
        <v>1.41753121753622</v>
      </c>
      <c r="AE238" s="27">
        <f>AVERAGE(C224:C238)</f>
        <v>5.6133338073225696</v>
      </c>
      <c r="AF238" s="27">
        <f>AVERAGE(D224:D238)</f>
        <v>3.7741639246890717</v>
      </c>
      <c r="AG238" s="27">
        <f>AVERAGE(E224:E238)</f>
        <v>665.2979953210355</v>
      </c>
      <c r="AH238" s="27">
        <f>AVERAGE(F224:F238)</f>
        <v>205.6146381704302</v>
      </c>
      <c r="AI238" s="27">
        <f>AVERAGE(G224:G238)</f>
        <v>0.36104807446083809</v>
      </c>
      <c r="AJ238" s="27">
        <f>AVERAGE(H224:H238)</f>
        <v>5.0001435475057354</v>
      </c>
      <c r="AK238" s="27">
        <f>AVERAGE(I224:I238)</f>
        <v>14.845626619377574</v>
      </c>
      <c r="AL238" s="27">
        <f>AVERAGE(J224:J238)</f>
        <v>3.4196246633012524</v>
      </c>
      <c r="AM238" s="27">
        <f>AVERAGE(K224:K238)</f>
        <v>6.0069600382613055</v>
      </c>
      <c r="AN238" s="27">
        <f>AVERAGE(L224:L238)</f>
        <v>3.7336531196919824</v>
      </c>
      <c r="AO238" s="27">
        <f>AVERAGE(M224:M238)</f>
        <v>728.81438535877203</v>
      </c>
      <c r="AP238" s="27">
        <f>AVERAGE(N224:N238)</f>
        <v>240.75985757892212</v>
      </c>
      <c r="AQ238" s="27">
        <f>AVERAGE(O224:O238)</f>
        <v>-4.6187344811152382</v>
      </c>
      <c r="AR238" s="27">
        <f>AVERAGE(P224:P238)</f>
        <v>5.5381544313052489</v>
      </c>
      <c r="AS238" s="27">
        <f>AVERAGE(Q224:Q238)</f>
        <v>16.821691046279753</v>
      </c>
      <c r="AT238" s="27">
        <f>AVERAGE(R224:R238)</f>
        <v>3.0709563169019747</v>
      </c>
      <c r="AU238" s="27">
        <f>AVERAGE(S224:S238)</f>
        <v>6.7323479324691018</v>
      </c>
      <c r="AV238" s="27">
        <f>AVERAGE(T224:T238)</f>
        <v>3.8592228982856045</v>
      </c>
      <c r="AW238" s="27">
        <f>AVERAGE(U224:U238)</f>
        <v>9.6039632287813905</v>
      </c>
      <c r="AX238" s="27">
        <f>AVERAGE(V224:V238)</f>
        <v>782.22539984440857</v>
      </c>
      <c r="AY238" s="27">
        <f>AVERAGE(W224:W238)</f>
        <v>524.64254010444108</v>
      </c>
      <c r="AZ238" s="27">
        <f>AVERAGE(X224:X238)</f>
        <v>839.73644617267223</v>
      </c>
      <c r="BA238" s="27">
        <f>AVERAGE(Y224:Y238)</f>
        <v>17.349623224599732</v>
      </c>
      <c r="BB238" s="27">
        <f>AVERAGE(Z224:Z238)</f>
        <v>14.969078607708408</v>
      </c>
      <c r="BC238" s="27">
        <f>AVERAGE(AA224:AA238)</f>
        <v>19.732179538920938</v>
      </c>
      <c r="BD238" s="27">
        <f>AVERAGE(AB224:AB238)</f>
        <v>-3.0677790234947491</v>
      </c>
      <c r="BE238" s="27">
        <f>AVERAGE(AC224:AC238)</f>
        <v>-6.7018308787228884</v>
      </c>
      <c r="BF238" s="27">
        <f>AVERAGE(AD224:AD238)</f>
        <v>0.57076720198979902</v>
      </c>
    </row>
    <row r="239" spans="1:58" x14ac:dyDescent="0.2">
      <c r="A239" t="s">
        <v>204</v>
      </c>
      <c r="B239" s="20">
        <v>22315</v>
      </c>
      <c r="C239">
        <v>4.17815661939881</v>
      </c>
      <c r="D239">
        <v>3.7629232477447401</v>
      </c>
      <c r="E239">
        <v>674.60383161240304</v>
      </c>
      <c r="F239">
        <v>202.10765668190899</v>
      </c>
      <c r="G239">
        <v>-1.36026294284437</v>
      </c>
      <c r="H239">
        <v>4.9118531248056696</v>
      </c>
      <c r="I239">
        <v>13.920797807698801</v>
      </c>
      <c r="J239">
        <v>3.2342422277541698</v>
      </c>
      <c r="K239">
        <v>6.5656023982604701</v>
      </c>
      <c r="L239">
        <v>3.6798400852747699</v>
      </c>
      <c r="M239">
        <v>786.82048800601001</v>
      </c>
      <c r="N239">
        <v>243.89079997492101</v>
      </c>
      <c r="O239">
        <v>-3.6573446523448201</v>
      </c>
      <c r="P239">
        <v>5.4664883492606897</v>
      </c>
      <c r="Q239">
        <v>16.925873381123399</v>
      </c>
      <c r="R239">
        <v>3.0440463892369101</v>
      </c>
      <c r="S239">
        <v>6.9388259310140601</v>
      </c>
      <c r="T239">
        <v>4.1145886765258401</v>
      </c>
      <c r="U239">
        <v>9.7544904501363892</v>
      </c>
      <c r="V239">
        <v>832.55048025782401</v>
      </c>
      <c r="W239">
        <v>574.99943080569403</v>
      </c>
      <c r="X239">
        <v>897.37445512681597</v>
      </c>
      <c r="Y239">
        <v>17.534619845089502</v>
      </c>
      <c r="Z239">
        <v>15.1378891164699</v>
      </c>
      <c r="AA239">
        <v>19.931748490072899</v>
      </c>
      <c r="AB239">
        <v>-2.0536090038294201</v>
      </c>
      <c r="AC239">
        <v>-5.6931939895176997</v>
      </c>
      <c r="AD239">
        <v>1.5871970989428601</v>
      </c>
      <c r="AE239" s="27">
        <f>C239</f>
        <v>4.17815661939881</v>
      </c>
      <c r="AF239" s="27">
        <f>D239</f>
        <v>3.7629232477447401</v>
      </c>
      <c r="AG239" s="27">
        <f>E239</f>
        <v>674.60383161240304</v>
      </c>
      <c r="AH239" s="27">
        <f>F239</f>
        <v>202.10765668190899</v>
      </c>
      <c r="AI239" s="27">
        <f>G239</f>
        <v>-1.36026294284437</v>
      </c>
      <c r="AJ239" s="27">
        <f>H239</f>
        <v>4.9118531248056696</v>
      </c>
      <c r="AK239" s="27">
        <f>I239</f>
        <v>13.920797807698801</v>
      </c>
      <c r="AL239" s="27">
        <f>J239</f>
        <v>3.2342422277541698</v>
      </c>
      <c r="AM239" s="27">
        <f>K239</f>
        <v>6.5656023982604701</v>
      </c>
      <c r="AN239" s="27">
        <f>L239</f>
        <v>3.6798400852747699</v>
      </c>
      <c r="AO239" s="27">
        <f>M239</f>
        <v>786.82048800601001</v>
      </c>
      <c r="AP239" s="27">
        <f>N239</f>
        <v>243.89079997492101</v>
      </c>
      <c r="AQ239" s="27">
        <f>O239</f>
        <v>-3.6573446523448201</v>
      </c>
      <c r="AR239" s="27">
        <f>P239</f>
        <v>5.4664883492606897</v>
      </c>
      <c r="AS239" s="27">
        <f>Q239</f>
        <v>16.925873381123399</v>
      </c>
      <c r="AT239" s="27">
        <f>R239</f>
        <v>3.0440463892369101</v>
      </c>
      <c r="AU239" s="27">
        <f>S239</f>
        <v>6.9388259310140601</v>
      </c>
      <c r="AV239" s="27">
        <f>T239</f>
        <v>4.1145886765258401</v>
      </c>
      <c r="AW239" s="27">
        <f>U239</f>
        <v>9.7544904501363892</v>
      </c>
      <c r="AX239" s="27">
        <f>V239</f>
        <v>832.55048025782401</v>
      </c>
      <c r="AY239" s="27">
        <f>W239</f>
        <v>574.99943080569403</v>
      </c>
      <c r="AZ239" s="27">
        <f>X239</f>
        <v>897.37445512681597</v>
      </c>
      <c r="BA239" s="27">
        <f>Y239</f>
        <v>17.534619845089502</v>
      </c>
      <c r="BB239" s="27">
        <f>Z239</f>
        <v>15.1378891164699</v>
      </c>
      <c r="BC239" s="27">
        <f>AA239</f>
        <v>19.931748490072899</v>
      </c>
      <c r="BD239" s="27">
        <f>AB239</f>
        <v>-2.0536090038294201</v>
      </c>
      <c r="BE239" s="27">
        <f>AC239</f>
        <v>-5.6931939895176997</v>
      </c>
      <c r="BF239" s="27">
        <f>AD239</f>
        <v>1.5871970989428601</v>
      </c>
    </row>
    <row r="240" spans="1:58" x14ac:dyDescent="0.2">
      <c r="A240" t="s">
        <v>21</v>
      </c>
      <c r="B240" s="20">
        <v>22429</v>
      </c>
      <c r="C240">
        <v>3.8794259912959101</v>
      </c>
      <c r="D240">
        <v>3.1888742102584602</v>
      </c>
      <c r="E240">
        <v>644.78972875300201</v>
      </c>
      <c r="F240">
        <v>219.47474915075699</v>
      </c>
      <c r="G240">
        <v>-5.1493503749354703</v>
      </c>
      <c r="H240">
        <v>4.5410119860890896</v>
      </c>
      <c r="I240">
        <v>15.633102347520801</v>
      </c>
      <c r="J240">
        <v>3.00144094556634</v>
      </c>
      <c r="K240">
        <v>3.5384658331949099</v>
      </c>
      <c r="L240">
        <v>3.5783537171044002</v>
      </c>
      <c r="M240">
        <v>835.56839354871602</v>
      </c>
      <c r="N240">
        <v>244.190876424745</v>
      </c>
      <c r="O240">
        <v>-8.5150169196211802</v>
      </c>
      <c r="P240">
        <v>5.3604927296103302</v>
      </c>
      <c r="Q240">
        <v>15.3870043291209</v>
      </c>
      <c r="R240">
        <v>2.9850019631691902</v>
      </c>
      <c r="S240">
        <v>4.5543728562685697</v>
      </c>
      <c r="T240">
        <v>2.1106206434560999</v>
      </c>
      <c r="U240">
        <v>7.0029454642280999</v>
      </c>
      <c r="V240">
        <v>881.47521116333098</v>
      </c>
      <c r="W240">
        <v>610.68613431145195</v>
      </c>
      <c r="X240">
        <v>950.48152397970296</v>
      </c>
      <c r="Y240">
        <v>15.966796119742501</v>
      </c>
      <c r="Z240">
        <v>13.824388855354201</v>
      </c>
      <c r="AA240">
        <v>18.099601686000899</v>
      </c>
      <c r="AB240">
        <v>-5.7598741986357602</v>
      </c>
      <c r="AC240">
        <v>-9.1432526937391607</v>
      </c>
      <c r="AD240">
        <v>-2.3737682327973002</v>
      </c>
    </row>
    <row r="241" spans="1:58" x14ac:dyDescent="0.2">
      <c r="A241" t="s">
        <v>21</v>
      </c>
      <c r="B241" s="20">
        <v>21000</v>
      </c>
      <c r="C241">
        <v>3.6680526005143501</v>
      </c>
      <c r="D241">
        <v>3.1782747927381898</v>
      </c>
      <c r="E241">
        <v>730.63567802224895</v>
      </c>
      <c r="F241">
        <v>204.549633016136</v>
      </c>
      <c r="G241">
        <v>-4.3589235325329296</v>
      </c>
      <c r="H241">
        <v>4.2527652201237602</v>
      </c>
      <c r="I241">
        <v>13.999416572966799</v>
      </c>
      <c r="J241">
        <v>3.17713756734409</v>
      </c>
      <c r="K241">
        <v>4.2561490461968798</v>
      </c>
      <c r="L241">
        <v>3.6388255172408801</v>
      </c>
      <c r="M241">
        <v>814.06413879060005</v>
      </c>
      <c r="N241">
        <v>251.702788841455</v>
      </c>
      <c r="O241">
        <v>-7.6089247191800702</v>
      </c>
      <c r="P241">
        <v>5.39560088948945</v>
      </c>
      <c r="Q241">
        <v>15.838484991017101</v>
      </c>
      <c r="R241">
        <v>3.07374059674004</v>
      </c>
      <c r="S241">
        <v>5.0069389285939598</v>
      </c>
      <c r="T241">
        <v>2.4874762780340101</v>
      </c>
      <c r="U241">
        <v>7.5230114259437704</v>
      </c>
      <c r="V241">
        <v>859.26625426886903</v>
      </c>
      <c r="W241">
        <v>595.65040233782202</v>
      </c>
      <c r="X241">
        <v>924.93003294129801</v>
      </c>
      <c r="Y241">
        <v>16.516155520388899</v>
      </c>
      <c r="Z241">
        <v>14.489838676116999</v>
      </c>
      <c r="AA241">
        <v>18.5459835239946</v>
      </c>
      <c r="AB241">
        <v>-5.2402095408441198</v>
      </c>
      <c r="AC241">
        <v>-8.7131381365302492</v>
      </c>
      <c r="AD241">
        <v>-1.7696263747276499</v>
      </c>
    </row>
    <row r="242" spans="1:58" x14ac:dyDescent="0.2">
      <c r="A242" t="s">
        <v>21</v>
      </c>
      <c r="B242" s="20">
        <v>20648</v>
      </c>
      <c r="C242">
        <v>4.82029173262102</v>
      </c>
      <c r="D242">
        <v>3.0783282461447099</v>
      </c>
      <c r="E242">
        <v>716.16106082288002</v>
      </c>
      <c r="F242">
        <v>202.31271580266099</v>
      </c>
      <c r="G242">
        <v>-3.6444111282894101</v>
      </c>
      <c r="H242">
        <v>4.3144661014600398</v>
      </c>
      <c r="I242">
        <v>15.351049956806399</v>
      </c>
      <c r="J242">
        <v>2.86496208184982</v>
      </c>
      <c r="K242">
        <v>3.9476638042096499</v>
      </c>
      <c r="L242">
        <v>3.5927838305325501</v>
      </c>
      <c r="M242">
        <v>884.67929565420695</v>
      </c>
      <c r="N242">
        <v>248.67538190499701</v>
      </c>
      <c r="O242">
        <v>-7.6531251206279203</v>
      </c>
      <c r="P242">
        <v>5.3388174775433397</v>
      </c>
      <c r="Q242">
        <v>15.271392002666101</v>
      </c>
      <c r="R242">
        <v>3.02396041502382</v>
      </c>
      <c r="S242">
        <v>5.0114826294017698</v>
      </c>
      <c r="T242">
        <v>2.8345709704917401</v>
      </c>
      <c r="U242">
        <v>7.1948470757242404</v>
      </c>
      <c r="V242">
        <v>899.291771048952</v>
      </c>
      <c r="W242">
        <v>645.23086009336998</v>
      </c>
      <c r="X242">
        <v>969.93368359076499</v>
      </c>
      <c r="Y242">
        <v>15.652748636427701</v>
      </c>
      <c r="Z242">
        <v>13.7614942708251</v>
      </c>
      <c r="AA242">
        <v>17.551715255174599</v>
      </c>
      <c r="AB242">
        <v>-4.8390160215775202</v>
      </c>
      <c r="AC242">
        <v>-7.7281150417042097</v>
      </c>
      <c r="AD242">
        <v>-1.942722993616</v>
      </c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</row>
    <row r="243" spans="1:58" x14ac:dyDescent="0.2">
      <c r="A243" t="s">
        <v>21</v>
      </c>
      <c r="B243" s="20">
        <v>21260</v>
      </c>
      <c r="C243">
        <v>4.98096822418493</v>
      </c>
      <c r="D243">
        <v>3.1627225829062202</v>
      </c>
      <c r="E243">
        <v>663.10068833256696</v>
      </c>
      <c r="F243">
        <v>208.03992072243</v>
      </c>
      <c r="G243">
        <v>-3.5145444264217698</v>
      </c>
      <c r="H243">
        <v>4.7011552497535103</v>
      </c>
      <c r="I243">
        <v>15.2574740613261</v>
      </c>
      <c r="J243">
        <v>2.8123269626640002</v>
      </c>
      <c r="K243">
        <v>4.0391022743421896</v>
      </c>
      <c r="L243">
        <v>3.5803184504871002</v>
      </c>
      <c r="M243">
        <v>959.53029472977596</v>
      </c>
      <c r="N243">
        <v>249.202703660476</v>
      </c>
      <c r="O243">
        <v>-7.0198966272277001</v>
      </c>
      <c r="P243">
        <v>5.3469149075768598</v>
      </c>
      <c r="Q243">
        <v>14.837338020773601</v>
      </c>
      <c r="R243">
        <v>3.02481071110163</v>
      </c>
      <c r="S243">
        <v>4.94276519312504</v>
      </c>
      <c r="T243">
        <v>2.7989558809550101</v>
      </c>
      <c r="U243">
        <v>7.0962910902880703</v>
      </c>
      <c r="V243">
        <v>941.11637600579297</v>
      </c>
      <c r="W243">
        <v>688.03961804041001</v>
      </c>
      <c r="X243">
        <v>1015.3034517879501</v>
      </c>
      <c r="Y243">
        <v>15.5186585017846</v>
      </c>
      <c r="Z243">
        <v>13.615139033750699</v>
      </c>
      <c r="AA243">
        <v>17.430079594623201</v>
      </c>
      <c r="AB243">
        <v>-4.8105940693506302</v>
      </c>
      <c r="AC243">
        <v>-7.65834601921597</v>
      </c>
      <c r="AD243">
        <v>-1.96156399115637</v>
      </c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</row>
    <row r="244" spans="1:58" x14ac:dyDescent="0.2">
      <c r="A244" t="s">
        <v>21</v>
      </c>
      <c r="B244" s="20">
        <v>22364</v>
      </c>
      <c r="C244">
        <v>4.8708744479043897</v>
      </c>
      <c r="D244">
        <v>3.1288127379800699</v>
      </c>
      <c r="E244">
        <v>696.40418857352199</v>
      </c>
      <c r="F244">
        <v>212.33482407729801</v>
      </c>
      <c r="G244">
        <v>-2.7849935023314201</v>
      </c>
      <c r="H244">
        <v>4.4553861712042604</v>
      </c>
      <c r="I244">
        <v>14.7524318029915</v>
      </c>
      <c r="J244">
        <v>2.8791473138958299</v>
      </c>
      <c r="K244">
        <v>4.8311975957710702</v>
      </c>
      <c r="L244">
        <v>3.5833531733545501</v>
      </c>
      <c r="M244">
        <v>985.75791949056998</v>
      </c>
      <c r="N244">
        <v>248.46322789885701</v>
      </c>
      <c r="O244">
        <v>-5.8791641606050797</v>
      </c>
      <c r="P244">
        <v>5.3323289712751496</v>
      </c>
      <c r="Q244">
        <v>15.259899925745801</v>
      </c>
      <c r="R244">
        <v>3.0235537171972098</v>
      </c>
      <c r="S244">
        <v>5.6575304711870098</v>
      </c>
      <c r="T244">
        <v>3.5588609858854201</v>
      </c>
      <c r="U244">
        <v>7.7559504588979502</v>
      </c>
      <c r="V244">
        <v>940.81751098914799</v>
      </c>
      <c r="W244">
        <v>693.15378060615001</v>
      </c>
      <c r="X244">
        <v>1015.26587788586</v>
      </c>
      <c r="Y244">
        <v>16.3188262085662</v>
      </c>
      <c r="Z244">
        <v>14.4544528044164</v>
      </c>
      <c r="AA244">
        <v>18.179946805440899</v>
      </c>
      <c r="AB244">
        <v>-3.95873569207283</v>
      </c>
      <c r="AC244">
        <v>-6.7085345067939102</v>
      </c>
      <c r="AD244">
        <v>-1.2034442488623101</v>
      </c>
      <c r="AE244" s="40">
        <f>AVERAGE(C240:C244)</f>
        <v>4.4439225993041207</v>
      </c>
      <c r="AF244" s="40">
        <f>AVERAGE(D240:D244)</f>
        <v>3.1474025140055297</v>
      </c>
      <c r="AG244" s="40">
        <f>AVERAGE(E240:E244)</f>
        <v>690.21826890084401</v>
      </c>
      <c r="AH244" s="40">
        <f>AVERAGE(F240:F244)</f>
        <v>209.34236855385637</v>
      </c>
      <c r="AI244" s="40">
        <f>AVERAGE(G240:G244)</f>
        <v>-3.8904445929021998</v>
      </c>
      <c r="AJ244" s="40">
        <f>AVERAGE(H240:H244)</f>
        <v>4.4529569457261315</v>
      </c>
      <c r="AK244" s="40">
        <f>AVERAGE(I240:I244)</f>
        <v>14.998694948322319</v>
      </c>
      <c r="AL244" s="40">
        <f>AVERAGE(J240:J244)</f>
        <v>2.947002974264016</v>
      </c>
      <c r="AM244" s="40">
        <f>AVERAGE(K240:K244)</f>
        <v>4.12251571074294</v>
      </c>
      <c r="AN244" s="40">
        <f>AVERAGE(L240:L244)</f>
        <v>3.5947269377438964</v>
      </c>
      <c r="AO244" s="40">
        <f>AVERAGE(M240:M244)</f>
        <v>895.92000844277391</v>
      </c>
      <c r="AP244" s="40">
        <f>AVERAGE(N240:N244)</f>
        <v>248.44699574610598</v>
      </c>
      <c r="AQ244" s="40">
        <f>AVERAGE(O240:O244)</f>
        <v>-7.3352255094523899</v>
      </c>
      <c r="AR244" s="40">
        <f>AVERAGE(P240:P244)</f>
        <v>5.354830995099026</v>
      </c>
      <c r="AS244" s="40">
        <f>AVERAGE(Q240:Q244)</f>
        <v>15.3188238538647</v>
      </c>
      <c r="AT244" s="40">
        <f>AVERAGE(R240:R244)</f>
        <v>3.0262134806463781</v>
      </c>
      <c r="AU244" s="40">
        <f>AVERAGE(S240:S244)</f>
        <v>5.0346180157152691</v>
      </c>
      <c r="AV244" s="40">
        <f>AVERAGE(T240:T244)</f>
        <v>2.7580969517644562</v>
      </c>
      <c r="AW244" s="40">
        <f>AVERAGE(U240:U244)</f>
        <v>7.3146091030164255</v>
      </c>
      <c r="AX244" s="40">
        <f>AVERAGE(V240:V244)</f>
        <v>904.39342469521853</v>
      </c>
      <c r="AY244" s="40">
        <f>AVERAGE(W240:W244)</f>
        <v>646.55215907784088</v>
      </c>
      <c r="AZ244" s="40">
        <f>AVERAGE(X240:X244)</f>
        <v>975.18291403711521</v>
      </c>
      <c r="BA244" s="40">
        <f>AVERAGE(Y240:Y244)</f>
        <v>15.99463699738198</v>
      </c>
      <c r="BB244" s="40">
        <f>AVERAGE(Z240:Z244)</f>
        <v>14.029062728092679</v>
      </c>
      <c r="BC244" s="40">
        <f>AVERAGE(AA240:AA244)</f>
        <v>17.961465373046838</v>
      </c>
      <c r="BD244" s="40">
        <f>AVERAGE(AB240:AB244)</f>
        <v>-4.9216859044961723</v>
      </c>
      <c r="BE244" s="40">
        <f>AVERAGE(AC240:AC244)</f>
        <v>-7.9902772795967012</v>
      </c>
      <c r="BF244" s="40">
        <f>AVERAGE(AD240:AD244)</f>
        <v>-1.8502251682319257</v>
      </c>
    </row>
    <row r="245" spans="1:58" x14ac:dyDescent="0.2">
      <c r="A245" t="s">
        <v>21</v>
      </c>
      <c r="B245" s="20">
        <v>23794</v>
      </c>
      <c r="C245">
        <v>2.55489935436113</v>
      </c>
      <c r="D245">
        <v>3.6748959555731799</v>
      </c>
      <c r="E245">
        <v>789.77039131664003</v>
      </c>
      <c r="F245">
        <v>241.72320614995701</v>
      </c>
      <c r="G245">
        <v>-4.5682251893835204</v>
      </c>
      <c r="H245">
        <v>4.942950554047</v>
      </c>
      <c r="I245">
        <v>12.8872169815675</v>
      </c>
      <c r="J245">
        <v>3.39293836765111</v>
      </c>
      <c r="K245">
        <v>3.14860025745066</v>
      </c>
      <c r="L245">
        <v>3.5930934532204302</v>
      </c>
      <c r="M245">
        <v>892.96393753089399</v>
      </c>
      <c r="N245">
        <v>245.84957847995199</v>
      </c>
      <c r="O245">
        <v>-8.7094229589814098</v>
      </c>
      <c r="P245">
        <v>5.3781239960601201</v>
      </c>
      <c r="Q245">
        <v>14.774586970193599</v>
      </c>
      <c r="R245">
        <v>3.01026425618653</v>
      </c>
      <c r="S245">
        <v>4.4003479215018597</v>
      </c>
      <c r="T245">
        <v>2.1068409818634302</v>
      </c>
      <c r="U245">
        <v>6.7005362946298197</v>
      </c>
      <c r="V245">
        <v>899.43635986152299</v>
      </c>
      <c r="W245">
        <v>646.97766559686295</v>
      </c>
      <c r="X245">
        <v>970.75221740447205</v>
      </c>
      <c r="Y245">
        <v>15.343510290371499</v>
      </c>
      <c r="Z245">
        <v>13.453215740272199</v>
      </c>
      <c r="AA245">
        <v>17.248065582151401</v>
      </c>
      <c r="AB245">
        <v>-5.9582301848039103</v>
      </c>
      <c r="AC245">
        <v>-9.1347633935664199</v>
      </c>
      <c r="AD245">
        <v>-2.7780820154276</v>
      </c>
      <c r="AE245" s="27">
        <f>AVERAGE(C240:C245)</f>
        <v>4.1290853918136223</v>
      </c>
      <c r="AF245" s="27">
        <f>AVERAGE(D240:D245)</f>
        <v>3.2353180876001382</v>
      </c>
      <c r="AG245" s="27">
        <f>AVERAGE(E240:E245)</f>
        <v>706.81028930347668</v>
      </c>
      <c r="AH245" s="27">
        <f>AVERAGE(F240:F245)</f>
        <v>214.73917481987314</v>
      </c>
      <c r="AI245" s="27">
        <f>AVERAGE(G240:G245)</f>
        <v>-4.0034080256490867</v>
      </c>
      <c r="AJ245" s="27">
        <f>AVERAGE(H240:H245)</f>
        <v>4.5346225471129431</v>
      </c>
      <c r="AK245" s="27">
        <f>AVERAGE(I240:I245)</f>
        <v>14.646781953863183</v>
      </c>
      <c r="AL245" s="27">
        <f>AVERAGE(J240:J245)</f>
        <v>3.0213255398285317</v>
      </c>
      <c r="AM245" s="27">
        <f>AVERAGE(K240:K245)</f>
        <v>3.9601964685275597</v>
      </c>
      <c r="AN245" s="27">
        <f>AVERAGE(L240:L245)</f>
        <v>3.5944546903233188</v>
      </c>
      <c r="AO245" s="27">
        <f>AVERAGE(M240:M245)</f>
        <v>895.42732995746064</v>
      </c>
      <c r="AP245" s="27">
        <f>AVERAGE(N240:N245)</f>
        <v>248.01409286841366</v>
      </c>
      <c r="AQ245" s="27">
        <f>AVERAGE(O240:O245)</f>
        <v>-7.5642584177072267</v>
      </c>
      <c r="AR245" s="27">
        <f>AVERAGE(P240:P245)</f>
        <v>5.3587131619258743</v>
      </c>
      <c r="AS245" s="27">
        <f>AVERAGE(Q240:Q245)</f>
        <v>15.228117706586183</v>
      </c>
      <c r="AT245" s="27">
        <f>AVERAGE(R240:R245)</f>
        <v>3.0235552765697364</v>
      </c>
      <c r="AU245" s="27">
        <f>AVERAGE(S240:S245)</f>
        <v>4.9289063333463679</v>
      </c>
      <c r="AV245" s="27">
        <f>AVERAGE(T240:T245)</f>
        <v>2.6495542901142852</v>
      </c>
      <c r="AW245" s="27">
        <f>AVERAGE(U240:U245)</f>
        <v>7.2122636349519915</v>
      </c>
      <c r="AX245" s="27">
        <f>AVERAGE(V240:V245)</f>
        <v>903.56724722293586</v>
      </c>
      <c r="AY245" s="27">
        <f>AVERAGE(W240:W245)</f>
        <v>646.62307683101119</v>
      </c>
      <c r="AZ245" s="27">
        <f>AVERAGE(X240:X245)</f>
        <v>974.44446459834126</v>
      </c>
      <c r="BA245" s="27">
        <f>AVERAGE(Y240:Y245)</f>
        <v>15.8861158795469</v>
      </c>
      <c r="BB245" s="27">
        <f>AVERAGE(Z240:Z245)</f>
        <v>13.9330882301226</v>
      </c>
      <c r="BC245" s="27">
        <f>AVERAGE(AA240:AA245)</f>
        <v>17.842565407897599</v>
      </c>
      <c r="BD245" s="27">
        <f>AVERAGE(AB240:AB245)</f>
        <v>-5.0944432845474621</v>
      </c>
      <c r="BE245" s="27">
        <f>AVERAGE(AC240:AC245)</f>
        <v>-8.181024965258322</v>
      </c>
      <c r="BF245" s="27">
        <f>AVERAGE(AD240:AD245)</f>
        <v>-2.0048679760978714</v>
      </c>
    </row>
    <row r="246" spans="1:58" x14ac:dyDescent="0.2">
      <c r="A246" t="s">
        <v>357</v>
      </c>
      <c r="B246" s="20">
        <v>23947</v>
      </c>
      <c r="C246">
        <v>1.7533145530866401</v>
      </c>
      <c r="D246">
        <v>3.7032950655201602</v>
      </c>
      <c r="E246">
        <v>604.24928822680999</v>
      </c>
      <c r="F246">
        <v>194.83772813773999</v>
      </c>
      <c r="G246">
        <v>-6.56978784347453</v>
      </c>
      <c r="H246">
        <v>5.4837346811271104</v>
      </c>
      <c r="I246">
        <v>14.122069314865699</v>
      </c>
      <c r="J246">
        <v>3.3628484514038899</v>
      </c>
      <c r="K246">
        <v>5.51370084690166</v>
      </c>
      <c r="L246">
        <v>3.64421155699719</v>
      </c>
      <c r="M246">
        <v>701.05511360518403</v>
      </c>
      <c r="N246">
        <v>237.83720891683899</v>
      </c>
      <c r="O246">
        <v>-5.98493361658866</v>
      </c>
      <c r="P246">
        <v>5.3762366336218097</v>
      </c>
      <c r="Q246">
        <v>16.948601092784202</v>
      </c>
      <c r="R246">
        <v>2.9900940744144902</v>
      </c>
      <c r="S246">
        <v>4.8552550461838102</v>
      </c>
      <c r="T246">
        <v>1.8331767020712799</v>
      </c>
      <c r="U246">
        <v>7.8852201454769997</v>
      </c>
      <c r="V246">
        <v>875.45663039515796</v>
      </c>
      <c r="W246">
        <v>628.94752368195498</v>
      </c>
      <c r="X246">
        <v>939.76625960589104</v>
      </c>
      <c r="Y246">
        <v>16.318956198484699</v>
      </c>
      <c r="Z246">
        <v>13.845630877808899</v>
      </c>
      <c r="AA246">
        <v>18.776606796597498</v>
      </c>
      <c r="AB246">
        <v>-5.1592490123440804</v>
      </c>
      <c r="AC246">
        <v>-9.0269292818311104</v>
      </c>
      <c r="AD246">
        <v>-1.2756570831329499</v>
      </c>
    </row>
    <row r="247" spans="1:58" x14ac:dyDescent="0.2">
      <c r="A247" t="s">
        <v>357</v>
      </c>
      <c r="B247" s="20">
        <v>24758</v>
      </c>
      <c r="C247">
        <v>3.1194320632436301</v>
      </c>
      <c r="D247">
        <v>3.6776619534552899</v>
      </c>
      <c r="E247">
        <v>541.53157063124502</v>
      </c>
      <c r="F247">
        <v>201.41663398623501</v>
      </c>
      <c r="G247">
        <v>-5.9821090267633101</v>
      </c>
      <c r="H247">
        <v>5.6329297153822404</v>
      </c>
      <c r="I247">
        <v>15.732945302575001</v>
      </c>
      <c r="J247">
        <v>3.1006808883265902</v>
      </c>
      <c r="K247">
        <v>4.7771502043128899</v>
      </c>
      <c r="L247">
        <v>3.6340539732100399</v>
      </c>
      <c r="M247">
        <v>632.62075350444195</v>
      </c>
      <c r="N247">
        <v>238.267936044745</v>
      </c>
      <c r="O247">
        <v>-7.4998957653962304</v>
      </c>
      <c r="P247">
        <v>5.37510069820698</v>
      </c>
      <c r="Q247">
        <v>16.889750901137301</v>
      </c>
      <c r="R247">
        <v>2.98095491027824</v>
      </c>
      <c r="S247">
        <v>4.7268971213322102</v>
      </c>
      <c r="T247">
        <v>1.72567211118023</v>
      </c>
      <c r="U247">
        <v>7.7344341028166896</v>
      </c>
      <c r="V247">
        <v>854.81247633028602</v>
      </c>
      <c r="W247">
        <v>604.23350169969103</v>
      </c>
      <c r="X247">
        <v>913.26662909291701</v>
      </c>
      <c r="Y247">
        <v>16.816639427226299</v>
      </c>
      <c r="Z247">
        <v>14.3912076382745</v>
      </c>
      <c r="AA247">
        <v>19.2431827783582</v>
      </c>
      <c r="AB247">
        <v>-5.9823404476221098</v>
      </c>
      <c r="AC247">
        <v>-9.9536994574331707</v>
      </c>
      <c r="AD247">
        <v>-2.01697176857436</v>
      </c>
    </row>
    <row r="248" spans="1:58" x14ac:dyDescent="0.2">
      <c r="A248" t="s">
        <v>357</v>
      </c>
      <c r="B248" s="20">
        <v>19092.68216</v>
      </c>
      <c r="C248">
        <v>3.2854627571109898</v>
      </c>
      <c r="D248">
        <v>3.6233329225135198</v>
      </c>
      <c r="E248">
        <v>555.80206897931498</v>
      </c>
      <c r="F248">
        <v>197.30250686937001</v>
      </c>
      <c r="G248">
        <v>-5.3808470246462301</v>
      </c>
      <c r="H248">
        <v>5.2752467382879002</v>
      </c>
      <c r="I248">
        <v>15.237530336601401</v>
      </c>
      <c r="J248">
        <v>3.21533156525238</v>
      </c>
      <c r="K248">
        <v>7.5319469286580496</v>
      </c>
      <c r="L248">
        <v>3.6273237765122599</v>
      </c>
      <c r="M248">
        <v>646.88030794273197</v>
      </c>
      <c r="N248">
        <v>240.545167218514</v>
      </c>
      <c r="O248">
        <v>-3.1591541463525901</v>
      </c>
      <c r="P248">
        <v>5.3741523056563096</v>
      </c>
      <c r="Q248">
        <v>18.117280500047499</v>
      </c>
      <c r="R248">
        <v>2.9752303403637899</v>
      </c>
      <c r="S248">
        <v>7.2875797553746899</v>
      </c>
      <c r="T248">
        <v>4.4597894153424704</v>
      </c>
      <c r="U248">
        <v>10.1133764861227</v>
      </c>
      <c r="V248">
        <v>849.10000373490402</v>
      </c>
      <c r="W248">
        <v>596.83618208324594</v>
      </c>
      <c r="X248">
        <v>907.30251826863298</v>
      </c>
      <c r="Y248">
        <v>18.2672098786744</v>
      </c>
      <c r="Z248">
        <v>15.914771387840499</v>
      </c>
      <c r="AA248">
        <v>20.623762489808001</v>
      </c>
      <c r="AB248">
        <v>-2.2281619799364898</v>
      </c>
      <c r="AC248">
        <v>-5.8290415531135196</v>
      </c>
      <c r="AD248">
        <v>1.38199601463175</v>
      </c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</row>
    <row r="249" spans="1:58" x14ac:dyDescent="0.2">
      <c r="A249" t="s">
        <v>357</v>
      </c>
      <c r="B249" s="20">
        <v>19242.736250000002</v>
      </c>
      <c r="C249">
        <v>1.79449614015791</v>
      </c>
      <c r="D249">
        <v>3.5907643832780698</v>
      </c>
      <c r="E249">
        <v>565.52026956968803</v>
      </c>
      <c r="F249">
        <v>196.17711165691901</v>
      </c>
      <c r="G249">
        <v>-6.3068551282352097</v>
      </c>
      <c r="H249">
        <v>5.3590385829283296</v>
      </c>
      <c r="I249">
        <v>13.7530434395679</v>
      </c>
      <c r="J249">
        <v>3.31027107504356</v>
      </c>
      <c r="K249">
        <v>6.33055681270673</v>
      </c>
      <c r="L249">
        <v>3.62757826031577</v>
      </c>
      <c r="M249">
        <v>612.03324637246499</v>
      </c>
      <c r="N249">
        <v>236.18820290946701</v>
      </c>
      <c r="O249">
        <v>-5.3750835609797001</v>
      </c>
      <c r="P249">
        <v>5.36063205657487</v>
      </c>
      <c r="Q249">
        <v>17.865073837598</v>
      </c>
      <c r="R249">
        <v>2.9610455626608498</v>
      </c>
      <c r="S249">
        <v>6.1701289663132499</v>
      </c>
      <c r="T249">
        <v>3.2339058950566302</v>
      </c>
      <c r="U249">
        <v>9.0980601931615102</v>
      </c>
      <c r="V249">
        <v>853.06351675329404</v>
      </c>
      <c r="W249">
        <v>600.53304587500895</v>
      </c>
      <c r="X249">
        <v>910.77827554036196</v>
      </c>
      <c r="Y249">
        <v>17.869661003479699</v>
      </c>
      <c r="Z249">
        <v>15.527161773769601</v>
      </c>
      <c r="AA249">
        <v>20.216299521952902</v>
      </c>
      <c r="AB249">
        <v>-4.6389927940512097</v>
      </c>
      <c r="AC249">
        <v>-8.5228096518522207</v>
      </c>
      <c r="AD249">
        <v>-0.74782542851928202</v>
      </c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 spans="1:58" x14ac:dyDescent="0.2">
      <c r="A250" t="s">
        <v>357</v>
      </c>
      <c r="B250" s="20">
        <v>19392.732650000002</v>
      </c>
      <c r="C250">
        <v>1.71669206409452</v>
      </c>
      <c r="D250">
        <v>3.7011956078920401</v>
      </c>
      <c r="E250">
        <v>577.09331086728798</v>
      </c>
      <c r="F250">
        <v>197.831007385612</v>
      </c>
      <c r="G250">
        <v>-6.4888412046772697</v>
      </c>
      <c r="H250">
        <v>5.51533953126442</v>
      </c>
      <c r="I250">
        <v>13.3518786630388</v>
      </c>
      <c r="J250">
        <v>3.3713128830654502</v>
      </c>
      <c r="K250">
        <v>6.03541636239353</v>
      </c>
      <c r="L250">
        <v>3.63693754579322</v>
      </c>
      <c r="M250">
        <v>601.48768148903298</v>
      </c>
      <c r="N250">
        <v>236.23283968470199</v>
      </c>
      <c r="O250">
        <v>-5.7659817842100596</v>
      </c>
      <c r="P250">
        <v>5.3818064339578102</v>
      </c>
      <c r="Q250">
        <v>17.680212626511999</v>
      </c>
      <c r="R250">
        <v>2.96078813892548</v>
      </c>
      <c r="S250">
        <v>5.7288682458857396</v>
      </c>
      <c r="T250">
        <v>2.7099760127031902</v>
      </c>
      <c r="U250">
        <v>8.7389310501449398</v>
      </c>
      <c r="V250">
        <v>852.90012522233599</v>
      </c>
      <c r="W250">
        <v>598.06794568519604</v>
      </c>
      <c r="X250">
        <v>910.16151810517795</v>
      </c>
      <c r="Y250">
        <v>17.514809867835702</v>
      </c>
      <c r="Z250">
        <v>15.095615927788799</v>
      </c>
      <c r="AA250">
        <v>19.931482127327499</v>
      </c>
      <c r="AB250">
        <v>-5.0162635056374203</v>
      </c>
      <c r="AC250">
        <v>-8.9632862495370293</v>
      </c>
      <c r="AD250">
        <v>-1.06677483662758</v>
      </c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 spans="1:58" x14ac:dyDescent="0.2">
      <c r="A251" t="s">
        <v>357</v>
      </c>
      <c r="B251" s="20">
        <v>19578.365300000001</v>
      </c>
      <c r="C251">
        <v>1.98661367812075</v>
      </c>
      <c r="D251">
        <v>3.5397160258939899</v>
      </c>
      <c r="E251">
        <v>585.009773851501</v>
      </c>
      <c r="F251">
        <v>197.19340448342999</v>
      </c>
      <c r="G251">
        <v>-6.4591943721259897</v>
      </c>
      <c r="H251">
        <v>5.4520597867989604</v>
      </c>
      <c r="I251">
        <v>12.9382298886095</v>
      </c>
      <c r="J251">
        <v>3.3645577045866402</v>
      </c>
      <c r="K251">
        <v>5.8177404756384199</v>
      </c>
      <c r="L251">
        <v>3.63516700253974</v>
      </c>
      <c r="M251">
        <v>616.33984442977101</v>
      </c>
      <c r="N251">
        <v>236.519461682262</v>
      </c>
      <c r="O251">
        <v>-6.0089584086179499</v>
      </c>
      <c r="P251">
        <v>5.3794942600108104</v>
      </c>
      <c r="Q251">
        <v>17.500049083444001</v>
      </c>
      <c r="R251">
        <v>2.9648380566078001</v>
      </c>
      <c r="S251">
        <v>5.2337226138393902</v>
      </c>
      <c r="T251">
        <v>2.1970469343817398</v>
      </c>
      <c r="U251">
        <v>8.2775128719140501</v>
      </c>
      <c r="V251">
        <v>859.36740952939397</v>
      </c>
      <c r="W251">
        <v>605.88411250865295</v>
      </c>
      <c r="X251">
        <v>917.28728826095801</v>
      </c>
      <c r="Y251">
        <v>17.028265776723</v>
      </c>
      <c r="Z251">
        <v>14.5764573252085</v>
      </c>
      <c r="AA251">
        <v>19.4797995043767</v>
      </c>
      <c r="AB251">
        <v>-5.3012358262086297</v>
      </c>
      <c r="AC251">
        <v>-9.2321518212295395</v>
      </c>
      <c r="AD251">
        <v>-1.3591943031700999</v>
      </c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 spans="1:58" x14ac:dyDescent="0.2">
      <c r="A252" t="s">
        <v>357</v>
      </c>
      <c r="B252" s="20">
        <v>19727.60529</v>
      </c>
      <c r="C252">
        <v>2.1589247132538301</v>
      </c>
      <c r="D252">
        <v>3.6950617948984199</v>
      </c>
      <c r="E252">
        <v>587.92501370587695</v>
      </c>
      <c r="F252">
        <v>195.879948970725</v>
      </c>
      <c r="G252">
        <v>-5.9290404421773397</v>
      </c>
      <c r="H252">
        <v>5.4469086368408997</v>
      </c>
      <c r="I252">
        <v>13.8480178544129</v>
      </c>
      <c r="J252">
        <v>3.3876900570209001</v>
      </c>
      <c r="K252">
        <v>5.2871325426479601</v>
      </c>
      <c r="L252">
        <v>3.6351121316625501</v>
      </c>
      <c r="M252">
        <v>660.16599435278999</v>
      </c>
      <c r="N252">
        <v>237.101307646121</v>
      </c>
      <c r="O252">
        <v>-6.5609105889638899</v>
      </c>
      <c r="P252">
        <v>5.3819837778403201</v>
      </c>
      <c r="Q252">
        <v>17.031987217899701</v>
      </c>
      <c r="R252">
        <v>2.9722392928577799</v>
      </c>
      <c r="S252">
        <v>4.6574653800530399</v>
      </c>
      <c r="T252">
        <v>1.57888911204858</v>
      </c>
      <c r="U252">
        <v>7.7333395723925102</v>
      </c>
      <c r="V252">
        <v>866.11748500768203</v>
      </c>
      <c r="W252">
        <v>614.35457260500004</v>
      </c>
      <c r="X252">
        <v>926.05511048108804</v>
      </c>
      <c r="Y252">
        <v>16.243254044987399</v>
      </c>
      <c r="Z252">
        <v>13.7221094419212</v>
      </c>
      <c r="AA252">
        <v>18.757837790084501</v>
      </c>
      <c r="AB252">
        <v>-5.5185308582350396</v>
      </c>
      <c r="AC252">
        <v>-9.4519874741621894</v>
      </c>
      <c r="AD252">
        <v>-1.5919479949311599</v>
      </c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 spans="1:58" x14ac:dyDescent="0.2">
      <c r="A253" t="s">
        <v>357</v>
      </c>
      <c r="B253" s="20">
        <v>19900.698850000001</v>
      </c>
      <c r="C253">
        <v>1.5304358287962201</v>
      </c>
      <c r="D253">
        <v>3.7137672018854002</v>
      </c>
      <c r="E253">
        <v>566.74654949821195</v>
      </c>
      <c r="F253">
        <v>198.481697146209</v>
      </c>
      <c r="G253">
        <v>-7.2776351091413103</v>
      </c>
      <c r="H253">
        <v>5.4909717097802098</v>
      </c>
      <c r="I253">
        <v>13.260203138147</v>
      </c>
      <c r="J253">
        <v>3.4471578852185498</v>
      </c>
      <c r="K253">
        <v>5.2891266412256099</v>
      </c>
      <c r="L253">
        <v>3.6387799688581799</v>
      </c>
      <c r="M253">
        <v>657.39653172808198</v>
      </c>
      <c r="N253">
        <v>236.95319720099801</v>
      </c>
      <c r="O253">
        <v>-6.5735463893350801</v>
      </c>
      <c r="P253">
        <v>5.38713122254729</v>
      </c>
      <c r="Q253">
        <v>17.047990924062901</v>
      </c>
      <c r="R253">
        <v>2.9731974732959001</v>
      </c>
      <c r="S253">
        <v>4.6594348886472403</v>
      </c>
      <c r="T253">
        <v>1.58787591845801</v>
      </c>
      <c r="U253">
        <v>7.73684157674096</v>
      </c>
      <c r="V253">
        <v>864.21990251760303</v>
      </c>
      <c r="W253">
        <v>612.54977439376</v>
      </c>
      <c r="X253">
        <v>923.94338945226104</v>
      </c>
      <c r="Y253">
        <v>16.2578541292152</v>
      </c>
      <c r="Z253">
        <v>13.751687414646501</v>
      </c>
      <c r="AA253">
        <v>18.7765184854137</v>
      </c>
      <c r="AB253">
        <v>-5.5279276436128599</v>
      </c>
      <c r="AC253">
        <v>-9.4409121556866396</v>
      </c>
      <c r="AD253">
        <v>-1.6172514348359299</v>
      </c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 spans="1:58" x14ac:dyDescent="0.2">
      <c r="A254" t="s">
        <v>357</v>
      </c>
      <c r="B254" s="20">
        <v>20070.605930000002</v>
      </c>
      <c r="C254">
        <v>1.185948158795</v>
      </c>
      <c r="D254">
        <v>3.7279236309930499</v>
      </c>
      <c r="E254">
        <v>566.37756734334403</v>
      </c>
      <c r="F254">
        <v>197.322704874316</v>
      </c>
      <c r="G254">
        <v>-6.8850422281010504</v>
      </c>
      <c r="H254">
        <v>5.3100610543240201</v>
      </c>
      <c r="I254">
        <v>13.002496035893699</v>
      </c>
      <c r="J254">
        <v>3.4708962435130202</v>
      </c>
      <c r="K254">
        <v>5.2957000325088002</v>
      </c>
      <c r="L254">
        <v>3.64109385454646</v>
      </c>
      <c r="M254">
        <v>658.05999446554301</v>
      </c>
      <c r="N254">
        <v>236.87014524876199</v>
      </c>
      <c r="O254">
        <v>-6.5547100242623699</v>
      </c>
      <c r="P254">
        <v>5.3910044623148803</v>
      </c>
      <c r="Q254">
        <v>17.0502314115632</v>
      </c>
      <c r="R254">
        <v>2.9735648630789</v>
      </c>
      <c r="S254">
        <v>4.6755104975238</v>
      </c>
      <c r="T254">
        <v>1.61052029098594</v>
      </c>
      <c r="U254">
        <v>7.7457186772804603</v>
      </c>
      <c r="V254">
        <v>863.64377538523502</v>
      </c>
      <c r="W254">
        <v>612.06350795659796</v>
      </c>
      <c r="X254">
        <v>923.28731778044005</v>
      </c>
      <c r="Y254">
        <v>16.267480737483702</v>
      </c>
      <c r="Z254">
        <v>13.744350463505601</v>
      </c>
      <c r="AA254">
        <v>18.775924971015598</v>
      </c>
      <c r="AB254">
        <v>-5.5042712855502796</v>
      </c>
      <c r="AC254">
        <v>-9.4017522787450893</v>
      </c>
      <c r="AD254">
        <v>-1.5792563238905499</v>
      </c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 spans="1:58" x14ac:dyDescent="0.2">
      <c r="A255" t="s">
        <v>357</v>
      </c>
      <c r="B255" s="20">
        <v>20202.840250000001</v>
      </c>
      <c r="C255">
        <v>1.3498832491477599</v>
      </c>
      <c r="D255">
        <v>3.7109129785238402</v>
      </c>
      <c r="E255">
        <v>558.457880298688</v>
      </c>
      <c r="F255">
        <v>196.46738255284501</v>
      </c>
      <c r="G255">
        <v>-5.4171056361763803</v>
      </c>
      <c r="H255">
        <v>5.1537355947768102</v>
      </c>
      <c r="I255">
        <v>13.1572972487255</v>
      </c>
      <c r="J255">
        <v>3.4932469130037398</v>
      </c>
      <c r="K255">
        <v>5.27777297972579</v>
      </c>
      <c r="L255">
        <v>3.6440429180594198</v>
      </c>
      <c r="M255">
        <v>653.256930435497</v>
      </c>
      <c r="N255">
        <v>236.71966374461601</v>
      </c>
      <c r="O255">
        <v>-6.6118083327026698</v>
      </c>
      <c r="P255">
        <v>5.3949041743204296</v>
      </c>
      <c r="Q255">
        <v>17.067067976007198</v>
      </c>
      <c r="R255">
        <v>2.9741094720029801</v>
      </c>
      <c r="S255">
        <v>4.6594100619765397</v>
      </c>
      <c r="T255">
        <v>1.5980307386966299</v>
      </c>
      <c r="U255">
        <v>7.7290702138832401</v>
      </c>
      <c r="V255">
        <v>860.425600364611</v>
      </c>
      <c r="W255">
        <v>608.76090591045397</v>
      </c>
      <c r="X255">
        <v>919.79935458002001</v>
      </c>
      <c r="Y255">
        <v>16.286335685872402</v>
      </c>
      <c r="Z255">
        <v>13.7703633434474</v>
      </c>
      <c r="AA255">
        <v>18.8003210421932</v>
      </c>
      <c r="AB255">
        <v>-5.5557547054610197</v>
      </c>
      <c r="AC255">
        <v>-9.4551939449439395</v>
      </c>
      <c r="AD255">
        <v>-1.64939663942494</v>
      </c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 spans="1:58" x14ac:dyDescent="0.2">
      <c r="A256" t="s">
        <v>357</v>
      </c>
      <c r="B256" s="20">
        <v>20352.707920000001</v>
      </c>
      <c r="C256">
        <v>0.79249716879194998</v>
      </c>
      <c r="D256">
        <v>3.7375250289228701</v>
      </c>
      <c r="E256">
        <v>565.283217681525</v>
      </c>
      <c r="F256">
        <v>196.10577052893601</v>
      </c>
      <c r="G256">
        <v>-6.4594502202331903</v>
      </c>
      <c r="H256">
        <v>5.0046267423164696</v>
      </c>
      <c r="I256">
        <v>12.465543671135199</v>
      </c>
      <c r="J256">
        <v>3.4134810522159902</v>
      </c>
      <c r="K256">
        <v>4.4739601314973498</v>
      </c>
      <c r="L256">
        <v>3.6343836944189398</v>
      </c>
      <c r="M256">
        <v>659.06785257692104</v>
      </c>
      <c r="N256">
        <v>236.87983658198999</v>
      </c>
      <c r="O256">
        <v>-7.7268254869689299</v>
      </c>
      <c r="P256">
        <v>5.3872458522921898</v>
      </c>
      <c r="Q256">
        <v>16.584080132232501</v>
      </c>
      <c r="R256">
        <v>2.9724817385348898</v>
      </c>
      <c r="S256">
        <v>4.4073827116659796</v>
      </c>
      <c r="T256">
        <v>1.3729173927000899</v>
      </c>
      <c r="U256">
        <v>7.4376958489527798</v>
      </c>
      <c r="V256">
        <v>865.13783306289804</v>
      </c>
      <c r="W256">
        <v>612.10470448056503</v>
      </c>
      <c r="X256">
        <v>924.56092368544398</v>
      </c>
      <c r="Y256">
        <v>16.155269037045301</v>
      </c>
      <c r="Z256">
        <v>13.6489552915783</v>
      </c>
      <c r="AA256">
        <v>18.6646979914909</v>
      </c>
      <c r="AB256">
        <v>-5.7741567219749799</v>
      </c>
      <c r="AC256">
        <v>-9.6540425318211192</v>
      </c>
      <c r="AD256">
        <v>-1.90190264573264</v>
      </c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 spans="1:58" x14ac:dyDescent="0.2">
      <c r="A257" t="s">
        <v>357</v>
      </c>
      <c r="B257" s="20">
        <v>20524.32375</v>
      </c>
      <c r="C257">
        <v>2.9478715514330398</v>
      </c>
      <c r="D257">
        <v>4.3725388224829898</v>
      </c>
      <c r="E257">
        <v>530.95947359733498</v>
      </c>
      <c r="F257">
        <v>196.711462460251</v>
      </c>
      <c r="G257">
        <v>-4.2505237513405003</v>
      </c>
      <c r="H257">
        <v>5.5609192858896002</v>
      </c>
      <c r="I257">
        <v>14.400119880198501</v>
      </c>
      <c r="J257">
        <v>3.7184016300927398</v>
      </c>
      <c r="K257">
        <v>7.2095385375750203</v>
      </c>
      <c r="L257">
        <v>3.6812020947295099</v>
      </c>
      <c r="M257">
        <v>694.49508947673996</v>
      </c>
      <c r="N257">
        <v>240.72536385891399</v>
      </c>
      <c r="O257">
        <v>-3.31391771213287</v>
      </c>
      <c r="P257">
        <v>5.4530747925340899</v>
      </c>
      <c r="Q257">
        <v>17.819915829046099</v>
      </c>
      <c r="R257">
        <v>3.0250133517373001</v>
      </c>
      <c r="S257">
        <v>7.3450589189326596</v>
      </c>
      <c r="T257">
        <v>4.4330955106741596</v>
      </c>
      <c r="U257">
        <v>10.2603118182966</v>
      </c>
      <c r="V257">
        <v>815.027054550039</v>
      </c>
      <c r="W257">
        <v>553.00913008366001</v>
      </c>
      <c r="X257">
        <v>872.43230107161401</v>
      </c>
      <c r="Y257">
        <v>18.252393384454798</v>
      </c>
      <c r="Z257">
        <v>15.8177618482482</v>
      </c>
      <c r="AA257">
        <v>20.684890530377501</v>
      </c>
      <c r="AB257">
        <v>-2.0587165317671099</v>
      </c>
      <c r="AC257">
        <v>-5.7557371671141402</v>
      </c>
      <c r="AD257">
        <v>1.6358763439098201</v>
      </c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 spans="1:58" x14ac:dyDescent="0.2">
      <c r="A258" t="s">
        <v>357</v>
      </c>
      <c r="B258" s="20">
        <v>20718.998739999999</v>
      </c>
      <c r="C258">
        <v>2.6811487248404302</v>
      </c>
      <c r="D258">
        <v>4.1818580844766702</v>
      </c>
      <c r="E258">
        <v>574.62333940982796</v>
      </c>
      <c r="F258">
        <v>199.38469682188</v>
      </c>
      <c r="G258">
        <v>-3.92969127703627</v>
      </c>
      <c r="H258">
        <v>5.7500052267989803</v>
      </c>
      <c r="I258">
        <v>13.530498749972301</v>
      </c>
      <c r="J258">
        <v>3.6023408897921798</v>
      </c>
      <c r="K258">
        <v>5.4163006254045198</v>
      </c>
      <c r="L258">
        <v>3.6608806310566999</v>
      </c>
      <c r="M258">
        <v>609.41553918854595</v>
      </c>
      <c r="N258">
        <v>236.55119028627999</v>
      </c>
      <c r="O258">
        <v>-6.5660869252135496</v>
      </c>
      <c r="P258">
        <v>5.4154645973121402</v>
      </c>
      <c r="Q258">
        <v>17.407344345040102</v>
      </c>
      <c r="R258">
        <v>2.9841364966534001</v>
      </c>
      <c r="S258">
        <v>4.6688732986909498</v>
      </c>
      <c r="T258">
        <v>1.48457116532441</v>
      </c>
      <c r="U258">
        <v>7.8464568634812402</v>
      </c>
      <c r="V258">
        <v>791.10611963062695</v>
      </c>
      <c r="W258">
        <v>523.76852936684998</v>
      </c>
      <c r="X258">
        <v>844.54534909656695</v>
      </c>
      <c r="Y258">
        <v>16.707239950023801</v>
      </c>
      <c r="Z258">
        <v>14.1321625781389</v>
      </c>
      <c r="AA258">
        <v>19.285933065885999</v>
      </c>
      <c r="AB258">
        <v>-6.1663030529766996</v>
      </c>
      <c r="AC258">
        <v>-10.4224383835454</v>
      </c>
      <c r="AD258">
        <v>-1.8956743979853501</v>
      </c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 spans="1:58" x14ac:dyDescent="0.2">
      <c r="A259" t="s">
        <v>357</v>
      </c>
      <c r="B259" s="20">
        <v>20833.79233</v>
      </c>
      <c r="C259">
        <v>3.4930256268622601</v>
      </c>
      <c r="D259">
        <v>4.0671140825254</v>
      </c>
      <c r="E259">
        <v>596.45543481576794</v>
      </c>
      <c r="F259">
        <v>195.21548440648201</v>
      </c>
      <c r="G259">
        <v>-3.9283362192884699</v>
      </c>
      <c r="H259">
        <v>5.86313046043949</v>
      </c>
      <c r="I259">
        <v>14.776462106942301</v>
      </c>
      <c r="J259">
        <v>3.4941511627059101</v>
      </c>
      <c r="K259">
        <v>5.4642435694520302</v>
      </c>
      <c r="L259">
        <v>3.6568221301929098</v>
      </c>
      <c r="M259">
        <v>614.91044632715398</v>
      </c>
      <c r="N259">
        <v>236.60119891170299</v>
      </c>
      <c r="O259">
        <v>-6.5796837503109602</v>
      </c>
      <c r="P259">
        <v>5.4017175097153602</v>
      </c>
      <c r="Q259">
        <v>17.416273131875101</v>
      </c>
      <c r="R259">
        <v>2.9759730413689001</v>
      </c>
      <c r="S259">
        <v>5.7083141510737603</v>
      </c>
      <c r="T259">
        <v>3.0663971003274799</v>
      </c>
      <c r="U259">
        <v>8.3409809326454205</v>
      </c>
      <c r="V259">
        <v>761.50336300839604</v>
      </c>
      <c r="W259">
        <v>487.71784949872102</v>
      </c>
      <c r="X259">
        <v>811.94777209552001</v>
      </c>
      <c r="Y259">
        <v>16.868897885794802</v>
      </c>
      <c r="Z259">
        <v>14.488027201413001</v>
      </c>
      <c r="AA259">
        <v>19.2529066268274</v>
      </c>
      <c r="AB259">
        <v>-4.5388134451810096</v>
      </c>
      <c r="AC259">
        <v>-8.0442083161074205</v>
      </c>
      <c r="AD259">
        <v>-1.03835735548701</v>
      </c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 spans="1:58" x14ac:dyDescent="0.2">
      <c r="A260" t="s">
        <v>357</v>
      </c>
      <c r="B260" s="20">
        <v>21005.559600000001</v>
      </c>
      <c r="C260">
        <v>6.0813277756912001</v>
      </c>
      <c r="D260">
        <v>3.9312683909719901</v>
      </c>
      <c r="E260">
        <v>591.35216512825195</v>
      </c>
      <c r="F260">
        <v>204.879451815713</v>
      </c>
      <c r="G260">
        <v>-0.67510306122980401</v>
      </c>
      <c r="H260">
        <v>5.4856628344998999</v>
      </c>
      <c r="I260">
        <v>16.083978199111002</v>
      </c>
      <c r="J260">
        <v>3.5432597950626299</v>
      </c>
      <c r="K260">
        <v>6.4036112861497996</v>
      </c>
      <c r="L260">
        <v>3.7238290363419901</v>
      </c>
      <c r="M260">
        <v>616.92209776995003</v>
      </c>
      <c r="N260">
        <v>237.66707795393401</v>
      </c>
      <c r="O260">
        <v>-4.8555911536485903</v>
      </c>
      <c r="P260">
        <v>5.4916363955667702</v>
      </c>
      <c r="Q260">
        <v>17.6928549973263</v>
      </c>
      <c r="R260">
        <v>3.0314949107888398</v>
      </c>
      <c r="S260">
        <v>6.9729027838653801</v>
      </c>
      <c r="T260">
        <v>3.9612596169971499</v>
      </c>
      <c r="U260">
        <v>9.9804846303080996</v>
      </c>
      <c r="V260">
        <v>721.97865725814302</v>
      </c>
      <c r="W260">
        <v>457.61322204406798</v>
      </c>
      <c r="X260">
        <v>767.71542912713198</v>
      </c>
      <c r="Y260">
        <v>17.9782987586206</v>
      </c>
      <c r="Z260">
        <v>15.5512612039158</v>
      </c>
      <c r="AA260">
        <v>20.410452426248298</v>
      </c>
      <c r="AB260">
        <v>-2.9277352017235501</v>
      </c>
      <c r="AC260">
        <v>-6.7829401779548997</v>
      </c>
      <c r="AD260">
        <v>0.93915746407712297</v>
      </c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 spans="1:58" x14ac:dyDescent="0.2">
      <c r="A261" t="s">
        <v>357</v>
      </c>
      <c r="B261" s="20">
        <v>21174.568009999999</v>
      </c>
      <c r="C261">
        <v>2.4294757445001101</v>
      </c>
      <c r="D261">
        <v>3.8372953529621801</v>
      </c>
      <c r="E261">
        <v>509.99320409674601</v>
      </c>
      <c r="F261">
        <v>188.13842438993399</v>
      </c>
      <c r="G261">
        <v>-6.0557252731003102</v>
      </c>
      <c r="H261">
        <v>5.1040979476909998</v>
      </c>
      <c r="I261">
        <v>14.0764630727053</v>
      </c>
      <c r="J261">
        <v>3.3537259490032998</v>
      </c>
      <c r="K261">
        <v>5.7564145721884197</v>
      </c>
      <c r="L261">
        <v>3.6924698021903102</v>
      </c>
      <c r="M261">
        <v>560.11149476428602</v>
      </c>
      <c r="N261">
        <v>236.24109716057799</v>
      </c>
      <c r="O261">
        <v>-6.54560706758366</v>
      </c>
      <c r="P261">
        <v>5.4489915118966801</v>
      </c>
      <c r="Q261">
        <v>17.922348283027201</v>
      </c>
      <c r="R261">
        <v>2.9919635401312101</v>
      </c>
      <c r="S261">
        <v>6.4578839972973796</v>
      </c>
      <c r="T261">
        <v>3.4213466407578199</v>
      </c>
      <c r="U261">
        <v>9.4942770255781692</v>
      </c>
      <c r="V261">
        <v>682.97786070736402</v>
      </c>
      <c r="W261">
        <v>414.860349636423</v>
      </c>
      <c r="X261">
        <v>721.92733456930603</v>
      </c>
      <c r="Y261">
        <v>18.303906343935498</v>
      </c>
      <c r="Z261">
        <v>15.801149647335601</v>
      </c>
      <c r="AA261">
        <v>20.808824966978101</v>
      </c>
      <c r="AB261">
        <v>-3.74079778811369</v>
      </c>
      <c r="AC261">
        <v>-7.8038711267220497</v>
      </c>
      <c r="AD261">
        <v>0.32805303524871898</v>
      </c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 spans="1:58" x14ac:dyDescent="0.2">
      <c r="A262" t="s">
        <v>357</v>
      </c>
      <c r="B262" s="20">
        <v>21345.991559999999</v>
      </c>
      <c r="C262">
        <v>4.0262875661795903</v>
      </c>
      <c r="D262">
        <v>4.0922687132988296</v>
      </c>
      <c r="E262">
        <v>451.43562151241599</v>
      </c>
      <c r="F262">
        <v>191.582642151241</v>
      </c>
      <c r="G262">
        <v>-3.2334831418630601</v>
      </c>
      <c r="H262">
        <v>5.5384461106902503</v>
      </c>
      <c r="I262">
        <v>14.9838759303338</v>
      </c>
      <c r="J262">
        <v>3.46626850058803</v>
      </c>
      <c r="K262">
        <v>5.3342219289534798</v>
      </c>
      <c r="L262">
        <v>3.6907818837567401</v>
      </c>
      <c r="M262">
        <v>508.30041586885602</v>
      </c>
      <c r="N262">
        <v>235.06485955676399</v>
      </c>
      <c r="O262">
        <v>-7.4449559371255898</v>
      </c>
      <c r="P262">
        <v>5.4474263311301296</v>
      </c>
      <c r="Q262">
        <v>17.933156585496601</v>
      </c>
      <c r="R262">
        <v>2.9831813612669902</v>
      </c>
      <c r="S262">
        <v>6.1420773792307903</v>
      </c>
      <c r="T262">
        <v>3.0810469601618702</v>
      </c>
      <c r="U262">
        <v>9.2092197102428504</v>
      </c>
      <c r="V262">
        <v>642.87531456470401</v>
      </c>
      <c r="W262">
        <v>382.48214362412398</v>
      </c>
      <c r="X262">
        <v>675.32007911047003</v>
      </c>
      <c r="Y262">
        <v>18.449364626958001</v>
      </c>
      <c r="Z262">
        <v>15.922752893787001</v>
      </c>
      <c r="AA262">
        <v>20.9765150162035</v>
      </c>
      <c r="AB262">
        <v>-4.2883106955875103</v>
      </c>
      <c r="AC262">
        <v>-8.3824545087834998</v>
      </c>
      <c r="AD262">
        <v>-0.179928101076573</v>
      </c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 spans="1:58" x14ac:dyDescent="0.2">
      <c r="A263" t="s">
        <v>357</v>
      </c>
      <c r="B263" s="20">
        <v>21519.981179999999</v>
      </c>
      <c r="C263">
        <v>3.0905626426103501</v>
      </c>
      <c r="D263">
        <v>4.4019325552403004</v>
      </c>
      <c r="E263">
        <v>461.00607099736601</v>
      </c>
      <c r="F263">
        <v>197.20135778390599</v>
      </c>
      <c r="G263">
        <v>-4.1290268252128302</v>
      </c>
      <c r="H263">
        <v>5.9253064258630701</v>
      </c>
      <c r="I263">
        <v>14.5597230343202</v>
      </c>
      <c r="J263">
        <v>3.5788793856894801</v>
      </c>
      <c r="K263">
        <v>4.6433646459327198</v>
      </c>
      <c r="L263">
        <v>3.8206737763621499</v>
      </c>
      <c r="M263">
        <v>575.84047724876598</v>
      </c>
      <c r="N263">
        <v>240.893576214787</v>
      </c>
      <c r="O263">
        <v>-7.6137004371645798</v>
      </c>
      <c r="P263">
        <v>5.5922380006627703</v>
      </c>
      <c r="Q263">
        <v>16.827157282757302</v>
      </c>
      <c r="R263">
        <v>3.1151333241483301</v>
      </c>
      <c r="S263">
        <v>6.5454415624605398</v>
      </c>
      <c r="T263">
        <v>3.5988457624327999</v>
      </c>
      <c r="U263">
        <v>9.4901666957098101</v>
      </c>
      <c r="V263">
        <v>692.61502877899295</v>
      </c>
      <c r="W263">
        <v>427.55576079755502</v>
      </c>
      <c r="X263">
        <v>733.32819927575895</v>
      </c>
      <c r="Y263">
        <v>17.342107925565401</v>
      </c>
      <c r="Z263">
        <v>15.0220626522492</v>
      </c>
      <c r="AA263">
        <v>19.659617287196198</v>
      </c>
      <c r="AB263">
        <v>-2.7352469270822799</v>
      </c>
      <c r="AC263">
        <v>-6.5457240860410701</v>
      </c>
      <c r="AD263">
        <v>1.08900728839654</v>
      </c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 spans="1:58" x14ac:dyDescent="0.2">
      <c r="A264" t="s">
        <v>357</v>
      </c>
      <c r="B264" s="20">
        <v>21655.042130000002</v>
      </c>
      <c r="C264">
        <v>2.7334301243469201</v>
      </c>
      <c r="D264">
        <v>4.2431975471006398</v>
      </c>
      <c r="E264">
        <v>468.25825360362199</v>
      </c>
      <c r="F264">
        <v>189.826877971085</v>
      </c>
      <c r="G264">
        <v>-3.3851322817963898</v>
      </c>
      <c r="H264">
        <v>5.6899675235814504</v>
      </c>
      <c r="I264">
        <v>13.798151956514999</v>
      </c>
      <c r="J264">
        <v>3.5079113517038198</v>
      </c>
      <c r="K264">
        <v>4.5734334161336099</v>
      </c>
      <c r="L264">
        <v>3.7206236028331601</v>
      </c>
      <c r="M264">
        <v>553.039079807706</v>
      </c>
      <c r="N264">
        <v>236.74448984292101</v>
      </c>
      <c r="O264">
        <v>-8.0065666865149101</v>
      </c>
      <c r="P264">
        <v>5.4837906723937797</v>
      </c>
      <c r="Q264">
        <v>17.050215085725402</v>
      </c>
      <c r="R264">
        <v>3.01021977750549</v>
      </c>
      <c r="S264">
        <v>6.9276584181748602</v>
      </c>
      <c r="T264">
        <v>4.0193327892162403</v>
      </c>
      <c r="U264">
        <v>9.8215257626085197</v>
      </c>
      <c r="V264">
        <v>683.17214948203002</v>
      </c>
      <c r="W264">
        <v>413.68282251280999</v>
      </c>
      <c r="X264">
        <v>721.16081092530601</v>
      </c>
      <c r="Y264">
        <v>18.1426726210473</v>
      </c>
      <c r="Z264">
        <v>15.752565332696699</v>
      </c>
      <c r="AA264">
        <v>20.532552732857098</v>
      </c>
      <c r="AB264">
        <v>-2.4802044021490302</v>
      </c>
      <c r="AC264">
        <v>-6.2460530579168996</v>
      </c>
      <c r="AD264">
        <v>1.2988833378850899</v>
      </c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 spans="1:58" x14ac:dyDescent="0.2">
      <c r="A265" t="s">
        <v>357</v>
      </c>
      <c r="B265" s="20">
        <v>21826.763490000001</v>
      </c>
      <c r="C265">
        <v>2.3821429641045202</v>
      </c>
      <c r="D265">
        <v>3.8558787699483101</v>
      </c>
      <c r="E265">
        <v>462.42028375343</v>
      </c>
      <c r="F265">
        <v>188.623705257848</v>
      </c>
      <c r="G265">
        <v>-4.4136875942928802</v>
      </c>
      <c r="H265">
        <v>5.0543541483631502</v>
      </c>
      <c r="I265">
        <v>13.972553887034399</v>
      </c>
      <c r="J265">
        <v>3.3697441964644601</v>
      </c>
      <c r="K265">
        <v>5.1584120074883604</v>
      </c>
      <c r="L265">
        <v>3.6943402385623698</v>
      </c>
      <c r="M265">
        <v>554.85577594051097</v>
      </c>
      <c r="N265">
        <v>236.13074587123899</v>
      </c>
      <c r="O265">
        <v>-7.3974304221000997</v>
      </c>
      <c r="P265">
        <v>5.4787273330436097</v>
      </c>
      <c r="Q265">
        <v>17.5903047320691</v>
      </c>
      <c r="R265">
        <v>2.9934344515012099</v>
      </c>
      <c r="S265">
        <v>7.1679008054092002</v>
      </c>
      <c r="T265">
        <v>4.3121745868681698</v>
      </c>
      <c r="U265">
        <v>10.0278611246507</v>
      </c>
      <c r="V265">
        <v>678.96525143651195</v>
      </c>
      <c r="W265">
        <v>408.91834354499099</v>
      </c>
      <c r="X265">
        <v>715.84827721367697</v>
      </c>
      <c r="Y265">
        <v>18.7048976678625</v>
      </c>
      <c r="Z265">
        <v>16.2706270086431</v>
      </c>
      <c r="AA265">
        <v>21.140402305794701</v>
      </c>
      <c r="AB265">
        <v>-2.3101805912359801</v>
      </c>
      <c r="AC265">
        <v>-6.04380199050527</v>
      </c>
      <c r="AD265">
        <v>1.4278943214835</v>
      </c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 spans="1:58" x14ac:dyDescent="0.2">
      <c r="A266" t="s">
        <v>357</v>
      </c>
      <c r="B266" s="20">
        <v>21999.736389999998</v>
      </c>
      <c r="C266">
        <v>1.8705088330212001</v>
      </c>
      <c r="D266">
        <v>3.6773394048606001</v>
      </c>
      <c r="E266">
        <v>502.97552080646602</v>
      </c>
      <c r="F266">
        <v>195.391939455862</v>
      </c>
      <c r="G266">
        <v>-7.2035772476548701</v>
      </c>
      <c r="H266">
        <v>5.14066235563413</v>
      </c>
      <c r="I266">
        <v>14.551131093904599</v>
      </c>
      <c r="J266">
        <v>3.2590675310202499</v>
      </c>
      <c r="K266">
        <v>5.8875983900311004</v>
      </c>
      <c r="L266">
        <v>3.7392582835233799</v>
      </c>
      <c r="M266">
        <v>769.27876029726497</v>
      </c>
      <c r="N266">
        <v>242.18024520384401</v>
      </c>
      <c r="O266">
        <v>-4.8155382017299404</v>
      </c>
      <c r="P266">
        <v>5.5175489146149301</v>
      </c>
      <c r="Q266">
        <v>16.661972065697199</v>
      </c>
      <c r="R266">
        <v>3.0713835918849601</v>
      </c>
      <c r="S266">
        <v>6.7229620652313304</v>
      </c>
      <c r="T266">
        <v>3.8727140480849398</v>
      </c>
      <c r="U266">
        <v>9.5702459938927298</v>
      </c>
      <c r="V266">
        <v>810.754261296952</v>
      </c>
      <c r="W266">
        <v>541.20583542392001</v>
      </c>
      <c r="X266">
        <v>870.20708761968206</v>
      </c>
      <c r="Y266">
        <v>17.5839054092136</v>
      </c>
      <c r="Z266">
        <v>15.193863362052999</v>
      </c>
      <c r="AA266">
        <v>19.966912804087698</v>
      </c>
      <c r="AB266">
        <v>-2.1703360086537602</v>
      </c>
      <c r="AC266">
        <v>-5.7385028108057003</v>
      </c>
      <c r="AD266">
        <v>1.4092545011134201</v>
      </c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 spans="1:58" x14ac:dyDescent="0.2">
      <c r="A267" t="s">
        <v>357</v>
      </c>
      <c r="B267" s="20">
        <v>22155.32159</v>
      </c>
      <c r="C267">
        <v>-0.487342590255404</v>
      </c>
      <c r="D267">
        <v>3.7826147855968202</v>
      </c>
      <c r="E267">
        <v>496.04088466269098</v>
      </c>
      <c r="F267">
        <v>191.746602530665</v>
      </c>
      <c r="G267">
        <v>-8.08234669989859</v>
      </c>
      <c r="H267">
        <v>4.8906884426044304</v>
      </c>
      <c r="I267">
        <v>12.0429082074922</v>
      </c>
      <c r="J267">
        <v>3.4209679912678501</v>
      </c>
      <c r="K267">
        <v>5.5437814004014596</v>
      </c>
      <c r="L267">
        <v>3.67036421728436</v>
      </c>
      <c r="M267">
        <v>535.70096997057703</v>
      </c>
      <c r="N267">
        <v>235.942135016918</v>
      </c>
      <c r="O267">
        <v>-6.8562738918714903</v>
      </c>
      <c r="P267">
        <v>5.4319807859266804</v>
      </c>
      <c r="Q267">
        <v>17.8203425206835</v>
      </c>
      <c r="R267">
        <v>2.9779776671191698</v>
      </c>
      <c r="S267">
        <v>7.1256406951506301</v>
      </c>
      <c r="T267">
        <v>4.1832320446459903</v>
      </c>
      <c r="U267">
        <v>10.072851119653899</v>
      </c>
      <c r="V267">
        <v>689.04304674581999</v>
      </c>
      <c r="W267">
        <v>414.72256566204697</v>
      </c>
      <c r="X267">
        <v>726.50286597112495</v>
      </c>
      <c r="Y267">
        <v>18.578012502594898</v>
      </c>
      <c r="Z267">
        <v>16.132028075911101</v>
      </c>
      <c r="AA267">
        <v>21.0255680238559</v>
      </c>
      <c r="AB267">
        <v>-2.7830945870903401</v>
      </c>
      <c r="AC267">
        <v>-6.6851368830127997</v>
      </c>
      <c r="AD267">
        <v>1.1259642041734099</v>
      </c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 spans="1:58" x14ac:dyDescent="0.2">
      <c r="A268" t="s">
        <v>357</v>
      </c>
      <c r="B268" s="20">
        <v>22325.377179999999</v>
      </c>
      <c r="C268">
        <v>0.21557221592998399</v>
      </c>
      <c r="D268">
        <v>3.9713616103029001</v>
      </c>
      <c r="E268">
        <v>552.73727739432798</v>
      </c>
      <c r="F268">
        <v>200.733762151436</v>
      </c>
      <c r="G268">
        <v>-7.2745334138807198</v>
      </c>
      <c r="H268">
        <v>5.7576813892545999</v>
      </c>
      <c r="I268">
        <v>12.9396142013464</v>
      </c>
      <c r="J268">
        <v>3.5887670207466802</v>
      </c>
      <c r="K268">
        <v>6.9910553997915397</v>
      </c>
      <c r="L268">
        <v>3.6666154987342399</v>
      </c>
      <c r="M268">
        <v>579.87855793915901</v>
      </c>
      <c r="N268">
        <v>235.87660982702599</v>
      </c>
      <c r="O268">
        <v>-4.5167777569791703</v>
      </c>
      <c r="P268">
        <v>5.4206369745815604</v>
      </c>
      <c r="Q268">
        <v>18.335453400173801</v>
      </c>
      <c r="R268">
        <v>2.9732339232702101</v>
      </c>
      <c r="S268">
        <v>7.7595397692821004</v>
      </c>
      <c r="T268">
        <v>4.8476931459643797</v>
      </c>
      <c r="U268">
        <v>10.67858344133</v>
      </c>
      <c r="V268">
        <v>767.96789516918295</v>
      </c>
      <c r="W268">
        <v>500.77980861840098</v>
      </c>
      <c r="X268">
        <v>817.11141604296904</v>
      </c>
      <c r="Y268">
        <v>18.718215928236699</v>
      </c>
      <c r="Z268">
        <v>16.3282261214786</v>
      </c>
      <c r="AA268">
        <v>21.100629889891199</v>
      </c>
      <c r="AB268">
        <v>-1.9302512969415599</v>
      </c>
      <c r="AC268">
        <v>-5.6977009452543097</v>
      </c>
      <c r="AD268">
        <v>1.8454844681976399</v>
      </c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 spans="1:58" x14ac:dyDescent="0.2">
      <c r="A269" t="s">
        <v>357</v>
      </c>
      <c r="B269" s="20">
        <v>22452.53644</v>
      </c>
      <c r="C269">
        <v>0.64739535573800799</v>
      </c>
      <c r="D269">
        <v>3.8640052268074299</v>
      </c>
      <c r="E269">
        <v>515.33554509693101</v>
      </c>
      <c r="F269">
        <v>203.04881991891699</v>
      </c>
      <c r="G269">
        <v>-8.4687611702684595</v>
      </c>
      <c r="H269">
        <v>5.6286110626161596</v>
      </c>
      <c r="I269">
        <v>13.3971790498862</v>
      </c>
      <c r="J269">
        <v>3.4948928875788701</v>
      </c>
      <c r="K269">
        <v>6.5447640167099301</v>
      </c>
      <c r="L269">
        <v>3.6655088020900299</v>
      </c>
      <c r="M269">
        <v>694.69678585101701</v>
      </c>
      <c r="N269">
        <v>237.68128491597099</v>
      </c>
      <c r="O269">
        <v>-4.1464595710986396</v>
      </c>
      <c r="P269">
        <v>5.4085251188807799</v>
      </c>
      <c r="Q269">
        <v>17.211230834556499</v>
      </c>
      <c r="R269">
        <v>2.9938666893609098</v>
      </c>
      <c r="S269">
        <v>7.3260235083459104</v>
      </c>
      <c r="T269">
        <v>4.5101576207885801</v>
      </c>
      <c r="U269">
        <v>10.1542029336439</v>
      </c>
      <c r="V269">
        <v>848.21228533291696</v>
      </c>
      <c r="W269">
        <v>593.91464914113203</v>
      </c>
      <c r="X269">
        <v>905.86815315960496</v>
      </c>
      <c r="Y269">
        <v>17.9813500990821</v>
      </c>
      <c r="Z269">
        <v>15.679800108854</v>
      </c>
      <c r="AA269">
        <v>20.285938485824801</v>
      </c>
      <c r="AB269">
        <v>-1.9571349221316701</v>
      </c>
      <c r="AC269">
        <v>-5.4280596749797798</v>
      </c>
      <c r="AD269">
        <v>1.50727274594106</v>
      </c>
      <c r="AE269" s="40">
        <f>AE270</f>
        <v>2.1430528992505247</v>
      </c>
      <c r="AF269" s="40">
        <f t="shared" ref="AF269:BF269" si="1">AF270</f>
        <v>3.8588035810725629</v>
      </c>
      <c r="AG269" s="40">
        <f t="shared" si="1"/>
        <v>542.53743523272419</v>
      </c>
      <c r="AH269" s="40">
        <f t="shared" si="1"/>
        <v>196.56133619956915</v>
      </c>
      <c r="AI269" s="40">
        <f t="shared" si="1"/>
        <v>-5.691024335782183</v>
      </c>
      <c r="AJ269" s="40">
        <f t="shared" si="1"/>
        <v>5.4449608295372807</v>
      </c>
      <c r="AK269" s="40">
        <f t="shared" si="1"/>
        <v>13.88074036746483</v>
      </c>
      <c r="AL269" s="40">
        <f t="shared" si="1"/>
        <v>3.4329400248611446</v>
      </c>
      <c r="AM269" s="40">
        <f t="shared" si="1"/>
        <v>5.7410715544422324</v>
      </c>
      <c r="AN269" s="40">
        <f t="shared" si="1"/>
        <v>3.6690789880845913</v>
      </c>
      <c r="AO269" s="40">
        <f t="shared" si="1"/>
        <v>623.52020823840053</v>
      </c>
      <c r="AP269" s="40">
        <f t="shared" si="1"/>
        <v>237.36977951872225</v>
      </c>
      <c r="AQ269" s="40">
        <f t="shared" si="1"/>
        <v>-6.0307855037171487</v>
      </c>
      <c r="AR269" s="40">
        <f t="shared" si="1"/>
        <v>5.4225912977387232</v>
      </c>
      <c r="AS269" s="40">
        <f t="shared" si="1"/>
        <v>17.421099817535872</v>
      </c>
      <c r="AT269" s="40">
        <f t="shared" si="1"/>
        <v>2.9919253111524595</v>
      </c>
      <c r="AU269" s="40">
        <f t="shared" si="1"/>
        <v>6.0636116248501368</v>
      </c>
      <c r="AV269" s="40">
        <f t="shared" si="1"/>
        <v>3.100368088592703</v>
      </c>
      <c r="AW269" s="40">
        <f t="shared" si="1"/>
        <v>9.0271211367578275</v>
      </c>
      <c r="AX269" s="40">
        <f t="shared" si="1"/>
        <v>795.14315855564405</v>
      </c>
      <c r="AY269" s="40">
        <f t="shared" si="1"/>
        <v>535.58486645009407</v>
      </c>
      <c r="AZ269" s="40">
        <f t="shared" si="1"/>
        <v>847.39952074119083</v>
      </c>
      <c r="BA269" s="40">
        <f t="shared" si="1"/>
        <v>17.48322450402036</v>
      </c>
      <c r="BB269" s="40">
        <f t="shared" si="1"/>
        <v>15.047410932104837</v>
      </c>
      <c r="BC269" s="40">
        <f t="shared" si="1"/>
        <v>19.917751716978714</v>
      </c>
      <c r="BD269" s="40">
        <f t="shared" si="1"/>
        <v>-3.9225183045694809</v>
      </c>
      <c r="BE269" s="40">
        <f t="shared" si="1"/>
        <v>-7.7540954318018258</v>
      </c>
      <c r="BF269" s="40">
        <f t="shared" si="1"/>
        <v>-8.4537818741020593E-2</v>
      </c>
    </row>
    <row r="270" spans="1:58" x14ac:dyDescent="0.2">
      <c r="A270" t="s">
        <v>357</v>
      </c>
      <c r="B270" s="20">
        <v>22619.418150000001</v>
      </c>
      <c r="C270">
        <v>0.79121557166172696</v>
      </c>
      <c r="D270">
        <v>3.7702595864623798</v>
      </c>
      <c r="E270">
        <v>575.84629528943697</v>
      </c>
      <c r="F270">
        <v>202.532281281672</v>
      </c>
      <c r="G270">
        <v>-8.0897722019395992</v>
      </c>
      <c r="H270">
        <v>5.6098347506784298</v>
      </c>
      <c r="I270">
        <v>13.036594923286</v>
      </c>
      <c r="J270">
        <v>3.4876476111616701</v>
      </c>
      <c r="K270">
        <v>6.9698451066270399</v>
      </c>
      <c r="L270">
        <v>3.6449200215431699</v>
      </c>
      <c r="M270">
        <v>622.19546460701804</v>
      </c>
      <c r="N270">
        <v>235.829646468162</v>
      </c>
      <c r="O270">
        <v>-4.2892399750765202</v>
      </c>
      <c r="P270">
        <v>5.38333162786512</v>
      </c>
      <c r="Q270">
        <v>18.056600641634098</v>
      </c>
      <c r="R270">
        <v>2.9725767290534599</v>
      </c>
      <c r="S270">
        <v>7.6583579793122203</v>
      </c>
      <c r="T270">
        <v>4.8095346989488101</v>
      </c>
      <c r="U270">
        <v>10.5006596280169</v>
      </c>
      <c r="V270">
        <v>828.135917626018</v>
      </c>
      <c r="W270">
        <v>575.05487441752496</v>
      </c>
      <c r="X270">
        <v>884.86435839784701</v>
      </c>
      <c r="Y270">
        <v>18.443613710091199</v>
      </c>
      <c r="Z270">
        <v>16.104674382107</v>
      </c>
      <c r="AA270">
        <v>20.766215263820801</v>
      </c>
      <c r="AB270">
        <v>-1.7689473829686899</v>
      </c>
      <c r="AC270">
        <v>-5.3439502659468703</v>
      </c>
      <c r="AD270">
        <v>1.8178491198048401</v>
      </c>
      <c r="AE270" s="27">
        <f>AVERAGE(C246:C270)</f>
        <v>2.1430528992505247</v>
      </c>
      <c r="AF270" s="27">
        <f>AVERAGE(D246:D270)</f>
        <v>3.8588035810725629</v>
      </c>
      <c r="AG270" s="27">
        <f>AVERAGE(E246:E270)</f>
        <v>542.53743523272419</v>
      </c>
      <c r="AH270" s="27">
        <f>AVERAGE(F246:F270)</f>
        <v>196.56133619956915</v>
      </c>
      <c r="AI270" s="27">
        <f>AVERAGE(G246:G270)</f>
        <v>-5.691024335782183</v>
      </c>
      <c r="AJ270" s="27">
        <f>AVERAGE(H246:H270)</f>
        <v>5.4449608295372807</v>
      </c>
      <c r="AK270" s="27">
        <f>AVERAGE(I246:I270)</f>
        <v>13.88074036746483</v>
      </c>
      <c r="AL270" s="27">
        <f>AVERAGE(J246:J270)</f>
        <v>3.4329400248611446</v>
      </c>
      <c r="AM270" s="27">
        <f>AVERAGE(K246:K270)</f>
        <v>5.7410715544422324</v>
      </c>
      <c r="AN270" s="27">
        <f>AVERAGE(L246:L270)</f>
        <v>3.6690789880845913</v>
      </c>
      <c r="AO270" s="27">
        <f>AVERAGE(M246:M270)</f>
        <v>623.52020823840053</v>
      </c>
      <c r="AP270" s="27">
        <f>AVERAGE(N246:N270)</f>
        <v>237.36977951872225</v>
      </c>
      <c r="AQ270" s="27">
        <f>AVERAGE(O246:O270)</f>
        <v>-6.0307855037171487</v>
      </c>
      <c r="AR270" s="27">
        <f>AVERAGE(P246:P270)</f>
        <v>5.4225912977387232</v>
      </c>
      <c r="AS270" s="27">
        <f>AVERAGE(Q246:Q270)</f>
        <v>17.421099817535872</v>
      </c>
      <c r="AT270" s="27">
        <f>AVERAGE(R246:R270)</f>
        <v>2.9919253111524595</v>
      </c>
      <c r="AU270" s="27">
        <f>AVERAGE(S246:S270)</f>
        <v>6.0636116248501368</v>
      </c>
      <c r="AV270" s="27">
        <f>AVERAGE(T246:T270)</f>
        <v>3.100368088592703</v>
      </c>
      <c r="AW270" s="27">
        <f>AVERAGE(U246:U270)</f>
        <v>9.0271211367578275</v>
      </c>
      <c r="AX270" s="27">
        <f>AVERAGE(V246:V270)</f>
        <v>795.14315855564405</v>
      </c>
      <c r="AY270" s="27">
        <f>AVERAGE(W246:W270)</f>
        <v>535.58486645009407</v>
      </c>
      <c r="AZ270" s="27">
        <f>AVERAGE(X246:X270)</f>
        <v>847.39952074119083</v>
      </c>
      <c r="BA270" s="27">
        <f>AVERAGE(Y246:Y270)</f>
        <v>17.48322450402036</v>
      </c>
      <c r="BB270" s="27">
        <f>AVERAGE(Z246:Z270)</f>
        <v>15.047410932104837</v>
      </c>
      <c r="BC270" s="27">
        <f>AVERAGE(AA246:AA270)</f>
        <v>19.917751716978714</v>
      </c>
      <c r="BD270" s="27">
        <f>AVERAGE(AB246:AB270)</f>
        <v>-3.9225183045694809</v>
      </c>
      <c r="BE270" s="27">
        <f>AVERAGE(AC246:AC270)</f>
        <v>-7.7540954318018258</v>
      </c>
      <c r="BF270" s="27">
        <f>AVERAGE(AD246:AD270)</f>
        <v>-8.4537818741020593E-2</v>
      </c>
    </row>
    <row r="271" spans="1:58" x14ac:dyDescent="0.2">
      <c r="A271" t="s">
        <v>23</v>
      </c>
      <c r="B271" s="20">
        <v>22789.610639999999</v>
      </c>
      <c r="C271">
        <v>1.5547602415014501</v>
      </c>
      <c r="D271">
        <v>3.3677821662846701</v>
      </c>
      <c r="E271">
        <v>789.09899440161905</v>
      </c>
      <c r="F271">
        <v>224.00783458641899</v>
      </c>
      <c r="G271">
        <v>-7.0272063246720702</v>
      </c>
      <c r="H271">
        <v>4.3956769020061097</v>
      </c>
      <c r="I271">
        <v>11.888135199510799</v>
      </c>
      <c r="J271">
        <v>3.2439324855787399</v>
      </c>
      <c r="K271">
        <v>2.8268889977693101</v>
      </c>
      <c r="L271">
        <v>3.6538740819954101</v>
      </c>
      <c r="M271">
        <v>790.73446749305504</v>
      </c>
      <c r="N271">
        <v>247.59595333758301</v>
      </c>
      <c r="O271">
        <v>-8.8476203366033292</v>
      </c>
      <c r="P271">
        <v>5.4240858633636204</v>
      </c>
      <c r="Q271">
        <v>14.542916275109601</v>
      </c>
      <c r="R271">
        <v>3.04775895329335</v>
      </c>
      <c r="S271">
        <v>2.48274788086042</v>
      </c>
      <c r="T271">
        <v>-0.60881043068315199</v>
      </c>
      <c r="U271">
        <v>5.5795422986985299</v>
      </c>
      <c r="V271">
        <v>818.289739018913</v>
      </c>
      <c r="W271">
        <v>552.04986585981703</v>
      </c>
      <c r="X271">
        <v>879.475413526073</v>
      </c>
      <c r="Y271">
        <v>14.879232488890301</v>
      </c>
      <c r="Z271">
        <v>12.3636843247732</v>
      </c>
      <c r="AA271">
        <v>17.403881297332202</v>
      </c>
      <c r="AB271">
        <v>-8.1107555995936291</v>
      </c>
      <c r="AC271">
        <v>-12.297400332219</v>
      </c>
      <c r="AD271">
        <v>-3.9199852071201602</v>
      </c>
    </row>
    <row r="272" spans="1:58" x14ac:dyDescent="0.2">
      <c r="A272" t="s">
        <v>23</v>
      </c>
      <c r="B272" s="20">
        <v>22934.18505</v>
      </c>
      <c r="C272">
        <v>1.3258322620946199</v>
      </c>
      <c r="D272">
        <v>3.3859146091171999</v>
      </c>
      <c r="E272">
        <v>770.48356199382204</v>
      </c>
      <c r="F272">
        <v>244.61188660918401</v>
      </c>
      <c r="G272">
        <v>-6.6179117485966703</v>
      </c>
      <c r="H272">
        <v>4.6188494960950504</v>
      </c>
      <c r="I272">
        <v>12.153854573943701</v>
      </c>
      <c r="J272">
        <v>3.1723212197150299</v>
      </c>
      <c r="K272">
        <v>2.1828069791461999</v>
      </c>
      <c r="L272">
        <v>3.6313553430937602</v>
      </c>
      <c r="M272">
        <v>818.40241971228397</v>
      </c>
      <c r="N272">
        <v>248.92713467053099</v>
      </c>
      <c r="O272">
        <v>-9.5393839918027297</v>
      </c>
      <c r="P272">
        <v>5.4252452281941101</v>
      </c>
      <c r="Q272">
        <v>13.9371110368008</v>
      </c>
      <c r="R272">
        <v>3.04272880242068</v>
      </c>
      <c r="S272">
        <v>1.9695676203263699</v>
      </c>
      <c r="T272">
        <v>-0.96408953904404804</v>
      </c>
      <c r="U272">
        <v>4.8998002657348003</v>
      </c>
      <c r="V272">
        <v>823.90149363143496</v>
      </c>
      <c r="W272">
        <v>559.91385058818503</v>
      </c>
      <c r="X272">
        <v>884.51401040163501</v>
      </c>
      <c r="Y272">
        <v>14.486915007328699</v>
      </c>
      <c r="Z272">
        <v>12.0181967910985</v>
      </c>
      <c r="AA272">
        <v>16.956784604495599</v>
      </c>
      <c r="AB272">
        <v>-8.8535724297075404</v>
      </c>
      <c r="AC272">
        <v>-12.9716502217965</v>
      </c>
      <c r="AD272">
        <v>-4.7301408604431101</v>
      </c>
    </row>
    <row r="273" spans="1:58" x14ac:dyDescent="0.2">
      <c r="A273" t="s">
        <v>23</v>
      </c>
      <c r="B273" s="20">
        <v>18600</v>
      </c>
      <c r="C273">
        <v>0.73024701363592903</v>
      </c>
      <c r="D273">
        <v>3.5467932744823001</v>
      </c>
      <c r="E273">
        <v>743.09628143493205</v>
      </c>
      <c r="F273">
        <v>236.092158949614</v>
      </c>
      <c r="G273">
        <v>-8.0363317523742595</v>
      </c>
      <c r="H273">
        <v>4.6855983598514603</v>
      </c>
      <c r="I273">
        <v>12.540475779425799</v>
      </c>
      <c r="J273">
        <v>3.2864596649201498</v>
      </c>
      <c r="K273">
        <v>2.5237390559070301</v>
      </c>
      <c r="L273">
        <v>3.64917301541468</v>
      </c>
      <c r="M273">
        <v>855.65982668506604</v>
      </c>
      <c r="N273">
        <v>246.49014641435201</v>
      </c>
      <c r="O273">
        <v>-9.1581029641885294</v>
      </c>
      <c r="P273">
        <v>5.4550654349247303</v>
      </c>
      <c r="Q273">
        <v>14.158114848137901</v>
      </c>
      <c r="R273">
        <v>3.03932916849234</v>
      </c>
      <c r="S273">
        <v>4.3721550923407904</v>
      </c>
      <c r="T273">
        <v>1.6816980070046199</v>
      </c>
      <c r="U273">
        <v>7.0545717659578697</v>
      </c>
      <c r="V273">
        <v>841.87691401664597</v>
      </c>
      <c r="W273">
        <v>586.30919917146298</v>
      </c>
      <c r="X273">
        <v>907.30896733140003</v>
      </c>
      <c r="Y273">
        <v>16.100005544546701</v>
      </c>
      <c r="Z273">
        <v>13.8083913991108</v>
      </c>
      <c r="AA273">
        <v>18.387802515513901</v>
      </c>
      <c r="AB273">
        <v>-6.4448436082662601</v>
      </c>
      <c r="AC273">
        <v>-10.1325271115655</v>
      </c>
      <c r="AD273">
        <v>-2.75428361346746</v>
      </c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 spans="1:58" x14ac:dyDescent="0.2">
      <c r="A274" t="s">
        <v>23</v>
      </c>
      <c r="B274" s="20">
        <v>18750</v>
      </c>
      <c r="C274">
        <v>1.08348809972898</v>
      </c>
      <c r="D274">
        <v>3.4764921615268798</v>
      </c>
      <c r="E274">
        <v>674.37409081018995</v>
      </c>
      <c r="F274">
        <v>229.96313125200899</v>
      </c>
      <c r="G274">
        <v>-6.7660913514677601</v>
      </c>
      <c r="H274">
        <v>4.8020933777996797</v>
      </c>
      <c r="I274">
        <v>12.519601429671701</v>
      </c>
      <c r="J274">
        <v>3.1378569967351102</v>
      </c>
      <c r="K274">
        <v>3.4071587500899398</v>
      </c>
      <c r="L274">
        <v>3.6619031046849102</v>
      </c>
      <c r="M274">
        <v>803.68850242254905</v>
      </c>
      <c r="N274">
        <v>247.90930966722101</v>
      </c>
      <c r="O274">
        <v>-8.0388992895321092</v>
      </c>
      <c r="P274">
        <v>5.4406768780577899</v>
      </c>
      <c r="Q274">
        <v>14.8431246533085</v>
      </c>
      <c r="R274">
        <v>3.0448712195908798</v>
      </c>
      <c r="S274">
        <v>4.5739858369928097</v>
      </c>
      <c r="T274">
        <v>1.91676748859983</v>
      </c>
      <c r="U274">
        <v>7.2349569731673498</v>
      </c>
      <c r="V274">
        <v>836.64625024642896</v>
      </c>
      <c r="W274">
        <v>579.90488165411705</v>
      </c>
      <c r="X274">
        <v>901.64137186774303</v>
      </c>
      <c r="Y274">
        <v>16.254182856934499</v>
      </c>
      <c r="Z274">
        <v>13.932058432700201</v>
      </c>
      <c r="AA274">
        <v>18.578188445627401</v>
      </c>
      <c r="AB274">
        <v>-6.0338410500841597</v>
      </c>
      <c r="AC274">
        <v>-9.6077485675257908</v>
      </c>
      <c r="AD274">
        <v>-2.4681045426694999</v>
      </c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 spans="1:58" x14ac:dyDescent="0.2">
      <c r="A275" t="s">
        <v>23</v>
      </c>
      <c r="B275" s="20">
        <v>19400</v>
      </c>
      <c r="C275">
        <v>0.83633586515053404</v>
      </c>
      <c r="D275">
        <v>3.4330692521256201</v>
      </c>
      <c r="E275">
        <v>733.74598751281701</v>
      </c>
      <c r="F275">
        <v>234.11298320710199</v>
      </c>
      <c r="G275">
        <v>-7.3681695942771599</v>
      </c>
      <c r="H275">
        <v>4.7192020346445904</v>
      </c>
      <c r="I275">
        <v>12.667199017264</v>
      </c>
      <c r="J275">
        <v>3.0821464036625299</v>
      </c>
      <c r="K275">
        <v>3.3408126142582599</v>
      </c>
      <c r="L275">
        <v>3.6935946573524601</v>
      </c>
      <c r="M275">
        <v>801.23804045674603</v>
      </c>
      <c r="N275">
        <v>249.62909384378099</v>
      </c>
      <c r="O275">
        <v>-8.3454830660332604</v>
      </c>
      <c r="P275">
        <v>5.4743186726937596</v>
      </c>
      <c r="Q275">
        <v>14.9550700829916</v>
      </c>
      <c r="R275">
        <v>3.0664305961948601</v>
      </c>
      <c r="S275">
        <v>5.5864490636314796</v>
      </c>
      <c r="T275">
        <v>3.3219355276931299</v>
      </c>
      <c r="U275">
        <v>7.8429030774968096</v>
      </c>
      <c r="V275">
        <v>867.90305354343104</v>
      </c>
      <c r="W275">
        <v>615.14219567779298</v>
      </c>
      <c r="X275">
        <v>938.77765605074501</v>
      </c>
      <c r="Y275">
        <v>16.775827402017999</v>
      </c>
      <c r="Z275">
        <v>14.639512743699299</v>
      </c>
      <c r="AA275">
        <v>18.908413304889201</v>
      </c>
      <c r="AB275">
        <v>-4.6852022001376898</v>
      </c>
      <c r="AC275">
        <v>-7.7451435845185896</v>
      </c>
      <c r="AD275">
        <v>-1.63519970842252</v>
      </c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 spans="1:58" x14ac:dyDescent="0.2">
      <c r="A276" t="s">
        <v>23</v>
      </c>
      <c r="B276" s="20">
        <v>20400</v>
      </c>
      <c r="C276">
        <v>0.61860034816623399</v>
      </c>
      <c r="D276">
        <v>3.8434804747218299</v>
      </c>
      <c r="E276">
        <v>827.90028923368698</v>
      </c>
      <c r="F276">
        <v>229.236277846615</v>
      </c>
      <c r="G276">
        <v>-6.0993433394666301</v>
      </c>
      <c r="H276">
        <v>5.0032056369064799</v>
      </c>
      <c r="I276">
        <v>12.2204150540082</v>
      </c>
      <c r="J276">
        <v>3.3954461071595499</v>
      </c>
      <c r="K276">
        <v>4.0385596358975704</v>
      </c>
      <c r="L276">
        <v>3.6717339822899602</v>
      </c>
      <c r="M276">
        <v>837.56558429269103</v>
      </c>
      <c r="N276">
        <v>249.71705101974501</v>
      </c>
      <c r="O276">
        <v>-7.0036441437490096</v>
      </c>
      <c r="P276">
        <v>5.45217236037647</v>
      </c>
      <c r="Q276">
        <v>15.120554924331801</v>
      </c>
      <c r="R276">
        <v>3.0640909082525098</v>
      </c>
      <c r="S276">
        <v>5.6148685760244499</v>
      </c>
      <c r="T276">
        <v>3.1675451692260199</v>
      </c>
      <c r="U276">
        <v>8.0637118015331097</v>
      </c>
      <c r="V276">
        <v>860.74389194626394</v>
      </c>
      <c r="W276">
        <v>608.05641827017098</v>
      </c>
      <c r="X276">
        <v>930.26720557726298</v>
      </c>
      <c r="Y276">
        <v>16.806745182536702</v>
      </c>
      <c r="Z276">
        <v>14.597346267874499</v>
      </c>
      <c r="AA276">
        <v>19.023973086503801</v>
      </c>
      <c r="AB276">
        <v>-4.8393804891607601</v>
      </c>
      <c r="AC276">
        <v>-8.1049860066279091</v>
      </c>
      <c r="AD276">
        <v>-1.5770484884615199</v>
      </c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 spans="1:58" x14ac:dyDescent="0.2">
      <c r="A277" t="s">
        <v>23</v>
      </c>
      <c r="B277" s="20">
        <v>21400</v>
      </c>
      <c r="C277">
        <v>1.23109476281328</v>
      </c>
      <c r="D277">
        <v>3.3486508989553401</v>
      </c>
      <c r="E277">
        <v>755.36788849553704</v>
      </c>
      <c r="F277">
        <v>221.10243273497801</v>
      </c>
      <c r="G277">
        <v>-6.7241265202664904</v>
      </c>
      <c r="H277">
        <v>4.4764661330449202</v>
      </c>
      <c r="I277">
        <v>12.266627107838801</v>
      </c>
      <c r="J277">
        <v>3.1412656515295501</v>
      </c>
      <c r="K277">
        <v>3.2147062288485899</v>
      </c>
      <c r="L277">
        <v>3.6695090812328099</v>
      </c>
      <c r="M277">
        <v>823.06529882684003</v>
      </c>
      <c r="N277">
        <v>248.130167776956</v>
      </c>
      <c r="O277">
        <v>-8.1855013410396307</v>
      </c>
      <c r="P277">
        <v>5.45527235138983</v>
      </c>
      <c r="Q277">
        <v>14.6417054036593</v>
      </c>
      <c r="R277">
        <v>3.0575562234098199</v>
      </c>
      <c r="S277">
        <v>4.7700920273115104</v>
      </c>
      <c r="T277">
        <v>2.0918691702388101</v>
      </c>
      <c r="U277">
        <v>7.4476474532286296</v>
      </c>
      <c r="V277">
        <v>845.42685255813399</v>
      </c>
      <c r="W277">
        <v>589.34324284727495</v>
      </c>
      <c r="X277">
        <v>912.17564186389302</v>
      </c>
      <c r="Y277">
        <v>16.111426891971799</v>
      </c>
      <c r="Z277">
        <v>13.7561727838044</v>
      </c>
      <c r="AA277">
        <v>18.469249810477098</v>
      </c>
      <c r="AB277">
        <v>-5.79550960984235</v>
      </c>
      <c r="AC277">
        <v>-9.4108195616779202</v>
      </c>
      <c r="AD277">
        <v>-2.1761459360768902</v>
      </c>
      <c r="AE277" s="40">
        <f>AVERAGE(C275:C277)</f>
        <v>0.89534365871001598</v>
      </c>
      <c r="AF277" s="40">
        <f>AVERAGE(D275:D277)</f>
        <v>3.5417335419342635</v>
      </c>
      <c r="AG277" s="40">
        <f>AVERAGE(E275:E277)</f>
        <v>772.33805508068042</v>
      </c>
      <c r="AH277" s="40">
        <f>AVERAGE(F275:F277)</f>
        <v>228.15056459623167</v>
      </c>
      <c r="AI277" s="40">
        <f>AVERAGE(G275:G277)</f>
        <v>-6.7305464846700938</v>
      </c>
      <c r="AJ277" s="40">
        <f>AVERAGE(H275:H277)</f>
        <v>4.7329579348653299</v>
      </c>
      <c r="AK277" s="40">
        <f>AVERAGE(I275:I277)</f>
        <v>12.384747059703665</v>
      </c>
      <c r="AL277" s="40">
        <f>AVERAGE(J275:J277)</f>
        <v>3.2062860541172093</v>
      </c>
      <c r="AM277" s="40">
        <f>AVERAGE(K275:K277)</f>
        <v>3.5313594930014731</v>
      </c>
      <c r="AN277" s="40">
        <f>AVERAGE(L275:L277)</f>
        <v>3.6782792402917437</v>
      </c>
      <c r="AO277" s="40">
        <f>AVERAGE(M275:M277)</f>
        <v>820.62297452542555</v>
      </c>
      <c r="AP277" s="40">
        <f>AVERAGE(N275:N277)</f>
        <v>249.15877088016066</v>
      </c>
      <c r="AQ277" s="40">
        <f>AVERAGE(O275:O277)</f>
        <v>-7.8448761836073002</v>
      </c>
      <c r="AR277" s="40">
        <f>AVERAGE(P275:P277)</f>
        <v>5.460587794820019</v>
      </c>
      <c r="AS277" s="40">
        <f>AVERAGE(Q275:Q277)</f>
        <v>14.905776803660901</v>
      </c>
      <c r="AT277" s="40">
        <f>AVERAGE(R275:R277)</f>
        <v>3.0626925759523966</v>
      </c>
      <c r="AU277" s="40">
        <f>AVERAGE(S275:S277)</f>
        <v>5.3238032223224794</v>
      </c>
      <c r="AV277" s="40">
        <f>AVERAGE(T275:T277)</f>
        <v>2.8604499557193201</v>
      </c>
      <c r="AW277" s="40">
        <f>AVERAGE(U275:U277)</f>
        <v>7.78475411075285</v>
      </c>
      <c r="AX277" s="40">
        <f>AVERAGE(V275:V277)</f>
        <v>858.02459934927629</v>
      </c>
      <c r="AY277" s="40">
        <f>AVERAGE(W275:W277)</f>
        <v>604.18061893174638</v>
      </c>
      <c r="AZ277" s="40">
        <f>AVERAGE(X275:X277)</f>
        <v>927.07350116396708</v>
      </c>
      <c r="BA277" s="40">
        <f>AVERAGE(Y275:Y277)</f>
        <v>16.564666492175501</v>
      </c>
      <c r="BB277" s="40">
        <f>AVERAGE(Z275:Z277)</f>
        <v>14.3310105984594</v>
      </c>
      <c r="BC277" s="40">
        <f>AVERAGE(AA275:AA277)</f>
        <v>18.800545400623367</v>
      </c>
      <c r="BD277" s="40">
        <f>AVERAGE(AB275:AB277)</f>
        <v>-5.106697433046933</v>
      </c>
      <c r="BE277" s="40">
        <f>AVERAGE(AC275:AC277)</f>
        <v>-8.4203163842748054</v>
      </c>
      <c r="BF277" s="40">
        <f>AVERAGE(AD275:AD277)</f>
        <v>-1.7961313776536434</v>
      </c>
    </row>
    <row r="278" spans="1:58" x14ac:dyDescent="0.2">
      <c r="A278" t="s">
        <v>23</v>
      </c>
      <c r="B278" s="20">
        <v>23100</v>
      </c>
      <c r="C278">
        <v>1.28980388155238</v>
      </c>
      <c r="D278">
        <v>3.5486585385554799</v>
      </c>
      <c r="E278">
        <v>743.09800880693899</v>
      </c>
      <c r="F278">
        <v>223.05482850077499</v>
      </c>
      <c r="G278">
        <v>-6.6261546698608598</v>
      </c>
      <c r="H278">
        <v>4.8605613762473698</v>
      </c>
      <c r="I278">
        <v>12.459348732626401</v>
      </c>
      <c r="J278">
        <v>3.18546806491142</v>
      </c>
      <c r="K278">
        <v>3.9981863052822901</v>
      </c>
      <c r="L278">
        <v>3.6478598769672601</v>
      </c>
      <c r="M278">
        <v>839.49991445871694</v>
      </c>
      <c r="N278">
        <v>247.06232849640199</v>
      </c>
      <c r="O278">
        <v>-6.9729595499377801</v>
      </c>
      <c r="P278">
        <v>5.4270862588511104</v>
      </c>
      <c r="Q278">
        <v>15.0199660617135</v>
      </c>
      <c r="R278">
        <v>3.0416745006717898</v>
      </c>
      <c r="S278">
        <v>5.1921777689128801</v>
      </c>
      <c r="T278">
        <v>2.5688377844611199</v>
      </c>
      <c r="U278">
        <v>7.8210620635594399</v>
      </c>
      <c r="V278">
        <v>846.42500006505804</v>
      </c>
      <c r="W278">
        <v>591.40514923307205</v>
      </c>
      <c r="X278">
        <v>913.33018102233802</v>
      </c>
      <c r="Y278">
        <v>16.362523417480102</v>
      </c>
      <c r="Z278">
        <v>14.020316966139101</v>
      </c>
      <c r="AA278">
        <v>18.709508427402199</v>
      </c>
      <c r="AB278">
        <v>-5.2040550715423199</v>
      </c>
      <c r="AC278">
        <v>-8.6900094397605407</v>
      </c>
      <c r="AD278">
        <v>-1.69459044432379</v>
      </c>
      <c r="AE278" s="27">
        <f>AVERAGE(C271:C278)</f>
        <v>1.0837703093304258</v>
      </c>
      <c r="AF278" s="27">
        <f>AVERAGE(D271:D278)</f>
        <v>3.4938551719711652</v>
      </c>
      <c r="AG278" s="27">
        <f>AVERAGE(E271:E278)</f>
        <v>754.64563783619292</v>
      </c>
      <c r="AH278" s="27">
        <f>AVERAGE(F271:F278)</f>
        <v>230.27269171083702</v>
      </c>
      <c r="AI278" s="27">
        <f>AVERAGE(G271:G278)</f>
        <v>-6.908166912622737</v>
      </c>
      <c r="AJ278" s="27">
        <f>AVERAGE(H271:H278)</f>
        <v>4.6952066645744575</v>
      </c>
      <c r="AK278" s="27">
        <f>AVERAGE(I271:I278)</f>
        <v>12.339457111786174</v>
      </c>
      <c r="AL278" s="27">
        <f>AVERAGE(J271:J278)</f>
        <v>3.2056120742765097</v>
      </c>
      <c r="AM278" s="27">
        <f>AVERAGE(K271:K278)</f>
        <v>3.191607320899899</v>
      </c>
      <c r="AN278" s="27">
        <f>AVERAGE(L271:L278)</f>
        <v>3.6598753928789067</v>
      </c>
      <c r="AO278" s="27">
        <f>AVERAGE(M271:M278)</f>
        <v>821.23175679349356</v>
      </c>
      <c r="AP278" s="27">
        <f>AVERAGE(N271:N278)</f>
        <v>248.18264815332137</v>
      </c>
      <c r="AQ278" s="27">
        <f>AVERAGE(O271:O278)</f>
        <v>-8.2614493353607976</v>
      </c>
      <c r="AR278" s="27">
        <f>AVERAGE(P271:P278)</f>
        <v>5.4442403809814275</v>
      </c>
      <c r="AS278" s="27">
        <f>AVERAGE(Q271:Q278)</f>
        <v>14.652320410756627</v>
      </c>
      <c r="AT278" s="27">
        <f>AVERAGE(R271:R278)</f>
        <v>3.0505550465407785</v>
      </c>
      <c r="AU278" s="27">
        <f>AVERAGE(S271:S278)</f>
        <v>4.3202554833000884</v>
      </c>
      <c r="AV278" s="27">
        <f>AVERAGE(T271:T278)</f>
        <v>1.6469691471870413</v>
      </c>
      <c r="AW278" s="27">
        <f>AVERAGE(U271:U278)</f>
        <v>6.993024462422067</v>
      </c>
      <c r="AX278" s="27">
        <f>AVERAGE(V271:V278)</f>
        <v>842.65164937828877</v>
      </c>
      <c r="AY278" s="27">
        <f>AVERAGE(W271:W278)</f>
        <v>585.2656004127366</v>
      </c>
      <c r="AZ278" s="27">
        <f>AVERAGE(X271:X278)</f>
        <v>908.43630595513628</v>
      </c>
      <c r="BA278" s="27">
        <f>AVERAGE(Y271:Y278)</f>
        <v>15.972107348963352</v>
      </c>
      <c r="BB278" s="27">
        <f>AVERAGE(Z271:Z278)</f>
        <v>13.641959963650001</v>
      </c>
      <c r="BC278" s="27">
        <f>AVERAGE(AA271:AA278)</f>
        <v>18.304725186530177</v>
      </c>
      <c r="BD278" s="27">
        <f>AVERAGE(AB271:AB278)</f>
        <v>-6.2458950072918391</v>
      </c>
      <c r="BE278" s="27">
        <f>AVERAGE(AC271:AC278)</f>
        <v>-9.8700356032114698</v>
      </c>
      <c r="BF278" s="27">
        <f>AVERAGE(AD271:AD278)</f>
        <v>-2.619437350123119</v>
      </c>
    </row>
    <row r="279" spans="1:58" x14ac:dyDescent="0.2">
      <c r="A279" t="s">
        <v>24</v>
      </c>
      <c r="B279" s="20">
        <v>23200</v>
      </c>
      <c r="C279">
        <v>1.7048217118817199</v>
      </c>
      <c r="D279">
        <v>3.1910475025948299</v>
      </c>
      <c r="E279">
        <v>1113.7568039439</v>
      </c>
      <c r="F279">
        <v>267.96641452568701</v>
      </c>
      <c r="G279">
        <v>-4.8354334613730403</v>
      </c>
      <c r="H279">
        <v>4.78508698900366</v>
      </c>
      <c r="I279">
        <v>11.268173848605</v>
      </c>
      <c r="J279">
        <v>3.2578013254687099</v>
      </c>
      <c r="K279">
        <v>2.5593788501676902</v>
      </c>
      <c r="L279">
        <v>3.7384827105893099</v>
      </c>
      <c r="M279">
        <v>1009.29545071239</v>
      </c>
      <c r="N279">
        <v>272.66934331308801</v>
      </c>
      <c r="O279">
        <v>-8.8757900740953009</v>
      </c>
      <c r="P279">
        <v>5.4537240367803097</v>
      </c>
      <c r="Q279">
        <v>13.717187944900299</v>
      </c>
      <c r="R279">
        <v>3.27530870941388</v>
      </c>
      <c r="S279">
        <v>2.99547414921983</v>
      </c>
      <c r="T279">
        <v>0.36867406625997501</v>
      </c>
      <c r="U279">
        <v>5.6251210940874703</v>
      </c>
      <c r="V279">
        <v>971.44600070023398</v>
      </c>
      <c r="W279">
        <v>716.68962369038502</v>
      </c>
      <c r="X279">
        <v>1048.62168818753</v>
      </c>
      <c r="Y279">
        <v>14.949639120380899</v>
      </c>
      <c r="Z279">
        <v>12.8675329150369</v>
      </c>
      <c r="AA279">
        <v>17.031082642285</v>
      </c>
      <c r="AB279">
        <v>-8.0529954266547001</v>
      </c>
      <c r="AC279">
        <v>-11.6998579399415</v>
      </c>
      <c r="AD279">
        <v>-4.3848511032198196</v>
      </c>
      <c r="AE279" s="40">
        <f>C279</f>
        <v>1.7048217118817199</v>
      </c>
      <c r="AF279" s="40">
        <f>D279</f>
        <v>3.1910475025948299</v>
      </c>
      <c r="AG279" s="40">
        <f>E279</f>
        <v>1113.7568039439</v>
      </c>
      <c r="AH279" s="40">
        <f>F279</f>
        <v>267.96641452568701</v>
      </c>
      <c r="AI279" s="40">
        <f>G279</f>
        <v>-4.8354334613730403</v>
      </c>
      <c r="AJ279" s="40">
        <f>H279</f>
        <v>4.78508698900366</v>
      </c>
      <c r="AK279" s="40">
        <f>I279</f>
        <v>11.268173848605</v>
      </c>
      <c r="AL279" s="40">
        <f>J279</f>
        <v>3.2578013254687099</v>
      </c>
      <c r="AM279" s="40">
        <f>K279</f>
        <v>2.5593788501676902</v>
      </c>
      <c r="AN279" s="40">
        <f>L279</f>
        <v>3.7384827105893099</v>
      </c>
      <c r="AO279" s="40">
        <f>M279</f>
        <v>1009.29545071239</v>
      </c>
      <c r="AP279" s="40">
        <f>N279</f>
        <v>272.66934331308801</v>
      </c>
      <c r="AQ279" s="40">
        <f>O279</f>
        <v>-8.8757900740953009</v>
      </c>
      <c r="AR279" s="40">
        <f>P279</f>
        <v>5.4537240367803097</v>
      </c>
      <c r="AS279" s="40">
        <f>Q279</f>
        <v>13.717187944900299</v>
      </c>
      <c r="AT279" s="40">
        <f>R279</f>
        <v>3.27530870941388</v>
      </c>
      <c r="AU279" s="40">
        <f>S279</f>
        <v>2.99547414921983</v>
      </c>
      <c r="AV279" s="40">
        <f>T279</f>
        <v>0.36867406625997501</v>
      </c>
      <c r="AW279" s="40">
        <f>U279</f>
        <v>5.6251210940874703</v>
      </c>
      <c r="AX279" s="40">
        <f>V279</f>
        <v>971.44600070023398</v>
      </c>
      <c r="AY279" s="40">
        <f>W279</f>
        <v>716.68962369038502</v>
      </c>
      <c r="AZ279" s="40">
        <f>X279</f>
        <v>1048.62168818753</v>
      </c>
      <c r="BA279" s="40">
        <f>Y279</f>
        <v>14.949639120380899</v>
      </c>
      <c r="BB279" s="40">
        <f>Z279</f>
        <v>12.8675329150369</v>
      </c>
      <c r="BC279" s="40">
        <f>AA279</f>
        <v>17.031082642285</v>
      </c>
      <c r="BD279" s="40">
        <f>AB279</f>
        <v>-8.0529954266547001</v>
      </c>
      <c r="BE279" s="40">
        <f>AC279</f>
        <v>-11.6998579399415</v>
      </c>
      <c r="BF279" s="40">
        <f>AD279</f>
        <v>-4.3848511032198196</v>
      </c>
    </row>
    <row r="280" spans="1:58" x14ac:dyDescent="0.2">
      <c r="A280" t="s">
        <v>25</v>
      </c>
      <c r="B280" s="20">
        <v>23250</v>
      </c>
      <c r="C280">
        <v>1.77118582073613</v>
      </c>
      <c r="D280">
        <v>4.0085878541496598</v>
      </c>
      <c r="E280">
        <v>562.01386101348305</v>
      </c>
      <c r="F280">
        <v>202.87903375367</v>
      </c>
      <c r="G280">
        <v>-6.0642206195012003</v>
      </c>
      <c r="H280">
        <v>5.57910856371136</v>
      </c>
      <c r="I280">
        <v>13.355481143767101</v>
      </c>
      <c r="J280">
        <v>3.2963984892590998</v>
      </c>
      <c r="K280">
        <v>2.2459006684765201</v>
      </c>
      <c r="L280">
        <v>3.69982493442703</v>
      </c>
      <c r="M280">
        <v>715.90713396370097</v>
      </c>
      <c r="N280">
        <v>239.77048243756801</v>
      </c>
      <c r="O280">
        <v>-10.2789823636758</v>
      </c>
      <c r="P280">
        <v>5.5036101210789603</v>
      </c>
      <c r="Q280">
        <v>14.9066771693492</v>
      </c>
      <c r="R280">
        <v>3.0183231857205701</v>
      </c>
      <c r="S280">
        <v>3.2534144242604799</v>
      </c>
      <c r="T280">
        <v>0.199734071553089</v>
      </c>
      <c r="U280">
        <v>6.3091679446297801</v>
      </c>
      <c r="V280">
        <v>781.69009156465995</v>
      </c>
      <c r="W280">
        <v>508.06994591993202</v>
      </c>
      <c r="X280">
        <v>837.09116825659896</v>
      </c>
      <c r="Y280">
        <v>15.6045269318669</v>
      </c>
      <c r="Z280">
        <v>13.1459281431971</v>
      </c>
      <c r="AA280">
        <v>18.062077388244202</v>
      </c>
      <c r="AB280">
        <v>-8.2409992006418307</v>
      </c>
      <c r="AC280">
        <v>-12.691500329941</v>
      </c>
      <c r="AD280">
        <v>-3.7837823639966199</v>
      </c>
    </row>
    <row r="281" spans="1:58" x14ac:dyDescent="0.2">
      <c r="A281" t="s">
        <v>25</v>
      </c>
      <c r="B281" s="20">
        <v>20531</v>
      </c>
      <c r="C281">
        <v>2.4040769641164701</v>
      </c>
      <c r="D281">
        <v>3.9709851288816398</v>
      </c>
      <c r="E281">
        <v>602.42142701375303</v>
      </c>
      <c r="F281">
        <v>208.53121870294899</v>
      </c>
      <c r="G281">
        <v>-6.9406166044964701</v>
      </c>
      <c r="H281">
        <v>5.6583919429567704</v>
      </c>
      <c r="I281">
        <v>14.0457050530449</v>
      </c>
      <c r="J281">
        <v>3.34386952008709</v>
      </c>
      <c r="K281">
        <v>1.86876588252996</v>
      </c>
      <c r="L281">
        <v>3.7072007019132398</v>
      </c>
      <c r="M281">
        <v>716.35379904120396</v>
      </c>
      <c r="N281">
        <v>240.650294876853</v>
      </c>
      <c r="O281">
        <v>-10.864090962944401</v>
      </c>
      <c r="P281">
        <v>5.5193105646592597</v>
      </c>
      <c r="Q281">
        <v>14.730293811967099</v>
      </c>
      <c r="R281">
        <v>3.0298289044439</v>
      </c>
      <c r="S281">
        <v>2.96167461313087</v>
      </c>
      <c r="T281">
        <v>-2.4198419704266901E-2</v>
      </c>
      <c r="U281">
        <v>5.9592353070088002</v>
      </c>
      <c r="V281">
        <v>776.04917058766398</v>
      </c>
      <c r="W281">
        <v>503.04513953392097</v>
      </c>
      <c r="X281">
        <v>830.15136947685301</v>
      </c>
      <c r="Y281">
        <v>15.5391123627635</v>
      </c>
      <c r="Z281">
        <v>13.0957747395166</v>
      </c>
      <c r="AA281">
        <v>17.983543983134599</v>
      </c>
      <c r="AB281">
        <v>-8.6908371226598593</v>
      </c>
      <c r="AC281">
        <v>-13.0906248237341</v>
      </c>
      <c r="AD281">
        <v>-4.2885470688262997</v>
      </c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 spans="1:58" x14ac:dyDescent="0.2">
      <c r="A282" t="s">
        <v>25</v>
      </c>
      <c r="B282" s="20">
        <v>21000</v>
      </c>
      <c r="C282">
        <v>3.30877131399382</v>
      </c>
      <c r="D282">
        <v>4.4558320953802601</v>
      </c>
      <c r="E282">
        <v>602.36837381062605</v>
      </c>
      <c r="F282">
        <v>209.26068153228499</v>
      </c>
      <c r="G282">
        <v>-6.5043946605218803</v>
      </c>
      <c r="H282">
        <v>6.0601943517759098</v>
      </c>
      <c r="I282">
        <v>14.392419378728301</v>
      </c>
      <c r="J282">
        <v>3.5214569220282299</v>
      </c>
      <c r="K282">
        <v>2.5726309165367698</v>
      </c>
      <c r="L282">
        <v>3.7128665960770002</v>
      </c>
      <c r="M282">
        <v>707.32395822852698</v>
      </c>
      <c r="N282">
        <v>239.52862882364801</v>
      </c>
      <c r="O282">
        <v>-9.8217511087043707</v>
      </c>
      <c r="P282">
        <v>5.52774474535242</v>
      </c>
      <c r="Q282">
        <v>15.1258226897515</v>
      </c>
      <c r="R282">
        <v>3.0239311606700201</v>
      </c>
      <c r="S282">
        <v>3.7669119248654601</v>
      </c>
      <c r="T282">
        <v>0.67834373950679205</v>
      </c>
      <c r="U282">
        <v>6.8499669906951501</v>
      </c>
      <c r="V282">
        <v>757.56736944102704</v>
      </c>
      <c r="W282">
        <v>482.23755773869402</v>
      </c>
      <c r="X282">
        <v>808.77384862960605</v>
      </c>
      <c r="Y282">
        <v>15.9515256772721</v>
      </c>
      <c r="Z282">
        <v>13.4920146731794</v>
      </c>
      <c r="AA282">
        <v>18.407297809604302</v>
      </c>
      <c r="AB282">
        <v>-7.5592595615931799</v>
      </c>
      <c r="AC282">
        <v>-12.0450159893416</v>
      </c>
      <c r="AD282">
        <v>-3.0683302103352399</v>
      </c>
      <c r="AE282" s="40">
        <f>AVERAGE(C281:C283)</f>
        <v>2.2516857339865632</v>
      </c>
      <c r="AF282" s="40">
        <f>AVERAGE(D281:D283)</f>
        <v>4.0381029220802569</v>
      </c>
      <c r="AG282" s="40">
        <f>AVERAGE(E281:E283)</f>
        <v>586.73418497440764</v>
      </c>
      <c r="AH282" s="40">
        <f>AVERAGE(F281:F283)</f>
        <v>208.36291381905866</v>
      </c>
      <c r="AI282" s="40">
        <f>AVERAGE(G281:G283)</f>
        <v>-6.9029886130197768</v>
      </c>
      <c r="AJ282" s="40">
        <f>AVERAGE(H281:H283)</f>
        <v>5.6018930167569705</v>
      </c>
      <c r="AK282" s="40">
        <f>AVERAGE(I281:I283)</f>
        <v>13.896202559033702</v>
      </c>
      <c r="AL282" s="40">
        <f>AVERAGE(J281:J283)</f>
        <v>3.3723627851629865</v>
      </c>
      <c r="AM282" s="40">
        <f>AVERAGE(K281:K283)</f>
        <v>2.0735976282997801</v>
      </c>
      <c r="AN282" s="40">
        <f>AVERAGE(L281:L283)</f>
        <v>3.7018606832868564</v>
      </c>
      <c r="AO282" s="40">
        <f>AVERAGE(M281:M283)</f>
        <v>711.7865533289073</v>
      </c>
      <c r="AP282" s="40">
        <f>AVERAGE(N281:N283)</f>
        <v>240.16994753558467</v>
      </c>
      <c r="AQ282" s="40">
        <f>AVERAGE(O281:O283)</f>
        <v>-10.559850430704257</v>
      </c>
      <c r="AR282" s="40">
        <f>AVERAGE(P281:P283)</f>
        <v>5.5129852485990263</v>
      </c>
      <c r="AS282" s="40">
        <f>AVERAGE(Q281:Q283)</f>
        <v>14.848041153871733</v>
      </c>
      <c r="AT282" s="40">
        <f>AVERAGE(R281:R283)</f>
        <v>3.0226306304370936</v>
      </c>
      <c r="AU282" s="40">
        <f>AVERAGE(S281:S283)</f>
        <v>3.1529982127251697</v>
      </c>
      <c r="AV282" s="40">
        <f>AVERAGE(T281:T283)</f>
        <v>0.13469408709416705</v>
      </c>
      <c r="AW282" s="40">
        <f>AVERAGE(U281:U283)</f>
        <v>6.1779324897814201</v>
      </c>
      <c r="AX282" s="40">
        <f>AVERAGE(V281:V283)</f>
        <v>768.56115245489127</v>
      </c>
      <c r="AY282" s="40">
        <f>AVERAGE(W281:W283)</f>
        <v>493.74738103055097</v>
      </c>
      <c r="AZ282" s="40">
        <f>AVERAGE(X281:X283)</f>
        <v>821.2729853781284</v>
      </c>
      <c r="BA282" s="40">
        <f>AVERAGE(Y281:Y283)</f>
        <v>15.637004347217934</v>
      </c>
      <c r="BB282" s="40">
        <f>AVERAGE(Z281:Z283)</f>
        <v>13.193684104803566</v>
      </c>
      <c r="BC282" s="40">
        <f>AVERAGE(AA281:AA283)</f>
        <v>18.079379428298164</v>
      </c>
      <c r="BD282" s="40">
        <f>AVERAGE(AB281:AB283)</f>
        <v>-8.4153992562932221</v>
      </c>
      <c r="BE282" s="40">
        <f>AVERAGE(AC281:AC283)</f>
        <v>-12.847313845020635</v>
      </c>
      <c r="BF282" s="40">
        <f>AVERAGE(AD281:AD283)</f>
        <v>-3.9792971514542597</v>
      </c>
    </row>
    <row r="283" spans="1:58" x14ac:dyDescent="0.2">
      <c r="A283" t="s">
        <v>25</v>
      </c>
      <c r="B283" s="20">
        <v>22478</v>
      </c>
      <c r="C283">
        <v>1.0422089238493999</v>
      </c>
      <c r="D283">
        <v>3.6874915419788699</v>
      </c>
      <c r="E283">
        <v>555.41275409884395</v>
      </c>
      <c r="F283">
        <v>207.296841221942</v>
      </c>
      <c r="G283">
        <v>-7.2639545740409801</v>
      </c>
      <c r="H283">
        <v>5.0870927555382304</v>
      </c>
      <c r="I283">
        <v>13.250483245327899</v>
      </c>
      <c r="J283">
        <v>3.25176191337364</v>
      </c>
      <c r="K283">
        <v>1.7793960858326101</v>
      </c>
      <c r="L283">
        <v>3.68551475187033</v>
      </c>
      <c r="M283">
        <v>711.68190271699098</v>
      </c>
      <c r="N283">
        <v>240.330918906253</v>
      </c>
      <c r="O283">
        <v>-10.993709220464</v>
      </c>
      <c r="P283">
        <v>5.4919004357854</v>
      </c>
      <c r="Q283">
        <v>14.688006959896599</v>
      </c>
      <c r="R283">
        <v>3.0141318261973602</v>
      </c>
      <c r="S283">
        <v>2.7304081001791798</v>
      </c>
      <c r="T283">
        <v>-0.25006305852002397</v>
      </c>
      <c r="U283">
        <v>5.7245951716403098</v>
      </c>
      <c r="V283">
        <v>772.06691733598302</v>
      </c>
      <c r="W283">
        <v>495.95944581903802</v>
      </c>
      <c r="X283">
        <v>824.89373802792602</v>
      </c>
      <c r="Y283">
        <v>15.420375001618201</v>
      </c>
      <c r="Z283">
        <v>12.993262901714701</v>
      </c>
      <c r="AA283">
        <v>17.8472964921556</v>
      </c>
      <c r="AB283">
        <v>-8.9961010846266305</v>
      </c>
      <c r="AC283">
        <v>-13.4063007219862</v>
      </c>
      <c r="AD283">
        <v>-4.5810141752012399</v>
      </c>
      <c r="AE283" s="27">
        <f>AVERAGE(C280:C283)</f>
        <v>2.1315607556739549</v>
      </c>
      <c r="AF283" s="27">
        <f>AVERAGE(D280:D283)</f>
        <v>4.030724155097607</v>
      </c>
      <c r="AG283" s="27">
        <f>AVERAGE(E280:E283)</f>
        <v>580.55410398417655</v>
      </c>
      <c r="AH283" s="27">
        <f>AVERAGE(F280:F283)</f>
        <v>206.99194380271149</v>
      </c>
      <c r="AI283" s="27">
        <f>AVERAGE(G280:G283)</f>
        <v>-6.6932966146401327</v>
      </c>
      <c r="AJ283" s="27">
        <f>AVERAGE(H280:H283)</f>
        <v>5.5961969034955672</v>
      </c>
      <c r="AK283" s="27">
        <f>AVERAGE(I280:I283)</f>
        <v>13.761022205217049</v>
      </c>
      <c r="AL283" s="27">
        <f>AVERAGE(J280:J283)</f>
        <v>3.3533717111870152</v>
      </c>
      <c r="AM283" s="27">
        <f>AVERAGE(K280:K283)</f>
        <v>2.116673388343965</v>
      </c>
      <c r="AN283" s="27">
        <f>AVERAGE(L280:L283)</f>
        <v>3.7013517460719001</v>
      </c>
      <c r="AO283" s="27">
        <f>AVERAGE(M280:M283)</f>
        <v>712.81669848760566</v>
      </c>
      <c r="AP283" s="27">
        <f>AVERAGE(N280:N283)</f>
        <v>240.0700812610805</v>
      </c>
      <c r="AQ283" s="27">
        <f>AVERAGE(O280:O283)</f>
        <v>-10.489633413947143</v>
      </c>
      <c r="AR283" s="27">
        <f>AVERAGE(P280:P283)</f>
        <v>5.5106414667190107</v>
      </c>
      <c r="AS283" s="27">
        <f>AVERAGE(Q280:Q283)</f>
        <v>14.862700157741099</v>
      </c>
      <c r="AT283" s="27">
        <f>AVERAGE(R280:R283)</f>
        <v>3.0215537692579626</v>
      </c>
      <c r="AU283" s="27">
        <f>AVERAGE(S280:S283)</f>
        <v>3.178102265608997</v>
      </c>
      <c r="AV283" s="27">
        <f>AVERAGE(T280:T283)</f>
        <v>0.15095408320889755</v>
      </c>
      <c r="AW283" s="27">
        <f>AVERAGE(U280:U283)</f>
        <v>6.2107413534935105</v>
      </c>
      <c r="AX283" s="27">
        <f>AVERAGE(V280:V283)</f>
        <v>771.8433872323335</v>
      </c>
      <c r="AY283" s="27">
        <f>AVERAGE(W280:W283)</f>
        <v>497.32802225289629</v>
      </c>
      <c r="AZ283" s="27">
        <f>AVERAGE(X280:X283)</f>
        <v>825.22753109774612</v>
      </c>
      <c r="BA283" s="27">
        <f>AVERAGE(Y280:Y283)</f>
        <v>15.628884993380176</v>
      </c>
      <c r="BB283" s="27">
        <f>AVERAGE(Z280:Z283)</f>
        <v>13.18174511440195</v>
      </c>
      <c r="BC283" s="27">
        <f>AVERAGE(AA280:AA283)</f>
        <v>18.075053918284674</v>
      </c>
      <c r="BD283" s="27">
        <f>AVERAGE(AB280:AB283)</f>
        <v>-8.3717992423803747</v>
      </c>
      <c r="BE283" s="27">
        <f>AVERAGE(AC280:AC283)</f>
        <v>-12.808360466250726</v>
      </c>
      <c r="BF283" s="27">
        <f>AVERAGE(AD280:AD283)</f>
        <v>-3.9304184545898497</v>
      </c>
    </row>
    <row r="284" spans="1:58" x14ac:dyDescent="0.2">
      <c r="A284" t="s">
        <v>26</v>
      </c>
      <c r="B284" s="20">
        <v>23294</v>
      </c>
      <c r="C284">
        <v>3.7944100561800398</v>
      </c>
      <c r="D284">
        <v>4.0900938929063901</v>
      </c>
      <c r="E284">
        <v>845.04898158122501</v>
      </c>
      <c r="F284">
        <v>255.274289509401</v>
      </c>
      <c r="G284">
        <v>-1.90970399714731</v>
      </c>
      <c r="H284">
        <v>5.4375412192109804</v>
      </c>
      <c r="I284">
        <v>13.0199749920338</v>
      </c>
      <c r="J284">
        <v>3.3958595467920398</v>
      </c>
      <c r="K284">
        <v>2.09187922637076</v>
      </c>
      <c r="L284">
        <v>3.89065542915794</v>
      </c>
      <c r="M284">
        <v>697.61157292770099</v>
      </c>
      <c r="N284">
        <v>241.098926409379</v>
      </c>
      <c r="O284">
        <v>-10.1168671391441</v>
      </c>
      <c r="P284">
        <v>5.7408822182602899</v>
      </c>
      <c r="Q284">
        <v>14.6396906894184</v>
      </c>
      <c r="R284">
        <v>3.1190401879991598</v>
      </c>
      <c r="S284">
        <v>2.8340470495092398</v>
      </c>
      <c r="T284">
        <v>-0.88381928486591399</v>
      </c>
      <c r="U284">
        <v>6.5454397973339704</v>
      </c>
      <c r="V284">
        <v>705.60825036333404</v>
      </c>
      <c r="W284">
        <v>424.971893504322</v>
      </c>
      <c r="X284">
        <v>744.90247148025298</v>
      </c>
      <c r="Y284">
        <v>15.0493096040815</v>
      </c>
      <c r="Z284">
        <v>12.405200788453699</v>
      </c>
      <c r="AA284">
        <v>17.693607807891699</v>
      </c>
      <c r="AB284">
        <v>-8.9304591410077592</v>
      </c>
      <c r="AC284">
        <v>-14.3521173601203</v>
      </c>
      <c r="AD284">
        <v>-3.4613955826471199</v>
      </c>
    </row>
    <row r="285" spans="1:58" x14ac:dyDescent="0.2">
      <c r="A285" t="s">
        <v>26</v>
      </c>
      <c r="B285" s="20">
        <v>23957</v>
      </c>
      <c r="C285">
        <v>4.6731597189600702</v>
      </c>
      <c r="D285">
        <v>4.1185900740652297</v>
      </c>
      <c r="E285">
        <v>736.89838958410701</v>
      </c>
      <c r="F285">
        <v>248.14392223898099</v>
      </c>
      <c r="G285">
        <v>-1.21432623136476</v>
      </c>
      <c r="H285">
        <v>5.5318612445139497</v>
      </c>
      <c r="I285">
        <v>13.548301768691401</v>
      </c>
      <c r="J285">
        <v>3.3473191527729602</v>
      </c>
      <c r="K285">
        <v>1.99551954396773</v>
      </c>
      <c r="L285">
        <v>3.8267757447453001</v>
      </c>
      <c r="M285">
        <v>750.234646666255</v>
      </c>
      <c r="N285">
        <v>241.58781114761899</v>
      </c>
      <c r="O285">
        <v>-9.9049648260067702</v>
      </c>
      <c r="P285">
        <v>5.6466936579380196</v>
      </c>
      <c r="Q285">
        <v>14.2454597076634</v>
      </c>
      <c r="R285">
        <v>3.0981223372373199</v>
      </c>
      <c r="S285">
        <v>2.5131760594419101</v>
      </c>
      <c r="T285">
        <v>-1.0509039453540601</v>
      </c>
      <c r="U285">
        <v>6.0828076363914096</v>
      </c>
      <c r="V285">
        <v>745.37748281481004</v>
      </c>
      <c r="W285">
        <v>461.35247941261002</v>
      </c>
      <c r="X285">
        <v>792.66059980227897</v>
      </c>
      <c r="Y285">
        <v>14.772343942576599</v>
      </c>
      <c r="Z285">
        <v>12.1637364938475</v>
      </c>
      <c r="AA285">
        <v>17.394906711962399</v>
      </c>
      <c r="AB285">
        <v>-8.3759841424460397</v>
      </c>
      <c r="AC285">
        <v>-13.313829378130601</v>
      </c>
      <c r="AD285">
        <v>-3.40251185454153</v>
      </c>
    </row>
    <row r="286" spans="1:58" x14ac:dyDescent="0.2">
      <c r="A286" t="s">
        <v>26</v>
      </c>
      <c r="B286" s="20">
        <v>21785.4</v>
      </c>
      <c r="C286">
        <v>4.9944333504089498</v>
      </c>
      <c r="D286">
        <v>3.6104580126858301</v>
      </c>
      <c r="E286">
        <v>728.06492418017797</v>
      </c>
      <c r="F286">
        <v>243.07179872045799</v>
      </c>
      <c r="G286">
        <v>-0.24280346198967201</v>
      </c>
      <c r="H286">
        <v>5.3941810777643502</v>
      </c>
      <c r="I286">
        <v>14.237033153727401</v>
      </c>
      <c r="J286">
        <v>3.2628934877007598</v>
      </c>
      <c r="K286">
        <v>2.9554053129187201</v>
      </c>
      <c r="L286">
        <v>3.6612651658595299</v>
      </c>
      <c r="M286">
        <v>729.96013984676699</v>
      </c>
      <c r="N286">
        <v>239.90805685545001</v>
      </c>
      <c r="O286">
        <v>-9.1795120864226796</v>
      </c>
      <c r="P286">
        <v>5.4008189285933197</v>
      </c>
      <c r="Q286">
        <v>15.2359362620219</v>
      </c>
      <c r="R286">
        <v>3.0104983013446498</v>
      </c>
      <c r="S286">
        <v>3.4577531413153002</v>
      </c>
      <c r="T286">
        <v>0.38885925413897698</v>
      </c>
      <c r="U286">
        <v>6.5314146703353799</v>
      </c>
      <c r="V286">
        <v>790.91352748226495</v>
      </c>
      <c r="W286">
        <v>521.18097091908203</v>
      </c>
      <c r="X286">
        <v>849.66355442164195</v>
      </c>
      <c r="Y286">
        <v>15.397641138548799</v>
      </c>
      <c r="Z286">
        <v>12.989307258375399</v>
      </c>
      <c r="AA286">
        <v>17.805818797263299</v>
      </c>
      <c r="AB286">
        <v>-7.2640324687988604</v>
      </c>
      <c r="AC286">
        <v>-11.5850042620885</v>
      </c>
      <c r="AD286">
        <v>-2.9372013380938999</v>
      </c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 spans="1:58" x14ac:dyDescent="0.2">
      <c r="A287" t="s">
        <v>26</v>
      </c>
      <c r="B287" s="20">
        <v>22031.3</v>
      </c>
      <c r="C287">
        <v>2.9747065718757102</v>
      </c>
      <c r="D287">
        <v>4.6966010819920596</v>
      </c>
      <c r="E287">
        <v>735.12677109632398</v>
      </c>
      <c r="F287">
        <v>228.56192676678199</v>
      </c>
      <c r="G287">
        <v>-3.15939939521824</v>
      </c>
      <c r="H287">
        <v>6.12446675249618</v>
      </c>
      <c r="I287">
        <v>12.633168951120901</v>
      </c>
      <c r="J287">
        <v>3.7916850544161602</v>
      </c>
      <c r="K287">
        <v>1.68246062967944</v>
      </c>
      <c r="L287">
        <v>3.8596307145642799</v>
      </c>
      <c r="M287">
        <v>649.16821194178499</v>
      </c>
      <c r="N287">
        <v>243.37830067130801</v>
      </c>
      <c r="O287">
        <v>-10.8781925192757</v>
      </c>
      <c r="P287">
        <v>5.6802717680075698</v>
      </c>
      <c r="Q287">
        <v>14.567174657496899</v>
      </c>
      <c r="R287">
        <v>3.1517916640825598</v>
      </c>
      <c r="S287">
        <v>1.5408092823934001</v>
      </c>
      <c r="T287">
        <v>-2.4219625394255901</v>
      </c>
      <c r="U287">
        <v>5.5037122818389497</v>
      </c>
      <c r="V287">
        <v>670.78310666922698</v>
      </c>
      <c r="W287">
        <v>384.74795374535</v>
      </c>
      <c r="X287">
        <v>699.17211845324596</v>
      </c>
      <c r="Y287">
        <v>14.243235002337499</v>
      </c>
      <c r="Z287">
        <v>11.483916038618901</v>
      </c>
      <c r="AA287">
        <v>16.9962926280716</v>
      </c>
      <c r="AB287">
        <v>-10.780442886919699</v>
      </c>
      <c r="AC287">
        <v>-16.536618323793999</v>
      </c>
      <c r="AD287">
        <v>-4.9563193028076302</v>
      </c>
    </row>
    <row r="288" spans="1:58" x14ac:dyDescent="0.2">
      <c r="A288" t="s">
        <v>26</v>
      </c>
      <c r="B288" s="20">
        <v>22568.799999999999</v>
      </c>
      <c r="C288">
        <v>2.7536776771162099</v>
      </c>
      <c r="D288">
        <v>4.0768561408558899</v>
      </c>
      <c r="E288">
        <v>846.19931972184497</v>
      </c>
      <c r="F288">
        <v>248.46627730915199</v>
      </c>
      <c r="G288">
        <v>-3.0805904777049302</v>
      </c>
      <c r="H288">
        <v>5.3436482775317602</v>
      </c>
      <c r="I288">
        <v>12.3698430654555</v>
      </c>
      <c r="J288">
        <v>3.5349101369250602</v>
      </c>
      <c r="K288">
        <v>2.7978522943237101</v>
      </c>
      <c r="L288">
        <v>3.7329016079415802</v>
      </c>
      <c r="M288">
        <v>698.03043667093095</v>
      </c>
      <c r="N288">
        <v>240.16719531997899</v>
      </c>
      <c r="O288">
        <v>-9.2869694135889507</v>
      </c>
      <c r="P288">
        <v>5.5302242161200903</v>
      </c>
      <c r="Q288">
        <v>15.1111047228522</v>
      </c>
      <c r="R288">
        <v>3.0608343040396799</v>
      </c>
      <c r="S288">
        <v>3.21811647295833</v>
      </c>
      <c r="T288">
        <v>-0.20284342491447399</v>
      </c>
      <c r="U288">
        <v>6.63713338849176</v>
      </c>
      <c r="V288">
        <v>717.79934741555803</v>
      </c>
      <c r="W288">
        <v>451.09113363728801</v>
      </c>
      <c r="X288">
        <v>763.73669364336899</v>
      </c>
      <c r="Y288">
        <v>15.315088130722</v>
      </c>
      <c r="Z288">
        <v>12.715362727853</v>
      </c>
      <c r="AA288">
        <v>17.909531155526</v>
      </c>
      <c r="AB288">
        <v>-8.4927380110587904</v>
      </c>
      <c r="AC288">
        <v>-13.3749333310039</v>
      </c>
      <c r="AD288">
        <v>-3.6044774257197401</v>
      </c>
      <c r="AE288" s="40">
        <f>AVERAGE(C286:C289)</f>
        <v>3.154285727515465</v>
      </c>
      <c r="AF288" s="40">
        <f>AVERAGE(D286:D289)</f>
        <v>4.0893174663172296</v>
      </c>
      <c r="AG288" s="40">
        <f>AVERAGE(E286:E289)</f>
        <v>756.9060198701867</v>
      </c>
      <c r="AH288" s="40">
        <f>AVERAGE(F286:F289)</f>
        <v>241.58872666284074</v>
      </c>
      <c r="AI288" s="40">
        <f>AVERAGE(G286:G289)</f>
        <v>-2.7077484767879705</v>
      </c>
      <c r="AJ288" s="40">
        <f>AVERAGE(H286:H289)</f>
        <v>5.5275769527695253</v>
      </c>
      <c r="AK288" s="40">
        <f>AVERAGE(I286:I289)</f>
        <v>13.024990016622901</v>
      </c>
      <c r="AL288" s="40">
        <f>AVERAGE(J286:J289)</f>
        <v>3.4782557156534626</v>
      </c>
      <c r="AM288" s="40">
        <f>AVERAGE(K286:K289)</f>
        <v>2.4958656665742427</v>
      </c>
      <c r="AN288" s="40">
        <f>AVERAGE(L286:L289)</f>
        <v>3.7906634873227647</v>
      </c>
      <c r="AO288" s="40">
        <f>AVERAGE(M286:M289)</f>
        <v>693.70780382430621</v>
      </c>
      <c r="AP288" s="40">
        <f>AVERAGE(N286:N289)</f>
        <v>241.21606262136652</v>
      </c>
      <c r="AQ288" s="40">
        <f>AVERAGE(O286:O289)</f>
        <v>-9.718238498474383</v>
      </c>
      <c r="AR288" s="40">
        <f>AVERAGE(P286:P289)</f>
        <v>5.5920486521963451</v>
      </c>
      <c r="AS288" s="40">
        <f>AVERAGE(Q286:Q289)</f>
        <v>14.971884636290651</v>
      </c>
      <c r="AT288" s="40">
        <f>AVERAGE(R286:R289)</f>
        <v>3.0955049115016076</v>
      </c>
      <c r="AU288" s="40">
        <f>AVERAGE(S286:S289)</f>
        <v>2.80805220969498</v>
      </c>
      <c r="AV288" s="40">
        <f>AVERAGE(T286:T289)</f>
        <v>-0.73495982955234751</v>
      </c>
      <c r="AW288" s="40">
        <f>AVERAGE(U286:U289)</f>
        <v>6.3513392537575086</v>
      </c>
      <c r="AX288" s="40">
        <f>AVERAGE(V286:V289)</f>
        <v>721.06032123630621</v>
      </c>
      <c r="AY288" s="40">
        <f>AVERAGE(W286:W289)</f>
        <v>445.4460164521883</v>
      </c>
      <c r="AZ288" s="40">
        <f>AVERAGE(X286:X289)</f>
        <v>764.20567282023944</v>
      </c>
      <c r="BA288" s="40">
        <f>AVERAGE(Y286:Y289)</f>
        <v>15.038387434174425</v>
      </c>
      <c r="BB288" s="40">
        <f>AVERAGE(Z286:Z289)</f>
        <v>12.426806996302375</v>
      </c>
      <c r="BC288" s="40">
        <f>AVERAGE(AA286:AA289)</f>
        <v>17.647567942357448</v>
      </c>
      <c r="BD288" s="40">
        <f>AVERAGE(AB286:AB289)</f>
        <v>-8.7895577435988201</v>
      </c>
      <c r="BE288" s="40">
        <f>AVERAGE(AC286:AC289)</f>
        <v>-13.8334551406983</v>
      </c>
      <c r="BF288" s="40">
        <f>AVERAGE(AD286:AD289)</f>
        <v>-3.7265900256915625</v>
      </c>
    </row>
    <row r="289" spans="1:58" x14ac:dyDescent="0.2">
      <c r="A289" t="s">
        <v>26</v>
      </c>
      <c r="B289" s="20">
        <v>22665.3</v>
      </c>
      <c r="C289">
        <v>1.8943253106609901</v>
      </c>
      <c r="D289">
        <v>3.9733546297351401</v>
      </c>
      <c r="E289">
        <v>718.23306448239998</v>
      </c>
      <c r="F289">
        <v>246.25490385497099</v>
      </c>
      <c r="G289">
        <v>-4.3482005722390404</v>
      </c>
      <c r="H289">
        <v>5.24801170328581</v>
      </c>
      <c r="I289">
        <v>12.859914896187799</v>
      </c>
      <c r="J289">
        <v>3.3235341835718701</v>
      </c>
      <c r="K289">
        <v>2.5477444293751002</v>
      </c>
      <c r="L289">
        <v>3.9088564609256702</v>
      </c>
      <c r="M289">
        <v>697.67242683774202</v>
      </c>
      <c r="N289">
        <v>241.410697638729</v>
      </c>
      <c r="O289">
        <v>-9.5282799746102</v>
      </c>
      <c r="P289">
        <v>5.7568796960644004</v>
      </c>
      <c r="Q289">
        <v>14.973322902791599</v>
      </c>
      <c r="R289">
        <v>3.1588953765395398</v>
      </c>
      <c r="S289">
        <v>3.0155299421128898</v>
      </c>
      <c r="T289">
        <v>-0.703892608008303</v>
      </c>
      <c r="U289">
        <v>6.7330966743639404</v>
      </c>
      <c r="V289">
        <v>704.74530337817498</v>
      </c>
      <c r="W289">
        <v>424.764007507033</v>
      </c>
      <c r="X289">
        <v>744.25032476270098</v>
      </c>
      <c r="Y289">
        <v>15.1975854650894</v>
      </c>
      <c r="Z289">
        <v>12.518641960362199</v>
      </c>
      <c r="AA289">
        <v>17.878629188568901</v>
      </c>
      <c r="AB289">
        <v>-8.6210176076179295</v>
      </c>
      <c r="AC289">
        <v>-13.837264645906799</v>
      </c>
      <c r="AD289">
        <v>-3.4083620361449798</v>
      </c>
      <c r="AE289" s="27">
        <f>AVERAGE(C284:C289)</f>
        <v>3.5141187808669954</v>
      </c>
      <c r="AF289" s="27">
        <f>AVERAGE(D284:D289)</f>
        <v>4.0943256387067564</v>
      </c>
      <c r="AG289" s="27">
        <f>AVERAGE(E284:E289)</f>
        <v>768.26190844101313</v>
      </c>
      <c r="AH289" s="27">
        <f>AVERAGE(F284:F289)</f>
        <v>244.96218639995746</v>
      </c>
      <c r="AI289" s="27">
        <f>AVERAGE(G284:G289)</f>
        <v>-2.325837355943992</v>
      </c>
      <c r="AJ289" s="27">
        <f>AVERAGE(H284:H289)</f>
        <v>5.5132850458005045</v>
      </c>
      <c r="AK289" s="27">
        <f>AVERAGE(I284:I289)</f>
        <v>13.111372804536133</v>
      </c>
      <c r="AL289" s="27">
        <f>AVERAGE(J284:J289)</f>
        <v>3.4427002603631416</v>
      </c>
      <c r="AM289" s="27">
        <f>AVERAGE(K284:K289)</f>
        <v>2.3451435727725767</v>
      </c>
      <c r="AN289" s="27">
        <f>AVERAGE(L284:L289)</f>
        <v>3.8133475205323832</v>
      </c>
      <c r="AO289" s="27">
        <f>AVERAGE(M284:M289)</f>
        <v>703.77957248186351</v>
      </c>
      <c r="AP289" s="27">
        <f>AVERAGE(N284:N289)</f>
        <v>241.25849800707735</v>
      </c>
      <c r="AQ289" s="27">
        <f>AVERAGE(O284:O289)</f>
        <v>-9.8157976598413992</v>
      </c>
      <c r="AR289" s="27">
        <f>AVERAGE(P284:P289)</f>
        <v>5.6259617474972821</v>
      </c>
      <c r="AS289" s="27">
        <f>AVERAGE(Q284:Q289)</f>
        <v>14.795448157040733</v>
      </c>
      <c r="AT289" s="27">
        <f>AVERAGE(R284:R289)</f>
        <v>3.0998636952071514</v>
      </c>
      <c r="AU289" s="27">
        <f>AVERAGE(S284:S289)</f>
        <v>2.7632386579551782</v>
      </c>
      <c r="AV289" s="27">
        <f>AVERAGE(T284:T289)</f>
        <v>-0.812427091404894</v>
      </c>
      <c r="AW289" s="27">
        <f>AVERAGE(U284:U289)</f>
        <v>6.3389340747925687</v>
      </c>
      <c r="AX289" s="27">
        <f>AVERAGE(V284:V289)</f>
        <v>722.53783635389482</v>
      </c>
      <c r="AY289" s="27">
        <f>AVERAGE(W284:W289)</f>
        <v>444.68473978761421</v>
      </c>
      <c r="AZ289" s="27">
        <f>AVERAGE(X284:X289)</f>
        <v>765.73096042724831</v>
      </c>
      <c r="BA289" s="27">
        <f>AVERAGE(Y284:Y289)</f>
        <v>14.995867213892632</v>
      </c>
      <c r="BB289" s="27">
        <f>AVERAGE(Z284:Z289)</f>
        <v>12.379360877918449</v>
      </c>
      <c r="BC289" s="27">
        <f>AVERAGE(AA284:AA289)</f>
        <v>17.613131048213983</v>
      </c>
      <c r="BD289" s="27">
        <f>AVERAGE(AB284:AB289)</f>
        <v>-8.7441123763081787</v>
      </c>
      <c r="BE289" s="27">
        <f>AVERAGE(AC284:AC289)</f>
        <v>-13.833294550174017</v>
      </c>
      <c r="BF289" s="27">
        <f>AVERAGE(AD284:AD289)</f>
        <v>-3.6283779233258167</v>
      </c>
    </row>
    <row r="290" spans="1:58" x14ac:dyDescent="0.2">
      <c r="A290" t="s">
        <v>27</v>
      </c>
      <c r="B290" s="20">
        <v>22923.200000000001</v>
      </c>
      <c r="C290">
        <v>6.3515297918138103</v>
      </c>
      <c r="D290">
        <v>4.1600419969963598</v>
      </c>
      <c r="E290">
        <v>557.97482021210305</v>
      </c>
      <c r="F290">
        <v>204.390762866074</v>
      </c>
      <c r="G290">
        <v>4.9899773209533498</v>
      </c>
      <c r="H290">
        <v>5.71255435558552</v>
      </c>
      <c r="I290">
        <v>14.841565244819099</v>
      </c>
      <c r="J290">
        <v>3.5193488750694</v>
      </c>
      <c r="K290">
        <v>6.9216823848038196</v>
      </c>
      <c r="L290">
        <v>3.9269343384873201</v>
      </c>
      <c r="M290">
        <v>507.65948407511701</v>
      </c>
      <c r="N290">
        <v>249.36689364367001</v>
      </c>
      <c r="O290">
        <v>-4.6485653745831002</v>
      </c>
      <c r="P290">
        <v>5.5376458652957403</v>
      </c>
      <c r="Q290">
        <v>18.638121982620699</v>
      </c>
      <c r="R290">
        <v>3.1079064987751099</v>
      </c>
      <c r="S290">
        <v>6.16118601551275</v>
      </c>
      <c r="T290">
        <v>2.6612802271059799</v>
      </c>
      <c r="U290">
        <v>9.6659241518916392</v>
      </c>
      <c r="V290">
        <v>632.28794047432496</v>
      </c>
      <c r="W290">
        <v>389.74653724918301</v>
      </c>
      <c r="X290">
        <v>669.64898294770603</v>
      </c>
      <c r="Y290">
        <v>18.110193581816699</v>
      </c>
      <c r="Z290">
        <v>15.4980450507112</v>
      </c>
      <c r="AA290">
        <v>20.7154040879668</v>
      </c>
      <c r="AB290">
        <v>-5.5123129700795701</v>
      </c>
      <c r="AC290">
        <v>-10.839481864004901</v>
      </c>
      <c r="AD290">
        <v>-0.155955219204062</v>
      </c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 spans="1:58" x14ac:dyDescent="0.2">
      <c r="A291" t="s">
        <v>27</v>
      </c>
      <c r="B291" s="20">
        <v>22971.4</v>
      </c>
      <c r="C291">
        <v>5.2651491006066999</v>
      </c>
      <c r="D291">
        <v>4.4524064063487101</v>
      </c>
      <c r="E291">
        <v>567.66556654634803</v>
      </c>
      <c r="F291">
        <v>203.09353471647799</v>
      </c>
      <c r="G291">
        <v>1.7728257517269399</v>
      </c>
      <c r="H291">
        <v>6.5096979783387798</v>
      </c>
      <c r="I291">
        <v>15.3200494467846</v>
      </c>
      <c r="J291">
        <v>3.5738676353569798</v>
      </c>
      <c r="K291">
        <v>6.0644586710412103</v>
      </c>
      <c r="L291">
        <v>4.0010209195822402</v>
      </c>
      <c r="M291">
        <v>425.97482612213099</v>
      </c>
      <c r="N291">
        <v>261.20918988555599</v>
      </c>
      <c r="O291">
        <v>-6.2418079387021299</v>
      </c>
      <c r="P291">
        <v>5.6024611272478504</v>
      </c>
      <c r="Q291">
        <v>18.376560658636699</v>
      </c>
      <c r="R291">
        <v>3.20006791502994</v>
      </c>
      <c r="S291">
        <v>5.4859970523299904</v>
      </c>
      <c r="T291">
        <v>1.86130464850775</v>
      </c>
      <c r="U291">
        <v>9.1269528516867595</v>
      </c>
      <c r="V291">
        <v>649.546021443889</v>
      </c>
      <c r="W291">
        <v>402.30329642623099</v>
      </c>
      <c r="X291">
        <v>688.34818842871005</v>
      </c>
      <c r="Y291">
        <v>17.690077217361001</v>
      </c>
      <c r="Z291">
        <v>14.9996439972165</v>
      </c>
      <c r="AA291">
        <v>20.3897262621722</v>
      </c>
      <c r="AB291">
        <v>-6.4593668136725499</v>
      </c>
      <c r="AC291">
        <v>-11.8564906938901</v>
      </c>
      <c r="AD291">
        <v>-1.0171315441236199</v>
      </c>
    </row>
    <row r="292" spans="1:58" x14ac:dyDescent="0.2">
      <c r="A292" t="s">
        <v>27</v>
      </c>
      <c r="B292" s="20">
        <v>19294</v>
      </c>
      <c r="C292">
        <v>6.9454903224373501</v>
      </c>
      <c r="D292">
        <v>4.1494828089154403</v>
      </c>
      <c r="E292">
        <v>558.25149776333296</v>
      </c>
      <c r="F292">
        <v>207.97524022059901</v>
      </c>
      <c r="G292">
        <v>4.2658740180769597</v>
      </c>
      <c r="H292">
        <v>5.7333498694838596</v>
      </c>
      <c r="I292">
        <v>15.647726652182</v>
      </c>
      <c r="J292">
        <v>3.5238064014408899</v>
      </c>
      <c r="K292">
        <v>6.5877724215777604</v>
      </c>
      <c r="L292">
        <v>3.8730992592720801</v>
      </c>
      <c r="M292">
        <v>530.42846029501504</v>
      </c>
      <c r="N292">
        <v>243.838657233611</v>
      </c>
      <c r="O292">
        <v>-5.1111328861923102</v>
      </c>
      <c r="P292">
        <v>5.4782469469892296</v>
      </c>
      <c r="Q292">
        <v>18.390928493975601</v>
      </c>
      <c r="R292">
        <v>3.0765334436486298</v>
      </c>
      <c r="S292">
        <v>6.0993440799444301</v>
      </c>
      <c r="T292">
        <v>2.5745814083512299</v>
      </c>
      <c r="U292">
        <v>9.6258717594090992</v>
      </c>
      <c r="V292">
        <v>630.06110422300901</v>
      </c>
      <c r="W292">
        <v>386.54444869493602</v>
      </c>
      <c r="X292">
        <v>666.52973545596399</v>
      </c>
      <c r="Y292">
        <v>18.076064854847701</v>
      </c>
      <c r="Z292">
        <v>15.4401906835771</v>
      </c>
      <c r="AA292">
        <v>20.703881352440899</v>
      </c>
      <c r="AB292">
        <v>-5.6344461946858901</v>
      </c>
      <c r="AC292">
        <v>-11.0025601035812</v>
      </c>
      <c r="AD292">
        <v>-0.23129211664657001</v>
      </c>
      <c r="AE292" s="40">
        <f>AVERAGE(C290:C292)</f>
        <v>6.1873897382859537</v>
      </c>
      <c r="AF292" s="40">
        <f>AVERAGE(D290:D292)</f>
        <v>4.2539770707535034</v>
      </c>
      <c r="AG292" s="40">
        <f>AVERAGE(E290:E292)</f>
        <v>561.29729484059465</v>
      </c>
      <c r="AH292" s="40">
        <f>AVERAGE(F290:F292)</f>
        <v>205.15317926771704</v>
      </c>
      <c r="AI292" s="40">
        <f>AVERAGE(G290:G292)</f>
        <v>3.676225696919083</v>
      </c>
      <c r="AJ292" s="40">
        <f>AVERAGE(H290:H292)</f>
        <v>5.9852007344693865</v>
      </c>
      <c r="AK292" s="40">
        <f>AVERAGE(I290:I292)</f>
        <v>15.269780447928566</v>
      </c>
      <c r="AL292" s="40">
        <f>AVERAGE(J290:J292)</f>
        <v>3.5390076372890902</v>
      </c>
      <c r="AM292" s="40">
        <f>AVERAGE(K290:K292)</f>
        <v>6.5246378258075977</v>
      </c>
      <c r="AN292" s="40">
        <f>AVERAGE(L290:L292)</f>
        <v>3.9336848391138801</v>
      </c>
      <c r="AO292" s="40">
        <f>AVERAGE(M290:M292)</f>
        <v>488.02092349742105</v>
      </c>
      <c r="AP292" s="40">
        <f>AVERAGE(N290:N292)</f>
        <v>251.47158025427902</v>
      </c>
      <c r="AQ292" s="40">
        <f>AVERAGE(O290:O292)</f>
        <v>-5.3338353998258468</v>
      </c>
      <c r="AR292" s="40">
        <f>AVERAGE(P290:P292)</f>
        <v>5.5394513131776071</v>
      </c>
      <c r="AS292" s="40">
        <f>AVERAGE(Q290:Q292)</f>
        <v>18.468537045077664</v>
      </c>
      <c r="AT292" s="40">
        <f>AVERAGE(R290:R292)</f>
        <v>3.1281692858178936</v>
      </c>
      <c r="AU292" s="40">
        <f>AVERAGE(S290:S292)</f>
        <v>5.9155090492623899</v>
      </c>
      <c r="AV292" s="40">
        <f>AVERAGE(T290:T292)</f>
        <v>2.3657220946549864</v>
      </c>
      <c r="AW292" s="40">
        <f>AVERAGE(U290:U292)</f>
        <v>9.4729162543291654</v>
      </c>
      <c r="AX292" s="40">
        <f>AVERAGE(V290:V292)</f>
        <v>637.29835538040754</v>
      </c>
      <c r="AY292" s="40">
        <f>AVERAGE(W290:W292)</f>
        <v>392.86476079011663</v>
      </c>
      <c r="AZ292" s="40">
        <f>AVERAGE(X290:X292)</f>
        <v>674.84230227746002</v>
      </c>
      <c r="BA292" s="40">
        <f>AVERAGE(Y290:Y292)</f>
        <v>17.958778551341798</v>
      </c>
      <c r="BB292" s="40">
        <f>AVERAGE(Z290:Z292)</f>
        <v>15.312626577168267</v>
      </c>
      <c r="BC292" s="40">
        <f>AVERAGE(AA290:AA292)</f>
        <v>20.603003900859964</v>
      </c>
      <c r="BD292" s="40">
        <f>AVERAGE(AB290:AB292)</f>
        <v>-5.8687086594793358</v>
      </c>
      <c r="BE292" s="40">
        <f>AVERAGE(AC290:AC292)</f>
        <v>-11.232844220492067</v>
      </c>
      <c r="BF292" s="40">
        <f>AVERAGE(AD290:AD292)</f>
        <v>-0.4681262933247507</v>
      </c>
    </row>
    <row r="293" spans="1:58" x14ac:dyDescent="0.2">
      <c r="A293" t="s">
        <v>28</v>
      </c>
      <c r="B293" s="20">
        <v>20474</v>
      </c>
      <c r="C293">
        <v>2.2272567527878899</v>
      </c>
      <c r="D293">
        <v>3.1947140765881201</v>
      </c>
      <c r="E293">
        <v>595.00155154334504</v>
      </c>
      <c r="F293">
        <v>192.43027209908601</v>
      </c>
      <c r="G293">
        <v>-4.13933684009241</v>
      </c>
      <c r="H293">
        <v>4.4109606577035896</v>
      </c>
      <c r="I293">
        <v>12.8029536502857</v>
      </c>
      <c r="J293">
        <v>2.8856463258570599</v>
      </c>
      <c r="K293">
        <v>2.9909634988831799</v>
      </c>
      <c r="L293">
        <v>3.6706797820716299</v>
      </c>
      <c r="M293">
        <v>755.05412770759199</v>
      </c>
      <c r="N293">
        <v>246.45089830259701</v>
      </c>
      <c r="O293">
        <v>-8.4316960659825106</v>
      </c>
      <c r="P293">
        <v>5.4392699143072001</v>
      </c>
      <c r="Q293">
        <v>14.4718163149833</v>
      </c>
      <c r="R293">
        <v>3.0614227467179198</v>
      </c>
      <c r="S293">
        <v>2.59974665444987</v>
      </c>
      <c r="T293">
        <v>-0.21412254248055501</v>
      </c>
      <c r="U293">
        <v>5.4138243486431001</v>
      </c>
      <c r="V293">
        <v>771.05025548049503</v>
      </c>
      <c r="W293">
        <v>520.175650652282</v>
      </c>
      <c r="X293">
        <v>826.18561712824396</v>
      </c>
      <c r="Y293">
        <v>14.814905835710199</v>
      </c>
      <c r="Z293">
        <v>12.6432709289227</v>
      </c>
      <c r="AA293">
        <v>16.9815567814831</v>
      </c>
      <c r="AB293">
        <v>-7.9999830007438604</v>
      </c>
      <c r="AC293">
        <v>-11.9862478827391</v>
      </c>
      <c r="AD293">
        <v>-4.0179822086398698</v>
      </c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 spans="1:58" x14ac:dyDescent="0.2">
      <c r="A294" t="s">
        <v>28</v>
      </c>
      <c r="B294" s="20">
        <v>22390</v>
      </c>
      <c r="C294">
        <v>1.6019831514382901</v>
      </c>
      <c r="D294">
        <v>3.3407137104985298</v>
      </c>
      <c r="E294">
        <v>661.71819026505705</v>
      </c>
      <c r="F294">
        <v>219.09133430004701</v>
      </c>
      <c r="G294">
        <v>-6.1067310322289297</v>
      </c>
      <c r="H294">
        <v>4.4598684795995798</v>
      </c>
      <c r="I294">
        <v>12.487639972790401</v>
      </c>
      <c r="J294">
        <v>3.0360829404398899</v>
      </c>
      <c r="K294">
        <v>3.5658096100288201</v>
      </c>
      <c r="L294">
        <v>3.62434425743499</v>
      </c>
      <c r="M294">
        <v>853.02148784115604</v>
      </c>
      <c r="N294">
        <v>246.488209487707</v>
      </c>
      <c r="O294">
        <v>-7.4020779510250803</v>
      </c>
      <c r="P294">
        <v>5.3878983794453799</v>
      </c>
      <c r="Q294">
        <v>14.5071485373479</v>
      </c>
      <c r="R294">
        <v>3.0340272888556101</v>
      </c>
      <c r="S294">
        <v>4.4215658242461799</v>
      </c>
      <c r="T294">
        <v>2.1175560170988299</v>
      </c>
      <c r="U294">
        <v>6.7354602710838902</v>
      </c>
      <c r="V294">
        <v>844.17226631191397</v>
      </c>
      <c r="W294">
        <v>596.86151500769699</v>
      </c>
      <c r="X294">
        <v>912.11246715057803</v>
      </c>
      <c r="Y294">
        <v>15.450021687385201</v>
      </c>
      <c r="Z294">
        <v>13.406459608555</v>
      </c>
      <c r="AA294">
        <v>17.494444115905502</v>
      </c>
      <c r="AB294">
        <v>-5.50736616740509</v>
      </c>
      <c r="AC294">
        <v>-8.70527933494499</v>
      </c>
      <c r="AD294">
        <v>-2.3065821832437599</v>
      </c>
    </row>
    <row r="295" spans="1:58" x14ac:dyDescent="0.2">
      <c r="A295" t="s">
        <v>28</v>
      </c>
      <c r="B295" s="20">
        <v>19302</v>
      </c>
      <c r="C295">
        <v>4.1052946821837004</v>
      </c>
      <c r="D295">
        <v>3.4433814351610899</v>
      </c>
      <c r="E295">
        <v>718.83248878182997</v>
      </c>
      <c r="F295">
        <v>213.48868113934</v>
      </c>
      <c r="G295">
        <v>-3.15274517723911</v>
      </c>
      <c r="H295">
        <v>4.7758817767401496</v>
      </c>
      <c r="I295">
        <v>14.3516357788363</v>
      </c>
      <c r="J295">
        <v>3.0131430630757099</v>
      </c>
      <c r="K295">
        <v>4.2043349737580398</v>
      </c>
      <c r="L295">
        <v>3.6113837425998199</v>
      </c>
      <c r="M295">
        <v>780.68227475479603</v>
      </c>
      <c r="N295">
        <v>243.664986750792</v>
      </c>
      <c r="O295">
        <v>-6.9872636758903202</v>
      </c>
      <c r="P295">
        <v>5.3616474438491597</v>
      </c>
      <c r="Q295">
        <v>15.4094321163166</v>
      </c>
      <c r="R295">
        <v>3.0004946299857802</v>
      </c>
      <c r="S295">
        <v>5.0167009339785897</v>
      </c>
      <c r="T295">
        <v>2.6163810139936401</v>
      </c>
      <c r="U295">
        <v>7.4310179919237402</v>
      </c>
      <c r="V295">
        <v>801.81227286801595</v>
      </c>
      <c r="W295">
        <v>555.41528117457506</v>
      </c>
      <c r="X295">
        <v>862.41375531068002</v>
      </c>
      <c r="Y295">
        <v>16.2866464972426</v>
      </c>
      <c r="Z295">
        <v>14.237179135493299</v>
      </c>
      <c r="AA295">
        <v>18.331389020631502</v>
      </c>
      <c r="AB295">
        <v>-5.4213352150759997</v>
      </c>
      <c r="AC295">
        <v>-8.8772136199393401</v>
      </c>
      <c r="AD295">
        <v>-1.97479332644997</v>
      </c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 spans="1:58" x14ac:dyDescent="0.2">
      <c r="A296" t="s">
        <v>28</v>
      </c>
      <c r="B296" s="20">
        <v>20955</v>
      </c>
      <c r="C296">
        <v>1.29498553771128</v>
      </c>
      <c r="D296">
        <v>3.41331542450289</v>
      </c>
      <c r="E296">
        <v>852.71626043420804</v>
      </c>
      <c r="F296">
        <v>266.100161402955</v>
      </c>
      <c r="G296">
        <v>-6.6861282100446298</v>
      </c>
      <c r="H296">
        <v>4.6170454778056298</v>
      </c>
      <c r="I296">
        <v>11.286091382561301</v>
      </c>
      <c r="J296">
        <v>3.1411447679195001</v>
      </c>
      <c r="K296">
        <v>3.2336041780159701</v>
      </c>
      <c r="L296">
        <v>3.6122726169408801</v>
      </c>
      <c r="M296">
        <v>865.14772900692299</v>
      </c>
      <c r="N296">
        <v>248.327182874865</v>
      </c>
      <c r="O296">
        <v>-8.0079311844561794</v>
      </c>
      <c r="P296">
        <v>5.36656890287711</v>
      </c>
      <c r="Q296">
        <v>14.468330178021001</v>
      </c>
      <c r="R296">
        <v>3.0335037257737798</v>
      </c>
      <c r="S296">
        <v>4.2569435634744499</v>
      </c>
      <c r="T296">
        <v>1.87615334904667</v>
      </c>
      <c r="U296">
        <v>6.63339928196124</v>
      </c>
      <c r="V296">
        <v>837.68604377000702</v>
      </c>
      <c r="W296">
        <v>583.38700926319996</v>
      </c>
      <c r="X296">
        <v>903.66742564524702</v>
      </c>
      <c r="Y296">
        <v>15.4288779168253</v>
      </c>
      <c r="Z296">
        <v>13.3021648107967</v>
      </c>
      <c r="AA296">
        <v>17.557867596331999</v>
      </c>
      <c r="AB296">
        <v>-6.0692743228399504</v>
      </c>
      <c r="AC296">
        <v>-9.4779502246282004</v>
      </c>
      <c r="AD296">
        <v>-2.6634948738849</v>
      </c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 spans="1:58" x14ac:dyDescent="0.2">
      <c r="A297" t="s">
        <v>28</v>
      </c>
      <c r="B297" s="20">
        <v>21038</v>
      </c>
      <c r="C297">
        <v>2.94740308468233</v>
      </c>
      <c r="D297">
        <v>3.7069889043434401</v>
      </c>
      <c r="E297">
        <v>730.90475958125603</v>
      </c>
      <c r="F297">
        <v>247.629734324466</v>
      </c>
      <c r="G297">
        <v>-4.8116043483670898</v>
      </c>
      <c r="H297">
        <v>5.0588558869625704</v>
      </c>
      <c r="I297">
        <v>12.787809025347601</v>
      </c>
      <c r="J297">
        <v>3.0720863721196001</v>
      </c>
      <c r="K297">
        <v>2.6536515161551999</v>
      </c>
      <c r="L297">
        <v>3.6423627063219199</v>
      </c>
      <c r="M297">
        <v>812.75648531721197</v>
      </c>
      <c r="N297">
        <v>249.16528922965301</v>
      </c>
      <c r="O297">
        <v>-8.8107373358584091</v>
      </c>
      <c r="P297">
        <v>5.4090666547693198</v>
      </c>
      <c r="Q297">
        <v>14.100744363662301</v>
      </c>
      <c r="R297">
        <v>3.0641180738737699</v>
      </c>
      <c r="S297">
        <v>2.7910953572702399</v>
      </c>
      <c r="T297">
        <v>4.7653103944877803E-2</v>
      </c>
      <c r="U297">
        <v>5.5435924877940597</v>
      </c>
      <c r="V297">
        <v>815.33494216162705</v>
      </c>
      <c r="W297">
        <v>559.91843096304297</v>
      </c>
      <c r="X297">
        <v>875.76679657003695</v>
      </c>
      <c r="Y297">
        <v>14.653059775935001</v>
      </c>
      <c r="Z297">
        <v>12.459215504907901</v>
      </c>
      <c r="AA297">
        <v>16.8441444717777</v>
      </c>
      <c r="AB297">
        <v>-8.1959655297993006</v>
      </c>
      <c r="AC297">
        <v>-12.1802386871945</v>
      </c>
      <c r="AD297">
        <v>-4.2002799534857296</v>
      </c>
      <c r="AE297" s="40">
        <f>AVERAGE(C293:C297)</f>
        <v>2.4353846417606979</v>
      </c>
      <c r="AF297" s="40">
        <f>AVERAGE(D293:D297)</f>
        <v>3.4198227102188143</v>
      </c>
      <c r="AG297" s="40">
        <f>AVERAGE(E293:E297)</f>
        <v>711.83465012113925</v>
      </c>
      <c r="AH297" s="40">
        <f>AVERAGE(F293:F297)</f>
        <v>227.74803665317881</v>
      </c>
      <c r="AI297" s="40">
        <f>AVERAGE(G293:G297)</f>
        <v>-4.9793091215944347</v>
      </c>
      <c r="AJ297" s="40">
        <f>AVERAGE(H293:H297)</f>
        <v>4.6645224557623042</v>
      </c>
      <c r="AK297" s="40">
        <f>AVERAGE(I293:I297)</f>
        <v>12.74322596196426</v>
      </c>
      <c r="AL297" s="40">
        <f>AVERAGE(J293:J297)</f>
        <v>3.0296206938823516</v>
      </c>
      <c r="AM297" s="40">
        <f>AVERAGE(K293:K297)</f>
        <v>3.3296727553682417</v>
      </c>
      <c r="AN297" s="40">
        <f>AVERAGE(L293:L297)</f>
        <v>3.6322086210738478</v>
      </c>
      <c r="AO297" s="40">
        <f>AVERAGE(M293:M297)</f>
        <v>813.33242092553576</v>
      </c>
      <c r="AP297" s="40">
        <f>AVERAGE(N293:N297)</f>
        <v>246.81931332912282</v>
      </c>
      <c r="AQ297" s="40">
        <f>AVERAGE(O293:O297)</f>
        <v>-7.9279412426424996</v>
      </c>
      <c r="AR297" s="40">
        <f>AVERAGE(P293:P297)</f>
        <v>5.3928902590496337</v>
      </c>
      <c r="AS297" s="40">
        <f>AVERAGE(Q293:Q297)</f>
        <v>14.59149430206622</v>
      </c>
      <c r="AT297" s="40">
        <f>AVERAGE(R293:R297)</f>
        <v>3.0387132930413721</v>
      </c>
      <c r="AU297" s="40">
        <f>AVERAGE(S293:S297)</f>
        <v>3.8172104666838664</v>
      </c>
      <c r="AV297" s="40">
        <f>AVERAGE(T293:T297)</f>
        <v>1.2887241883206926</v>
      </c>
      <c r="AW297" s="40">
        <f>AVERAGE(U293:U297)</f>
        <v>6.351458876281205</v>
      </c>
      <c r="AX297" s="40">
        <f>AVERAGE(V293:V297)</f>
        <v>814.01115611841192</v>
      </c>
      <c r="AY297" s="40">
        <f>AVERAGE(W293:W297)</f>
        <v>563.15157741215933</v>
      </c>
      <c r="AZ297" s="40">
        <f>AVERAGE(X293:X297)</f>
        <v>876.02921236095722</v>
      </c>
      <c r="BA297" s="40">
        <f>AVERAGE(Y293:Y297)</f>
        <v>15.32670234261966</v>
      </c>
      <c r="BB297" s="40">
        <f>AVERAGE(Z293:Z297)</f>
        <v>13.209657997735121</v>
      </c>
      <c r="BC297" s="40">
        <f>AVERAGE(AA293:AA297)</f>
        <v>17.441880397225962</v>
      </c>
      <c r="BD297" s="40">
        <f>AVERAGE(AB293:AB297)</f>
        <v>-6.6387848471728406</v>
      </c>
      <c r="BE297" s="40">
        <f>AVERAGE(AC293:AC297)</f>
        <v>-10.245385949889226</v>
      </c>
      <c r="BF297" s="40">
        <f>AVERAGE(AD293:AD297)</f>
        <v>-3.032626509140846</v>
      </c>
    </row>
    <row r="298" spans="1:58" x14ac:dyDescent="0.2">
      <c r="A298" t="s">
        <v>29</v>
      </c>
      <c r="B298" s="20">
        <v>22947</v>
      </c>
      <c r="C298">
        <v>1.73487348429274</v>
      </c>
      <c r="D298">
        <v>3.3525629976163702</v>
      </c>
      <c r="E298">
        <v>658.02133812779596</v>
      </c>
      <c r="F298">
        <v>220.11649279630601</v>
      </c>
      <c r="G298">
        <v>-6.1084155427003797</v>
      </c>
      <c r="H298">
        <v>4.4776913496516197</v>
      </c>
      <c r="I298">
        <v>12.6205303056449</v>
      </c>
      <c r="J298">
        <v>3.0479322275577201</v>
      </c>
      <c r="K298">
        <v>3.5658096100288201</v>
      </c>
      <c r="L298">
        <v>3.62434425743499</v>
      </c>
      <c r="M298">
        <v>853.02148784115604</v>
      </c>
      <c r="N298">
        <v>246.488209487707</v>
      </c>
      <c r="O298">
        <v>-7.4020779510250803</v>
      </c>
      <c r="P298">
        <v>5.3878983794453799</v>
      </c>
      <c r="Q298">
        <v>14.5071485373479</v>
      </c>
      <c r="R298">
        <v>3.0340272888556101</v>
      </c>
      <c r="S298">
        <v>4.4215658242461799</v>
      </c>
      <c r="T298">
        <v>2.1175560170988299</v>
      </c>
      <c r="U298">
        <v>6.7354602710838902</v>
      </c>
      <c r="V298">
        <v>844.17226631191397</v>
      </c>
      <c r="W298">
        <v>596.86151500769699</v>
      </c>
      <c r="X298">
        <v>912.11246715057803</v>
      </c>
      <c r="Y298">
        <v>15.450021687385201</v>
      </c>
      <c r="Z298">
        <v>13.406459608555</v>
      </c>
      <c r="AA298">
        <v>17.494444115905502</v>
      </c>
      <c r="AB298">
        <v>-5.50736616740509</v>
      </c>
      <c r="AC298">
        <v>-8.70527933494499</v>
      </c>
      <c r="AD298">
        <v>-2.3065821832437599</v>
      </c>
      <c r="AE298" s="40">
        <f>C298</f>
        <v>1.73487348429274</v>
      </c>
      <c r="AF298" s="40">
        <f>D298</f>
        <v>3.3525629976163702</v>
      </c>
      <c r="AG298" s="40">
        <f>E298</f>
        <v>658.02133812779596</v>
      </c>
      <c r="AH298" s="40">
        <f>F298</f>
        <v>220.11649279630601</v>
      </c>
      <c r="AI298" s="40">
        <f>G298</f>
        <v>-6.1084155427003797</v>
      </c>
      <c r="AJ298" s="40">
        <f>H298</f>
        <v>4.4776913496516197</v>
      </c>
      <c r="AK298" s="40">
        <f>I298</f>
        <v>12.6205303056449</v>
      </c>
      <c r="AL298" s="40">
        <f>J298</f>
        <v>3.0479322275577201</v>
      </c>
      <c r="AM298" s="40">
        <f>K298</f>
        <v>3.5658096100288201</v>
      </c>
      <c r="AN298" s="40">
        <f>L298</f>
        <v>3.62434425743499</v>
      </c>
      <c r="AO298" s="40">
        <f>M298</f>
        <v>853.02148784115604</v>
      </c>
      <c r="AP298" s="40">
        <f>N298</f>
        <v>246.488209487707</v>
      </c>
      <c r="AQ298" s="40">
        <f>O298</f>
        <v>-7.4020779510250803</v>
      </c>
      <c r="AR298" s="40">
        <f>P298</f>
        <v>5.3878983794453799</v>
      </c>
      <c r="AS298" s="40">
        <f>Q298</f>
        <v>14.5071485373479</v>
      </c>
      <c r="AT298" s="40">
        <f>R298</f>
        <v>3.0340272888556101</v>
      </c>
      <c r="AU298" s="40">
        <f>S298</f>
        <v>4.4215658242461799</v>
      </c>
      <c r="AV298" s="40">
        <f>T298</f>
        <v>2.1175560170988299</v>
      </c>
      <c r="AW298" s="40">
        <f>U298</f>
        <v>6.7354602710838902</v>
      </c>
      <c r="AX298" s="40">
        <f>V298</f>
        <v>844.17226631191397</v>
      </c>
      <c r="AY298" s="40">
        <f>W298</f>
        <v>596.86151500769699</v>
      </c>
      <c r="AZ298" s="40">
        <f>X298</f>
        <v>912.11246715057803</v>
      </c>
      <c r="BA298" s="40">
        <f>Y298</f>
        <v>15.450021687385201</v>
      </c>
      <c r="BB298" s="40">
        <f>Z298</f>
        <v>13.406459608555</v>
      </c>
      <c r="BC298" s="40">
        <f>AA298</f>
        <v>17.494444115905502</v>
      </c>
      <c r="BD298" s="40">
        <f>AB298</f>
        <v>-5.50736616740509</v>
      </c>
      <c r="BE298" s="40">
        <f>AC298</f>
        <v>-8.70527933494499</v>
      </c>
      <c r="BF298" s="40">
        <f>AD298</f>
        <v>-2.3065821832437599</v>
      </c>
    </row>
    <row r="299" spans="1:58" x14ac:dyDescent="0.2">
      <c r="A299" t="s">
        <v>30</v>
      </c>
      <c r="B299" s="20">
        <v>23984</v>
      </c>
      <c r="C299">
        <v>4.0321299830065804</v>
      </c>
      <c r="D299">
        <v>3.43890180946461</v>
      </c>
      <c r="E299">
        <v>718.83248878182997</v>
      </c>
      <c r="F299">
        <v>213.30745221865001</v>
      </c>
      <c r="G299">
        <v>-2.9417361012754699</v>
      </c>
      <c r="H299">
        <v>4.77226734453793</v>
      </c>
      <c r="I299">
        <v>14.2784710796592</v>
      </c>
      <c r="J299">
        <v>3.0086634373792198</v>
      </c>
      <c r="K299">
        <v>4.2043349737580398</v>
      </c>
      <c r="L299">
        <v>3.6113837425998199</v>
      </c>
      <c r="M299">
        <v>780.68227475479603</v>
      </c>
      <c r="N299">
        <v>243.664986750792</v>
      </c>
      <c r="O299">
        <v>-6.9872636758903202</v>
      </c>
      <c r="P299">
        <v>5.3616474438491597</v>
      </c>
      <c r="Q299">
        <v>15.4094321163166</v>
      </c>
      <c r="R299">
        <v>3.0004946299857802</v>
      </c>
      <c r="S299">
        <v>5.0167009339785897</v>
      </c>
      <c r="T299">
        <v>2.6163810139936401</v>
      </c>
      <c r="U299">
        <v>7.4310179919237402</v>
      </c>
      <c r="V299">
        <v>801.81227286801595</v>
      </c>
      <c r="W299">
        <v>555.41528117457506</v>
      </c>
      <c r="X299">
        <v>862.41375531068002</v>
      </c>
      <c r="Y299">
        <v>16.2866464972426</v>
      </c>
      <c r="Z299">
        <v>14.237179135493299</v>
      </c>
      <c r="AA299">
        <v>18.331389020631502</v>
      </c>
      <c r="AB299">
        <v>-5.4213352150759997</v>
      </c>
      <c r="AC299">
        <v>-8.8772136199393401</v>
      </c>
      <c r="AD299">
        <v>-1.97479332644997</v>
      </c>
      <c r="AE299" s="27">
        <f>C299</f>
        <v>4.0321299830065804</v>
      </c>
      <c r="AF299" s="27">
        <f>D299</f>
        <v>3.43890180946461</v>
      </c>
      <c r="AG299" s="27">
        <f>E299</f>
        <v>718.83248878182997</v>
      </c>
      <c r="AH299" s="27">
        <f>F299</f>
        <v>213.30745221865001</v>
      </c>
      <c r="AI299" s="27">
        <f>G299</f>
        <v>-2.9417361012754699</v>
      </c>
      <c r="AJ299" s="27">
        <f>H299</f>
        <v>4.77226734453793</v>
      </c>
      <c r="AK299" s="27">
        <f>I299</f>
        <v>14.2784710796592</v>
      </c>
      <c r="AL299" s="27">
        <f>J299</f>
        <v>3.0086634373792198</v>
      </c>
      <c r="AM299" s="27">
        <f>K299</f>
        <v>4.2043349737580398</v>
      </c>
      <c r="AN299" s="27">
        <f>L299</f>
        <v>3.6113837425998199</v>
      </c>
      <c r="AO299" s="27">
        <f>M299</f>
        <v>780.68227475479603</v>
      </c>
      <c r="AP299" s="27">
        <f>N299</f>
        <v>243.664986750792</v>
      </c>
      <c r="AQ299" s="27">
        <f>O299</f>
        <v>-6.9872636758903202</v>
      </c>
      <c r="AR299" s="27">
        <f>P299</f>
        <v>5.3616474438491597</v>
      </c>
      <c r="AS299" s="27">
        <f>Q299</f>
        <v>15.4094321163166</v>
      </c>
      <c r="AT299" s="27">
        <f>R299</f>
        <v>3.0004946299857802</v>
      </c>
      <c r="AU299" s="27">
        <f>S299</f>
        <v>5.0167009339785897</v>
      </c>
      <c r="AV299" s="27">
        <f>T299</f>
        <v>2.6163810139936401</v>
      </c>
      <c r="AW299" s="27">
        <f>U299</f>
        <v>7.4310179919237402</v>
      </c>
      <c r="AX299" s="27">
        <f>V299</f>
        <v>801.81227286801595</v>
      </c>
      <c r="AY299" s="27">
        <f>W299</f>
        <v>555.41528117457506</v>
      </c>
      <c r="AZ299" s="27">
        <f>X299</f>
        <v>862.41375531068002</v>
      </c>
      <c r="BA299" s="27">
        <f>Y299</f>
        <v>16.2866464972426</v>
      </c>
      <c r="BB299" s="27">
        <f>Z299</f>
        <v>14.237179135493299</v>
      </c>
      <c r="BC299" s="27">
        <f>AA299</f>
        <v>18.331389020631502</v>
      </c>
      <c r="BD299" s="27">
        <f>AB299</f>
        <v>-5.4213352150759997</v>
      </c>
      <c r="BE299" s="27">
        <f>AC299</f>
        <v>-8.8772136199393401</v>
      </c>
      <c r="BF299" s="27">
        <f>AD299</f>
        <v>-1.97479332644997</v>
      </c>
    </row>
    <row r="300" spans="1:58" x14ac:dyDescent="0.2">
      <c r="A300" t="s">
        <v>31</v>
      </c>
      <c r="B300" s="20">
        <v>22483</v>
      </c>
      <c r="C300">
        <v>1.54592737180943</v>
      </c>
      <c r="D300">
        <v>3.6238281362867601</v>
      </c>
      <c r="E300">
        <v>856.29702614990197</v>
      </c>
      <c r="F300">
        <v>268.27585054381098</v>
      </c>
      <c r="G300">
        <v>-7.2280209149246497</v>
      </c>
      <c r="H300">
        <v>4.8786470800852699</v>
      </c>
      <c r="I300">
        <v>11.5370332166595</v>
      </c>
      <c r="J300">
        <v>3.3516574797033698</v>
      </c>
      <c r="K300">
        <v>3.2336041780159701</v>
      </c>
      <c r="L300">
        <v>3.6122726169408801</v>
      </c>
      <c r="M300">
        <v>865.14772900692299</v>
      </c>
      <c r="N300">
        <v>248.327182874865</v>
      </c>
      <c r="O300">
        <v>-8.0079311844561794</v>
      </c>
      <c r="P300">
        <v>5.36656890287711</v>
      </c>
      <c r="Q300">
        <v>14.468330178021001</v>
      </c>
      <c r="R300">
        <v>3.0335037257737798</v>
      </c>
      <c r="S300">
        <v>4.2569435634744499</v>
      </c>
      <c r="T300">
        <v>1.87615334904667</v>
      </c>
      <c r="U300">
        <v>6.63339928196124</v>
      </c>
      <c r="V300">
        <v>837.68604377000702</v>
      </c>
      <c r="W300">
        <v>583.38700926319996</v>
      </c>
      <c r="X300">
        <v>903.66742564524702</v>
      </c>
      <c r="Y300">
        <v>15.4288779168253</v>
      </c>
      <c r="Z300">
        <v>13.3021648107967</v>
      </c>
      <c r="AA300">
        <v>17.557867596331999</v>
      </c>
      <c r="AB300">
        <v>-6.0692743228399504</v>
      </c>
      <c r="AC300">
        <v>-9.4779502246282004</v>
      </c>
      <c r="AD300">
        <v>-2.6634948738849</v>
      </c>
      <c r="AE300" s="40">
        <f>C300</f>
        <v>1.54592737180943</v>
      </c>
      <c r="AF300" s="40">
        <f>D300</f>
        <v>3.6238281362867601</v>
      </c>
      <c r="AG300" s="40">
        <f>E300</f>
        <v>856.29702614990197</v>
      </c>
      <c r="AH300" s="40">
        <f>F300</f>
        <v>268.27585054381098</v>
      </c>
      <c r="AI300" s="40">
        <f>G300</f>
        <v>-7.2280209149246497</v>
      </c>
      <c r="AJ300" s="40">
        <f>H300</f>
        <v>4.8786470800852699</v>
      </c>
      <c r="AK300" s="40">
        <f>I300</f>
        <v>11.5370332166595</v>
      </c>
      <c r="AL300" s="40">
        <f>J300</f>
        <v>3.3516574797033698</v>
      </c>
      <c r="AM300" s="40">
        <f>K300</f>
        <v>3.2336041780159701</v>
      </c>
      <c r="AN300" s="40">
        <f>L300</f>
        <v>3.6122726169408801</v>
      </c>
      <c r="AO300" s="40">
        <f>M300</f>
        <v>865.14772900692299</v>
      </c>
      <c r="AP300" s="40">
        <f>N300</f>
        <v>248.327182874865</v>
      </c>
      <c r="AQ300" s="40">
        <f>O300</f>
        <v>-8.0079311844561794</v>
      </c>
      <c r="AR300" s="40">
        <f>P300</f>
        <v>5.36656890287711</v>
      </c>
      <c r="AS300" s="40">
        <f>Q300</f>
        <v>14.468330178021001</v>
      </c>
      <c r="AT300" s="40">
        <f>R300</f>
        <v>3.0335037257737798</v>
      </c>
      <c r="AU300" s="40">
        <f>S300</f>
        <v>4.2569435634744499</v>
      </c>
      <c r="AV300" s="40">
        <f>T300</f>
        <v>1.87615334904667</v>
      </c>
      <c r="AW300" s="40">
        <f>U300</f>
        <v>6.63339928196124</v>
      </c>
      <c r="AX300" s="40">
        <f>V300</f>
        <v>837.68604377000702</v>
      </c>
      <c r="AY300" s="40">
        <f>W300</f>
        <v>583.38700926319996</v>
      </c>
      <c r="AZ300" s="40">
        <f>X300</f>
        <v>903.66742564524702</v>
      </c>
      <c r="BA300" s="40">
        <f>Y300</f>
        <v>15.4288779168253</v>
      </c>
      <c r="BB300" s="40">
        <f>Z300</f>
        <v>13.3021648107967</v>
      </c>
      <c r="BC300" s="40">
        <f>AA300</f>
        <v>17.557867596331999</v>
      </c>
      <c r="BD300" s="40">
        <f>AB300</f>
        <v>-6.0692743228399504</v>
      </c>
      <c r="BE300" s="40">
        <f>AC300</f>
        <v>-9.4779502246282004</v>
      </c>
      <c r="BF300" s="40">
        <f>AD300</f>
        <v>-2.6634948738849</v>
      </c>
    </row>
    <row r="301" spans="1:58" x14ac:dyDescent="0.2">
      <c r="A301" t="s">
        <v>206</v>
      </c>
      <c r="B301" s="20">
        <v>21872</v>
      </c>
      <c r="C301">
        <v>5.8894864865169003</v>
      </c>
      <c r="D301">
        <v>4.4377806897177896</v>
      </c>
      <c r="E301">
        <v>609.92730152183799</v>
      </c>
      <c r="F301">
        <v>222.05912690818599</v>
      </c>
      <c r="G301">
        <v>1.4196085938470699</v>
      </c>
      <c r="H301">
        <v>6.6069853817714099</v>
      </c>
      <c r="I301">
        <v>15.547430249761399</v>
      </c>
      <c r="J301">
        <v>3.2917883366858902</v>
      </c>
      <c r="K301">
        <v>5.1289082301448898</v>
      </c>
      <c r="L301">
        <v>3.7311899953553702</v>
      </c>
      <c r="M301">
        <v>664.86029135330296</v>
      </c>
      <c r="N301">
        <v>236.99532735699901</v>
      </c>
      <c r="O301">
        <v>-6.9703750529127797</v>
      </c>
      <c r="P301">
        <v>5.4890736386713899</v>
      </c>
      <c r="Q301">
        <v>17.3180128742713</v>
      </c>
      <c r="R301">
        <v>2.9747503124234602</v>
      </c>
      <c r="S301">
        <v>5.0544827351583503</v>
      </c>
      <c r="T301">
        <v>1.61606144164178</v>
      </c>
      <c r="U301">
        <v>8.5046955527747805</v>
      </c>
      <c r="V301">
        <v>678.46633622516799</v>
      </c>
      <c r="W301">
        <v>420.32676627119901</v>
      </c>
      <c r="X301">
        <v>720.06501448113897</v>
      </c>
      <c r="Y301">
        <v>17.3019905128392</v>
      </c>
      <c r="Z301">
        <v>14.7991615150714</v>
      </c>
      <c r="AA301">
        <v>19.806248915683199</v>
      </c>
      <c r="AB301">
        <v>-6.3034860575345597</v>
      </c>
      <c r="AC301">
        <v>-11.452408195032501</v>
      </c>
      <c r="AD301">
        <v>-1.1017306407145999</v>
      </c>
    </row>
    <row r="302" spans="1:58" x14ac:dyDescent="0.2">
      <c r="A302" t="s">
        <v>206</v>
      </c>
      <c r="B302" s="20">
        <v>21221</v>
      </c>
      <c r="C302">
        <v>1.6775354328477201</v>
      </c>
      <c r="D302">
        <v>3.8570980681489102</v>
      </c>
      <c r="E302">
        <v>572.72466875356497</v>
      </c>
      <c r="F302">
        <v>253.32818819035299</v>
      </c>
      <c r="G302">
        <v>-7.0544386446156002</v>
      </c>
      <c r="H302">
        <v>6.1951756176249404</v>
      </c>
      <c r="I302">
        <v>14.4171729844129</v>
      </c>
      <c r="J302">
        <v>3.1956703438521399</v>
      </c>
      <c r="K302">
        <v>2.2046194044415</v>
      </c>
      <c r="L302">
        <v>3.6050053711310199</v>
      </c>
      <c r="M302">
        <v>725.99417743970002</v>
      </c>
      <c r="N302">
        <v>237.70668941039901</v>
      </c>
      <c r="O302">
        <v>-10.76952545526</v>
      </c>
      <c r="P302">
        <v>5.3765432009829599</v>
      </c>
      <c r="Q302">
        <v>15.2338464840533</v>
      </c>
      <c r="R302">
        <v>2.9404260962126099</v>
      </c>
      <c r="S302">
        <v>2.7686930865282702</v>
      </c>
      <c r="T302">
        <v>-0.15771265353389899</v>
      </c>
      <c r="U302">
        <v>5.6999080083968101</v>
      </c>
      <c r="V302">
        <v>785.82568672555203</v>
      </c>
      <c r="W302">
        <v>520.62439139922697</v>
      </c>
      <c r="X302">
        <v>843.18387692253395</v>
      </c>
      <c r="Y302">
        <v>15.2618075702278</v>
      </c>
      <c r="Z302">
        <v>12.963220402878701</v>
      </c>
      <c r="AA302">
        <v>17.559083685559902</v>
      </c>
      <c r="AB302">
        <v>-9.1726975543065397</v>
      </c>
      <c r="AC302">
        <v>-13.578809991052101</v>
      </c>
      <c r="AD302">
        <v>-4.7656997679281599</v>
      </c>
    </row>
    <row r="303" spans="1:58" x14ac:dyDescent="0.2">
      <c r="A303" t="s">
        <v>206</v>
      </c>
      <c r="B303" s="20">
        <v>19297</v>
      </c>
      <c r="C303">
        <v>6.07405963320456</v>
      </c>
      <c r="D303">
        <v>3.7668572276851799</v>
      </c>
      <c r="E303">
        <v>576.27411656614595</v>
      </c>
      <c r="F303">
        <v>233.78973522282499</v>
      </c>
      <c r="G303">
        <v>-4.7051455007889098</v>
      </c>
      <c r="H303">
        <v>5.5342427715307201</v>
      </c>
      <c r="I303">
        <v>17.253939332211701</v>
      </c>
      <c r="J303">
        <v>3.3758779632124001</v>
      </c>
      <c r="K303">
        <v>2.6786811819958398</v>
      </c>
      <c r="L303">
        <v>3.60518923256567</v>
      </c>
      <c r="M303">
        <v>765.79704790099197</v>
      </c>
      <c r="N303">
        <v>239.52565559446299</v>
      </c>
      <c r="O303">
        <v>-9.8289447537369306</v>
      </c>
      <c r="P303">
        <v>5.4090794041536503</v>
      </c>
      <c r="Q303">
        <v>15.2286003030398</v>
      </c>
      <c r="R303">
        <v>2.9464159156502001</v>
      </c>
      <c r="S303">
        <v>3.5608791271520799</v>
      </c>
      <c r="T303">
        <v>0.81834881690195305</v>
      </c>
      <c r="U303">
        <v>6.2993468605474598</v>
      </c>
      <c r="V303">
        <v>789.29971194882796</v>
      </c>
      <c r="W303">
        <v>518.40977295494997</v>
      </c>
      <c r="X303">
        <v>845.73392364800202</v>
      </c>
      <c r="Y303">
        <v>15.8555751355381</v>
      </c>
      <c r="Z303">
        <v>13.639953653432499</v>
      </c>
      <c r="AA303">
        <v>18.0705927422445</v>
      </c>
      <c r="AB303">
        <v>-6.7879441170791699</v>
      </c>
      <c r="AC303">
        <v>-10.784556329838599</v>
      </c>
      <c r="AD303">
        <v>-2.78947570401172</v>
      </c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</row>
    <row r="304" spans="1:58" x14ac:dyDescent="0.2">
      <c r="A304" t="s">
        <v>206</v>
      </c>
      <c r="B304" s="20">
        <v>19856</v>
      </c>
      <c r="C304">
        <v>5.61192495041582</v>
      </c>
      <c r="D304">
        <v>3.63491704459704</v>
      </c>
      <c r="E304">
        <v>873.51879029045006</v>
      </c>
      <c r="F304">
        <v>224.79235116118701</v>
      </c>
      <c r="G304">
        <v>0.62448960050853597</v>
      </c>
      <c r="H304">
        <v>4.7293571246070396</v>
      </c>
      <c r="I304">
        <v>14.0501543298942</v>
      </c>
      <c r="J304">
        <v>3.4409955346221102</v>
      </c>
      <c r="K304">
        <v>3.4409825209753202</v>
      </c>
      <c r="L304">
        <v>3.58391533652697</v>
      </c>
      <c r="M304">
        <v>1005.2672598183</v>
      </c>
      <c r="N304">
        <v>244.238951411899</v>
      </c>
      <c r="O304">
        <v>-7.3292231932074197</v>
      </c>
      <c r="P304">
        <v>5.3523279973615798</v>
      </c>
      <c r="Q304">
        <v>14.2192316706585</v>
      </c>
      <c r="R304">
        <v>2.9900560956484501</v>
      </c>
      <c r="S304">
        <v>3.7817907618327502</v>
      </c>
      <c r="T304">
        <v>1.21588631445113</v>
      </c>
      <c r="U304">
        <v>6.35139784301865</v>
      </c>
      <c r="V304">
        <v>1028.0463615153601</v>
      </c>
      <c r="W304">
        <v>791.53363817025502</v>
      </c>
      <c r="X304">
        <v>1109.6947028740401</v>
      </c>
      <c r="Y304">
        <v>14.801640580452499</v>
      </c>
      <c r="Z304">
        <v>12.6874054288499</v>
      </c>
      <c r="AA304">
        <v>16.924840173444998</v>
      </c>
      <c r="AB304">
        <v>-6.0563403480123101</v>
      </c>
      <c r="AC304">
        <v>-9.3802964255816601</v>
      </c>
      <c r="AD304">
        <v>-2.71618064339548</v>
      </c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</row>
    <row r="305" spans="1:58" x14ac:dyDescent="0.2">
      <c r="A305" t="s">
        <v>206</v>
      </c>
      <c r="B305" s="20">
        <v>20415</v>
      </c>
      <c r="C305">
        <v>4.8268870285730001</v>
      </c>
      <c r="D305">
        <v>3.41581310230755</v>
      </c>
      <c r="E305">
        <v>845.87810697243594</v>
      </c>
      <c r="F305">
        <v>217.021877897758</v>
      </c>
      <c r="G305">
        <v>-7.0249158347289606E-2</v>
      </c>
      <c r="H305">
        <v>4.6380427401439697</v>
      </c>
      <c r="I305">
        <v>13.325498933963701</v>
      </c>
      <c r="J305">
        <v>3.10267545499415</v>
      </c>
      <c r="K305">
        <v>4.7534493238970601</v>
      </c>
      <c r="L305">
        <v>3.5860527618893201</v>
      </c>
      <c r="M305">
        <v>926.92570791772005</v>
      </c>
      <c r="N305">
        <v>245.57451170182699</v>
      </c>
      <c r="O305">
        <v>-5.8801383868845702</v>
      </c>
      <c r="P305">
        <v>5.3191607087806698</v>
      </c>
      <c r="Q305">
        <v>15.2955955266257</v>
      </c>
      <c r="R305">
        <v>3.01202816870076</v>
      </c>
      <c r="S305">
        <v>6.6652934908371497</v>
      </c>
      <c r="T305">
        <v>4.3011420978466797</v>
      </c>
      <c r="U305">
        <v>9.0342281734573699</v>
      </c>
      <c r="V305">
        <v>922.45693225598495</v>
      </c>
      <c r="W305">
        <v>665.13891761643299</v>
      </c>
      <c r="X305">
        <v>997.92942838779197</v>
      </c>
      <c r="Y305">
        <v>16.634425792944601</v>
      </c>
      <c r="Z305">
        <v>14.545809755049</v>
      </c>
      <c r="AA305">
        <v>18.711483741080201</v>
      </c>
      <c r="AB305">
        <v>-2.1039447458475902</v>
      </c>
      <c r="AC305">
        <v>-5.1154726350221003</v>
      </c>
      <c r="AD305">
        <v>0.90709392656786103</v>
      </c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</row>
    <row r="306" spans="1:58" x14ac:dyDescent="0.2">
      <c r="A306" t="s">
        <v>206</v>
      </c>
      <c r="B306" s="20">
        <v>20799</v>
      </c>
      <c r="C306">
        <v>4.8103620942288501</v>
      </c>
      <c r="D306">
        <v>3.3965974888195598</v>
      </c>
      <c r="E306">
        <v>720.108679945532</v>
      </c>
      <c r="F306">
        <v>220.82590719043901</v>
      </c>
      <c r="G306">
        <v>-2.40468552920556</v>
      </c>
      <c r="H306">
        <v>5.0084654369623998</v>
      </c>
      <c r="I306">
        <v>14.5758803905641</v>
      </c>
      <c r="J306">
        <v>2.7585018366351699</v>
      </c>
      <c r="K306">
        <v>4.0920288140992902</v>
      </c>
      <c r="L306">
        <v>3.4273315029963101</v>
      </c>
      <c r="M306">
        <v>1003.8202089709901</v>
      </c>
      <c r="N306">
        <v>245.650756743768</v>
      </c>
      <c r="O306">
        <v>-6.8488496557236704</v>
      </c>
      <c r="P306">
        <v>5.1429121067241397</v>
      </c>
      <c r="Q306">
        <v>14.717423432038901</v>
      </c>
      <c r="R306">
        <v>2.9130697366232798</v>
      </c>
      <c r="S306">
        <v>3.7245807986078798</v>
      </c>
      <c r="T306">
        <v>1.18120209162454</v>
      </c>
      <c r="U306">
        <v>6.2567255499085599</v>
      </c>
      <c r="V306">
        <v>1100.7440140439101</v>
      </c>
      <c r="W306">
        <v>882.25219557253001</v>
      </c>
      <c r="X306">
        <v>1191.4781814072001</v>
      </c>
      <c r="Y306">
        <v>15.272041134245899</v>
      </c>
      <c r="Z306">
        <v>13.082461086092501</v>
      </c>
      <c r="AA306">
        <v>17.4710300703534</v>
      </c>
      <c r="AB306">
        <v>-6.9618852430976803</v>
      </c>
      <c r="AC306">
        <v>-10.401048163432099</v>
      </c>
      <c r="AD306">
        <v>-3.5324172020944</v>
      </c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</row>
    <row r="307" spans="1:58" x14ac:dyDescent="0.2">
      <c r="A307" t="s">
        <v>206</v>
      </c>
      <c r="B307" s="20">
        <v>21148</v>
      </c>
      <c r="C307">
        <v>5.6494274819900703</v>
      </c>
      <c r="D307">
        <v>3.3341481111729401</v>
      </c>
      <c r="E307">
        <v>735.31300653840105</v>
      </c>
      <c r="F307">
        <v>242.421334118993</v>
      </c>
      <c r="G307">
        <v>-3.5120056066805598</v>
      </c>
      <c r="H307">
        <v>4.91312673380303</v>
      </c>
      <c r="I307">
        <v>15.9450036793199</v>
      </c>
      <c r="J307">
        <v>3.0526572265538601</v>
      </c>
      <c r="K307">
        <v>4.1072162695947902</v>
      </c>
      <c r="L307">
        <v>3.5668829534034301</v>
      </c>
      <c r="M307">
        <v>988.15940364604899</v>
      </c>
      <c r="N307">
        <v>250.70159890393299</v>
      </c>
      <c r="O307">
        <v>-7.0613578770732097</v>
      </c>
      <c r="P307">
        <v>5.3115943111142201</v>
      </c>
      <c r="Q307">
        <v>15.1074484409831</v>
      </c>
      <c r="R307">
        <v>3.02907493342614</v>
      </c>
      <c r="S307">
        <v>5.8681571740691503</v>
      </c>
      <c r="T307">
        <v>3.6622081943410301</v>
      </c>
      <c r="U307">
        <v>8.0732525092910503</v>
      </c>
      <c r="V307">
        <v>1055.0445459708901</v>
      </c>
      <c r="W307">
        <v>833.509878290242</v>
      </c>
      <c r="X307">
        <v>1144.58842270525</v>
      </c>
      <c r="Y307">
        <v>16.943432697916499</v>
      </c>
      <c r="Z307">
        <v>14.8784846802064</v>
      </c>
      <c r="AA307">
        <v>18.998416945805399</v>
      </c>
      <c r="AB307">
        <v>-4.5766373893855699</v>
      </c>
      <c r="AC307">
        <v>-7.6231773033218504</v>
      </c>
      <c r="AD307">
        <v>-1.5399031288401399</v>
      </c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</row>
    <row r="308" spans="1:58" x14ac:dyDescent="0.2">
      <c r="A308" t="s">
        <v>206</v>
      </c>
      <c r="B308" s="20">
        <v>21497</v>
      </c>
      <c r="C308">
        <v>6.1441218423334796</v>
      </c>
      <c r="D308">
        <v>3.2268886421986598</v>
      </c>
      <c r="E308">
        <v>878.68483502799995</v>
      </c>
      <c r="F308">
        <v>257.752444300761</v>
      </c>
      <c r="G308">
        <v>-3.6304058806063999</v>
      </c>
      <c r="H308">
        <v>4.6662246736786699</v>
      </c>
      <c r="I308">
        <v>15.624022785898401</v>
      </c>
      <c r="J308">
        <v>3.1367565021404298</v>
      </c>
      <c r="K308">
        <v>4.1880379427327901</v>
      </c>
      <c r="L308">
        <v>3.5920107138639299</v>
      </c>
      <c r="M308">
        <v>1022.41663975952</v>
      </c>
      <c r="N308">
        <v>249.65720519169599</v>
      </c>
      <c r="O308">
        <v>-6.02877264929415</v>
      </c>
      <c r="P308">
        <v>5.3304002713218201</v>
      </c>
      <c r="Q308">
        <v>14.3336476533092</v>
      </c>
      <c r="R308">
        <v>3.0292065256542302</v>
      </c>
      <c r="S308">
        <v>6.1324674551038401</v>
      </c>
      <c r="T308">
        <v>3.9192883520345001</v>
      </c>
      <c r="U308">
        <v>8.3462362105711598</v>
      </c>
      <c r="V308">
        <v>986.85105397204802</v>
      </c>
      <c r="W308">
        <v>736.77877632089303</v>
      </c>
      <c r="X308">
        <v>1065.0693259597899</v>
      </c>
      <c r="Y308">
        <v>16.2798534765735</v>
      </c>
      <c r="Z308">
        <v>14.2885604759622</v>
      </c>
      <c r="AA308">
        <v>18.272307345021702</v>
      </c>
      <c r="AB308">
        <v>-2.8463497880247401</v>
      </c>
      <c r="AC308">
        <v>-5.6065598590826999</v>
      </c>
      <c r="AD308">
        <v>-7.7795820013635997E-2</v>
      </c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</row>
    <row r="309" spans="1:58" x14ac:dyDescent="0.2">
      <c r="A309" t="s">
        <v>206</v>
      </c>
      <c r="B309" s="20">
        <v>21846</v>
      </c>
      <c r="C309">
        <v>6.6800737469670199</v>
      </c>
      <c r="D309">
        <v>3.5746962085370502</v>
      </c>
      <c r="E309">
        <v>748.792899663149</v>
      </c>
      <c r="F309">
        <v>253.910828678277</v>
      </c>
      <c r="G309">
        <v>-3.0984972667544901</v>
      </c>
      <c r="H309">
        <v>5.4568942330886197</v>
      </c>
      <c r="I309">
        <v>17.059715628939099</v>
      </c>
      <c r="J309">
        <v>3.0668732403985799</v>
      </c>
      <c r="K309">
        <v>4.3533183498189398</v>
      </c>
      <c r="L309">
        <v>3.6547317930549101</v>
      </c>
      <c r="M309">
        <v>861.81425550448898</v>
      </c>
      <c r="N309">
        <v>250.44192114383901</v>
      </c>
      <c r="O309">
        <v>-6.9066991314722799</v>
      </c>
      <c r="P309">
        <v>5.3527810844938797</v>
      </c>
      <c r="Q309">
        <v>15.450430786759901</v>
      </c>
      <c r="R309">
        <v>3.06254540608986</v>
      </c>
      <c r="S309">
        <v>4.9188377806335604</v>
      </c>
      <c r="T309">
        <v>2.35319089644603</v>
      </c>
      <c r="U309">
        <v>7.4794525005625001</v>
      </c>
      <c r="V309">
        <v>1017.72729634481</v>
      </c>
      <c r="W309">
        <v>794.27737830214801</v>
      </c>
      <c r="X309">
        <v>1104.1004090378699</v>
      </c>
      <c r="Y309">
        <v>16.317684929084301</v>
      </c>
      <c r="Z309">
        <v>14.1425984474623</v>
      </c>
      <c r="AA309">
        <v>18.505695870063999</v>
      </c>
      <c r="AB309">
        <v>-5.4466383157556599</v>
      </c>
      <c r="AC309">
        <v>-8.91061482358894</v>
      </c>
      <c r="AD309">
        <v>-1.9770004571070701</v>
      </c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</row>
    <row r="310" spans="1:58" x14ac:dyDescent="0.2">
      <c r="A310" t="s">
        <v>206</v>
      </c>
      <c r="B310" s="20">
        <v>22196</v>
      </c>
      <c r="C310">
        <v>4.75933892267307</v>
      </c>
      <c r="D310">
        <v>4.0725584789953997</v>
      </c>
      <c r="E310">
        <v>875.38488556140396</v>
      </c>
      <c r="F310">
        <v>237.30024100455901</v>
      </c>
      <c r="G310">
        <v>-0.37128797797114999</v>
      </c>
      <c r="H310">
        <v>5.1450562908926498</v>
      </c>
      <c r="I310">
        <v>12.875895379645099</v>
      </c>
      <c r="J310">
        <v>3.6107618104699899</v>
      </c>
      <c r="K310">
        <v>3.56818438189568</v>
      </c>
      <c r="L310">
        <v>3.6910376405263499</v>
      </c>
      <c r="M310">
        <v>738.36063279182997</v>
      </c>
      <c r="N310">
        <v>245.43457506719699</v>
      </c>
      <c r="O310">
        <v>-8.2737468173663</v>
      </c>
      <c r="P310">
        <v>5.4605769796242098</v>
      </c>
      <c r="Q310">
        <v>15.432086616726201</v>
      </c>
      <c r="R310">
        <v>3.0494219255208099</v>
      </c>
      <c r="S310">
        <v>5.2228953210342599</v>
      </c>
      <c r="T310">
        <v>2.3306102674903002</v>
      </c>
      <c r="U310">
        <v>8.1224787964776208</v>
      </c>
      <c r="V310">
        <v>884.997681527596</v>
      </c>
      <c r="W310">
        <v>627.07406079987095</v>
      </c>
      <c r="X310">
        <v>953.57968061335202</v>
      </c>
      <c r="Y310">
        <v>16.449625641831901</v>
      </c>
      <c r="Z310">
        <v>14.1323685951568</v>
      </c>
      <c r="AA310">
        <v>18.7746766922136</v>
      </c>
      <c r="AB310">
        <v>-5.21200023652196</v>
      </c>
      <c r="AC310">
        <v>-9.1687293036465896</v>
      </c>
      <c r="AD310">
        <v>-1.24896809018249</v>
      </c>
      <c r="AE310" s="27">
        <f>AVERAGE(C301:C310)</f>
        <v>5.2123217619750495</v>
      </c>
      <c r="AF310" s="27">
        <f>AVERAGE(D301:D310)</f>
        <v>3.6717355062180075</v>
      </c>
      <c r="AG310" s="27">
        <f>AVERAGE(E301:E310)</f>
        <v>743.66072908409217</v>
      </c>
      <c r="AH310" s="27">
        <f>AVERAGE(F301:F310)</f>
        <v>236.32020346733378</v>
      </c>
      <c r="AI310" s="27">
        <f>AVERAGE(G301:G310)</f>
        <v>-2.2802617370614353</v>
      </c>
      <c r="AJ310" s="27">
        <f>AVERAGE(H301:H310)</f>
        <v>5.2893571004103448</v>
      </c>
      <c r="AK310" s="27">
        <f>AVERAGE(I301:I310)</f>
        <v>15.06747136946105</v>
      </c>
      <c r="AL310" s="27">
        <f>AVERAGE(J301:J310)</f>
        <v>3.2032558249564715</v>
      </c>
      <c r="AM310" s="27">
        <f>AVERAGE(K301:K310)</f>
        <v>3.8515426419596097</v>
      </c>
      <c r="AN310" s="27">
        <f>AVERAGE(L301:L310)</f>
        <v>3.6043347301313275</v>
      </c>
      <c r="AO310" s="27">
        <f>AVERAGE(M301:M310)</f>
        <v>870.34156251028924</v>
      </c>
      <c r="AP310" s="27">
        <f>AVERAGE(N301:N310)</f>
        <v>244.592719252602</v>
      </c>
      <c r="AQ310" s="27">
        <f>AVERAGE(O301:O310)</f>
        <v>-7.5897632972931302</v>
      </c>
      <c r="AR310" s="27">
        <f>AVERAGE(P301:P310)</f>
        <v>5.3544449703228514</v>
      </c>
      <c r="AS310" s="27">
        <f>AVERAGE(Q301:Q310)</f>
        <v>15.23363237884659</v>
      </c>
      <c r="AT310" s="27">
        <f>AVERAGE(R301:R310)</f>
        <v>2.9946995115949808</v>
      </c>
      <c r="AU310" s="27">
        <f>AVERAGE(S301:S310)</f>
        <v>4.7698077730957289</v>
      </c>
      <c r="AV310" s="27">
        <f>AVERAGE(T301:T310)</f>
        <v>2.1240225819244047</v>
      </c>
      <c r="AW310" s="27">
        <f>AVERAGE(U301:U310)</f>
        <v>7.4167722005005974</v>
      </c>
      <c r="AX310" s="27">
        <f>AVERAGE(V301:V310)</f>
        <v>924.9459620530148</v>
      </c>
      <c r="AY310" s="27">
        <f>AVERAGE(W301:W310)</f>
        <v>678.99257756977477</v>
      </c>
      <c r="AZ310" s="27">
        <f>AVERAGE(X301:X310)</f>
        <v>997.54229660369697</v>
      </c>
      <c r="BA310" s="27">
        <f>AVERAGE(Y301:Y310)</f>
        <v>16.111807747165425</v>
      </c>
      <c r="BB310" s="27">
        <f>AVERAGE(Z301:Z310)</f>
        <v>13.916002404016169</v>
      </c>
      <c r="BC310" s="27">
        <f>AVERAGE(AA301:AA310)</f>
        <v>18.30943761814709</v>
      </c>
      <c r="BD310" s="27">
        <f>AVERAGE(AB301:AB310)</f>
        <v>-5.5467923795565781</v>
      </c>
      <c r="BE310" s="27">
        <f>AVERAGE(AC301:AC310)</f>
        <v>-9.2021673029599143</v>
      </c>
      <c r="BF310" s="27">
        <f>AVERAGE(AD301:AD310)</f>
        <v>-1.8842077527719834</v>
      </c>
    </row>
    <row r="311" spans="1:58" x14ac:dyDescent="0.2">
      <c r="A311" t="s">
        <v>33</v>
      </c>
      <c r="B311" s="20">
        <v>22545</v>
      </c>
      <c r="C311">
        <v>2.03773772802078</v>
      </c>
      <c r="D311">
        <v>5.2233185362292298</v>
      </c>
      <c r="E311">
        <v>674.06850713370295</v>
      </c>
      <c r="F311">
        <v>245.08107136257601</v>
      </c>
      <c r="G311">
        <v>-5.5955907534454496</v>
      </c>
      <c r="H311">
        <v>6.7790556659051404</v>
      </c>
      <c r="I311">
        <v>12.764041048878999</v>
      </c>
      <c r="J311">
        <v>3.6735524561872999</v>
      </c>
      <c r="K311">
        <v>-0.33843150552211299</v>
      </c>
      <c r="L311">
        <v>4.0701254628239099</v>
      </c>
      <c r="M311">
        <v>718.460930678409</v>
      </c>
      <c r="N311">
        <v>252.869023960389</v>
      </c>
      <c r="O311">
        <v>-12.767730085459</v>
      </c>
      <c r="P311">
        <v>5.9470120714409704</v>
      </c>
      <c r="Q311">
        <v>12.498012504678499</v>
      </c>
      <c r="R311">
        <v>3.3604058470106</v>
      </c>
      <c r="S311">
        <v>-0.30891005350892597</v>
      </c>
      <c r="T311">
        <v>-4.8124187424925298</v>
      </c>
      <c r="U311">
        <v>4.09205983989259</v>
      </c>
      <c r="V311">
        <v>686.59455262286099</v>
      </c>
      <c r="W311">
        <v>386.27568750699902</v>
      </c>
      <c r="X311">
        <v>711.72567488567699</v>
      </c>
      <c r="Y311">
        <v>12.682398716659501</v>
      </c>
      <c r="Z311">
        <v>9.7038231131046508</v>
      </c>
      <c r="AA311">
        <v>15.6259422871212</v>
      </c>
      <c r="AB311">
        <v>-12.8490891022592</v>
      </c>
      <c r="AC311">
        <v>-19.251849112723001</v>
      </c>
      <c r="AD311">
        <v>-6.3925378604676402</v>
      </c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</row>
    <row r="312" spans="1:58" x14ac:dyDescent="0.2">
      <c r="A312" t="s">
        <v>33</v>
      </c>
      <c r="B312" s="20">
        <v>22894</v>
      </c>
      <c r="C312">
        <v>3.4244872754691502</v>
      </c>
      <c r="D312">
        <v>4.3037886623121304</v>
      </c>
      <c r="E312">
        <v>767.43704077983102</v>
      </c>
      <c r="F312">
        <v>236.00024785562201</v>
      </c>
      <c r="G312">
        <v>-2.5269567188911601</v>
      </c>
      <c r="H312">
        <v>5.58872213965941</v>
      </c>
      <c r="I312">
        <v>12.5047596592365</v>
      </c>
      <c r="J312">
        <v>3.6608433054569498</v>
      </c>
      <c r="K312">
        <v>3.3626690203449101</v>
      </c>
      <c r="L312">
        <v>3.7433516972119798</v>
      </c>
      <c r="M312">
        <v>763.15533330128596</v>
      </c>
      <c r="N312">
        <v>244.40713214060699</v>
      </c>
      <c r="O312">
        <v>-8.0271140399457295</v>
      </c>
      <c r="P312">
        <v>5.4950002920842804</v>
      </c>
      <c r="Q312">
        <v>15.0974277672357</v>
      </c>
      <c r="R312">
        <v>3.1301815349822601</v>
      </c>
      <c r="S312">
        <v>3.9114040141384199</v>
      </c>
      <c r="T312">
        <v>0.69436271943291195</v>
      </c>
      <c r="U312">
        <v>7.1325110477771796</v>
      </c>
      <c r="V312">
        <v>771.61924594905895</v>
      </c>
      <c r="W312">
        <v>493.92694763295799</v>
      </c>
      <c r="X312">
        <v>825.89534330276103</v>
      </c>
      <c r="Y312">
        <v>15.177409493578899</v>
      </c>
      <c r="Z312">
        <v>12.6224445263272</v>
      </c>
      <c r="AA312">
        <v>17.738283054427001</v>
      </c>
      <c r="AB312">
        <v>-6.3876958596897602</v>
      </c>
      <c r="AC312">
        <v>-10.8213402990123</v>
      </c>
      <c r="AD312">
        <v>-1.94881152869227</v>
      </c>
      <c r="AE312" s="40">
        <f>AVERAGE(C311:C312)</f>
        <v>2.7311125017449651</v>
      </c>
      <c r="AF312" s="40">
        <f>AVERAGE(D311:D312)</f>
        <v>4.7635535992706801</v>
      </c>
      <c r="AG312" s="40">
        <f>AVERAGE(E311:E312)</f>
        <v>720.75277395676699</v>
      </c>
      <c r="AH312" s="40">
        <f>AVERAGE(F311:F312)</f>
        <v>240.54065960909901</v>
      </c>
      <c r="AI312" s="40">
        <f>AVERAGE(G311:G312)</f>
        <v>-4.0612737361683049</v>
      </c>
      <c r="AJ312" s="40">
        <f>AVERAGE(H311:H312)</f>
        <v>6.1838889027822752</v>
      </c>
      <c r="AK312" s="40">
        <f>AVERAGE(I311:I312)</f>
        <v>12.63440035405775</v>
      </c>
      <c r="AL312" s="40">
        <f>AVERAGE(J311:J312)</f>
        <v>3.6671978808221248</v>
      </c>
      <c r="AM312" s="40">
        <f>AVERAGE(K311:K312)</f>
        <v>1.5121187574113986</v>
      </c>
      <c r="AN312" s="40">
        <f>AVERAGE(L311:L312)</f>
        <v>3.9067385800179446</v>
      </c>
      <c r="AO312" s="40">
        <f>AVERAGE(M311:M312)</f>
        <v>740.80813198984742</v>
      </c>
      <c r="AP312" s="40">
        <f>AVERAGE(N311:N312)</f>
        <v>248.638078050498</v>
      </c>
      <c r="AQ312" s="40">
        <f>AVERAGE(O311:O312)</f>
        <v>-10.397422062702365</v>
      </c>
      <c r="AR312" s="40">
        <f>AVERAGE(P311:P312)</f>
        <v>5.7210061817626254</v>
      </c>
      <c r="AS312" s="40">
        <f>AVERAGE(Q311:Q312)</f>
        <v>13.7977201359571</v>
      </c>
      <c r="AT312" s="40">
        <f>AVERAGE(R311:R312)</f>
        <v>3.2452936909964301</v>
      </c>
      <c r="AU312" s="40">
        <f>AVERAGE(S311:S312)</f>
        <v>1.8012469803147471</v>
      </c>
      <c r="AV312" s="40">
        <f>AVERAGE(T311:T312)</f>
        <v>-2.0590280115298087</v>
      </c>
      <c r="AW312" s="40">
        <f>AVERAGE(U311:U312)</f>
        <v>5.6122854438348853</v>
      </c>
      <c r="AX312" s="40">
        <f>AVERAGE(V311:V312)</f>
        <v>729.10689928596003</v>
      </c>
      <c r="AY312" s="40">
        <f>AVERAGE(W311:W312)</f>
        <v>440.10131756997851</v>
      </c>
      <c r="AZ312" s="40">
        <f>AVERAGE(X311:X312)</f>
        <v>768.81050909421901</v>
      </c>
      <c r="BA312" s="40">
        <f>AVERAGE(Y311:Y312)</f>
        <v>13.929904105119199</v>
      </c>
      <c r="BB312" s="40">
        <f>AVERAGE(Z311:Z312)</f>
        <v>11.163133819715926</v>
      </c>
      <c r="BC312" s="40">
        <f>AVERAGE(AA311:AA312)</f>
        <v>16.682112670774099</v>
      </c>
      <c r="BD312" s="40">
        <f>AVERAGE(AB311:AB312)</f>
        <v>-9.6183924809744799</v>
      </c>
      <c r="BE312" s="40">
        <f>AVERAGE(AC311:AC312)</f>
        <v>-15.03659470586765</v>
      </c>
      <c r="BF312" s="40">
        <f>AVERAGE(AD311:AD312)</f>
        <v>-4.1706746945799553</v>
      </c>
    </row>
    <row r="313" spans="1:58" x14ac:dyDescent="0.2">
      <c r="A313" t="s">
        <v>34</v>
      </c>
      <c r="B313" s="20">
        <v>19118</v>
      </c>
      <c r="C313">
        <v>5.2174631535345704</v>
      </c>
      <c r="D313">
        <v>4.3526630941826197</v>
      </c>
      <c r="E313">
        <v>577.22725086446098</v>
      </c>
      <c r="F313">
        <v>205.47534652818601</v>
      </c>
      <c r="G313">
        <v>-1.18771741382942</v>
      </c>
      <c r="H313">
        <v>5.99092210484954</v>
      </c>
      <c r="I313">
        <v>14.8024106921753</v>
      </c>
      <c r="J313">
        <v>3.54951512483346</v>
      </c>
      <c r="K313">
        <v>4.2534583623696598</v>
      </c>
      <c r="L313">
        <v>3.7906959713202899</v>
      </c>
      <c r="M313">
        <v>911.26814824190399</v>
      </c>
      <c r="N313">
        <v>247.015306436472</v>
      </c>
      <c r="O313">
        <v>-5.9393438189028398</v>
      </c>
      <c r="P313">
        <v>5.5831947872227401</v>
      </c>
      <c r="Q313">
        <v>14.704037488561401</v>
      </c>
      <c r="R313">
        <v>3.1445215655639598</v>
      </c>
      <c r="S313">
        <v>6.0111794108725496</v>
      </c>
      <c r="T313">
        <v>3.40784125136671</v>
      </c>
      <c r="U313">
        <v>8.6043676383560292</v>
      </c>
      <c r="V313">
        <v>926.02036197453504</v>
      </c>
      <c r="W313">
        <v>719.72658360392097</v>
      </c>
      <c r="X313">
        <v>1001.4762903982599</v>
      </c>
      <c r="Y313">
        <v>15.091906013915301</v>
      </c>
      <c r="Z313">
        <v>12.891190397909099</v>
      </c>
      <c r="AA313">
        <v>17.2856535579709</v>
      </c>
      <c r="AB313">
        <v>-2.7976790188104301</v>
      </c>
      <c r="AC313">
        <v>-6.1054075145181796</v>
      </c>
      <c r="AD313">
        <v>0.49062250425346499</v>
      </c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</row>
    <row r="314" spans="1:58" x14ac:dyDescent="0.2">
      <c r="A314" t="s">
        <v>34</v>
      </c>
      <c r="B314" s="20">
        <v>19439.7</v>
      </c>
      <c r="C314">
        <v>2.1267951280214699</v>
      </c>
      <c r="D314">
        <v>4.3356199175559196</v>
      </c>
      <c r="E314">
        <v>516.35822451516003</v>
      </c>
      <c r="F314">
        <v>205.44881803559699</v>
      </c>
      <c r="G314">
        <v>-6.0827960700980102</v>
      </c>
      <c r="H314">
        <v>5.7720988736593197</v>
      </c>
      <c r="I314">
        <v>14.391421786656601</v>
      </c>
      <c r="J314">
        <v>3.92455716759794</v>
      </c>
      <c r="K314">
        <v>3.7998099586011298</v>
      </c>
      <c r="L314">
        <v>3.8202403940130498</v>
      </c>
      <c r="M314">
        <v>733.78884065808904</v>
      </c>
      <c r="N314">
        <v>242.762239099336</v>
      </c>
      <c r="O314">
        <v>-7.5686938029650399</v>
      </c>
      <c r="P314">
        <v>5.6442011808547896</v>
      </c>
      <c r="Q314">
        <v>15.4745902683908</v>
      </c>
      <c r="R314">
        <v>3.1405328017697598</v>
      </c>
      <c r="S314">
        <v>4.8131257309222804</v>
      </c>
      <c r="T314">
        <v>1.7630684829405201</v>
      </c>
      <c r="U314">
        <v>7.85366163690039</v>
      </c>
      <c r="V314">
        <v>741.85726980490597</v>
      </c>
      <c r="W314">
        <v>488.382349916409</v>
      </c>
      <c r="X314">
        <v>794.17197023145297</v>
      </c>
      <c r="Y314">
        <v>15.909266525017101</v>
      </c>
      <c r="Z314">
        <v>13.506247420550499</v>
      </c>
      <c r="AA314">
        <v>18.306390355088599</v>
      </c>
      <c r="AB314">
        <v>-4.9762599249774002</v>
      </c>
      <c r="AC314">
        <v>-8.9825376657684401</v>
      </c>
      <c r="AD314">
        <v>-0.97412500525440404</v>
      </c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</row>
    <row r="315" spans="1:58" x14ac:dyDescent="0.2">
      <c r="A315" t="s">
        <v>34</v>
      </c>
      <c r="B315" s="20">
        <v>19151.379010000001</v>
      </c>
      <c r="C315">
        <v>6.74854233282701</v>
      </c>
      <c r="D315">
        <v>3.7011690673459099</v>
      </c>
      <c r="E315">
        <v>641.52085167921302</v>
      </c>
      <c r="F315">
        <v>217.46263166331599</v>
      </c>
      <c r="G315">
        <v>2.5943906570581898</v>
      </c>
      <c r="H315">
        <v>5.0696526859765898</v>
      </c>
      <c r="I315">
        <v>15.095409938674701</v>
      </c>
      <c r="J315">
        <v>3.4945548587285602</v>
      </c>
      <c r="K315">
        <v>4.9556205175781898</v>
      </c>
      <c r="L315">
        <v>3.7954126273472899</v>
      </c>
      <c r="M315">
        <v>893.22603747370999</v>
      </c>
      <c r="N315">
        <v>246.43730174312901</v>
      </c>
      <c r="O315">
        <v>-5.1392585985709696</v>
      </c>
      <c r="P315">
        <v>5.6274091253676</v>
      </c>
      <c r="Q315">
        <v>15.4589646880187</v>
      </c>
      <c r="R315">
        <v>3.1310234631667901</v>
      </c>
      <c r="S315">
        <v>6.3378166222882202</v>
      </c>
      <c r="T315">
        <v>3.8137696881868699</v>
      </c>
      <c r="U315">
        <v>8.8709300144886907</v>
      </c>
      <c r="V315">
        <v>868.31095774779703</v>
      </c>
      <c r="W315">
        <v>653.22975636783997</v>
      </c>
      <c r="X315">
        <v>937.25328065775795</v>
      </c>
      <c r="Y315">
        <v>16.388750554397301</v>
      </c>
      <c r="Z315">
        <v>14.4334574605297</v>
      </c>
      <c r="AA315">
        <v>18.351561660852798</v>
      </c>
      <c r="AB315">
        <v>-2.7636128865967202</v>
      </c>
      <c r="AC315">
        <v>-6.1674675896015598</v>
      </c>
      <c r="AD315">
        <v>0.65062644367539602</v>
      </c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</row>
    <row r="316" spans="1:58" x14ac:dyDescent="0.2">
      <c r="A316" t="s">
        <v>34</v>
      </c>
      <c r="B316" s="20">
        <v>19473.922620000001</v>
      </c>
      <c r="C316">
        <v>4.5023152581127199</v>
      </c>
      <c r="D316">
        <v>3.9587492641008399</v>
      </c>
      <c r="E316">
        <v>512.42514106235501</v>
      </c>
      <c r="F316">
        <v>203.01508068740301</v>
      </c>
      <c r="G316">
        <v>-2.2692457552673</v>
      </c>
      <c r="H316">
        <v>5.4268544631086204</v>
      </c>
      <c r="I316">
        <v>15.9936069408836</v>
      </c>
      <c r="J316">
        <v>3.5914345300471999</v>
      </c>
      <c r="K316">
        <v>4.3774023424459498</v>
      </c>
      <c r="L316">
        <v>3.7812016303535398</v>
      </c>
      <c r="M316">
        <v>868.41414139605195</v>
      </c>
      <c r="N316">
        <v>246.264746131729</v>
      </c>
      <c r="O316">
        <v>-6.1350795667543903</v>
      </c>
      <c r="P316">
        <v>5.6100490513158601</v>
      </c>
      <c r="Q316">
        <v>15.181048377319399</v>
      </c>
      <c r="R316">
        <v>3.1295737254816798</v>
      </c>
      <c r="S316">
        <v>5.7806337198890798</v>
      </c>
      <c r="T316">
        <v>2.9692083975402501</v>
      </c>
      <c r="U316">
        <v>8.5963593591046106</v>
      </c>
      <c r="V316">
        <v>865.75501172382496</v>
      </c>
      <c r="W316">
        <v>635.04250955406701</v>
      </c>
      <c r="X316">
        <v>933.92944497123301</v>
      </c>
      <c r="Y316">
        <v>16.0525415373186</v>
      </c>
      <c r="Z316">
        <v>13.7629184365223</v>
      </c>
      <c r="AA316">
        <v>18.338047548237299</v>
      </c>
      <c r="AB316">
        <v>-2.88085803361425</v>
      </c>
      <c r="AC316">
        <v>-6.3875871875809596</v>
      </c>
      <c r="AD316">
        <v>0.621606415596483</v>
      </c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</row>
    <row r="317" spans="1:58" x14ac:dyDescent="0.2">
      <c r="A317" t="s">
        <v>34</v>
      </c>
      <c r="B317" s="20">
        <v>19554.71688</v>
      </c>
      <c r="C317">
        <v>3.6089486804845601</v>
      </c>
      <c r="D317">
        <v>4.1647619966277896</v>
      </c>
      <c r="E317">
        <v>629.05612925929995</v>
      </c>
      <c r="F317">
        <v>232.13699892143799</v>
      </c>
      <c r="G317">
        <v>-1.6652911293867001</v>
      </c>
      <c r="H317">
        <v>5.4790575663199999</v>
      </c>
      <c r="I317">
        <v>12.744106549763799</v>
      </c>
      <c r="J317">
        <v>3.8597164506324999</v>
      </c>
      <c r="K317">
        <v>4.1110560940624996</v>
      </c>
      <c r="L317">
        <v>3.83003129826136</v>
      </c>
      <c r="M317">
        <v>825.39119870763705</v>
      </c>
      <c r="N317">
        <v>243.991838029072</v>
      </c>
      <c r="O317">
        <v>-6.60314994319116</v>
      </c>
      <c r="P317">
        <v>5.6595390235267402</v>
      </c>
      <c r="Q317">
        <v>15.216946954281999</v>
      </c>
      <c r="R317">
        <v>3.1449492031169299</v>
      </c>
      <c r="S317">
        <v>5.9743642977783802</v>
      </c>
      <c r="T317">
        <v>3.0092687131399001</v>
      </c>
      <c r="U317">
        <v>8.9408529870426499</v>
      </c>
      <c r="V317">
        <v>795.37666874330102</v>
      </c>
      <c r="W317">
        <v>554.70451496015505</v>
      </c>
      <c r="X317">
        <v>856.87573681338495</v>
      </c>
      <c r="Y317">
        <v>15.723767546916299</v>
      </c>
      <c r="Z317">
        <v>13.3935581254936</v>
      </c>
      <c r="AA317">
        <v>18.041427863403602</v>
      </c>
      <c r="AB317">
        <v>-3.3847325946714402</v>
      </c>
      <c r="AC317">
        <v>-7.1057094085567201</v>
      </c>
      <c r="AD317">
        <v>0.33174440470507799</v>
      </c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</row>
    <row r="318" spans="1:58" x14ac:dyDescent="0.2">
      <c r="A318" t="s">
        <v>34</v>
      </c>
      <c r="B318" s="20">
        <v>19676.790850000001</v>
      </c>
      <c r="C318">
        <v>5.7285928535987001</v>
      </c>
      <c r="D318">
        <v>3.6705273584819298</v>
      </c>
      <c r="E318">
        <v>649.48977125065301</v>
      </c>
      <c r="F318">
        <v>221.63004170351499</v>
      </c>
      <c r="G318">
        <v>1.03853436014286</v>
      </c>
      <c r="H318">
        <v>5.0404249711615998</v>
      </c>
      <c r="I318">
        <v>15.174527962416599</v>
      </c>
      <c r="J318">
        <v>3.48785760363076</v>
      </c>
      <c r="K318">
        <v>5.3429794777102497</v>
      </c>
      <c r="L318">
        <v>3.8853432866504698</v>
      </c>
      <c r="M318">
        <v>798.755573506617</v>
      </c>
      <c r="N318">
        <v>244.96701897999199</v>
      </c>
      <c r="O318">
        <v>-5.1216393045335398</v>
      </c>
      <c r="P318">
        <v>5.7476459365975296</v>
      </c>
      <c r="Q318">
        <v>16.127260327527399</v>
      </c>
      <c r="R318">
        <v>3.1901738109345201</v>
      </c>
      <c r="S318">
        <v>5.6782882834921002</v>
      </c>
      <c r="T318">
        <v>2.8133976833483398</v>
      </c>
      <c r="U318">
        <v>8.5518733662508097</v>
      </c>
      <c r="V318">
        <v>819.57999381710897</v>
      </c>
      <c r="W318">
        <v>596.184011977502</v>
      </c>
      <c r="X318">
        <v>886.69138062116701</v>
      </c>
      <c r="Y318">
        <v>15.6893159090528</v>
      </c>
      <c r="Z318">
        <v>13.1353667776036</v>
      </c>
      <c r="AA318">
        <v>18.2433388691902</v>
      </c>
      <c r="AB318">
        <v>-4.5469038285829102</v>
      </c>
      <c r="AC318">
        <v>-8.1623841814880205</v>
      </c>
      <c r="AD318">
        <v>-0.92293011076375198</v>
      </c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</row>
    <row r="319" spans="1:58" x14ac:dyDescent="0.2">
      <c r="A319" t="s">
        <v>34</v>
      </c>
      <c r="B319" s="20">
        <v>19759.350269999999</v>
      </c>
      <c r="C319">
        <v>6.3290857707567296</v>
      </c>
      <c r="D319">
        <v>3.69722800601357</v>
      </c>
      <c r="E319">
        <v>721.952261218324</v>
      </c>
      <c r="F319">
        <v>227.118395981991</v>
      </c>
      <c r="G319">
        <v>2.4385103834287198</v>
      </c>
      <c r="H319">
        <v>4.8003960960706697</v>
      </c>
      <c r="I319">
        <v>13.849175606951301</v>
      </c>
      <c r="J319">
        <v>3.71498403275818</v>
      </c>
      <c r="K319">
        <v>4.5283579171290498</v>
      </c>
      <c r="L319">
        <v>3.7961830096676499</v>
      </c>
      <c r="M319">
        <v>825.37593593601105</v>
      </c>
      <c r="N319">
        <v>243.61856623658801</v>
      </c>
      <c r="O319">
        <v>-6.0306879135786398</v>
      </c>
      <c r="P319">
        <v>5.63874519328742</v>
      </c>
      <c r="Q319">
        <v>15.476773749231</v>
      </c>
      <c r="R319">
        <v>3.1202155168641799</v>
      </c>
      <c r="S319">
        <v>5.3726678745771501</v>
      </c>
      <c r="T319">
        <v>2.3338306664572301</v>
      </c>
      <c r="U319">
        <v>8.4121378767318493</v>
      </c>
      <c r="V319">
        <v>813.85020230148405</v>
      </c>
      <c r="W319">
        <v>563.320265894263</v>
      </c>
      <c r="X319">
        <v>877.55466200511</v>
      </c>
      <c r="Y319">
        <v>15.547141797419901</v>
      </c>
      <c r="Z319">
        <v>13.158437172219299</v>
      </c>
      <c r="AA319">
        <v>17.951305448532</v>
      </c>
      <c r="AB319">
        <v>-3.5389152026328099</v>
      </c>
      <c r="AC319">
        <v>-7.3168685982073498</v>
      </c>
      <c r="AD319">
        <v>0.24780433570496099</v>
      </c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</row>
    <row r="320" spans="1:58" x14ac:dyDescent="0.2">
      <c r="A320" t="s">
        <v>34</v>
      </c>
      <c r="B320" s="20">
        <v>19981.6234</v>
      </c>
      <c r="C320">
        <v>6.1439099703091999</v>
      </c>
      <c r="D320">
        <v>3.7371343333929001</v>
      </c>
      <c r="E320">
        <v>657.99236060689702</v>
      </c>
      <c r="F320">
        <v>211.943940307042</v>
      </c>
      <c r="G320">
        <v>2.2691403590219101</v>
      </c>
      <c r="H320">
        <v>4.82192758392471</v>
      </c>
      <c r="I320">
        <v>14.7495132023636</v>
      </c>
      <c r="J320">
        <v>3.6402504551922799</v>
      </c>
      <c r="K320">
        <v>4.0389348220562598</v>
      </c>
      <c r="L320">
        <v>3.81387594254993</v>
      </c>
      <c r="M320">
        <v>833.03222963721203</v>
      </c>
      <c r="N320">
        <v>245.33559844731101</v>
      </c>
      <c r="O320">
        <v>-6.6643746696548902</v>
      </c>
      <c r="P320">
        <v>5.6355063581991303</v>
      </c>
      <c r="Q320">
        <v>15.0889284036846</v>
      </c>
      <c r="R320">
        <v>3.1419860767435499</v>
      </c>
      <c r="S320">
        <v>5.6242616746274896</v>
      </c>
      <c r="T320">
        <v>2.7027413140011198</v>
      </c>
      <c r="U320">
        <v>8.5488012362872094</v>
      </c>
      <c r="V320">
        <v>797.52921675966695</v>
      </c>
      <c r="W320">
        <v>549.38404831030505</v>
      </c>
      <c r="X320">
        <v>860.004770380129</v>
      </c>
      <c r="Y320">
        <v>15.644695349327399</v>
      </c>
      <c r="Z320">
        <v>13.377372952112699</v>
      </c>
      <c r="AA320">
        <v>17.916077239581</v>
      </c>
      <c r="AB320">
        <v>-3.5061115188462</v>
      </c>
      <c r="AC320">
        <v>-7.1584512129659004</v>
      </c>
      <c r="AD320">
        <v>0.13345588357069799</v>
      </c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</row>
    <row r="321" spans="1:58" x14ac:dyDescent="0.2">
      <c r="A321" t="s">
        <v>34</v>
      </c>
      <c r="B321" s="20">
        <v>20123.984550000001</v>
      </c>
      <c r="C321">
        <v>4.9262894687427501</v>
      </c>
      <c r="D321">
        <v>4.4258385604545598</v>
      </c>
      <c r="E321">
        <v>659.71062082889102</v>
      </c>
      <c r="F321">
        <v>211.30448067607699</v>
      </c>
      <c r="G321">
        <v>0.7844882600484</v>
      </c>
      <c r="H321">
        <v>5.64626352971261</v>
      </c>
      <c r="I321">
        <v>14.022934559771</v>
      </c>
      <c r="J321">
        <v>3.82827171277629</v>
      </c>
      <c r="K321">
        <v>3.64768468142631</v>
      </c>
      <c r="L321">
        <v>3.9040826012534602</v>
      </c>
      <c r="M321">
        <v>820.82415216521804</v>
      </c>
      <c r="N321">
        <v>245.54136713168199</v>
      </c>
      <c r="O321">
        <v>-7.2963150726846502</v>
      </c>
      <c r="P321">
        <v>5.7897254606176398</v>
      </c>
      <c r="Q321">
        <v>14.9904782210424</v>
      </c>
      <c r="R321">
        <v>3.1986480153423602</v>
      </c>
      <c r="S321">
        <v>6.2894130815525298</v>
      </c>
      <c r="T321">
        <v>3.4485783396392198</v>
      </c>
      <c r="U321">
        <v>9.1316019854964008</v>
      </c>
      <c r="V321">
        <v>748.38648944584804</v>
      </c>
      <c r="W321">
        <v>532.04981563197896</v>
      </c>
      <c r="X321">
        <v>806.606664384797</v>
      </c>
      <c r="Y321">
        <v>15.856808285267199</v>
      </c>
      <c r="Z321">
        <v>13.520492957577501</v>
      </c>
      <c r="AA321">
        <v>18.187247403018802</v>
      </c>
      <c r="AB321">
        <v>-3.8720608548781499</v>
      </c>
      <c r="AC321">
        <v>-7.6305316858815804</v>
      </c>
      <c r="AD321">
        <v>-0.117818731330726</v>
      </c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</row>
    <row r="322" spans="1:58" x14ac:dyDescent="0.2">
      <c r="A322" t="s">
        <v>34</v>
      </c>
      <c r="B322" s="20">
        <v>20222.42193</v>
      </c>
      <c r="C322">
        <v>7.02395223822659</v>
      </c>
      <c r="D322">
        <v>4.0361030422435897</v>
      </c>
      <c r="E322">
        <v>700.21911701320903</v>
      </c>
      <c r="F322">
        <v>232.419030496913</v>
      </c>
      <c r="G322">
        <v>3.6445028038088201</v>
      </c>
      <c r="H322">
        <v>5.3915495082840099</v>
      </c>
      <c r="I322">
        <v>13.8065965428508</v>
      </c>
      <c r="J322">
        <v>3.60930972642615</v>
      </c>
      <c r="K322">
        <v>4.9857012882569904</v>
      </c>
      <c r="L322">
        <v>3.8519475747897101</v>
      </c>
      <c r="M322">
        <v>843.51513326989595</v>
      </c>
      <c r="N322">
        <v>243.83349777866999</v>
      </c>
      <c r="O322">
        <v>-5.3321082993491702</v>
      </c>
      <c r="P322">
        <v>5.7578932033011396</v>
      </c>
      <c r="Q322">
        <v>15.725973213404799</v>
      </c>
      <c r="R322">
        <v>3.15840509113765</v>
      </c>
      <c r="S322">
        <v>5.8918641529540396</v>
      </c>
      <c r="T322">
        <v>2.7710092801551198</v>
      </c>
      <c r="U322">
        <v>9.0098868654499906</v>
      </c>
      <c r="V322">
        <v>782.88101760073198</v>
      </c>
      <c r="W322">
        <v>531.93252373350197</v>
      </c>
      <c r="X322">
        <v>840.93957089941398</v>
      </c>
      <c r="Y322">
        <v>15.6150129777138</v>
      </c>
      <c r="Z322">
        <v>13.2111110931151</v>
      </c>
      <c r="AA322">
        <v>18.0176584753975</v>
      </c>
      <c r="AB322">
        <v>-4.2031145159163401</v>
      </c>
      <c r="AC322">
        <v>-8.1482406580201694</v>
      </c>
      <c r="AD322">
        <v>-0.24281974180176599</v>
      </c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</row>
    <row r="323" spans="1:58" x14ac:dyDescent="0.2">
      <c r="A323" t="s">
        <v>34</v>
      </c>
      <c r="B323" s="20">
        <v>20457.77925</v>
      </c>
      <c r="C323">
        <v>6.9625511167191796</v>
      </c>
      <c r="D323">
        <v>4.0217256987191599</v>
      </c>
      <c r="E323">
        <v>762.55664132752202</v>
      </c>
      <c r="F323">
        <v>238.14918466242199</v>
      </c>
      <c r="G323">
        <v>3.3621332065078802</v>
      </c>
      <c r="H323">
        <v>5.3881417091883801</v>
      </c>
      <c r="I323">
        <v>13.564531501049199</v>
      </c>
      <c r="J323">
        <v>3.7047147508833498</v>
      </c>
      <c r="K323">
        <v>3.7111601211991898</v>
      </c>
      <c r="L323">
        <v>3.9814330681788599</v>
      </c>
      <c r="M323">
        <v>847.12642385698598</v>
      </c>
      <c r="N323">
        <v>247.56730191382599</v>
      </c>
      <c r="O323">
        <v>-6.7620140553464401</v>
      </c>
      <c r="P323">
        <v>5.8919315785277604</v>
      </c>
      <c r="Q323">
        <v>14.801595278165999</v>
      </c>
      <c r="R323">
        <v>3.2586952236422801</v>
      </c>
      <c r="S323">
        <v>5.6289675526277803</v>
      </c>
      <c r="T323">
        <v>2.4799611915403799</v>
      </c>
      <c r="U323">
        <v>8.7667397279732704</v>
      </c>
      <c r="V323">
        <v>766.107489308867</v>
      </c>
      <c r="W323">
        <v>515.87207278134099</v>
      </c>
      <c r="X323">
        <v>822.03019955577497</v>
      </c>
      <c r="Y323">
        <v>15.3946475840755</v>
      </c>
      <c r="Z323">
        <v>13.035564142778499</v>
      </c>
      <c r="AA323">
        <v>17.7521130832626</v>
      </c>
      <c r="AB323">
        <v>-4.3733119281611801</v>
      </c>
      <c r="AC323">
        <v>-8.3937644949356294</v>
      </c>
      <c r="AD323">
        <v>-0.35986426664743698</v>
      </c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</row>
    <row r="324" spans="1:58" x14ac:dyDescent="0.2">
      <c r="A324" t="s">
        <v>34</v>
      </c>
      <c r="B324" s="20">
        <v>20694.929779999999</v>
      </c>
      <c r="C324">
        <v>5.0119452705043903</v>
      </c>
      <c r="D324">
        <v>4.3283165880598</v>
      </c>
      <c r="E324">
        <v>760.013004086519</v>
      </c>
      <c r="F324">
        <v>247.58566659846801</v>
      </c>
      <c r="G324">
        <v>0.54432187226996398</v>
      </c>
      <c r="H324">
        <v>5.9643650400306498</v>
      </c>
      <c r="I324">
        <v>13.9304657357316</v>
      </c>
      <c r="J324">
        <v>3.7508361350047998</v>
      </c>
      <c r="K324">
        <v>3.4769634886178298</v>
      </c>
      <c r="L324">
        <v>3.96511942951782</v>
      </c>
      <c r="M324">
        <v>922.72387902983303</v>
      </c>
      <c r="N324">
        <v>248.99855729333299</v>
      </c>
      <c r="O324">
        <v>-6.8801155439496204</v>
      </c>
      <c r="P324">
        <v>5.8547591143311699</v>
      </c>
      <c r="Q324">
        <v>14.350762547307401</v>
      </c>
      <c r="R324">
        <v>3.24714104529426</v>
      </c>
      <c r="S324">
        <v>5.2300563581494197</v>
      </c>
      <c r="T324">
        <v>2.0792766337202502</v>
      </c>
      <c r="U324">
        <v>8.3793845714469999</v>
      </c>
      <c r="V324">
        <v>810.25657472078296</v>
      </c>
      <c r="W324">
        <v>567.07141066365602</v>
      </c>
      <c r="X324">
        <v>872.79239163747695</v>
      </c>
      <c r="Y324">
        <v>14.7997958003362</v>
      </c>
      <c r="Z324">
        <v>12.4274809857679</v>
      </c>
      <c r="AA324">
        <v>17.170255416978801</v>
      </c>
      <c r="AB324">
        <v>-4.7459012835384602</v>
      </c>
      <c r="AC324">
        <v>-8.6710180965503998</v>
      </c>
      <c r="AD324">
        <v>-0.81431846052808499</v>
      </c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</row>
    <row r="325" spans="1:58" x14ac:dyDescent="0.2">
      <c r="A325" t="s">
        <v>34</v>
      </c>
      <c r="B325" s="20">
        <v>20839.900269999998</v>
      </c>
      <c r="C325">
        <v>6.5002690510993801</v>
      </c>
      <c r="D325">
        <v>4.2310270621792601</v>
      </c>
      <c r="E325">
        <v>680.17936228462497</v>
      </c>
      <c r="F325">
        <v>224.81064947639999</v>
      </c>
      <c r="G325">
        <v>2.70164451755709</v>
      </c>
      <c r="H325">
        <v>5.6119488807153397</v>
      </c>
      <c r="I325">
        <v>14.115453353962</v>
      </c>
      <c r="J325">
        <v>3.6581269294691299</v>
      </c>
      <c r="K325">
        <v>3.7770970550471699</v>
      </c>
      <c r="L325">
        <v>3.8431159003589102</v>
      </c>
      <c r="M325">
        <v>802.150152189393</v>
      </c>
      <c r="N325">
        <v>244.678527498595</v>
      </c>
      <c r="O325">
        <v>-7.1454870896985598</v>
      </c>
      <c r="P325">
        <v>5.7103376569921496</v>
      </c>
      <c r="Q325">
        <v>15.140304698019101</v>
      </c>
      <c r="R325">
        <v>3.1610234833659399</v>
      </c>
      <c r="S325">
        <v>4.2678042050577698</v>
      </c>
      <c r="T325">
        <v>1.05371210913794</v>
      </c>
      <c r="U325">
        <v>7.4795429392313597</v>
      </c>
      <c r="V325">
        <v>786.662118141934</v>
      </c>
      <c r="W325">
        <v>536.09652509164403</v>
      </c>
      <c r="X325">
        <v>845.98267003778994</v>
      </c>
      <c r="Y325">
        <v>15.2544747026129</v>
      </c>
      <c r="Z325">
        <v>12.6143761161723</v>
      </c>
      <c r="AA325">
        <v>17.886921521782099</v>
      </c>
      <c r="AB325">
        <v>-6.0135554940537803</v>
      </c>
      <c r="AC325">
        <v>-10.121905316764799</v>
      </c>
      <c r="AD325">
        <v>-1.90426282288675</v>
      </c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</row>
    <row r="326" spans="1:58" x14ac:dyDescent="0.2">
      <c r="A326" t="s">
        <v>34</v>
      </c>
      <c r="B326" s="20">
        <v>21078.943070000001</v>
      </c>
      <c r="C326">
        <v>6.9060391483177597</v>
      </c>
      <c r="D326">
        <v>3.78972126229475</v>
      </c>
      <c r="E326">
        <v>728.60416370268501</v>
      </c>
      <c r="F326">
        <v>228.27372169418501</v>
      </c>
      <c r="G326">
        <v>3.35012971549338</v>
      </c>
      <c r="H326">
        <v>4.9934517286466802</v>
      </c>
      <c r="I326">
        <v>14.8096147641076</v>
      </c>
      <c r="J326">
        <v>3.70021224500343</v>
      </c>
      <c r="K326">
        <v>5.24441747191059</v>
      </c>
      <c r="L326">
        <v>3.8749064613969</v>
      </c>
      <c r="M326">
        <v>867.79703522111799</v>
      </c>
      <c r="N326">
        <v>245.00043373199199</v>
      </c>
      <c r="O326">
        <v>-4.7245688273303701</v>
      </c>
      <c r="P326">
        <v>5.7490529752377002</v>
      </c>
      <c r="Q326">
        <v>15.6899234656966</v>
      </c>
      <c r="R326">
        <v>3.1683373666898702</v>
      </c>
      <c r="S326">
        <v>6.6567460836556798</v>
      </c>
      <c r="T326">
        <v>3.7165704107539499</v>
      </c>
      <c r="U326">
        <v>9.5937916453671104</v>
      </c>
      <c r="V326">
        <v>815.83462788701797</v>
      </c>
      <c r="W326">
        <v>574.48181020669404</v>
      </c>
      <c r="X326">
        <v>882.06101665848905</v>
      </c>
      <c r="Y326">
        <v>15.9877643167393</v>
      </c>
      <c r="Z326">
        <v>13.710140333406899</v>
      </c>
      <c r="AA326">
        <v>18.264408094293199</v>
      </c>
      <c r="AB326">
        <v>-2.3295259310013399</v>
      </c>
      <c r="AC326">
        <v>-5.8504000256965503</v>
      </c>
      <c r="AD326">
        <v>1.17561224891508</v>
      </c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</row>
    <row r="327" spans="1:58" x14ac:dyDescent="0.2">
      <c r="A327" t="s">
        <v>34</v>
      </c>
      <c r="B327" s="20">
        <v>21175.241150000002</v>
      </c>
      <c r="C327">
        <v>6.5842866284464199</v>
      </c>
      <c r="D327">
        <v>3.7320811353297398</v>
      </c>
      <c r="E327">
        <v>689.08309624881701</v>
      </c>
      <c r="F327">
        <v>217.289188328693</v>
      </c>
      <c r="G327">
        <v>2.9483344215801002</v>
      </c>
      <c r="H327">
        <v>5.0115577659465904</v>
      </c>
      <c r="I327">
        <v>14.887614021728201</v>
      </c>
      <c r="J327">
        <v>3.6447054928679599</v>
      </c>
      <c r="K327">
        <v>6.27882709080819</v>
      </c>
      <c r="L327">
        <v>3.8780381761085998</v>
      </c>
      <c r="M327">
        <v>851.75188152971998</v>
      </c>
      <c r="N327">
        <v>244.761277685685</v>
      </c>
      <c r="O327">
        <v>-3.5529020552774599</v>
      </c>
      <c r="P327">
        <v>5.7536576719335297</v>
      </c>
      <c r="Q327">
        <v>16.428338806014299</v>
      </c>
      <c r="R327">
        <v>3.1778772191774598</v>
      </c>
      <c r="S327">
        <v>7.66619737053158</v>
      </c>
      <c r="T327">
        <v>4.8248893269960602</v>
      </c>
      <c r="U327">
        <v>10.4982755957669</v>
      </c>
      <c r="V327">
        <v>777.31315299934602</v>
      </c>
      <c r="W327">
        <v>538.021870249279</v>
      </c>
      <c r="X327">
        <v>839.42896662394196</v>
      </c>
      <c r="Y327">
        <v>17.586698060273498</v>
      </c>
      <c r="Z327">
        <v>15.220639471078901</v>
      </c>
      <c r="AA327">
        <v>19.944159135988102</v>
      </c>
      <c r="AB327">
        <v>-1.4451923035646801</v>
      </c>
      <c r="AC327">
        <v>-4.8279936928984197</v>
      </c>
      <c r="AD327">
        <v>1.9267516926183501</v>
      </c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</row>
    <row r="328" spans="1:58" x14ac:dyDescent="0.2">
      <c r="A328" t="s">
        <v>34</v>
      </c>
      <c r="B328" s="20">
        <v>21564.7929</v>
      </c>
      <c r="C328">
        <v>6.0716295260196604</v>
      </c>
      <c r="D328">
        <v>3.9563737975903601</v>
      </c>
      <c r="E328">
        <v>667.429208863177</v>
      </c>
      <c r="F328">
        <v>217.69806496398499</v>
      </c>
      <c r="G328">
        <v>1.7264606667068501</v>
      </c>
      <c r="H328">
        <v>5.2822023700576297</v>
      </c>
      <c r="I328">
        <v>14.440906761597599</v>
      </c>
      <c r="J328">
        <v>3.7423972453633301</v>
      </c>
      <c r="K328">
        <v>4.4015246895718096</v>
      </c>
      <c r="L328">
        <v>3.8153120064552999</v>
      </c>
      <c r="M328">
        <v>843.61977773436502</v>
      </c>
      <c r="N328">
        <v>243.317960975548</v>
      </c>
      <c r="O328">
        <v>-5.9550929262896002</v>
      </c>
      <c r="P328">
        <v>5.6490149427476304</v>
      </c>
      <c r="Q328">
        <v>15.2123728132912</v>
      </c>
      <c r="R328">
        <v>3.1178784909499799</v>
      </c>
      <c r="S328">
        <v>6.6246788580202596</v>
      </c>
      <c r="T328">
        <v>3.99784090519631</v>
      </c>
      <c r="U328">
        <v>9.2561499364079793</v>
      </c>
      <c r="V328">
        <v>794.94024870186604</v>
      </c>
      <c r="W328">
        <v>577.67849325897498</v>
      </c>
      <c r="X328">
        <v>860.05095287364702</v>
      </c>
      <c r="Y328">
        <v>16.1745939304258</v>
      </c>
      <c r="Z328">
        <v>13.894877964676301</v>
      </c>
      <c r="AA328">
        <v>18.4535408218374</v>
      </c>
      <c r="AB328">
        <v>-2.1187181458990398</v>
      </c>
      <c r="AC328">
        <v>-5.3489563229409596</v>
      </c>
      <c r="AD328">
        <v>1.1254720225800701</v>
      </c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</row>
    <row r="329" spans="1:58" x14ac:dyDescent="0.2">
      <c r="A329" t="s">
        <v>34</v>
      </c>
      <c r="B329" s="20">
        <v>21809.472809999999</v>
      </c>
      <c r="C329">
        <v>6.0579305377209796</v>
      </c>
      <c r="D329">
        <v>3.90137329928347</v>
      </c>
      <c r="E329">
        <v>755.07887831149799</v>
      </c>
      <c r="F329">
        <v>226.99011584719199</v>
      </c>
      <c r="G329">
        <v>2.6054639913523299</v>
      </c>
      <c r="H329">
        <v>5.10695936306346</v>
      </c>
      <c r="I329">
        <v>13.5528867742951</v>
      </c>
      <c r="J329">
        <v>3.6771120766808001</v>
      </c>
      <c r="K329">
        <v>3.78741271865663</v>
      </c>
      <c r="L329">
        <v>3.7710332023601101</v>
      </c>
      <c r="M329">
        <v>864.41819850197896</v>
      </c>
      <c r="N329">
        <v>242.14793928552501</v>
      </c>
      <c r="O329">
        <v>-7.0601857140773099</v>
      </c>
      <c r="P329">
        <v>5.6281261881067</v>
      </c>
      <c r="Q329">
        <v>15.0182278747138</v>
      </c>
      <c r="R329">
        <v>3.0959958396989902</v>
      </c>
      <c r="S329">
        <v>4.5525820300112798</v>
      </c>
      <c r="T329">
        <v>1.5406440780330199</v>
      </c>
      <c r="U329">
        <v>7.5661942117346399</v>
      </c>
      <c r="V329">
        <v>814.17287514263103</v>
      </c>
      <c r="W329">
        <v>568.97203453541999</v>
      </c>
      <c r="X329">
        <v>877.37025537840202</v>
      </c>
      <c r="Y329">
        <v>15.122073969681599</v>
      </c>
      <c r="Z329">
        <v>12.7311247269121</v>
      </c>
      <c r="AA329">
        <v>17.510762681263898</v>
      </c>
      <c r="AB329">
        <v>-5.82023316596102</v>
      </c>
      <c r="AC329">
        <v>-9.7566276264657397</v>
      </c>
      <c r="AD329">
        <v>-1.8621589036028401</v>
      </c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</row>
    <row r="330" spans="1:58" x14ac:dyDescent="0.2">
      <c r="A330" t="s">
        <v>34</v>
      </c>
      <c r="B330" s="20">
        <v>22240.578460000001</v>
      </c>
      <c r="C330">
        <v>2.9656749896535</v>
      </c>
      <c r="D330">
        <v>3.9226412774603001</v>
      </c>
      <c r="E330">
        <v>583.06683218267096</v>
      </c>
      <c r="F330">
        <v>201.070546427614</v>
      </c>
      <c r="G330">
        <v>-2.7418363413653699</v>
      </c>
      <c r="H330">
        <v>5.2736875869500102</v>
      </c>
      <c r="I330">
        <v>12.950157621927101</v>
      </c>
      <c r="J330">
        <v>3.7592453059830699</v>
      </c>
      <c r="K330">
        <v>1.9799890807003999</v>
      </c>
      <c r="L330">
        <v>3.7839259651602499</v>
      </c>
      <c r="M330">
        <v>864.75100096874303</v>
      </c>
      <c r="N330">
        <v>246.126544805723</v>
      </c>
      <c r="O330">
        <v>-9.3825414861335101</v>
      </c>
      <c r="P330">
        <v>5.6285932931540898</v>
      </c>
      <c r="Q330">
        <v>13.619515608027299</v>
      </c>
      <c r="R330">
        <v>3.12738575840193</v>
      </c>
      <c r="S330">
        <v>4.0826699863639702</v>
      </c>
      <c r="T330">
        <v>1.2561413726917401</v>
      </c>
      <c r="U330">
        <v>6.9016036479616698</v>
      </c>
      <c r="V330">
        <v>849.17026331717705</v>
      </c>
      <c r="W330">
        <v>625.60852259929004</v>
      </c>
      <c r="X330">
        <v>914.49070633579004</v>
      </c>
      <c r="Y330">
        <v>14.963603173695301</v>
      </c>
      <c r="Z330">
        <v>12.7607791452045</v>
      </c>
      <c r="AA330">
        <v>17.1726807351369</v>
      </c>
      <c r="AB330">
        <v>-5.7381697770965001</v>
      </c>
      <c r="AC330">
        <v>-9.6229541193313697</v>
      </c>
      <c r="AD330">
        <v>-1.8439990782725599</v>
      </c>
      <c r="AE330" s="40">
        <f>AVERAGE(C313:C330)</f>
        <v>5.5231233957275316</v>
      </c>
      <c r="AF330" s="40">
        <f>AVERAGE(D313:D330)</f>
        <v>3.997947486739803</v>
      </c>
      <c r="AG330" s="40">
        <f>AVERAGE(E313:E330)</f>
        <v>660.66460640588764</v>
      </c>
      <c r="AH330" s="40">
        <f>AVERAGE(F313:F330)</f>
        <v>220.54566127780205</v>
      </c>
      <c r="AI330" s="40">
        <f>AVERAGE(G313:G330)</f>
        <v>0.89228713916831615</v>
      </c>
      <c r="AJ330" s="40">
        <f>AVERAGE(H313:H330)</f>
        <v>5.337303434870357</v>
      </c>
      <c r="AK330" s="40">
        <f>AVERAGE(I313:I330)</f>
        <v>14.271185239828096</v>
      </c>
      <c r="AL330" s="40">
        <f>AVERAGE(J313:J330)</f>
        <v>3.6854334357710652</v>
      </c>
      <c r="AM330" s="40">
        <f>AVERAGE(K313:K330)</f>
        <v>4.2610220654526731</v>
      </c>
      <c r="AN330" s="40">
        <f>AVERAGE(L313:L330)</f>
        <v>3.8434388080968613</v>
      </c>
      <c r="AO330" s="40">
        <f>AVERAGE(M313:M330)</f>
        <v>845.44054111247124</v>
      </c>
      <c r="AP330" s="40">
        <f>AVERAGE(N313:N330)</f>
        <v>245.13144573356709</v>
      </c>
      <c r="AQ330" s="40">
        <f>AVERAGE(O313:O330)</f>
        <v>-6.2940865937937858</v>
      </c>
      <c r="AR330" s="40">
        <f>AVERAGE(P313:P330)</f>
        <v>5.6977434856289619</v>
      </c>
      <c r="AS330" s="40">
        <f>AVERAGE(Q313:Q330)</f>
        <v>15.205891265705455</v>
      </c>
      <c r="AT330" s="40">
        <f>AVERAGE(R313:R330)</f>
        <v>3.1585757609634495</v>
      </c>
      <c r="AU330" s="40">
        <f>AVERAGE(S313:S330)</f>
        <v>5.6935176274095305</v>
      </c>
      <c r="AV330" s="40">
        <f>AVERAGE(T313:T330)</f>
        <v>2.7767638802691628</v>
      </c>
      <c r="AW330" s="40">
        <f>AVERAGE(U313:U330)</f>
        <v>8.6090086245554769</v>
      </c>
      <c r="AX330" s="40">
        <f>AVERAGE(V313:V330)</f>
        <v>809.66691889660149</v>
      </c>
      <c r="AY330" s="40">
        <f>AVERAGE(W313:W330)</f>
        <v>573.76439551867998</v>
      </c>
      <c r="AZ330" s="40">
        <f>AVERAGE(X313:X330)</f>
        <v>872.76171835911214</v>
      </c>
      <c r="BA330" s="40">
        <f>AVERAGE(Y313:Y330)</f>
        <v>15.711269890788097</v>
      </c>
      <c r="BB330" s="40">
        <f>AVERAGE(Z313:Z330)</f>
        <v>13.376951982201712</v>
      </c>
      <c r="BC330" s="40">
        <f>AVERAGE(AA313:AA330)</f>
        <v>18.044086106211982</v>
      </c>
      <c r="BD330" s="40">
        <f>AVERAGE(AB313:AB330)</f>
        <v>-3.836380911600147</v>
      </c>
      <c r="BE330" s="40">
        <f>AVERAGE(AC313:AC330)</f>
        <v>-7.5421558554540411</v>
      </c>
      <c r="BF330" s="40">
        <f>AVERAGE(AD313:AD330)</f>
        <v>-0.12992228719270774</v>
      </c>
    </row>
    <row r="331" spans="1:58" x14ac:dyDescent="0.2">
      <c r="A331" t="s">
        <v>35</v>
      </c>
      <c r="B331" s="20">
        <v>22434.89416</v>
      </c>
      <c r="C331">
        <v>3.3995334855535599</v>
      </c>
      <c r="D331">
        <v>5.0807051792871896</v>
      </c>
      <c r="E331">
        <v>705.98034258694804</v>
      </c>
      <c r="F331">
        <v>229.62335899149099</v>
      </c>
      <c r="G331">
        <v>-3.8311165587915301</v>
      </c>
      <c r="H331">
        <v>6.5685711487610003</v>
      </c>
      <c r="I331">
        <v>12.9410989490889</v>
      </c>
      <c r="J331">
        <v>3.8551449344670599</v>
      </c>
      <c r="K331">
        <v>1.2127850533082301</v>
      </c>
      <c r="L331">
        <v>3.8175837394625201</v>
      </c>
      <c r="M331">
        <v>727.859656869123</v>
      </c>
      <c r="N331">
        <v>247.95435163206199</v>
      </c>
      <c r="O331">
        <v>-11.1237504797745</v>
      </c>
      <c r="P331">
        <v>5.6264974241408998</v>
      </c>
      <c r="Q331">
        <v>13.9377357737116</v>
      </c>
      <c r="R331">
        <v>3.1754131569591699</v>
      </c>
      <c r="S331">
        <v>3.5348691826393202</v>
      </c>
      <c r="T331">
        <v>0.34442421554483699</v>
      </c>
      <c r="U331">
        <v>6.7206842903314197</v>
      </c>
      <c r="V331">
        <v>751.96306939665305</v>
      </c>
      <c r="W331">
        <v>459.07893816527502</v>
      </c>
      <c r="X331">
        <v>797.49700901509402</v>
      </c>
      <c r="Y331">
        <v>15.0294821208737</v>
      </c>
      <c r="Z331">
        <v>12.4922469912678</v>
      </c>
      <c r="AA331">
        <v>17.5605918390123</v>
      </c>
      <c r="AB331">
        <v>-7.1805802074882097</v>
      </c>
      <c r="AC331">
        <v>-11.610372637337001</v>
      </c>
      <c r="AD331">
        <v>-2.7394422508168099</v>
      </c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 spans="1:58" x14ac:dyDescent="0.2">
      <c r="A332" t="s">
        <v>35</v>
      </c>
      <c r="B332" s="20">
        <v>22777.158879999999</v>
      </c>
      <c r="C332">
        <v>2.9342893750447199</v>
      </c>
      <c r="D332">
        <v>4.66410478280529</v>
      </c>
      <c r="E332">
        <v>733.49590258944602</v>
      </c>
      <c r="F332">
        <v>223.639118377085</v>
      </c>
      <c r="G332">
        <v>-5.3153593485901096</v>
      </c>
      <c r="H332">
        <v>6.3045525175000297</v>
      </c>
      <c r="I332">
        <v>14.236645824535501</v>
      </c>
      <c r="J332">
        <v>3.52606074851297</v>
      </c>
      <c r="K332">
        <v>0.58753345840442095</v>
      </c>
      <c r="L332">
        <v>3.7298609118079402</v>
      </c>
      <c r="M332">
        <v>721.95045014236302</v>
      </c>
      <c r="N332">
        <v>246.953622780469</v>
      </c>
      <c r="O332">
        <v>-12.078250196038701</v>
      </c>
      <c r="P332">
        <v>5.5249197324667998</v>
      </c>
      <c r="Q332">
        <v>13.6858804223851</v>
      </c>
      <c r="R332">
        <v>3.1019599122232702</v>
      </c>
      <c r="S332">
        <v>3.4020799377201199</v>
      </c>
      <c r="T332">
        <v>0.29212070897695003</v>
      </c>
      <c r="U332">
        <v>6.5242554622147404</v>
      </c>
      <c r="V332">
        <v>750.710479419438</v>
      </c>
      <c r="W332">
        <v>447.56363347656799</v>
      </c>
      <c r="X332">
        <v>793.48909906069002</v>
      </c>
      <c r="Y332">
        <v>15.1876659079793</v>
      </c>
      <c r="Z332">
        <v>12.6918398675774</v>
      </c>
      <c r="AA332">
        <v>17.683533255159499</v>
      </c>
      <c r="AB332">
        <v>-7.3131931852262397</v>
      </c>
      <c r="AC332">
        <v>-11.7011670147064</v>
      </c>
      <c r="AD332">
        <v>-2.92393403816593</v>
      </c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 spans="1:58" x14ac:dyDescent="0.2">
      <c r="A333" t="s">
        <v>35</v>
      </c>
      <c r="B333" s="20">
        <v>19047.507099999999</v>
      </c>
      <c r="C333">
        <v>3.3203881570723999</v>
      </c>
      <c r="D333">
        <v>4.6079492224840104</v>
      </c>
      <c r="E333">
        <v>750.18108975154996</v>
      </c>
      <c r="F333">
        <v>220.09144644025301</v>
      </c>
      <c r="G333">
        <v>-4.6501538572024099</v>
      </c>
      <c r="H333">
        <v>6.2353064916289398</v>
      </c>
      <c r="I333">
        <v>13.694253774774401</v>
      </c>
      <c r="J333">
        <v>3.5205528279726099</v>
      </c>
      <c r="K333">
        <v>0.74656943814267196</v>
      </c>
      <c r="L333">
        <v>3.6977722103739898</v>
      </c>
      <c r="M333">
        <v>738.33068264209101</v>
      </c>
      <c r="N333">
        <v>246.93496729479199</v>
      </c>
      <c r="O333">
        <v>-11.725363603626199</v>
      </c>
      <c r="P333">
        <v>5.4913436508895197</v>
      </c>
      <c r="Q333">
        <v>13.573361029407801</v>
      </c>
      <c r="R333">
        <v>3.08851663774445</v>
      </c>
      <c r="S333">
        <v>2.8860223433693002</v>
      </c>
      <c r="T333">
        <v>-0.15163151501992</v>
      </c>
      <c r="U333">
        <v>5.9311646182022999</v>
      </c>
      <c r="V333">
        <v>778.52474970315905</v>
      </c>
      <c r="W333">
        <v>485.52321753251999</v>
      </c>
      <c r="X333">
        <v>828.343299135797</v>
      </c>
      <c r="Y333">
        <v>14.6152689614718</v>
      </c>
      <c r="Z333">
        <v>12.231155790761999</v>
      </c>
      <c r="AA333">
        <v>16.994317192312799</v>
      </c>
      <c r="AB333">
        <v>-7.8416812609909003</v>
      </c>
      <c r="AC333">
        <v>-12.167582433357801</v>
      </c>
      <c r="AD333">
        <v>-3.4961015039315599</v>
      </c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 spans="1:58" x14ac:dyDescent="0.2">
      <c r="A334" t="s">
        <v>35</v>
      </c>
      <c r="B334" s="20">
        <v>19157.00733</v>
      </c>
      <c r="C334">
        <v>4.0257108481641399</v>
      </c>
      <c r="D334">
        <v>4.8112244266931503</v>
      </c>
      <c r="E334">
        <v>710.31578547296294</v>
      </c>
      <c r="F334">
        <v>239.876960780264</v>
      </c>
      <c r="G334">
        <v>-4.0297750415330498</v>
      </c>
      <c r="H334">
        <v>6.2102600980121503</v>
      </c>
      <c r="I334">
        <v>13.483728585009001</v>
      </c>
      <c r="J334">
        <v>3.7147766859853402</v>
      </c>
      <c r="K334">
        <v>2.2800075930736399</v>
      </c>
      <c r="L334">
        <v>3.7652184066055101</v>
      </c>
      <c r="M334">
        <v>797.25990701876106</v>
      </c>
      <c r="N334">
        <v>247.85244203584799</v>
      </c>
      <c r="O334">
        <v>-8.9338026113805498</v>
      </c>
      <c r="P334">
        <v>5.5821585360515096</v>
      </c>
      <c r="Q334">
        <v>13.930642366414</v>
      </c>
      <c r="R334">
        <v>3.1569739210902501</v>
      </c>
      <c r="S334">
        <v>3.2248432265605498</v>
      </c>
      <c r="T334">
        <v>-9.1590138226880405E-2</v>
      </c>
      <c r="U334">
        <v>6.5421293778385996</v>
      </c>
      <c r="V334">
        <v>757.62179276631196</v>
      </c>
      <c r="W334">
        <v>473.71212758773697</v>
      </c>
      <c r="X334">
        <v>807.43022798874597</v>
      </c>
      <c r="Y334">
        <v>14.7378709628144</v>
      </c>
      <c r="Z334">
        <v>12.162337578185999</v>
      </c>
      <c r="AA334">
        <v>17.320920809697402</v>
      </c>
      <c r="AB334">
        <v>-7.2464761178705501</v>
      </c>
      <c r="AC334">
        <v>-11.7594697071338</v>
      </c>
      <c r="AD334">
        <v>-2.7267993436773401</v>
      </c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 spans="1:58" x14ac:dyDescent="0.2">
      <c r="A335" t="s">
        <v>35</v>
      </c>
      <c r="B335" s="20">
        <v>19266.507559999998</v>
      </c>
      <c r="C335">
        <v>2.9649352201463799</v>
      </c>
      <c r="D335">
        <v>4.8712648653689703</v>
      </c>
      <c r="E335">
        <v>654.96252931884601</v>
      </c>
      <c r="F335">
        <v>230.86806084244299</v>
      </c>
      <c r="G335">
        <v>-5.9358570429417998</v>
      </c>
      <c r="H335">
        <v>6.5174154928821304</v>
      </c>
      <c r="I335">
        <v>13.389347260089201</v>
      </c>
      <c r="J335">
        <v>3.6780930456327199</v>
      </c>
      <c r="K335">
        <v>0.91966616379999</v>
      </c>
      <c r="L335">
        <v>3.7992486012894502</v>
      </c>
      <c r="M335">
        <v>725.91963391939805</v>
      </c>
      <c r="N335">
        <v>247.98935361768599</v>
      </c>
      <c r="O335">
        <v>-11.5452648197193</v>
      </c>
      <c r="P335">
        <v>5.6099487647333701</v>
      </c>
      <c r="Q335">
        <v>13.7494764136888</v>
      </c>
      <c r="R335">
        <v>3.1614488132048599</v>
      </c>
      <c r="S335">
        <v>3.3527208448215902</v>
      </c>
      <c r="T335">
        <v>0.150037585005485</v>
      </c>
      <c r="U335">
        <v>6.5523392739099204</v>
      </c>
      <c r="V335">
        <v>755.72074408832702</v>
      </c>
      <c r="W335">
        <v>453.71587662841398</v>
      </c>
      <c r="X335">
        <v>800.35311924755399</v>
      </c>
      <c r="Y335">
        <v>15.1908884210197</v>
      </c>
      <c r="Z335">
        <v>12.545362589330001</v>
      </c>
      <c r="AA335">
        <v>17.829010072756098</v>
      </c>
      <c r="AB335">
        <v>-7.3055714682247297</v>
      </c>
      <c r="AC335">
        <v>-11.7828072437822</v>
      </c>
      <c r="AD335">
        <v>-2.8354439278380599</v>
      </c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 spans="1:58" x14ac:dyDescent="0.2">
      <c r="A336" t="s">
        <v>35</v>
      </c>
      <c r="B336" s="20">
        <v>19321.257679999999</v>
      </c>
      <c r="C336">
        <v>6.4382146259406401</v>
      </c>
      <c r="D336">
        <v>3.77174642695977</v>
      </c>
      <c r="E336">
        <v>742.176948183543</v>
      </c>
      <c r="F336">
        <v>225.46724256797199</v>
      </c>
      <c r="G336">
        <v>-1.51210659129997</v>
      </c>
      <c r="H336">
        <v>5.2325810001349096</v>
      </c>
      <c r="I336">
        <v>16.601294656920199</v>
      </c>
      <c r="J336">
        <v>3.2002637095601498</v>
      </c>
      <c r="K336">
        <v>1.4858644410194899</v>
      </c>
      <c r="L336">
        <v>3.7142234038961801</v>
      </c>
      <c r="M336">
        <v>775.327366367369</v>
      </c>
      <c r="N336">
        <v>247.54165645985699</v>
      </c>
      <c r="O336">
        <v>-10.4447952838156</v>
      </c>
      <c r="P336">
        <v>5.5140612260898498</v>
      </c>
      <c r="Q336">
        <v>13.8490591243343</v>
      </c>
      <c r="R336">
        <v>3.1152039692236699</v>
      </c>
      <c r="S336">
        <v>3.6330884236876102</v>
      </c>
      <c r="T336">
        <v>0.53204571244231702</v>
      </c>
      <c r="U336">
        <v>6.7405589314599101</v>
      </c>
      <c r="V336">
        <v>773.72205015486395</v>
      </c>
      <c r="W336">
        <v>475.74617065736999</v>
      </c>
      <c r="X336">
        <v>822.653359017345</v>
      </c>
      <c r="Y336">
        <v>15.226756595981101</v>
      </c>
      <c r="Z336">
        <v>12.7109307856933</v>
      </c>
      <c r="AA336">
        <v>17.756299518252401</v>
      </c>
      <c r="AB336">
        <v>-6.9581031035677299</v>
      </c>
      <c r="AC336">
        <v>-11.310555204483199</v>
      </c>
      <c r="AD336">
        <v>-2.6009332968446399</v>
      </c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 spans="1:58" x14ac:dyDescent="0.2">
      <c r="A337" t="s">
        <v>35</v>
      </c>
      <c r="B337" s="20">
        <v>19376.00779</v>
      </c>
      <c r="C337">
        <v>1.09176011770474</v>
      </c>
      <c r="D337">
        <v>4.5043538917070904</v>
      </c>
      <c r="E337">
        <v>714.97396104940697</v>
      </c>
      <c r="F337">
        <v>224.284791204448</v>
      </c>
      <c r="G337">
        <v>-8.3077600383032895</v>
      </c>
      <c r="H337">
        <v>5.8594615485805397</v>
      </c>
      <c r="I337">
        <v>13.1269183213305</v>
      </c>
      <c r="J337">
        <v>3.6514202076873299</v>
      </c>
      <c r="K337">
        <v>1.83489606592717</v>
      </c>
      <c r="L337">
        <v>3.8395734599228999</v>
      </c>
      <c r="M337">
        <v>800.030231064242</v>
      </c>
      <c r="N337">
        <v>250.525376640258</v>
      </c>
      <c r="O337">
        <v>-9.9682353767789493</v>
      </c>
      <c r="P337">
        <v>5.7308802665000202</v>
      </c>
      <c r="Q337">
        <v>13.9347039977372</v>
      </c>
      <c r="R337">
        <v>3.2104961972144399</v>
      </c>
      <c r="S337">
        <v>3.4504307151938298</v>
      </c>
      <c r="T337">
        <v>0.141386219634524</v>
      </c>
      <c r="U337">
        <v>6.7452570450672704</v>
      </c>
      <c r="V337">
        <v>771.92650646545803</v>
      </c>
      <c r="W337">
        <v>499.68066415090601</v>
      </c>
      <c r="X337">
        <v>824.02657013111798</v>
      </c>
      <c r="Y337">
        <v>14.892961164237001</v>
      </c>
      <c r="Z337">
        <v>12.2496771184208</v>
      </c>
      <c r="AA337">
        <v>17.532622940183298</v>
      </c>
      <c r="AB337">
        <v>-7.1522381961322701</v>
      </c>
      <c r="AC337">
        <v>-11.658969095097801</v>
      </c>
      <c r="AD337">
        <v>-2.6422161118282999</v>
      </c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 spans="1:58" x14ac:dyDescent="0.2">
      <c r="A338" t="s">
        <v>35</v>
      </c>
      <c r="B338" s="20">
        <v>19485.508020000001</v>
      </c>
      <c r="C338">
        <v>3.7086193374485101</v>
      </c>
      <c r="D338">
        <v>4.66379607909965</v>
      </c>
      <c r="E338">
        <v>898.11486068822001</v>
      </c>
      <c r="F338">
        <v>255.03304452324201</v>
      </c>
      <c r="G338">
        <v>-3.1609733105514901</v>
      </c>
      <c r="H338">
        <v>5.9764987894703099</v>
      </c>
      <c r="I338">
        <v>13.146537337122</v>
      </c>
      <c r="J338">
        <v>3.6048612424814301</v>
      </c>
      <c r="K338">
        <v>0.247934505992806</v>
      </c>
      <c r="L338">
        <v>3.8402745749167799</v>
      </c>
      <c r="M338">
        <v>854.85371058490796</v>
      </c>
      <c r="N338">
        <v>253.122967059909</v>
      </c>
      <c r="O338">
        <v>-11.8123877765474</v>
      </c>
      <c r="P338">
        <v>5.7197717610268199</v>
      </c>
      <c r="Q338">
        <v>12.660444537565301</v>
      </c>
      <c r="R338">
        <v>3.2236423971099302</v>
      </c>
      <c r="S338">
        <v>2.2812173522734698</v>
      </c>
      <c r="T338">
        <v>-0.91872849384150101</v>
      </c>
      <c r="U338">
        <v>5.4810121620821803</v>
      </c>
      <c r="V338">
        <v>859.05476041095403</v>
      </c>
      <c r="W338">
        <v>623.15944172360105</v>
      </c>
      <c r="X338">
        <v>922.02048556551597</v>
      </c>
      <c r="Y338">
        <v>13.305031919205801</v>
      </c>
      <c r="Z338">
        <v>10.8355065675067</v>
      </c>
      <c r="AA338">
        <v>15.7712388179607</v>
      </c>
      <c r="AB338">
        <v>-9.5459953180198394</v>
      </c>
      <c r="AC338">
        <v>-14.1456760786104</v>
      </c>
      <c r="AD338">
        <v>-4.9385194168446196</v>
      </c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 spans="1:58" x14ac:dyDescent="0.2">
      <c r="A339" t="s">
        <v>35</v>
      </c>
      <c r="B339" s="20">
        <v>24139.267779999998</v>
      </c>
      <c r="C339">
        <v>0.69735778998411402</v>
      </c>
      <c r="D339">
        <v>4.1328192394288203</v>
      </c>
      <c r="E339">
        <v>820.36432144626201</v>
      </c>
      <c r="F339">
        <v>255.475807272168</v>
      </c>
      <c r="G339">
        <v>-7.2807869320940801</v>
      </c>
      <c r="H339">
        <v>5.4348249007709803</v>
      </c>
      <c r="I339">
        <v>12.408115619247701</v>
      </c>
      <c r="J339">
        <v>3.59108636022142</v>
      </c>
      <c r="K339">
        <v>0.34335511350736603</v>
      </c>
      <c r="L339">
        <v>3.7739407366131701</v>
      </c>
      <c r="M339">
        <v>779.88856816976295</v>
      </c>
      <c r="N339">
        <v>248.22046223671899</v>
      </c>
      <c r="O339">
        <v>-12.2599794684975</v>
      </c>
      <c r="P339">
        <v>5.6309893287767201</v>
      </c>
      <c r="Q339">
        <v>13.2862548378989</v>
      </c>
      <c r="R339">
        <v>3.1589334916352501</v>
      </c>
      <c r="S339">
        <v>1.53256032982926</v>
      </c>
      <c r="T339">
        <v>-1.81587674995461</v>
      </c>
      <c r="U339">
        <v>4.8782416255686103</v>
      </c>
      <c r="V339">
        <v>770.62728873129402</v>
      </c>
      <c r="W339">
        <v>487.34708679606803</v>
      </c>
      <c r="X339">
        <v>816.72084080037803</v>
      </c>
      <c r="Y339">
        <v>13.5037603165413</v>
      </c>
      <c r="Z339">
        <v>10.974262983432</v>
      </c>
      <c r="AA339">
        <v>16.032667965760201</v>
      </c>
      <c r="AB339">
        <v>-10.7079318699724</v>
      </c>
      <c r="AC339">
        <v>-15.541858866830401</v>
      </c>
      <c r="AD339">
        <v>-5.8789470712469099</v>
      </c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 spans="1:58" x14ac:dyDescent="0.2">
      <c r="A340" t="s">
        <v>35</v>
      </c>
      <c r="B340" s="20">
        <v>24248.76801</v>
      </c>
      <c r="C340">
        <v>1.7489530801837601</v>
      </c>
      <c r="D340">
        <v>4.6143299245587999</v>
      </c>
      <c r="E340">
        <v>945.574853109385</v>
      </c>
      <c r="F340">
        <v>247.519761851678</v>
      </c>
      <c r="G340">
        <v>-5.5594793846428798</v>
      </c>
      <c r="H340">
        <v>5.6946618680552996</v>
      </c>
      <c r="I340">
        <v>12.375597510335499</v>
      </c>
      <c r="J340">
        <v>3.7003343859633402</v>
      </c>
      <c r="K340">
        <v>1.6318122524568901</v>
      </c>
      <c r="L340">
        <v>3.7726625433483001</v>
      </c>
      <c r="M340">
        <v>891.07858118673005</v>
      </c>
      <c r="N340">
        <v>249.6352970735</v>
      </c>
      <c r="O340">
        <v>-9.72178975853023</v>
      </c>
      <c r="P340">
        <v>5.6243277628036799</v>
      </c>
      <c r="Q340">
        <v>13.2442469763783</v>
      </c>
      <c r="R340">
        <v>3.17220153753094</v>
      </c>
      <c r="S340">
        <v>4.4029121671409799</v>
      </c>
      <c r="T340">
        <v>1.63218388650449</v>
      </c>
      <c r="U340">
        <v>7.1927642626464001</v>
      </c>
      <c r="V340">
        <v>908.72732563093598</v>
      </c>
      <c r="W340">
        <v>653.07341778288901</v>
      </c>
      <c r="X340">
        <v>986.06953349556204</v>
      </c>
      <c r="Y340">
        <v>14.648436807912001</v>
      </c>
      <c r="Z340">
        <v>12.137596901999499</v>
      </c>
      <c r="AA340">
        <v>17.165104251625898</v>
      </c>
      <c r="AB340">
        <v>-5.0807828299616604</v>
      </c>
      <c r="AC340">
        <v>-8.8232327787361804</v>
      </c>
      <c r="AD340">
        <v>-1.33203867872285</v>
      </c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 spans="1:58" x14ac:dyDescent="0.2">
      <c r="A341" t="s">
        <v>35</v>
      </c>
      <c r="B341" s="20">
        <v>24358.268240000001</v>
      </c>
      <c r="C341">
        <v>2.3132829232913998</v>
      </c>
      <c r="D341">
        <v>4.9705805947051402</v>
      </c>
      <c r="E341">
        <v>783.16555891086603</v>
      </c>
      <c r="F341">
        <v>221.93095556065401</v>
      </c>
      <c r="G341">
        <v>-4.7743680157623496</v>
      </c>
      <c r="H341">
        <v>6.6063341484037501</v>
      </c>
      <c r="I341">
        <v>12.767318956625701</v>
      </c>
      <c r="J341">
        <v>3.8380719197113402</v>
      </c>
      <c r="K341">
        <v>0.77088461598233704</v>
      </c>
      <c r="L341">
        <v>3.8390842345395702</v>
      </c>
      <c r="M341">
        <v>717.31942966215104</v>
      </c>
      <c r="N341">
        <v>249.37171681762399</v>
      </c>
      <c r="O341">
        <v>-11.6964545212775</v>
      </c>
      <c r="P341">
        <v>5.7114138775830199</v>
      </c>
      <c r="Q341">
        <v>13.5846561194467</v>
      </c>
      <c r="R341">
        <v>3.2117078869942199</v>
      </c>
      <c r="S341">
        <v>2.46817354610257</v>
      </c>
      <c r="T341">
        <v>-0.81232734770438697</v>
      </c>
      <c r="U341">
        <v>5.7471778676316196</v>
      </c>
      <c r="V341">
        <v>745.67865024640503</v>
      </c>
      <c r="W341">
        <v>478.78839995377302</v>
      </c>
      <c r="X341">
        <v>794.09045535973303</v>
      </c>
      <c r="Y341">
        <v>14.3048567246822</v>
      </c>
      <c r="Z341">
        <v>11.676221807674899</v>
      </c>
      <c r="AA341">
        <v>16.923307932056101</v>
      </c>
      <c r="AB341">
        <v>-9.1722719483195192</v>
      </c>
      <c r="AC341">
        <v>-13.5774757585804</v>
      </c>
      <c r="AD341">
        <v>-4.7691627953656504</v>
      </c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 spans="1:58" x14ac:dyDescent="0.2">
      <c r="A342" t="s">
        <v>35</v>
      </c>
      <c r="B342" s="20">
        <v>24577.268690000001</v>
      </c>
      <c r="C342">
        <v>0.60509051432996397</v>
      </c>
      <c r="D342">
        <v>4.6393591676344901</v>
      </c>
      <c r="E342">
        <v>787.16672677373401</v>
      </c>
      <c r="F342">
        <v>246.72332039799801</v>
      </c>
      <c r="G342">
        <v>-8.8174541148870897</v>
      </c>
      <c r="H342">
        <v>5.9566442306358196</v>
      </c>
      <c r="I342">
        <v>11.085384140498</v>
      </c>
      <c r="J342">
        <v>3.6416114842514702</v>
      </c>
      <c r="K342">
        <v>0.470168112723301</v>
      </c>
      <c r="L342">
        <v>3.8606814512393499</v>
      </c>
      <c r="M342">
        <v>839.34913160058295</v>
      </c>
      <c r="N342">
        <v>251.808256457288</v>
      </c>
      <c r="O342">
        <v>-11.548629614701101</v>
      </c>
      <c r="P342">
        <v>5.7466528288190499</v>
      </c>
      <c r="Q342">
        <v>12.923076581832801</v>
      </c>
      <c r="R342">
        <v>3.2332225416699201</v>
      </c>
      <c r="S342">
        <v>2.2854236126802401</v>
      </c>
      <c r="T342">
        <v>-0.97194520881228996</v>
      </c>
      <c r="U342">
        <v>5.5416361209946796</v>
      </c>
      <c r="V342">
        <v>783.53155551470195</v>
      </c>
      <c r="W342">
        <v>502.14929263829498</v>
      </c>
      <c r="X342">
        <v>835.2660918537</v>
      </c>
      <c r="Y342">
        <v>14.0694416728928</v>
      </c>
      <c r="Z342">
        <v>11.419929082671301</v>
      </c>
      <c r="AA342">
        <v>16.725126364936301</v>
      </c>
      <c r="AB342">
        <v>-8.53718120239275</v>
      </c>
      <c r="AC342">
        <v>-13.0265711864258</v>
      </c>
      <c r="AD342">
        <v>-4.0499707016392499</v>
      </c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 spans="1:58" x14ac:dyDescent="0.2">
      <c r="A343" t="s">
        <v>35</v>
      </c>
      <c r="B343" s="20">
        <v>24796.26915</v>
      </c>
      <c r="C343">
        <v>2.44061642371233</v>
      </c>
      <c r="D343">
        <v>4.9592806042484199</v>
      </c>
      <c r="E343">
        <v>938.46185992374603</v>
      </c>
      <c r="F343">
        <v>260.83882669091997</v>
      </c>
      <c r="G343">
        <v>-5.2548776935182202</v>
      </c>
      <c r="H343">
        <v>6.4020698231576896</v>
      </c>
      <c r="I343">
        <v>12.6401655770254</v>
      </c>
      <c r="J343">
        <v>3.8586762822974001</v>
      </c>
      <c r="K343">
        <v>0.87355754625742199</v>
      </c>
      <c r="L343">
        <v>3.8621567052235499</v>
      </c>
      <c r="M343">
        <v>767.02840406610403</v>
      </c>
      <c r="N343">
        <v>249.50665574191399</v>
      </c>
      <c r="O343">
        <v>-11.5071516332385</v>
      </c>
      <c r="P343">
        <v>5.7537849388357598</v>
      </c>
      <c r="Q343">
        <v>13.600549861838999</v>
      </c>
      <c r="R343">
        <v>3.2305627802035701</v>
      </c>
      <c r="S343">
        <v>2.4005288536964899</v>
      </c>
      <c r="T343">
        <v>-1.04119979594102</v>
      </c>
      <c r="U343">
        <v>5.8464731897212801</v>
      </c>
      <c r="V343">
        <v>762.14456347272903</v>
      </c>
      <c r="W343">
        <v>482.62801726771602</v>
      </c>
      <c r="X343">
        <v>810.01248562610203</v>
      </c>
      <c r="Y343">
        <v>14.1126336081888</v>
      </c>
      <c r="Z343">
        <v>11.3851506097801</v>
      </c>
      <c r="AA343">
        <v>16.838024485645601</v>
      </c>
      <c r="AB343">
        <v>-9.4195761222334493</v>
      </c>
      <c r="AC343">
        <v>-14.2032805098938</v>
      </c>
      <c r="AD343">
        <v>-4.6336373912577598</v>
      </c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 spans="1:58" x14ac:dyDescent="0.2">
      <c r="A344" t="s">
        <v>35</v>
      </c>
      <c r="B344" s="20">
        <v>25015.269609999999</v>
      </c>
      <c r="C344">
        <v>1.9542447560503799</v>
      </c>
      <c r="D344">
        <v>4.6507238144920304</v>
      </c>
      <c r="E344">
        <v>870.08247565014801</v>
      </c>
      <c r="F344">
        <v>234.14521276186099</v>
      </c>
      <c r="G344">
        <v>-6.0900601929529303</v>
      </c>
      <c r="H344">
        <v>5.9864155466168496</v>
      </c>
      <c r="I344">
        <v>12.937242307026301</v>
      </c>
      <c r="J344">
        <v>3.7721185856725699</v>
      </c>
      <c r="K344">
        <v>1.4232905325064</v>
      </c>
      <c r="L344">
        <v>3.8784468814112598</v>
      </c>
      <c r="M344">
        <v>784.64238749307299</v>
      </c>
      <c r="N344">
        <v>251.570130809928</v>
      </c>
      <c r="O344">
        <v>-10.5217330885152</v>
      </c>
      <c r="P344">
        <v>5.7681647332414103</v>
      </c>
      <c r="Q344">
        <v>13.775125584745</v>
      </c>
      <c r="R344">
        <v>3.2507023400299402</v>
      </c>
      <c r="S344">
        <v>2.3931042223709902</v>
      </c>
      <c r="T344">
        <v>-1.0427507265287701</v>
      </c>
      <c r="U344">
        <v>5.8297861628297802</v>
      </c>
      <c r="V344">
        <v>746.62868393694998</v>
      </c>
      <c r="W344">
        <v>484.525637885413</v>
      </c>
      <c r="X344">
        <v>795.03651578524602</v>
      </c>
      <c r="Y344">
        <v>14.0784232846965</v>
      </c>
      <c r="Z344">
        <v>11.390665015863901</v>
      </c>
      <c r="AA344">
        <v>16.768821201162901</v>
      </c>
      <c r="AB344">
        <v>-9.7069859689749993</v>
      </c>
      <c r="AC344">
        <v>-14.440824099124701</v>
      </c>
      <c r="AD344">
        <v>-4.9751652321010402</v>
      </c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 spans="1:58" x14ac:dyDescent="0.2">
      <c r="A345" t="s">
        <v>35</v>
      </c>
      <c r="B345" s="20">
        <v>25234.270069999999</v>
      </c>
      <c r="C345">
        <v>1.5998707776602901</v>
      </c>
      <c r="D345">
        <v>4.3620884693222397</v>
      </c>
      <c r="E345">
        <v>967.31019069000899</v>
      </c>
      <c r="F345">
        <v>246.56254020336999</v>
      </c>
      <c r="G345">
        <v>-5.1350419243165399</v>
      </c>
      <c r="H345">
        <v>5.7570466921703503</v>
      </c>
      <c r="I345">
        <v>12.2985179947446</v>
      </c>
      <c r="J345">
        <v>3.5929119872275299</v>
      </c>
      <c r="K345">
        <v>0.98515461150389605</v>
      </c>
      <c r="L345">
        <v>3.81176889092812</v>
      </c>
      <c r="M345">
        <v>750.38435151142403</v>
      </c>
      <c r="N345">
        <v>251.02004758230899</v>
      </c>
      <c r="O345">
        <v>-11.244125360652999</v>
      </c>
      <c r="P345">
        <v>5.67334124721227</v>
      </c>
      <c r="Q345">
        <v>13.577148251588</v>
      </c>
      <c r="R345">
        <v>3.2075117141423801</v>
      </c>
      <c r="S345">
        <v>2.4800077011157802</v>
      </c>
      <c r="T345">
        <v>-0.81383721445507096</v>
      </c>
      <c r="U345">
        <v>5.7790494677387301</v>
      </c>
      <c r="V345">
        <v>764.03259522957796</v>
      </c>
      <c r="W345">
        <v>491.59329551412202</v>
      </c>
      <c r="X345">
        <v>814.81213379290205</v>
      </c>
      <c r="Y345">
        <v>14.330566539219401</v>
      </c>
      <c r="Z345">
        <v>11.6515459117829</v>
      </c>
      <c r="AA345">
        <v>17.0064952982633</v>
      </c>
      <c r="AB345">
        <v>-9.2316292470100105</v>
      </c>
      <c r="AC345">
        <v>-13.697103811521799</v>
      </c>
      <c r="AD345">
        <v>-4.7658723832515504</v>
      </c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 spans="1:58" x14ac:dyDescent="0.2">
      <c r="A346" t="s">
        <v>35</v>
      </c>
      <c r="B346" s="20">
        <v>25453.270530000002</v>
      </c>
      <c r="C346">
        <v>1.6006274861330201</v>
      </c>
      <c r="D346">
        <v>4.2443781830045904</v>
      </c>
      <c r="E346">
        <v>906.37895687517096</v>
      </c>
      <c r="F346">
        <v>255.170476055422</v>
      </c>
      <c r="G346">
        <v>-6.6400516949789097</v>
      </c>
      <c r="H346">
        <v>5.52719372105022</v>
      </c>
      <c r="I346">
        <v>12.986773773159801</v>
      </c>
      <c r="J346">
        <v>3.6668849457507</v>
      </c>
      <c r="K346">
        <v>1.23107576064394</v>
      </c>
      <c r="L346">
        <v>3.8078645439913901</v>
      </c>
      <c r="M346">
        <v>746.46820126635498</v>
      </c>
      <c r="N346">
        <v>252.03563071243701</v>
      </c>
      <c r="O346">
        <v>-10.941280222487</v>
      </c>
      <c r="P346">
        <v>5.6613783294656903</v>
      </c>
      <c r="Q346">
        <v>13.7660223954275</v>
      </c>
      <c r="R346">
        <v>3.2134236010828898</v>
      </c>
      <c r="S346">
        <v>2.8959812356147498</v>
      </c>
      <c r="T346">
        <v>-0.39645743813092199</v>
      </c>
      <c r="U346">
        <v>6.1802034150346801</v>
      </c>
      <c r="V346">
        <v>767.06524139743703</v>
      </c>
      <c r="W346">
        <v>490.814086631875</v>
      </c>
      <c r="X346">
        <v>818.06103982945604</v>
      </c>
      <c r="Y346">
        <v>14.5802523243064</v>
      </c>
      <c r="Z346">
        <v>11.8758450225905</v>
      </c>
      <c r="AA346">
        <v>17.276802556322501</v>
      </c>
      <c r="AB346">
        <v>-8.4483858050381393</v>
      </c>
      <c r="AC346">
        <v>-12.851511989788801</v>
      </c>
      <c r="AD346">
        <v>-4.0476538291847399</v>
      </c>
      <c r="AE346" s="40">
        <f>AVERAGE(C331:C338)</f>
        <v>3.4854313958843863</v>
      </c>
      <c r="AF346" s="40">
        <f>AVERAGE(D331:D338)</f>
        <v>4.6218931093006397</v>
      </c>
      <c r="AG346" s="40">
        <f>AVERAGE(E331:E338)</f>
        <v>738.77517745511534</v>
      </c>
      <c r="AH346" s="40">
        <f>AVERAGE(F331:F338)</f>
        <v>231.11050296589974</v>
      </c>
      <c r="AI346" s="40">
        <f>AVERAGE(G331:G338)</f>
        <v>-4.5928877236517058</v>
      </c>
      <c r="AJ346" s="40">
        <f>AVERAGE(H331:H338)</f>
        <v>6.1130808858712511</v>
      </c>
      <c r="AK346" s="40">
        <f>AVERAGE(I331:I338)</f>
        <v>13.827478088608711</v>
      </c>
      <c r="AL346" s="40">
        <f>AVERAGE(J331:J338)</f>
        <v>3.5938966752874513</v>
      </c>
      <c r="AM346" s="40">
        <f>AVERAGE(K331:K338)</f>
        <v>1.1644070899585524</v>
      </c>
      <c r="AN346" s="40">
        <f>AVERAGE(L331:L338)</f>
        <v>3.7754694135344087</v>
      </c>
      <c r="AO346" s="40">
        <f>AVERAGE(M331:M338)</f>
        <v>767.69145482603199</v>
      </c>
      <c r="AP346" s="40">
        <f>AVERAGE(N331:N338)</f>
        <v>248.60934219011011</v>
      </c>
      <c r="AQ346" s="40">
        <f>AVERAGE(O331:O338)</f>
        <v>-10.953981268460149</v>
      </c>
      <c r="AR346" s="40">
        <f>AVERAGE(P331:P338)</f>
        <v>5.5999476702373485</v>
      </c>
      <c r="AS346" s="40">
        <f>AVERAGE(Q331:Q338)</f>
        <v>13.665162958155513</v>
      </c>
      <c r="AT346" s="40">
        <f>AVERAGE(R331:R338)</f>
        <v>3.1542068755962549</v>
      </c>
      <c r="AU346" s="40">
        <f>AVERAGE(S331:S338)</f>
        <v>3.2206590032832234</v>
      </c>
      <c r="AV346" s="40">
        <f>AVERAGE(T331:T338)</f>
        <v>3.7258036814476425E-2</v>
      </c>
      <c r="AW346" s="40">
        <f>AVERAGE(U331:U338)</f>
        <v>6.4046751451382917</v>
      </c>
      <c r="AX346" s="40">
        <f>AVERAGE(V331:V338)</f>
        <v>774.90551905064569</v>
      </c>
      <c r="AY346" s="40">
        <f>AVERAGE(W331:W338)</f>
        <v>489.77250874029892</v>
      </c>
      <c r="AZ346" s="40">
        <f>AVERAGE(X331:X338)</f>
        <v>824.47664614523251</v>
      </c>
      <c r="BA346" s="40">
        <f>AVERAGE(Y331:Y338)</f>
        <v>14.773240756697851</v>
      </c>
      <c r="BB346" s="40">
        <f>AVERAGE(Z331:Z338)</f>
        <v>12.239882161092998</v>
      </c>
      <c r="BC346" s="40">
        <f>AVERAGE(AA331:AA338)</f>
        <v>17.306066805666813</v>
      </c>
      <c r="BD346" s="40">
        <f>AVERAGE(AB331:AB338)</f>
        <v>-7.5679798571900578</v>
      </c>
      <c r="BE346" s="40">
        <f>AVERAGE(AC331:AC338)</f>
        <v>-12.017074926813574</v>
      </c>
      <c r="BF346" s="40">
        <f>AVERAGE(AD331:AD338)</f>
        <v>-3.1129237362434075</v>
      </c>
    </row>
    <row r="347" spans="1:58" x14ac:dyDescent="0.2">
      <c r="A347" t="s">
        <v>35</v>
      </c>
      <c r="B347" s="20">
        <v>25672.270990000001</v>
      </c>
      <c r="C347">
        <v>2.0232573816969501</v>
      </c>
      <c r="D347">
        <v>3.98856321170646</v>
      </c>
      <c r="E347">
        <v>901.34667196381497</v>
      </c>
      <c r="F347">
        <v>248.78633601934999</v>
      </c>
      <c r="G347">
        <v>-5.3924959330515199</v>
      </c>
      <c r="H347">
        <v>5.24341528073459</v>
      </c>
      <c r="I347">
        <v>12.447880797107199</v>
      </c>
      <c r="J347">
        <v>3.5510841853943802</v>
      </c>
      <c r="K347">
        <v>1.13874090690534</v>
      </c>
      <c r="L347">
        <v>3.80017816290614</v>
      </c>
      <c r="M347">
        <v>814.14857506771204</v>
      </c>
      <c r="N347">
        <v>249.64318842581</v>
      </c>
      <c r="O347">
        <v>-10.906260330400199</v>
      </c>
      <c r="P347">
        <v>5.6556786587896104</v>
      </c>
      <c r="Q347">
        <v>13.537974736630501</v>
      </c>
      <c r="R347">
        <v>3.1849631287009199</v>
      </c>
      <c r="S347">
        <v>2.3320524589644398</v>
      </c>
      <c r="T347">
        <v>-1.01263155865181</v>
      </c>
      <c r="U347">
        <v>5.6609400820997902</v>
      </c>
      <c r="V347">
        <v>783.81682627712496</v>
      </c>
      <c r="W347">
        <v>502.28286518069098</v>
      </c>
      <c r="X347">
        <v>836.52612886301597</v>
      </c>
      <c r="Y347">
        <v>14.0862736641902</v>
      </c>
      <c r="Z347">
        <v>11.4304934590879</v>
      </c>
      <c r="AA347">
        <v>16.743588901282799</v>
      </c>
      <c r="AB347">
        <v>-8.7599761783648304</v>
      </c>
      <c r="AC347">
        <v>-13.3162966449968</v>
      </c>
      <c r="AD347">
        <v>-4.1931901937397198</v>
      </c>
      <c r="AE347" s="27">
        <f>AVERAGE(C331:C347)</f>
        <v>2.5215736647127827</v>
      </c>
      <c r="AF347" s="27">
        <f>AVERAGE(D331:D347)</f>
        <v>4.561015769618006</v>
      </c>
      <c r="AG347" s="27">
        <f>AVERAGE(E331:E347)</f>
        <v>813.53253146965039</v>
      </c>
      <c r="AH347" s="27">
        <f>AVERAGE(F331:F347)</f>
        <v>239.17866238474232</v>
      </c>
      <c r="AI347" s="27">
        <f>AVERAGE(G331:G347)</f>
        <v>-5.3933951573775394</v>
      </c>
      <c r="AJ347" s="27">
        <f>AVERAGE(H331:H347)</f>
        <v>5.9713678410920927</v>
      </c>
      <c r="AK347" s="27">
        <f>AVERAGE(I331:I347)</f>
        <v>13.092165963802344</v>
      </c>
      <c r="AL347" s="27">
        <f>AVERAGE(J331:J347)</f>
        <v>3.6449384434582215</v>
      </c>
      <c r="AM347" s="27">
        <f>AVERAGE(K331:K347)</f>
        <v>1.0696056571856065</v>
      </c>
      <c r="AN347" s="27">
        <f>AVERAGE(L331:L347)</f>
        <v>3.8006199681456536</v>
      </c>
      <c r="AO347" s="27">
        <f>AVERAGE(M331:M347)</f>
        <v>778.34348639012649</v>
      </c>
      <c r="AP347" s="27">
        <f>AVERAGE(N331:N347)</f>
        <v>249.51094843402413</v>
      </c>
      <c r="AQ347" s="27">
        <f>AVERAGE(O331:O347)</f>
        <v>-11.057603185057729</v>
      </c>
      <c r="AR347" s="27">
        <f>AVERAGE(P331:P347)</f>
        <v>5.6485478274956469</v>
      </c>
      <c r="AS347" s="27">
        <f>AVERAGE(Q331:Q347)</f>
        <v>13.565668177119459</v>
      </c>
      <c r="AT347" s="27">
        <f>AVERAGE(R331:R347)</f>
        <v>3.1821696486329447</v>
      </c>
      <c r="AU347" s="27">
        <f>AVERAGE(S331:S347)</f>
        <v>2.8797656561047815</v>
      </c>
      <c r="AV347" s="27">
        <f>AVERAGE(T331:T347)</f>
        <v>-0.3515751681857987</v>
      </c>
      <c r="AW347" s="27">
        <f>AVERAGE(U331:U347)</f>
        <v>6.111392550315994</v>
      </c>
      <c r="AX347" s="27">
        <f>AVERAGE(V331:V347)</f>
        <v>778.32334604954849</v>
      </c>
      <c r="AY347" s="27">
        <f>AVERAGE(W331:W347)</f>
        <v>499.4930687984255</v>
      </c>
      <c r="AZ347" s="27">
        <f>AVERAGE(X331:X347)</f>
        <v>829.5534349745858</v>
      </c>
      <c r="BA347" s="27">
        <f>AVERAGE(Y331:Y347)</f>
        <v>14.464739470365434</v>
      </c>
      <c r="BB347" s="27">
        <f>AVERAGE(Z331:Z347)</f>
        <v>11.874162828448648</v>
      </c>
      <c r="BC347" s="27">
        <f>AVERAGE(AA331:AA347)</f>
        <v>17.054616082493538</v>
      </c>
      <c r="BD347" s="27">
        <f>AVERAGE(AB331:AB347)</f>
        <v>-8.2122682370463664</v>
      </c>
      <c r="BE347" s="27">
        <f>AVERAGE(AC331:AC347)</f>
        <v>-12.683220885906312</v>
      </c>
      <c r="BF347" s="27">
        <f>AVERAGE(AD331:AD347)</f>
        <v>-3.7381781274386312</v>
      </c>
    </row>
    <row r="348" spans="1:58" x14ac:dyDescent="0.2">
      <c r="A348" t="s">
        <v>36</v>
      </c>
      <c r="B348" s="20">
        <v>25891.27145</v>
      </c>
      <c r="C348">
        <v>5.07046480518951</v>
      </c>
      <c r="D348">
        <v>3.88718461271753</v>
      </c>
      <c r="E348">
        <v>559.26385012078003</v>
      </c>
      <c r="F348">
        <v>215.34298631481701</v>
      </c>
      <c r="G348">
        <v>-3.05599187450624</v>
      </c>
      <c r="H348">
        <v>5.2393087944302303</v>
      </c>
      <c r="I348">
        <v>16.139055500419001</v>
      </c>
      <c r="J348">
        <v>3.4266250446951401</v>
      </c>
      <c r="K348">
        <v>3.62790897262721</v>
      </c>
      <c r="L348">
        <v>3.7567981214413502</v>
      </c>
      <c r="M348">
        <v>814.85931383963396</v>
      </c>
      <c r="N348">
        <v>249.82163715971001</v>
      </c>
      <c r="O348">
        <v>-7.1981875297930102</v>
      </c>
      <c r="P348">
        <v>5.5455160118665798</v>
      </c>
      <c r="Q348">
        <v>14.778768432693999</v>
      </c>
      <c r="R348">
        <v>3.12697461892422</v>
      </c>
      <c r="S348">
        <v>3.03961899496093</v>
      </c>
      <c r="T348">
        <v>0.22528531507378899</v>
      </c>
      <c r="U348">
        <v>5.8556049241386301</v>
      </c>
      <c r="V348">
        <v>873.09004229578295</v>
      </c>
      <c r="W348">
        <v>620.15887375062402</v>
      </c>
      <c r="X348">
        <v>940.76767349537397</v>
      </c>
      <c r="Y348">
        <v>13.9655360782915</v>
      </c>
      <c r="Z348">
        <v>11.666221648669</v>
      </c>
      <c r="AA348">
        <v>16.260262166743502</v>
      </c>
      <c r="AB348">
        <v>-5.5038258226361902</v>
      </c>
      <c r="AC348">
        <v>-8.7718849553962492</v>
      </c>
      <c r="AD348">
        <v>-2.2291260240767801</v>
      </c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</row>
    <row r="349" spans="1:58" x14ac:dyDescent="0.2">
      <c r="A349" t="s">
        <v>36</v>
      </c>
      <c r="B349" s="20">
        <v>26000.771680000002</v>
      </c>
      <c r="C349">
        <v>2.6619556714676902</v>
      </c>
      <c r="D349">
        <v>3.81471906657735</v>
      </c>
      <c r="E349">
        <v>559.9764810936</v>
      </c>
      <c r="F349">
        <v>212.01263462245601</v>
      </c>
      <c r="G349">
        <v>-5.7002104706524896</v>
      </c>
      <c r="H349">
        <v>5.1817576525471001</v>
      </c>
      <c r="I349">
        <v>16.148999444293899</v>
      </c>
      <c r="J349">
        <v>3.30183098376579</v>
      </c>
      <c r="K349">
        <v>3.8777552794480998</v>
      </c>
      <c r="L349">
        <v>3.7825608743321699</v>
      </c>
      <c r="M349">
        <v>774.94441218831503</v>
      </c>
      <c r="N349">
        <v>251.26303081016599</v>
      </c>
      <c r="O349">
        <v>-7.1062106341976996</v>
      </c>
      <c r="P349">
        <v>5.5900157261983701</v>
      </c>
      <c r="Q349">
        <v>15.2368125487901</v>
      </c>
      <c r="R349">
        <v>3.13484141711259</v>
      </c>
      <c r="S349">
        <v>3.0625984479347101</v>
      </c>
      <c r="T349">
        <v>0.24037919137188399</v>
      </c>
      <c r="U349">
        <v>5.8878674651798297</v>
      </c>
      <c r="V349">
        <v>861.7397459522</v>
      </c>
      <c r="W349">
        <v>606.94230677683197</v>
      </c>
      <c r="X349">
        <v>926.88013516779199</v>
      </c>
      <c r="Y349">
        <v>14.2237559072328</v>
      </c>
      <c r="Z349">
        <v>11.8371985903942</v>
      </c>
      <c r="AA349">
        <v>16.607449046231402</v>
      </c>
      <c r="AB349">
        <v>-5.8286530373825798</v>
      </c>
      <c r="AC349">
        <v>-9.1061674239406294</v>
      </c>
      <c r="AD349">
        <v>-2.5490582671125899</v>
      </c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</row>
    <row r="350" spans="1:58" x14ac:dyDescent="0.2">
      <c r="A350" t="s">
        <v>36</v>
      </c>
      <c r="B350" s="20">
        <v>19384</v>
      </c>
      <c r="C350">
        <v>4.1397439028982701</v>
      </c>
      <c r="D350">
        <v>3.58845478287855</v>
      </c>
      <c r="E350">
        <v>604.87423798670397</v>
      </c>
      <c r="F350">
        <v>207.784697256567</v>
      </c>
      <c r="G350">
        <v>-4.0624954196533896</v>
      </c>
      <c r="H350">
        <v>4.7249360015841901</v>
      </c>
      <c r="I350">
        <v>16.4112974644007</v>
      </c>
      <c r="J350">
        <v>3.25728017192555</v>
      </c>
      <c r="K350">
        <v>3.8943155587115701</v>
      </c>
      <c r="L350">
        <v>3.7621159865398202</v>
      </c>
      <c r="M350">
        <v>835.42007965875496</v>
      </c>
      <c r="N350">
        <v>251.07390053735301</v>
      </c>
      <c r="O350">
        <v>-6.9243618502024704</v>
      </c>
      <c r="P350">
        <v>5.5757364669782401</v>
      </c>
      <c r="Q350">
        <v>14.9903819399435</v>
      </c>
      <c r="R350">
        <v>3.1371247864901401</v>
      </c>
      <c r="S350">
        <v>3.1309920201960901</v>
      </c>
      <c r="T350">
        <v>0.32805803602018602</v>
      </c>
      <c r="U350">
        <v>5.9327146001881701</v>
      </c>
      <c r="V350">
        <v>871.51097936965198</v>
      </c>
      <c r="W350">
        <v>617.50446816594194</v>
      </c>
      <c r="X350">
        <v>938.52558417292801</v>
      </c>
      <c r="Y350">
        <v>14.247227033194401</v>
      </c>
      <c r="Z350">
        <v>11.9166455888067</v>
      </c>
      <c r="AA350">
        <v>16.5813765273153</v>
      </c>
      <c r="AB350">
        <v>-5.6650217049490603</v>
      </c>
      <c r="AC350">
        <v>-8.9690833593407593</v>
      </c>
      <c r="AD350">
        <v>-2.3552104133135301</v>
      </c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</row>
    <row r="351" spans="1:58" x14ac:dyDescent="0.2">
      <c r="A351" t="s">
        <v>36</v>
      </c>
      <c r="B351" s="20">
        <v>19673</v>
      </c>
      <c r="C351">
        <v>4.6186548751366301</v>
      </c>
      <c r="D351">
        <v>3.8720097575426902</v>
      </c>
      <c r="E351">
        <v>571.09061570515598</v>
      </c>
      <c r="F351">
        <v>215.49559036876801</v>
      </c>
      <c r="G351">
        <v>-3.1530600866098002</v>
      </c>
      <c r="H351">
        <v>5.15884733755595</v>
      </c>
      <c r="I351">
        <v>15.466808131170801</v>
      </c>
      <c r="J351">
        <v>3.29067408345316</v>
      </c>
      <c r="K351">
        <v>3.22120987362849</v>
      </c>
      <c r="L351">
        <v>3.76585961131275</v>
      </c>
      <c r="M351">
        <v>794.63171628876796</v>
      </c>
      <c r="N351">
        <v>250.898782103993</v>
      </c>
      <c r="O351">
        <v>-7.9573974268366099</v>
      </c>
      <c r="P351">
        <v>5.56484638697978</v>
      </c>
      <c r="Q351">
        <v>14.7282027498623</v>
      </c>
      <c r="R351">
        <v>3.14306962333435</v>
      </c>
      <c r="S351">
        <v>2.6926302487202398</v>
      </c>
      <c r="T351">
        <v>-0.122224341996732</v>
      </c>
      <c r="U351">
        <v>5.5022928856675497</v>
      </c>
      <c r="V351">
        <v>855.10093395208298</v>
      </c>
      <c r="W351">
        <v>601.48324940871498</v>
      </c>
      <c r="X351">
        <v>920.64980085017601</v>
      </c>
      <c r="Y351">
        <v>14.0551373807718</v>
      </c>
      <c r="Z351">
        <v>11.7705874244876</v>
      </c>
      <c r="AA351">
        <v>16.347729358214998</v>
      </c>
      <c r="AB351">
        <v>-6.1586901272133998</v>
      </c>
      <c r="AC351">
        <v>-9.5848123753708308</v>
      </c>
      <c r="AD351">
        <v>-2.7305120400578198</v>
      </c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</row>
    <row r="352" spans="1:58" x14ac:dyDescent="0.2">
      <c r="A352" t="s">
        <v>36</v>
      </c>
      <c r="B352" s="20">
        <v>20485</v>
      </c>
      <c r="C352">
        <v>4.3330640061490602</v>
      </c>
      <c r="D352">
        <v>3.78261690085789</v>
      </c>
      <c r="E352">
        <v>563.29466800298997</v>
      </c>
      <c r="F352">
        <v>208.78848522069899</v>
      </c>
      <c r="G352">
        <v>-2.6901530516164098</v>
      </c>
      <c r="H352">
        <v>5.0433822800232804</v>
      </c>
      <c r="I352">
        <v>15.5944428205249</v>
      </c>
      <c r="J352">
        <v>3.2785838014819202</v>
      </c>
      <c r="K352">
        <v>3.0799432651662202</v>
      </c>
      <c r="L352">
        <v>3.75859434384591</v>
      </c>
      <c r="M352">
        <v>799.43430845506896</v>
      </c>
      <c r="N352">
        <v>250.03011820851501</v>
      </c>
      <c r="O352">
        <v>-8.0361532053047995</v>
      </c>
      <c r="P352">
        <v>5.5549372854566297</v>
      </c>
      <c r="Q352">
        <v>14.523336817081301</v>
      </c>
      <c r="R352">
        <v>3.1230469429893302</v>
      </c>
      <c r="S352">
        <v>2.7122261531552501</v>
      </c>
      <c r="T352">
        <v>-0.113745549796545</v>
      </c>
      <c r="U352">
        <v>5.5402244288392799</v>
      </c>
      <c r="V352">
        <v>874.92797083865696</v>
      </c>
      <c r="W352">
        <v>618.25617615759995</v>
      </c>
      <c r="X352">
        <v>942.31051582744101</v>
      </c>
      <c r="Y352">
        <v>13.7428719019734</v>
      </c>
      <c r="Z352">
        <v>11.4464204249456</v>
      </c>
      <c r="AA352">
        <v>16.030513458800002</v>
      </c>
      <c r="AB352">
        <v>-6.0416377893663</v>
      </c>
      <c r="AC352">
        <v>-9.35461950181557</v>
      </c>
      <c r="AD352">
        <v>-2.7350403203987099</v>
      </c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</row>
    <row r="353" spans="1:58" x14ac:dyDescent="0.2">
      <c r="A353" t="s">
        <v>36</v>
      </c>
      <c r="B353" s="20">
        <v>21000</v>
      </c>
      <c r="C353">
        <v>4.1026157833675096</v>
      </c>
      <c r="D353">
        <v>3.5361334707676102</v>
      </c>
      <c r="E353">
        <v>582.59958173775203</v>
      </c>
      <c r="F353">
        <v>212.12622443963099</v>
      </c>
      <c r="G353">
        <v>-3.2031136245722398</v>
      </c>
      <c r="H353">
        <v>4.8530770650410702</v>
      </c>
      <c r="I353">
        <v>15.376779643992901</v>
      </c>
      <c r="J353">
        <v>3.32947709119063</v>
      </c>
      <c r="K353">
        <v>3.5442835585894099</v>
      </c>
      <c r="L353">
        <v>3.7871190611946499</v>
      </c>
      <c r="M353">
        <v>809.60894080081596</v>
      </c>
      <c r="N353">
        <v>253.28025756286601</v>
      </c>
      <c r="O353">
        <v>-7.4321290317125097</v>
      </c>
      <c r="P353">
        <v>5.5921508862058902</v>
      </c>
      <c r="Q353">
        <v>14.8213520880812</v>
      </c>
      <c r="R353">
        <v>3.15861126335369</v>
      </c>
      <c r="S353">
        <v>3.1849054047546499</v>
      </c>
      <c r="T353">
        <v>0.38964973031466599</v>
      </c>
      <c r="U353">
        <v>5.9800912469266603</v>
      </c>
      <c r="V353">
        <v>860.06067333843396</v>
      </c>
      <c r="W353">
        <v>603.65514598995605</v>
      </c>
      <c r="X353">
        <v>926.12298767044797</v>
      </c>
      <c r="Y353">
        <v>14.433004264366801</v>
      </c>
      <c r="Z353">
        <v>12.119914367187</v>
      </c>
      <c r="AA353">
        <v>16.746239999343299</v>
      </c>
      <c r="AB353">
        <v>-5.4614720997427204</v>
      </c>
      <c r="AC353">
        <v>-8.8018911386735894</v>
      </c>
      <c r="AD353">
        <v>-2.1310227072987402</v>
      </c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</row>
    <row r="354" spans="1:58" x14ac:dyDescent="0.2">
      <c r="A354" t="s">
        <v>36</v>
      </c>
      <c r="B354" s="20">
        <v>21959</v>
      </c>
      <c r="C354">
        <v>4.6321678059514504</v>
      </c>
      <c r="D354">
        <v>3.7339085502263298</v>
      </c>
      <c r="E354">
        <v>591.91138901875001</v>
      </c>
      <c r="F354">
        <v>206.14902770306901</v>
      </c>
      <c r="G354">
        <v>-3.04755030112445</v>
      </c>
      <c r="H354">
        <v>4.9716584999038398</v>
      </c>
      <c r="I354">
        <v>16.500802470670301</v>
      </c>
      <c r="J354">
        <v>3.31912959021889</v>
      </c>
      <c r="K354">
        <v>3.8954408990145599</v>
      </c>
      <c r="L354">
        <v>3.7537769941035002</v>
      </c>
      <c r="M354">
        <v>814.18753830331195</v>
      </c>
      <c r="N354">
        <v>249.35317122883899</v>
      </c>
      <c r="O354">
        <v>-6.8342917803760104</v>
      </c>
      <c r="P354">
        <v>5.5361162464856699</v>
      </c>
      <c r="Q354">
        <v>14.932599717243299</v>
      </c>
      <c r="R354">
        <v>3.1221281415900402</v>
      </c>
      <c r="S354">
        <v>3.4691696992691399</v>
      </c>
      <c r="T354">
        <v>0.65735420371153996</v>
      </c>
      <c r="U354">
        <v>6.2767149725104998</v>
      </c>
      <c r="V354">
        <v>873.2635110988</v>
      </c>
      <c r="W354">
        <v>620.22238832374705</v>
      </c>
      <c r="X354">
        <v>940.284089068095</v>
      </c>
      <c r="Y354">
        <v>14.2721593495785</v>
      </c>
      <c r="Z354">
        <v>11.927286782699399</v>
      </c>
      <c r="AA354">
        <v>16.602853371947401</v>
      </c>
      <c r="AB354">
        <v>-4.9538817234515502</v>
      </c>
      <c r="AC354">
        <v>-8.1492086544718294</v>
      </c>
      <c r="AD354">
        <v>-1.7662303244681801</v>
      </c>
      <c r="AE354" s="40">
        <f>AVERAGE(C350:C355)</f>
        <v>4.3906910480405106</v>
      </c>
      <c r="AF354" s="40">
        <f>AVERAGE(D350:D355)</f>
        <v>3.7020881902487637</v>
      </c>
      <c r="AG354" s="40">
        <f>AVERAGE(E350:E355)</f>
        <v>584.8946184336711</v>
      </c>
      <c r="AH354" s="40">
        <f>AVERAGE(F350:F355)</f>
        <v>209.16983869283649</v>
      </c>
      <c r="AI354" s="40">
        <f>AVERAGE(G350:G355)</f>
        <v>-3.1872677249290629</v>
      </c>
      <c r="AJ354" s="40">
        <f>AVERAGE(H350:H355)</f>
        <v>4.9402223890300316</v>
      </c>
      <c r="AK354" s="40">
        <f>AVERAGE(I350:I355)</f>
        <v>15.962925874957584</v>
      </c>
      <c r="AL354" s="40">
        <f>AVERAGE(J350:J355)</f>
        <v>3.2786444098663434</v>
      </c>
      <c r="AM354" s="40">
        <f>AVERAGE(K350:K355)</f>
        <v>3.5576714622202936</v>
      </c>
      <c r="AN354" s="40">
        <f>AVERAGE(L350:L355)</f>
        <v>3.7632136325555945</v>
      </c>
      <c r="AO354" s="40">
        <f>AVERAGE(M350:M355)</f>
        <v>813.25452029052622</v>
      </c>
      <c r="AP354" s="40">
        <f>AVERAGE(N350:N355)</f>
        <v>250.83436179942487</v>
      </c>
      <c r="AQ354" s="40">
        <f>AVERAGE(O350:O355)</f>
        <v>-7.3815969862425481</v>
      </c>
      <c r="AR354" s="40">
        <f>AVERAGE(P350:P355)</f>
        <v>5.5627989235961506</v>
      </c>
      <c r="AS354" s="40">
        <f>AVERAGE(Q350:Q355)</f>
        <v>14.802072878534384</v>
      </c>
      <c r="AT354" s="40">
        <f>AVERAGE(R350:R355)</f>
        <v>3.136020418286575</v>
      </c>
      <c r="AU354" s="40">
        <f>AVERAGE(S350:S355)</f>
        <v>3.0607951600068097</v>
      </c>
      <c r="AV354" s="40">
        <f>AVERAGE(T350:T355)</f>
        <v>0.25107231353497067</v>
      </c>
      <c r="AW354" s="40">
        <f>AVERAGE(U350:U355)</f>
        <v>5.8686304264242812</v>
      </c>
      <c r="AX354" s="40">
        <f>AVERAGE(V350:V355)</f>
        <v>868.50481870920112</v>
      </c>
      <c r="AY354" s="40">
        <f>AVERAGE(W350:W355)</f>
        <v>613.37686518225632</v>
      </c>
      <c r="AZ354" s="40">
        <f>AVERAGE(X350:X355)</f>
        <v>935.251378455554</v>
      </c>
      <c r="BA354" s="40">
        <f>AVERAGE(Y350:Y355)</f>
        <v>14.148651741788834</v>
      </c>
      <c r="BB354" s="40">
        <f>AVERAGE(Z350:Z355)</f>
        <v>11.839721275546182</v>
      </c>
      <c r="BC354" s="40">
        <f>AVERAGE(AA350:AA355)</f>
        <v>16.457477372782932</v>
      </c>
      <c r="BD354" s="40">
        <f>AVERAGE(AB350:AB355)</f>
        <v>-5.6364215504588726</v>
      </c>
      <c r="BE354" s="40">
        <f>AVERAGE(AC350:AC355)</f>
        <v>-8.9503436592422343</v>
      </c>
      <c r="BF354" s="40">
        <f>AVERAGE(AD350:AD355)</f>
        <v>-2.3270731437867367</v>
      </c>
    </row>
    <row r="355" spans="1:58" x14ac:dyDescent="0.2">
      <c r="A355" t="s">
        <v>36</v>
      </c>
      <c r="B355" s="20">
        <v>22858</v>
      </c>
      <c r="C355">
        <v>4.5178999147401404</v>
      </c>
      <c r="D355">
        <v>3.69940567921951</v>
      </c>
      <c r="E355">
        <v>595.59721815067496</v>
      </c>
      <c r="F355">
        <v>204.67500716828499</v>
      </c>
      <c r="G355">
        <v>-2.9672338659980899</v>
      </c>
      <c r="H355">
        <v>4.8894331500718602</v>
      </c>
      <c r="I355">
        <v>16.4274247189859</v>
      </c>
      <c r="J355">
        <v>3.19672172092791</v>
      </c>
      <c r="K355">
        <v>3.7108356182115099</v>
      </c>
      <c r="L355">
        <v>3.7518157983369398</v>
      </c>
      <c r="M355">
        <v>826.24453823643705</v>
      </c>
      <c r="N355">
        <v>250.369941154983</v>
      </c>
      <c r="O355">
        <v>-7.1052486230228897</v>
      </c>
      <c r="P355">
        <v>5.5530062694706999</v>
      </c>
      <c r="Q355">
        <v>14.816563958994699</v>
      </c>
      <c r="R355">
        <v>3.1321417519619001</v>
      </c>
      <c r="S355">
        <v>3.17484743394549</v>
      </c>
      <c r="T355">
        <v>0.36734180295670898</v>
      </c>
      <c r="U355">
        <v>5.9797444244135196</v>
      </c>
      <c r="V355">
        <v>876.16484365758095</v>
      </c>
      <c r="W355">
        <v>619.13976304757796</v>
      </c>
      <c r="X355">
        <v>943.61529314423603</v>
      </c>
      <c r="Y355">
        <v>14.141510520848099</v>
      </c>
      <c r="Z355">
        <v>11.857473065150799</v>
      </c>
      <c r="AA355">
        <v>16.436151521076599</v>
      </c>
      <c r="AB355">
        <v>-5.5378258580302004</v>
      </c>
      <c r="AC355">
        <v>-8.8424469257808305</v>
      </c>
      <c r="AD355">
        <v>-2.24442305718344</v>
      </c>
      <c r="AE355" s="27">
        <f>AVERAGE(C348:C355)</f>
        <v>4.259570845612533</v>
      </c>
      <c r="AF355" s="27">
        <f>AVERAGE(D348:D355)</f>
        <v>3.7393041025984326</v>
      </c>
      <c r="AG355" s="27">
        <f>AVERAGE(E348:E355)</f>
        <v>578.57600522705093</v>
      </c>
      <c r="AH355" s="27">
        <f>AVERAGE(F348:F355)</f>
        <v>210.29683163678652</v>
      </c>
      <c r="AI355" s="27">
        <f>AVERAGE(G348:G355)</f>
        <v>-3.4849760868416384</v>
      </c>
      <c r="AJ355" s="27">
        <f>AVERAGE(H348:H355)</f>
        <v>5.0078000976446901</v>
      </c>
      <c r="AK355" s="27">
        <f>AVERAGE(I348:I355)</f>
        <v>16.0082012743073</v>
      </c>
      <c r="AL355" s="27">
        <f>AVERAGE(J348:J355)</f>
        <v>3.3000403109573737</v>
      </c>
      <c r="AM355" s="27">
        <f>AVERAGE(K348:K355)</f>
        <v>3.6064616281746336</v>
      </c>
      <c r="AN355" s="27">
        <f>AVERAGE(L348:L355)</f>
        <v>3.7648300988883863</v>
      </c>
      <c r="AO355" s="27">
        <f>AVERAGE(M348:M355)</f>
        <v>808.66635597138816</v>
      </c>
      <c r="AP355" s="27">
        <f>AVERAGE(N348:N355)</f>
        <v>250.76135484580314</v>
      </c>
      <c r="AQ355" s="27">
        <f>AVERAGE(O348:O355)</f>
        <v>-7.3242475101807498</v>
      </c>
      <c r="AR355" s="27">
        <f>AVERAGE(P348:P355)</f>
        <v>5.564040659955233</v>
      </c>
      <c r="AS355" s="27">
        <f>AVERAGE(Q348:Q355)</f>
        <v>14.853502281586298</v>
      </c>
      <c r="AT355" s="27">
        <f>AVERAGE(R348:R355)</f>
        <v>3.1347423182195326</v>
      </c>
      <c r="AU355" s="27">
        <f>AVERAGE(S348:S355)</f>
        <v>3.0583735503670626</v>
      </c>
      <c r="AV355" s="27">
        <f>AVERAGE(T348:T355)</f>
        <v>0.24651229845693709</v>
      </c>
      <c r="AW355" s="27">
        <f>AVERAGE(U348:U355)</f>
        <v>5.8694068684830167</v>
      </c>
      <c r="AX355" s="27">
        <f>AVERAGE(V348:V355)</f>
        <v>868.23233756289869</v>
      </c>
      <c r="AY355" s="27">
        <f>AVERAGE(W348:W355)</f>
        <v>613.42029645262426</v>
      </c>
      <c r="AZ355" s="27">
        <f>AVERAGE(X348:X355)</f>
        <v>934.89450992456136</v>
      </c>
      <c r="BA355" s="27">
        <f>AVERAGE(Y348:Y355)</f>
        <v>14.135150304532162</v>
      </c>
      <c r="BB355" s="27">
        <f>AVERAGE(Z348:Z355)</f>
        <v>11.817718486542537</v>
      </c>
      <c r="BC355" s="27">
        <f>AVERAGE(AA348:AA355)</f>
        <v>16.451571931209063</v>
      </c>
      <c r="BD355" s="27">
        <f>AVERAGE(AB348:AB355)</f>
        <v>-5.643876020346501</v>
      </c>
      <c r="BE355" s="27">
        <f>AVERAGE(AC348:AC355)</f>
        <v>-8.9475142918487851</v>
      </c>
      <c r="BF355" s="27">
        <f>AVERAGE(AD348:AD355)</f>
        <v>-2.3425778942387234</v>
      </c>
    </row>
    <row r="356" spans="1:58" x14ac:dyDescent="0.2">
      <c r="A356" t="s">
        <v>37</v>
      </c>
      <c r="B356" s="20">
        <v>23958</v>
      </c>
      <c r="C356">
        <v>1.8723116295473301</v>
      </c>
      <c r="D356">
        <v>3.3095558526803801</v>
      </c>
      <c r="E356">
        <v>815.80158818577104</v>
      </c>
      <c r="F356">
        <v>209.11851359907999</v>
      </c>
      <c r="G356">
        <v>-5.6809757629215296</v>
      </c>
      <c r="H356">
        <v>4.5445503500862197</v>
      </c>
      <c r="I356">
        <v>12.8513958978831</v>
      </c>
      <c r="J356">
        <v>3.0002675664185898</v>
      </c>
      <c r="K356">
        <v>2.5632445475707901</v>
      </c>
      <c r="L356">
        <v>3.6753466719143</v>
      </c>
      <c r="M356">
        <v>863.47232427665301</v>
      </c>
      <c r="N356">
        <v>253.613402202374</v>
      </c>
      <c r="O356">
        <v>-8.3945630149201804</v>
      </c>
      <c r="P356">
        <v>5.4917870444414403</v>
      </c>
      <c r="Q356">
        <v>13.7619851801589</v>
      </c>
      <c r="R356">
        <v>3.0765606337632398</v>
      </c>
      <c r="S356">
        <v>1.5453651816801399</v>
      </c>
      <c r="T356">
        <v>-1.2434753096681299</v>
      </c>
      <c r="U356">
        <v>4.3351070257750504</v>
      </c>
      <c r="V356">
        <v>855.05492027550599</v>
      </c>
      <c r="W356">
        <v>596.90414252043502</v>
      </c>
      <c r="X356">
        <v>921.057469918028</v>
      </c>
      <c r="Y356">
        <v>13.3346351031573</v>
      </c>
      <c r="Z356">
        <v>11.0280691182483</v>
      </c>
      <c r="AA356">
        <v>15.636097187804699</v>
      </c>
      <c r="AB356">
        <v>-8.4861500307883002</v>
      </c>
      <c r="AC356">
        <v>-12.3050863634923</v>
      </c>
      <c r="AD356">
        <v>-4.6683465665291601</v>
      </c>
      <c r="AE356" s="27">
        <f>C356</f>
        <v>1.8723116295473301</v>
      </c>
      <c r="AF356" s="27">
        <f>D356</f>
        <v>3.3095558526803801</v>
      </c>
      <c r="AG356" s="27">
        <f>E356</f>
        <v>815.80158818577104</v>
      </c>
      <c r="AH356" s="27">
        <f>F356</f>
        <v>209.11851359907999</v>
      </c>
      <c r="AI356" s="27">
        <f>G356</f>
        <v>-5.6809757629215296</v>
      </c>
      <c r="AJ356" s="27">
        <f>H356</f>
        <v>4.5445503500862197</v>
      </c>
      <c r="AK356" s="27">
        <f>I356</f>
        <v>12.8513958978831</v>
      </c>
      <c r="AL356" s="27">
        <f>J356</f>
        <v>3.0002675664185898</v>
      </c>
      <c r="AM356" s="27">
        <f>K356</f>
        <v>2.5632445475707901</v>
      </c>
      <c r="AN356" s="27">
        <f>L356</f>
        <v>3.6753466719143</v>
      </c>
      <c r="AO356" s="27">
        <f>M356</f>
        <v>863.47232427665301</v>
      </c>
      <c r="AP356" s="27">
        <f>N356</f>
        <v>253.613402202374</v>
      </c>
      <c r="AQ356" s="27">
        <f>O356</f>
        <v>-8.3945630149201804</v>
      </c>
      <c r="AR356" s="27">
        <f>P356</f>
        <v>5.4917870444414403</v>
      </c>
      <c r="AS356" s="27">
        <f>Q356</f>
        <v>13.7619851801589</v>
      </c>
      <c r="AT356" s="27">
        <f>R356</f>
        <v>3.0765606337632398</v>
      </c>
      <c r="AU356" s="27">
        <f>S356</f>
        <v>1.5453651816801399</v>
      </c>
      <c r="AV356" s="27">
        <f>T356</f>
        <v>-1.2434753096681299</v>
      </c>
      <c r="AW356" s="27">
        <f>U356</f>
        <v>4.3351070257750504</v>
      </c>
      <c r="AX356" s="27">
        <f>V356</f>
        <v>855.05492027550599</v>
      </c>
      <c r="AY356" s="27">
        <f>W356</f>
        <v>596.90414252043502</v>
      </c>
      <c r="AZ356" s="27">
        <f>X356</f>
        <v>921.057469918028</v>
      </c>
      <c r="BA356" s="27">
        <f>Y356</f>
        <v>13.3346351031573</v>
      </c>
      <c r="BB356" s="27">
        <f>Z356</f>
        <v>11.0280691182483</v>
      </c>
      <c r="BC356" s="27">
        <f>AA356</f>
        <v>15.636097187804699</v>
      </c>
      <c r="BD356" s="27">
        <f>AB356</f>
        <v>-8.4861500307883002</v>
      </c>
      <c r="BE356" s="27">
        <f>AC356</f>
        <v>-12.3050863634923</v>
      </c>
      <c r="BF356" s="27">
        <f>AD356</f>
        <v>-4.6683465665291601</v>
      </c>
    </row>
    <row r="357" spans="1:58" x14ac:dyDescent="0.2">
      <c r="A357" t="s">
        <v>207</v>
      </c>
      <c r="B357" s="20">
        <v>248759</v>
      </c>
      <c r="C357">
        <v>3.3657432909520399</v>
      </c>
      <c r="D357">
        <v>3.6865667346061399</v>
      </c>
      <c r="E357">
        <v>644.64151458423601</v>
      </c>
      <c r="F357">
        <v>211.92964838519001</v>
      </c>
      <c r="G357">
        <v>-5.0261756475613204</v>
      </c>
      <c r="H357">
        <v>4.8731802332177603</v>
      </c>
      <c r="I357">
        <v>14.750752462731</v>
      </c>
      <c r="J357">
        <v>3.44118204993041</v>
      </c>
      <c r="K357">
        <v>2.7075007379596401</v>
      </c>
      <c r="L357">
        <v>3.6281993867095199</v>
      </c>
      <c r="M357">
        <v>836.09993945521296</v>
      </c>
      <c r="N357">
        <v>246.90186083697401</v>
      </c>
      <c r="O357">
        <v>-8.57067542065057</v>
      </c>
      <c r="P357">
        <v>5.4110922976513196</v>
      </c>
      <c r="Q357">
        <v>14.080285067953501</v>
      </c>
      <c r="R357">
        <v>3.04271452317328</v>
      </c>
      <c r="S357">
        <v>2.4966529357750802</v>
      </c>
      <c r="T357">
        <v>-0.54447922023306194</v>
      </c>
      <c r="U357">
        <v>5.5339559721996698</v>
      </c>
      <c r="V357">
        <v>856.83588508174898</v>
      </c>
      <c r="W357">
        <v>595.05484999954399</v>
      </c>
      <c r="X357">
        <v>922.78710821442098</v>
      </c>
      <c r="Y357">
        <v>14.284927487475199</v>
      </c>
      <c r="Z357">
        <v>11.7692921858101</v>
      </c>
      <c r="AA357">
        <v>16.803473424780801</v>
      </c>
      <c r="AB357">
        <v>-6.3345661847687502</v>
      </c>
      <c r="AC357">
        <v>-10.1241673509041</v>
      </c>
      <c r="AD357">
        <v>-2.5655886838623401</v>
      </c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</row>
    <row r="358" spans="1:58" x14ac:dyDescent="0.2">
      <c r="A358" t="s">
        <v>207</v>
      </c>
      <c r="B358" s="20">
        <v>19073</v>
      </c>
      <c r="C358">
        <v>4.1782593161312098</v>
      </c>
      <c r="D358">
        <v>3.7307175301303501</v>
      </c>
      <c r="E358">
        <v>619.409127966038</v>
      </c>
      <c r="F358">
        <v>211.04250267362701</v>
      </c>
      <c r="G358">
        <v>-5.0706282911614204</v>
      </c>
      <c r="H358">
        <v>4.8305632061305497</v>
      </c>
      <c r="I358">
        <v>14.8679799107076</v>
      </c>
      <c r="J358">
        <v>3.3499476390637102</v>
      </c>
      <c r="K358">
        <v>3.0776164668774002</v>
      </c>
      <c r="L358">
        <v>3.62956193898329</v>
      </c>
      <c r="M358">
        <v>831.08008072244002</v>
      </c>
      <c r="N358">
        <v>246.974540306173</v>
      </c>
      <c r="O358">
        <v>-8.0705415586638196</v>
      </c>
      <c r="P358">
        <v>5.3898061352343696</v>
      </c>
      <c r="Q358">
        <v>14.360660010083199</v>
      </c>
      <c r="R358">
        <v>3.0560711932860798</v>
      </c>
      <c r="S358">
        <v>2.7507886059725899</v>
      </c>
      <c r="T358">
        <v>-0.30772967624030101</v>
      </c>
      <c r="U358">
        <v>5.8058077459163098</v>
      </c>
      <c r="V358">
        <v>841.53342162806098</v>
      </c>
      <c r="W358">
        <v>580.637850697472</v>
      </c>
      <c r="X358">
        <v>906.24731913612698</v>
      </c>
      <c r="Y358">
        <v>14.5933383720989</v>
      </c>
      <c r="Z358">
        <v>12.0129133699792</v>
      </c>
      <c r="AA358">
        <v>17.164409124737901</v>
      </c>
      <c r="AB358">
        <v>-6.5430705406560197</v>
      </c>
      <c r="AC358">
        <v>-10.449813589646199</v>
      </c>
      <c r="AD358">
        <v>-2.6303435213453201</v>
      </c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</row>
    <row r="359" spans="1:58" x14ac:dyDescent="0.2">
      <c r="A359" t="s">
        <v>207</v>
      </c>
      <c r="B359" s="20">
        <v>19605</v>
      </c>
      <c r="C359">
        <v>3.56074451278548</v>
      </c>
      <c r="D359">
        <v>3.5023509891715201</v>
      </c>
      <c r="E359">
        <v>742.12548000828303</v>
      </c>
      <c r="F359">
        <v>219.805835530183</v>
      </c>
      <c r="G359">
        <v>-3.7293903045551202</v>
      </c>
      <c r="H359">
        <v>4.6033732023085498</v>
      </c>
      <c r="I359">
        <v>13.487123821726099</v>
      </c>
      <c r="J359">
        <v>3.4261110045450498</v>
      </c>
      <c r="K359">
        <v>3.3314851757039299</v>
      </c>
      <c r="L359">
        <v>3.6391625669512999</v>
      </c>
      <c r="M359">
        <v>829.38467315702997</v>
      </c>
      <c r="N359">
        <v>246.54348171626199</v>
      </c>
      <c r="O359">
        <v>-7.5811329738520996</v>
      </c>
      <c r="P359">
        <v>5.4118744422769298</v>
      </c>
      <c r="Q359">
        <v>14.3586078840022</v>
      </c>
      <c r="R359">
        <v>3.0362862657345402</v>
      </c>
      <c r="S359">
        <v>2.9362665275981601</v>
      </c>
      <c r="T359">
        <v>-0.156854284435578</v>
      </c>
      <c r="U359">
        <v>6.0379478218735096</v>
      </c>
      <c r="V359">
        <v>842.12702193855898</v>
      </c>
      <c r="W359">
        <v>583.36538809210401</v>
      </c>
      <c r="X359">
        <v>906.16809864448896</v>
      </c>
      <c r="Y359">
        <v>14.7212304501434</v>
      </c>
      <c r="Z359">
        <v>12.144322339598499</v>
      </c>
      <c r="AA359">
        <v>17.300489468464701</v>
      </c>
      <c r="AB359">
        <v>-5.88451337828017</v>
      </c>
      <c r="AC359">
        <v>-9.7078482427205</v>
      </c>
      <c r="AD359">
        <v>-2.05494914966732</v>
      </c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</row>
    <row r="360" spans="1:58" x14ac:dyDescent="0.2">
      <c r="A360" t="s">
        <v>207</v>
      </c>
      <c r="B360" s="20">
        <v>20220</v>
      </c>
      <c r="C360">
        <v>3.7973858906339202</v>
      </c>
      <c r="D360">
        <v>3.4095407661374799</v>
      </c>
      <c r="E360">
        <v>659.29644647943496</v>
      </c>
      <c r="F360">
        <v>213.05199625429501</v>
      </c>
      <c r="G360">
        <v>-3.5591334939960499</v>
      </c>
      <c r="H360">
        <v>4.6116501308236399</v>
      </c>
      <c r="I360">
        <v>14.3967262906892</v>
      </c>
      <c r="J360">
        <v>3.36607429843616</v>
      </c>
      <c r="K360">
        <v>3.1526659200291598</v>
      </c>
      <c r="L360">
        <v>3.6528155045172999</v>
      </c>
      <c r="M360">
        <v>819.41894199610897</v>
      </c>
      <c r="N360">
        <v>245.36049410723601</v>
      </c>
      <c r="O360">
        <v>-7.8556975770776098</v>
      </c>
      <c r="P360">
        <v>5.4374031750017497</v>
      </c>
      <c r="Q360">
        <v>14.3057676195846</v>
      </c>
      <c r="R360">
        <v>3.0305553436105899</v>
      </c>
      <c r="S360">
        <v>2.98137015461892</v>
      </c>
      <c r="T360">
        <v>-0.152811589986036</v>
      </c>
      <c r="U360">
        <v>6.1095307395490304</v>
      </c>
      <c r="V360">
        <v>848.21507023371305</v>
      </c>
      <c r="W360">
        <v>589.56503766641799</v>
      </c>
      <c r="X360">
        <v>913.07908274472004</v>
      </c>
      <c r="Y360">
        <v>14.588377793910301</v>
      </c>
      <c r="Z360">
        <v>12.0137391697263</v>
      </c>
      <c r="AA360">
        <v>17.165804832079299</v>
      </c>
      <c r="AB360">
        <v>-6.0128019359313098</v>
      </c>
      <c r="AC360">
        <v>-9.7841596881514299</v>
      </c>
      <c r="AD360">
        <v>-2.2309233239616999</v>
      </c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</row>
    <row r="361" spans="1:58" x14ac:dyDescent="0.2">
      <c r="A361" t="s">
        <v>207</v>
      </c>
      <c r="B361" s="20">
        <v>20710</v>
      </c>
      <c r="C361">
        <v>3.6521282206833701</v>
      </c>
      <c r="D361">
        <v>3.4295925573636898</v>
      </c>
      <c r="E361">
        <v>678.57456331213905</v>
      </c>
      <c r="F361">
        <v>215.16142104343999</v>
      </c>
      <c r="G361">
        <v>-3.3548247903864699</v>
      </c>
      <c r="H361">
        <v>4.4934411063328197</v>
      </c>
      <c r="I361">
        <v>14.226235691098401</v>
      </c>
      <c r="J361">
        <v>3.32429727720073</v>
      </c>
      <c r="K361">
        <v>2.6955715913023299</v>
      </c>
      <c r="L361">
        <v>3.6658180189264802</v>
      </c>
      <c r="M361">
        <v>839.263927008162</v>
      </c>
      <c r="N361">
        <v>246.456832875744</v>
      </c>
      <c r="O361">
        <v>-8.19158047624971</v>
      </c>
      <c r="P361">
        <v>5.44142332679146</v>
      </c>
      <c r="Q361">
        <v>13.767679816448</v>
      </c>
      <c r="R361">
        <v>3.0507160095491099</v>
      </c>
      <c r="S361">
        <v>2.7723825605538801</v>
      </c>
      <c r="T361">
        <v>-0.26051227466516103</v>
      </c>
      <c r="U361">
        <v>5.80549203620716</v>
      </c>
      <c r="V361">
        <v>864.59872198831897</v>
      </c>
      <c r="W361">
        <v>599.38225513041198</v>
      </c>
      <c r="X361">
        <v>932.28710603191496</v>
      </c>
      <c r="Y361">
        <v>14.1576295877649</v>
      </c>
      <c r="Z361">
        <v>11.7467567854828</v>
      </c>
      <c r="AA361">
        <v>16.575058275117598</v>
      </c>
      <c r="AB361">
        <v>-5.7509733554545903</v>
      </c>
      <c r="AC361">
        <v>-9.3901946544088108</v>
      </c>
      <c r="AD361">
        <v>-2.1150049926869401</v>
      </c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</row>
    <row r="362" spans="1:58" x14ac:dyDescent="0.2">
      <c r="A362" t="s">
        <v>207</v>
      </c>
      <c r="B362" s="20">
        <v>21370</v>
      </c>
      <c r="C362">
        <v>4.1705652004637104</v>
      </c>
      <c r="D362">
        <v>3.2310584385836898</v>
      </c>
      <c r="E362">
        <v>740.84752787805201</v>
      </c>
      <c r="F362">
        <v>211.89299557088401</v>
      </c>
      <c r="G362">
        <v>-3.4040447390896502</v>
      </c>
      <c r="H362">
        <v>4.4584801663011602</v>
      </c>
      <c r="I362">
        <v>14.542246624254799</v>
      </c>
      <c r="J362">
        <v>3.3937795719255401</v>
      </c>
      <c r="K362">
        <v>3.6470495703835901</v>
      </c>
      <c r="L362">
        <v>3.6690345322074598</v>
      </c>
      <c r="M362">
        <v>875.160590856574</v>
      </c>
      <c r="N362">
        <v>248.03656206762801</v>
      </c>
      <c r="O362">
        <v>-6.9562897742752599</v>
      </c>
      <c r="P362">
        <v>5.4019757626774796</v>
      </c>
      <c r="Q362">
        <v>14.442392525375199</v>
      </c>
      <c r="R362">
        <v>3.0963215716060102</v>
      </c>
      <c r="S362">
        <v>3.7994201338615299</v>
      </c>
      <c r="T362">
        <v>0.89800605103233899</v>
      </c>
      <c r="U362">
        <v>6.7018702815923001</v>
      </c>
      <c r="V362">
        <v>860.43824225068499</v>
      </c>
      <c r="W362">
        <v>601.10544563805297</v>
      </c>
      <c r="X362">
        <v>929.42555995090402</v>
      </c>
      <c r="Y362">
        <v>14.829316248079399</v>
      </c>
      <c r="Z362">
        <v>12.428340514858499</v>
      </c>
      <c r="AA362">
        <v>17.233367239609201</v>
      </c>
      <c r="AB362">
        <v>-4.65881301846483</v>
      </c>
      <c r="AC362">
        <v>-8.1743893378355903</v>
      </c>
      <c r="AD362">
        <v>-1.1380262846360101</v>
      </c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</row>
    <row r="363" spans="1:58" x14ac:dyDescent="0.2">
      <c r="A363" t="s">
        <v>207</v>
      </c>
      <c r="B363" s="20">
        <v>21505</v>
      </c>
      <c r="C363">
        <v>3.21830480695133</v>
      </c>
      <c r="D363">
        <v>4.0287254805419597</v>
      </c>
      <c r="E363">
        <v>683.19599093730096</v>
      </c>
      <c r="F363">
        <v>216.921967675979</v>
      </c>
      <c r="G363">
        <v>-4.2454471818201203</v>
      </c>
      <c r="H363">
        <v>5.1263002703481799</v>
      </c>
      <c r="I363">
        <v>13.965623049280801</v>
      </c>
      <c r="J363">
        <v>3.7928841177263299</v>
      </c>
      <c r="K363">
        <v>2.80379193875571</v>
      </c>
      <c r="L363">
        <v>3.6514127035158399</v>
      </c>
      <c r="M363">
        <v>823.91306656579195</v>
      </c>
      <c r="N363">
        <v>247.00234614851101</v>
      </c>
      <c r="O363">
        <v>-8.1068087335638506</v>
      </c>
      <c r="P363">
        <v>5.39395875340335</v>
      </c>
      <c r="Q363">
        <v>13.949064833273599</v>
      </c>
      <c r="R363">
        <v>3.0681385440134901</v>
      </c>
      <c r="S363">
        <v>2.8773175225113898</v>
      </c>
      <c r="T363">
        <v>-8.7178898594067397E-2</v>
      </c>
      <c r="U363">
        <v>5.8363486823485102</v>
      </c>
      <c r="V363">
        <v>862.58311431028301</v>
      </c>
      <c r="W363">
        <v>603.11241374838301</v>
      </c>
      <c r="X363">
        <v>930.55095010776301</v>
      </c>
      <c r="Y363">
        <v>14.1030176748916</v>
      </c>
      <c r="Z363">
        <v>11.7048109252611</v>
      </c>
      <c r="AA363">
        <v>16.497391160238799</v>
      </c>
      <c r="AB363">
        <v>-5.6589904165586598</v>
      </c>
      <c r="AC363">
        <v>-9.2102330391189895</v>
      </c>
      <c r="AD363">
        <v>-2.1015053681558902</v>
      </c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</row>
    <row r="364" spans="1:58" x14ac:dyDescent="0.2">
      <c r="A364" t="s">
        <v>207</v>
      </c>
      <c r="B364" s="20">
        <v>21680</v>
      </c>
      <c r="C364">
        <v>3.9222581429339001</v>
      </c>
      <c r="D364">
        <v>3.7143759092328499</v>
      </c>
      <c r="E364">
        <v>704.42030945461795</v>
      </c>
      <c r="F364">
        <v>219.863981914622</v>
      </c>
      <c r="G364">
        <v>-3.1058765101444799</v>
      </c>
      <c r="H364">
        <v>4.9114623515518403</v>
      </c>
      <c r="I364">
        <v>13.7244372220407</v>
      </c>
      <c r="J364">
        <v>3.6273232767145198</v>
      </c>
      <c r="K364">
        <v>3.6763568470302701</v>
      </c>
      <c r="L364">
        <v>3.6374104566856298</v>
      </c>
      <c r="M364">
        <v>811.65172458924405</v>
      </c>
      <c r="N364">
        <v>244.65118550858799</v>
      </c>
      <c r="O364">
        <v>-7.3649835485430897</v>
      </c>
      <c r="P364">
        <v>5.4029872173783096</v>
      </c>
      <c r="Q364">
        <v>14.783491999606801</v>
      </c>
      <c r="R364">
        <v>3.03363472107675</v>
      </c>
      <c r="S364">
        <v>3.71299178632459</v>
      </c>
      <c r="T364">
        <v>0.78837228080113497</v>
      </c>
      <c r="U364">
        <v>6.6469827341950198</v>
      </c>
      <c r="V364">
        <v>815.94765991436805</v>
      </c>
      <c r="W364">
        <v>559.71243996668397</v>
      </c>
      <c r="X364">
        <v>877.31452151963401</v>
      </c>
      <c r="Y364">
        <v>15.512347883376901</v>
      </c>
      <c r="Z364">
        <v>13.0368836506228</v>
      </c>
      <c r="AA364">
        <v>17.986517691806501</v>
      </c>
      <c r="AB364">
        <v>-5.17026257006167</v>
      </c>
      <c r="AC364">
        <v>-8.9546237317261106</v>
      </c>
      <c r="AD364">
        <v>-1.38712224736858</v>
      </c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</row>
    <row r="365" spans="1:58" x14ac:dyDescent="0.2">
      <c r="A365" t="s">
        <v>207</v>
      </c>
      <c r="B365" s="20">
        <v>21795</v>
      </c>
      <c r="C365">
        <v>4.75384421126018</v>
      </c>
      <c r="D365">
        <v>3.4840244423817501</v>
      </c>
      <c r="E365">
        <v>722.50693600980901</v>
      </c>
      <c r="F365">
        <v>218.16100616660401</v>
      </c>
      <c r="G365">
        <v>-2.02464672938076</v>
      </c>
      <c r="H365">
        <v>4.8054974798744503</v>
      </c>
      <c r="I365">
        <v>14.6696732502029</v>
      </c>
      <c r="J365">
        <v>3.4638565302235902</v>
      </c>
      <c r="K365">
        <v>3.5447296068562801</v>
      </c>
      <c r="L365">
        <v>3.68587772765324</v>
      </c>
      <c r="M365">
        <v>808.067214536356</v>
      </c>
      <c r="N365">
        <v>245.01883335212699</v>
      </c>
      <c r="O365">
        <v>-7.62462307417315</v>
      </c>
      <c r="P365">
        <v>5.4727429812768102</v>
      </c>
      <c r="Q365">
        <v>14.806082732303199</v>
      </c>
      <c r="R365">
        <v>3.0561378698880701</v>
      </c>
      <c r="S365">
        <v>3.7514221876811802</v>
      </c>
      <c r="T365">
        <v>0.75639186734389097</v>
      </c>
      <c r="U365">
        <v>6.7450657161745697</v>
      </c>
      <c r="V365">
        <v>815.70112384296101</v>
      </c>
      <c r="W365">
        <v>557.03156009017596</v>
      </c>
      <c r="X365">
        <v>877.45389908233699</v>
      </c>
      <c r="Y365">
        <v>15.578563679873501</v>
      </c>
      <c r="Z365">
        <v>13.079070120375</v>
      </c>
      <c r="AA365">
        <v>18.062560095379698</v>
      </c>
      <c r="AB365">
        <v>-4.98451570050677</v>
      </c>
      <c r="AC365">
        <v>-8.7681421888883797</v>
      </c>
      <c r="AD365">
        <v>-1.1988741657272499</v>
      </c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</row>
    <row r="366" spans="1:58" x14ac:dyDescent="0.2">
      <c r="A366" t="s">
        <v>207</v>
      </c>
      <c r="B366" s="20">
        <v>21900</v>
      </c>
      <c r="C366">
        <v>1.46115422270535</v>
      </c>
      <c r="D366">
        <v>3.3249975480529601</v>
      </c>
      <c r="E366">
        <v>620.490133370021</v>
      </c>
      <c r="F366">
        <v>202.71607539951501</v>
      </c>
      <c r="G366">
        <v>-9.7159809663029009</v>
      </c>
      <c r="H366">
        <v>4.56044213269191</v>
      </c>
      <c r="I366">
        <v>13.9473130257681</v>
      </c>
      <c r="J366">
        <v>2.89927726813506</v>
      </c>
      <c r="K366">
        <v>3.6271363505760998</v>
      </c>
      <c r="L366">
        <v>3.6167857692006198</v>
      </c>
      <c r="M366">
        <v>764.99453259087102</v>
      </c>
      <c r="N366">
        <v>252.22130088339901</v>
      </c>
      <c r="O366">
        <v>-7.1530418219499001</v>
      </c>
      <c r="P366">
        <v>5.4021632484093702</v>
      </c>
      <c r="Q366">
        <v>14.4532782017955</v>
      </c>
      <c r="R366">
        <v>3.0955182977370601</v>
      </c>
      <c r="S366">
        <v>3.28512367548434</v>
      </c>
      <c r="T366">
        <v>0.31750964926008901</v>
      </c>
      <c r="U366">
        <v>6.2457746146376598</v>
      </c>
      <c r="V366">
        <v>786.45958094047899</v>
      </c>
      <c r="W366">
        <v>534.047795834917</v>
      </c>
      <c r="X366">
        <v>841.84178506903004</v>
      </c>
      <c r="Y366">
        <v>15.2113988658047</v>
      </c>
      <c r="Z366">
        <v>12.654641332218899</v>
      </c>
      <c r="AA366">
        <v>17.776044227170999</v>
      </c>
      <c r="AB366">
        <v>-6.8285653932693302</v>
      </c>
      <c r="AC366">
        <v>-10.695394765931599</v>
      </c>
      <c r="AD366">
        <v>-2.9552738175428099</v>
      </c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</row>
    <row r="367" spans="1:58" x14ac:dyDescent="0.2">
      <c r="A367" t="s">
        <v>207</v>
      </c>
      <c r="B367" s="20">
        <v>22000</v>
      </c>
      <c r="C367">
        <v>3.8451465139702101</v>
      </c>
      <c r="D367">
        <v>3.5297234488849898</v>
      </c>
      <c r="E367">
        <v>729.96092926797996</v>
      </c>
      <c r="F367">
        <v>216.721992294356</v>
      </c>
      <c r="G367">
        <v>-2.88325924333936</v>
      </c>
      <c r="H367">
        <v>4.6349044833690796</v>
      </c>
      <c r="I367">
        <v>13.7615261655558</v>
      </c>
      <c r="J367">
        <v>3.6428194380349401</v>
      </c>
      <c r="K367">
        <v>2.85998666936774</v>
      </c>
      <c r="L367">
        <v>3.6391213982163899</v>
      </c>
      <c r="M367">
        <v>768.12121692803601</v>
      </c>
      <c r="N367">
        <v>242.23492887243501</v>
      </c>
      <c r="O367">
        <v>-8.8484665853079605</v>
      </c>
      <c r="P367">
        <v>5.4040376928455203</v>
      </c>
      <c r="Q367">
        <v>14.760628872201099</v>
      </c>
      <c r="R367">
        <v>3.0236023014745901</v>
      </c>
      <c r="S367">
        <v>2.2520278636115898</v>
      </c>
      <c r="T367">
        <v>-0.64994420874940595</v>
      </c>
      <c r="U367">
        <v>5.1434118202439896</v>
      </c>
      <c r="V367">
        <v>798.06339801387298</v>
      </c>
      <c r="W367">
        <v>547.11728378687201</v>
      </c>
      <c r="X367">
        <v>858.49569467788604</v>
      </c>
      <c r="Y367">
        <v>14.500194063785401</v>
      </c>
      <c r="Z367">
        <v>12.164514988232799</v>
      </c>
      <c r="AA367">
        <v>16.839106613874598</v>
      </c>
      <c r="AB367">
        <v>-7.6395371303020303</v>
      </c>
      <c r="AC367">
        <v>-11.586471782098901</v>
      </c>
      <c r="AD367">
        <v>-3.6971436011505001</v>
      </c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</row>
    <row r="368" spans="1:58" x14ac:dyDescent="0.2">
      <c r="A368" t="s">
        <v>207</v>
      </c>
      <c r="B368" s="20">
        <v>22105</v>
      </c>
      <c r="C368">
        <v>3.2596895065648002</v>
      </c>
      <c r="D368">
        <v>3.6807729628867301</v>
      </c>
      <c r="E368">
        <v>862.68430644163902</v>
      </c>
      <c r="F368">
        <v>252.738438548734</v>
      </c>
      <c r="G368">
        <v>-2.4708576237030599</v>
      </c>
      <c r="H368">
        <v>4.7520374042700002</v>
      </c>
      <c r="I368">
        <v>11.686145284365599</v>
      </c>
      <c r="J368">
        <v>3.5485746975398</v>
      </c>
      <c r="K368">
        <v>2.38128272609648</v>
      </c>
      <c r="L368">
        <v>3.6429138837173398</v>
      </c>
      <c r="M368">
        <v>809.028622879615</v>
      </c>
      <c r="N368">
        <v>245.21054516639501</v>
      </c>
      <c r="O368">
        <v>-9.1337448896767199</v>
      </c>
      <c r="P368">
        <v>5.4264137419552299</v>
      </c>
      <c r="Q368">
        <v>14.0572647038854</v>
      </c>
      <c r="R368">
        <v>3.0289925524476802</v>
      </c>
      <c r="S368">
        <v>2.2266354691861401</v>
      </c>
      <c r="T368">
        <v>-0.84137022547915097</v>
      </c>
      <c r="U368">
        <v>5.2918359151258603</v>
      </c>
      <c r="V368">
        <v>824.09636810492702</v>
      </c>
      <c r="W368">
        <v>571.25681639700497</v>
      </c>
      <c r="X368">
        <v>887.12254914407504</v>
      </c>
      <c r="Y368">
        <v>14.183559784861</v>
      </c>
      <c r="Z368">
        <v>11.724500216920701</v>
      </c>
      <c r="AA368">
        <v>16.641323991219501</v>
      </c>
      <c r="AB368">
        <v>-7.3809442171283601</v>
      </c>
      <c r="AC368">
        <v>-11.402391903506199</v>
      </c>
      <c r="AD368">
        <v>-3.3567267182042202</v>
      </c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</row>
    <row r="369" spans="1:58" x14ac:dyDescent="0.2">
      <c r="A369" t="s">
        <v>207</v>
      </c>
      <c r="B369" s="20">
        <v>22215</v>
      </c>
      <c r="C369">
        <v>3.39953687929644</v>
      </c>
      <c r="D369">
        <v>3.82984918856484</v>
      </c>
      <c r="E369">
        <v>847.91049160466798</v>
      </c>
      <c r="F369">
        <v>252.66687916639299</v>
      </c>
      <c r="G369">
        <v>-2.6746954509471199</v>
      </c>
      <c r="H369">
        <v>4.9391711994058003</v>
      </c>
      <c r="I369">
        <v>12.9124623638528</v>
      </c>
      <c r="J369">
        <v>3.6561019843980702</v>
      </c>
      <c r="K369">
        <v>2.9661349748936998</v>
      </c>
      <c r="L369">
        <v>3.66003770861392</v>
      </c>
      <c r="M369">
        <v>853.43236097097201</v>
      </c>
      <c r="N369">
        <v>247.01110824798801</v>
      </c>
      <c r="O369">
        <v>-8.154161526048</v>
      </c>
      <c r="P369">
        <v>5.43273627998534</v>
      </c>
      <c r="Q369">
        <v>14.2777069655526</v>
      </c>
      <c r="R369">
        <v>3.0706662076964002</v>
      </c>
      <c r="S369">
        <v>2.9963156849749102</v>
      </c>
      <c r="T369">
        <v>-2.4395939058180698E-2</v>
      </c>
      <c r="U369">
        <v>6.0229616166395896</v>
      </c>
      <c r="V369">
        <v>852.174228096104</v>
      </c>
      <c r="W369">
        <v>603.45801376150303</v>
      </c>
      <c r="X369">
        <v>919.97727684435802</v>
      </c>
      <c r="Y369">
        <v>14.3097919526867</v>
      </c>
      <c r="Z369">
        <v>11.8370023242635</v>
      </c>
      <c r="AA369">
        <v>16.777200362876499</v>
      </c>
      <c r="AB369">
        <v>-5.9755414492836199</v>
      </c>
      <c r="AC369">
        <v>-9.7156775755957607</v>
      </c>
      <c r="AD369">
        <v>-2.2398895395478</v>
      </c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</row>
    <row r="370" spans="1:58" x14ac:dyDescent="0.2">
      <c r="A370" t="s">
        <v>207</v>
      </c>
      <c r="B370" s="20">
        <v>22505</v>
      </c>
      <c r="C370">
        <v>3.1772977602528698</v>
      </c>
      <c r="D370">
        <v>3.6663651966790298</v>
      </c>
      <c r="E370">
        <v>788.27504977095396</v>
      </c>
      <c r="F370">
        <v>225.61225043134499</v>
      </c>
      <c r="G370">
        <v>-3.0758962161669499</v>
      </c>
      <c r="H370">
        <v>5.0676737019192801</v>
      </c>
      <c r="I370">
        <v>12.747409565983601</v>
      </c>
      <c r="J370">
        <v>3.45697834028539</v>
      </c>
      <c r="K370">
        <v>3.79149142254197</v>
      </c>
      <c r="L370">
        <v>3.63790747229051</v>
      </c>
      <c r="M370">
        <v>825.54632609710302</v>
      </c>
      <c r="N370">
        <v>245.406056385933</v>
      </c>
      <c r="O370">
        <v>-6.9352696632706898</v>
      </c>
      <c r="P370">
        <v>5.4274547671387401</v>
      </c>
      <c r="Q370">
        <v>14.7191606976646</v>
      </c>
      <c r="R370">
        <v>3.03840658957794</v>
      </c>
      <c r="S370">
        <v>3.5978093345228199</v>
      </c>
      <c r="T370">
        <v>0.559724479294477</v>
      </c>
      <c r="U370">
        <v>6.6318076114617801</v>
      </c>
      <c r="V370">
        <v>810.00942457273504</v>
      </c>
      <c r="W370">
        <v>553.38367843582205</v>
      </c>
      <c r="X370">
        <v>870.010848232336</v>
      </c>
      <c r="Y370">
        <v>15.412376942711299</v>
      </c>
      <c r="Z370">
        <v>12.8639330180114</v>
      </c>
      <c r="AA370">
        <v>17.9587786589796</v>
      </c>
      <c r="AB370">
        <v>-5.35954933310353</v>
      </c>
      <c r="AC370">
        <v>-9.3010884192297194</v>
      </c>
      <c r="AD370">
        <v>-1.4279200037767701</v>
      </c>
      <c r="AE370" s="27">
        <f>AVERAGE(C357:C370)</f>
        <v>3.5544327482560583</v>
      </c>
      <c r="AF370" s="27">
        <f>AVERAGE(D357:D370)</f>
        <v>3.5891900852298559</v>
      </c>
      <c r="AG370" s="27">
        <f>AVERAGE(E357:E370)</f>
        <v>717.45277193465517</v>
      </c>
      <c r="AH370" s="27">
        <f>AVERAGE(F357:F370)</f>
        <v>220.59192793251191</v>
      </c>
      <c r="AI370" s="27">
        <f>AVERAGE(G357:G370)</f>
        <v>-3.8814897991824848</v>
      </c>
      <c r="AJ370" s="27">
        <f>AVERAGE(H357:H370)</f>
        <v>4.7620126477532159</v>
      </c>
      <c r="AK370" s="27">
        <f>AVERAGE(I357:I370)</f>
        <v>13.834689623446957</v>
      </c>
      <c r="AL370" s="27">
        <f>AVERAGE(J357:J370)</f>
        <v>3.4563719638685213</v>
      </c>
      <c r="AM370" s="27">
        <f>AVERAGE(K357:K370)</f>
        <v>3.1616285713124506</v>
      </c>
      <c r="AN370" s="27">
        <f>AVERAGE(L357:L370)</f>
        <v>3.6468613620134884</v>
      </c>
      <c r="AO370" s="27">
        <f>AVERAGE(M357:M370)</f>
        <v>821.08308702525119</v>
      </c>
      <c r="AP370" s="27">
        <f>AVERAGE(N357:N370)</f>
        <v>246.35929117681377</v>
      </c>
      <c r="AQ370" s="27">
        <f>AVERAGE(O357:O370)</f>
        <v>-7.8962155445216018</v>
      </c>
      <c r="AR370" s="27">
        <f>AVERAGE(P357:P370)</f>
        <v>5.4182907015732846</v>
      </c>
      <c r="AS370" s="27">
        <f>AVERAGE(Q357:Q370)</f>
        <v>14.365862280694964</v>
      </c>
      <c r="AT370" s="27">
        <f>AVERAGE(R357:R370)</f>
        <v>3.0519829993479708</v>
      </c>
      <c r="AU370" s="27">
        <f>AVERAGE(S357:S370)</f>
        <v>3.0311803173340803</v>
      </c>
      <c r="AV370" s="27">
        <f>AVERAGE(T357:T370)</f>
        <v>2.1052000735070575E-2</v>
      </c>
      <c r="AW370" s="27">
        <f>AVERAGE(U357:U370)</f>
        <v>6.0399138077260677</v>
      </c>
      <c r="AX370" s="27">
        <f>AVERAGE(V357:V370)</f>
        <v>834.19880435120126</v>
      </c>
      <c r="AY370" s="27">
        <f>AVERAGE(W357:W370)</f>
        <v>577.01648780324035</v>
      </c>
      <c r="AZ370" s="27">
        <f>AVERAGE(X357:X370)</f>
        <v>898.05441424285675</v>
      </c>
      <c r="BA370" s="27">
        <f>AVERAGE(Y357:Y370)</f>
        <v>14.713290770533087</v>
      </c>
      <c r="BB370" s="27">
        <f>AVERAGE(Z357:Z370)</f>
        <v>12.227194352954399</v>
      </c>
      <c r="BC370" s="27">
        <f>AVERAGE(AA357:AA370)</f>
        <v>17.198680369023982</v>
      </c>
      <c r="BD370" s="27">
        <f>AVERAGE(AB357:AB370)</f>
        <v>-6.013046044554974</v>
      </c>
      <c r="BE370" s="27">
        <f>AVERAGE(AC357:AC370)</f>
        <v>-9.8046140192687368</v>
      </c>
      <c r="BF370" s="27">
        <f>AVERAGE(AD357:AD370)</f>
        <v>-2.2213779584023894</v>
      </c>
    </row>
    <row r="371" spans="1:58" x14ac:dyDescent="0.2">
      <c r="A371" t="s">
        <v>0</v>
      </c>
      <c r="B371" s="20">
        <v>22690</v>
      </c>
      <c r="C371">
        <v>5.0214426112119597</v>
      </c>
      <c r="D371">
        <v>3.7682807170250099</v>
      </c>
      <c r="E371">
        <v>757.46477812888998</v>
      </c>
      <c r="F371">
        <v>224.235003794356</v>
      </c>
      <c r="G371">
        <v>3.97448515671269</v>
      </c>
      <c r="H371">
        <v>5.1257446215986704</v>
      </c>
      <c r="I371">
        <v>12.703170504282999</v>
      </c>
      <c r="J371">
        <v>3.8019206615669798</v>
      </c>
      <c r="K371">
        <v>5.8060752582118402</v>
      </c>
      <c r="L371">
        <v>3.9505833209619898</v>
      </c>
      <c r="M371">
        <v>786.73628537006903</v>
      </c>
      <c r="N371">
        <v>239.51342865815701</v>
      </c>
      <c r="O371">
        <v>-4.4869792257983701</v>
      </c>
      <c r="P371">
        <v>5.9537083803487398</v>
      </c>
      <c r="Q371">
        <v>16.987950362431601</v>
      </c>
      <c r="R371">
        <v>3.07828217421023</v>
      </c>
      <c r="S371">
        <v>5.6378993629890699</v>
      </c>
      <c r="T371">
        <v>1.9242954810738799</v>
      </c>
      <c r="U371">
        <v>9.3948640987160204</v>
      </c>
      <c r="V371">
        <v>735.96271689943103</v>
      </c>
      <c r="W371">
        <v>462.67383691845902</v>
      </c>
      <c r="X371">
        <v>784.530598632649</v>
      </c>
      <c r="Y371">
        <v>17.287848134544799</v>
      </c>
      <c r="Z371">
        <v>14.719192929798201</v>
      </c>
      <c r="AA371">
        <v>19.855427713856901</v>
      </c>
      <c r="AB371">
        <v>-5.5624416389564599</v>
      </c>
      <c r="AC371">
        <v>-10.8842754710689</v>
      </c>
      <c r="AD371">
        <v>5.6695014173666798E-3</v>
      </c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 spans="1:58" x14ac:dyDescent="0.2">
      <c r="A372" t="s">
        <v>0</v>
      </c>
      <c r="B372" s="20">
        <v>22830</v>
      </c>
      <c r="C372">
        <v>5.0214426112119597</v>
      </c>
      <c r="D372">
        <v>3.83692620398622</v>
      </c>
      <c r="E372">
        <v>757.46477812888998</v>
      </c>
      <c r="F372">
        <v>224.52954664430101</v>
      </c>
      <c r="G372">
        <v>3.97448515671269</v>
      </c>
      <c r="H372">
        <v>5.1718265799619196</v>
      </c>
      <c r="I372">
        <v>12.703170504282999</v>
      </c>
      <c r="J372">
        <v>3.8705661485281802</v>
      </c>
      <c r="K372">
        <v>5.8060752582118402</v>
      </c>
      <c r="L372">
        <v>3.9505833209619898</v>
      </c>
      <c r="M372">
        <v>786.73628537006903</v>
      </c>
      <c r="N372">
        <v>239.51342865815701</v>
      </c>
      <c r="O372">
        <v>-4.4869792257983701</v>
      </c>
      <c r="P372">
        <v>5.9537083803487398</v>
      </c>
      <c r="Q372">
        <v>16.987950362431601</v>
      </c>
      <c r="R372">
        <v>3.07828217421023</v>
      </c>
      <c r="S372">
        <v>5.6378993629890699</v>
      </c>
      <c r="T372">
        <v>1.9242954810738799</v>
      </c>
      <c r="U372">
        <v>9.3948640987160204</v>
      </c>
      <c r="V372">
        <v>735.96271689943103</v>
      </c>
      <c r="W372">
        <v>462.67383691845902</v>
      </c>
      <c r="X372">
        <v>784.530598632649</v>
      </c>
      <c r="Y372">
        <v>17.287848134544799</v>
      </c>
      <c r="Z372">
        <v>14.719192929798201</v>
      </c>
      <c r="AA372">
        <v>19.855427713856901</v>
      </c>
      <c r="AB372">
        <v>-5.5624416389564599</v>
      </c>
      <c r="AC372">
        <v>-10.8842754710689</v>
      </c>
      <c r="AD372">
        <v>5.6695014173666798E-3</v>
      </c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 spans="1:58" x14ac:dyDescent="0.2">
      <c r="A373" t="s">
        <v>0</v>
      </c>
      <c r="B373" s="20">
        <v>19840.35714</v>
      </c>
      <c r="C373">
        <v>-3.0097872168158002</v>
      </c>
      <c r="D373">
        <v>3.8974946893468601</v>
      </c>
      <c r="E373">
        <v>863.522015380178</v>
      </c>
      <c r="F373">
        <v>318.037395668307</v>
      </c>
      <c r="G373">
        <v>-16.697245357175198</v>
      </c>
      <c r="H373">
        <v>6.2904804486728398</v>
      </c>
      <c r="I373">
        <v>11.4776545704892</v>
      </c>
      <c r="J373">
        <v>2.7544621456485099</v>
      </c>
      <c r="K373">
        <v>0.53403992178598703</v>
      </c>
      <c r="L373">
        <v>3.6640874096785199</v>
      </c>
      <c r="M373">
        <v>895.13185534392801</v>
      </c>
      <c r="N373">
        <v>247.69651196589999</v>
      </c>
      <c r="O373">
        <v>-12.5778446543684</v>
      </c>
      <c r="P373">
        <v>5.5616562181720699</v>
      </c>
      <c r="Q373">
        <v>13.8333188176066</v>
      </c>
      <c r="R373">
        <v>3.0281003114695002</v>
      </c>
      <c r="S373">
        <v>1.9911424023739701</v>
      </c>
      <c r="T373">
        <v>-0.66848346386843505</v>
      </c>
      <c r="U373">
        <v>4.65167153523333</v>
      </c>
      <c r="V373">
        <v>809.54290866994995</v>
      </c>
      <c r="W373">
        <v>525.29797531234794</v>
      </c>
      <c r="X373">
        <v>863.36768418961196</v>
      </c>
      <c r="Y373">
        <v>14.810783746141601</v>
      </c>
      <c r="Z373">
        <v>12.807004186636</v>
      </c>
      <c r="AA373">
        <v>16.8254857188121</v>
      </c>
      <c r="AB373">
        <v>-10.941441114556699</v>
      </c>
      <c r="AC373">
        <v>-15.076917504703299</v>
      </c>
      <c r="AD373">
        <v>-6.7930475692483299</v>
      </c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 spans="1:58" x14ac:dyDescent="0.2">
      <c r="A374" t="s">
        <v>0</v>
      </c>
      <c r="B374" s="20">
        <v>20984.21429</v>
      </c>
      <c r="C374">
        <v>6.3103512287279102</v>
      </c>
      <c r="D374">
        <v>3.6173813512784601</v>
      </c>
      <c r="E374">
        <v>524.26190482596098</v>
      </c>
      <c r="F374">
        <v>191.036303684188</v>
      </c>
      <c r="G374">
        <v>-4.9426401821228296</v>
      </c>
      <c r="H374">
        <v>4.87542288425308</v>
      </c>
      <c r="I374">
        <v>17.7977441353727</v>
      </c>
      <c r="J374">
        <v>3.3252841565526401</v>
      </c>
      <c r="K374">
        <v>3.3168990326091001</v>
      </c>
      <c r="L374">
        <v>3.6156003263516001</v>
      </c>
      <c r="M374">
        <v>596.82409748025896</v>
      </c>
      <c r="N374">
        <v>237.167095956796</v>
      </c>
      <c r="O374">
        <v>-9.7752283791063395</v>
      </c>
      <c r="P374">
        <v>5.4114136769207004</v>
      </c>
      <c r="Q374">
        <v>16.492800319620699</v>
      </c>
      <c r="R374">
        <v>2.9462310158056102</v>
      </c>
      <c r="S374">
        <v>3.48612832311948</v>
      </c>
      <c r="T374">
        <v>0.59045882645668402</v>
      </c>
      <c r="U374">
        <v>6.3730818566557197</v>
      </c>
      <c r="V374">
        <v>693.13274571653994</v>
      </c>
      <c r="W374">
        <v>419.57809128500401</v>
      </c>
      <c r="X374">
        <v>731.54652646954696</v>
      </c>
      <c r="Y374">
        <v>16.567047503869802</v>
      </c>
      <c r="Z374">
        <v>14.187630116030901</v>
      </c>
      <c r="AA374">
        <v>18.948470696461602</v>
      </c>
      <c r="AB374">
        <v>-8.7589863792917004</v>
      </c>
      <c r="AC374">
        <v>-13.084881028540799</v>
      </c>
      <c r="AD374">
        <v>-4.4360045602070999</v>
      </c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 spans="1:58" x14ac:dyDescent="0.2">
      <c r="A375" t="s">
        <v>0</v>
      </c>
      <c r="B375" s="20">
        <v>21270.17857</v>
      </c>
      <c r="C375">
        <v>5.74462827711743</v>
      </c>
      <c r="D375">
        <v>3.5599862781846698</v>
      </c>
      <c r="E375">
        <v>750.12509994555603</v>
      </c>
      <c r="F375">
        <v>224.90555813746499</v>
      </c>
      <c r="G375">
        <v>3.5676465542227902</v>
      </c>
      <c r="H375">
        <v>4.8164838608869402</v>
      </c>
      <c r="I375">
        <v>13.4263561701884</v>
      </c>
      <c r="J375">
        <v>3.59362622272663</v>
      </c>
      <c r="K375">
        <v>5.8060752582118402</v>
      </c>
      <c r="L375">
        <v>3.9505833209619898</v>
      </c>
      <c r="M375">
        <v>786.73628537006903</v>
      </c>
      <c r="N375">
        <v>239.51342865815701</v>
      </c>
      <c r="O375">
        <v>-4.4869792257983701</v>
      </c>
      <c r="P375">
        <v>5.9537083803487398</v>
      </c>
      <c r="Q375">
        <v>16.987950362431601</v>
      </c>
      <c r="R375">
        <v>3.07828217421023</v>
      </c>
      <c r="S375">
        <v>5.6378993629890699</v>
      </c>
      <c r="T375">
        <v>1.9242954810738799</v>
      </c>
      <c r="U375">
        <v>9.3948640987160204</v>
      </c>
      <c r="V375">
        <v>735.96271689943103</v>
      </c>
      <c r="W375">
        <v>462.67383691845902</v>
      </c>
      <c r="X375">
        <v>784.530598632649</v>
      </c>
      <c r="Y375">
        <v>17.287848134544799</v>
      </c>
      <c r="Z375">
        <v>14.719192929798201</v>
      </c>
      <c r="AA375">
        <v>19.855427713856901</v>
      </c>
      <c r="AB375">
        <v>-5.5624416389564599</v>
      </c>
      <c r="AC375">
        <v>-10.8842754710689</v>
      </c>
      <c r="AD375">
        <v>5.6695014173666798E-3</v>
      </c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 spans="1:58" x14ac:dyDescent="0.2">
      <c r="A376" t="s">
        <v>0</v>
      </c>
      <c r="B376" s="20">
        <v>21842.10714</v>
      </c>
      <c r="C376">
        <v>6.5308111235119704</v>
      </c>
      <c r="D376">
        <v>3.5001822204397901</v>
      </c>
      <c r="E376">
        <v>602.57105927416706</v>
      </c>
      <c r="F376">
        <v>192.08514813979201</v>
      </c>
      <c r="G376">
        <v>2.79558947351242</v>
      </c>
      <c r="H376">
        <v>4.83191426798063</v>
      </c>
      <c r="I376">
        <v>15.248689364779899</v>
      </c>
      <c r="J376">
        <v>3.2921113815137</v>
      </c>
      <c r="K376">
        <v>7.1257366639274604</v>
      </c>
      <c r="L376">
        <v>3.7118642147714702</v>
      </c>
      <c r="M376">
        <v>620.44524708301503</v>
      </c>
      <c r="N376">
        <v>233.100433718462</v>
      </c>
      <c r="O376">
        <v>-4.08211160715065</v>
      </c>
      <c r="P376">
        <v>5.4912512474738397</v>
      </c>
      <c r="Q376">
        <v>18.594769540958001</v>
      </c>
      <c r="R376">
        <v>2.9550561649561402</v>
      </c>
      <c r="S376">
        <v>6.9283535028566501</v>
      </c>
      <c r="T376">
        <v>3.9711522427880599</v>
      </c>
      <c r="U376">
        <v>9.8942804735701309</v>
      </c>
      <c r="V376">
        <v>628.17715940898097</v>
      </c>
      <c r="W376">
        <v>384.689011172253</v>
      </c>
      <c r="X376">
        <v>664.59479739870005</v>
      </c>
      <c r="Y376">
        <v>18.6461681858258</v>
      </c>
      <c r="Z376">
        <v>16.293146573286599</v>
      </c>
      <c r="AA376">
        <v>21.005002501250601</v>
      </c>
      <c r="AB376">
        <v>-4.5196786338894004</v>
      </c>
      <c r="AC376">
        <v>-8.8702684675671293</v>
      </c>
      <c r="AD376">
        <v>-0.15774553943639499</v>
      </c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 spans="1:58" x14ac:dyDescent="0.2">
      <c r="A377" t="s">
        <v>0</v>
      </c>
      <c r="B377" s="20">
        <v>22700</v>
      </c>
      <c r="C377">
        <v>10.427187193847301</v>
      </c>
      <c r="D377">
        <v>3.7845734233332302</v>
      </c>
      <c r="E377">
        <v>681.82468599833305</v>
      </c>
      <c r="F377">
        <v>230.73202496624299</v>
      </c>
      <c r="G377">
        <v>2.8986318183166002</v>
      </c>
      <c r="H377">
        <v>4.9761807383456</v>
      </c>
      <c r="I377">
        <v>18.8628177223381</v>
      </c>
      <c r="J377">
        <v>3.6474203818538502</v>
      </c>
      <c r="K377">
        <v>8.4571037295047002</v>
      </c>
      <c r="L377">
        <v>3.8712008634289901</v>
      </c>
      <c r="M377">
        <v>703.36037605579997</v>
      </c>
      <c r="N377">
        <v>241.10723892237701</v>
      </c>
      <c r="O377">
        <v>-1.39854083029776</v>
      </c>
      <c r="P377">
        <v>5.8913393698793701</v>
      </c>
      <c r="Q377">
        <v>18.969758916008999</v>
      </c>
      <c r="R377">
        <v>3.0603527641576398</v>
      </c>
      <c r="S377">
        <v>8.7408261143438999</v>
      </c>
      <c r="T377">
        <v>5.4792396198099302</v>
      </c>
      <c r="U377">
        <v>12.0331832582958</v>
      </c>
      <c r="V377">
        <v>681.43597852652101</v>
      </c>
      <c r="W377">
        <v>391.337335334334</v>
      </c>
      <c r="X377">
        <v>720.34850758712696</v>
      </c>
      <c r="Y377">
        <v>19.467592721731901</v>
      </c>
      <c r="Z377">
        <v>16.953143238285801</v>
      </c>
      <c r="AA377">
        <v>21.980490245122599</v>
      </c>
      <c r="AB377">
        <v>-1.8691466279570199</v>
      </c>
      <c r="AC377">
        <v>-6.4625646156411598</v>
      </c>
      <c r="AD377">
        <v>2.8989494747373801</v>
      </c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 spans="1:58" x14ac:dyDescent="0.2">
      <c r="A378" t="s">
        <v>0</v>
      </c>
      <c r="B378" s="20">
        <v>23220</v>
      </c>
      <c r="C378">
        <v>1.9464894028776201</v>
      </c>
      <c r="D378">
        <v>2.99758451220363</v>
      </c>
      <c r="E378">
        <v>862.24728827075705</v>
      </c>
      <c r="F378">
        <v>235.32563511210401</v>
      </c>
      <c r="G378">
        <v>-6.2495753429350902</v>
      </c>
      <c r="H378">
        <v>4.4491488006245401</v>
      </c>
      <c r="I378">
        <v>12.2389073826738</v>
      </c>
      <c r="J378">
        <v>2.6352105213954702</v>
      </c>
      <c r="K378">
        <v>1.04656268861463</v>
      </c>
      <c r="L378">
        <v>3.60637914996471</v>
      </c>
      <c r="M378">
        <v>897.99142670093295</v>
      </c>
      <c r="N378">
        <v>250.65631641241399</v>
      </c>
      <c r="O378">
        <v>-11.037992522561099</v>
      </c>
      <c r="P378">
        <v>5.4728956073517798</v>
      </c>
      <c r="Q378">
        <v>13.234717140779599</v>
      </c>
      <c r="R378">
        <v>3.0264196863114599</v>
      </c>
      <c r="S378">
        <v>1.5153475046274401</v>
      </c>
      <c r="T378">
        <v>-1.19254319860294</v>
      </c>
      <c r="U378">
        <v>4.22415516151103</v>
      </c>
      <c r="V378">
        <v>851.98476429846596</v>
      </c>
      <c r="W378">
        <v>607.54263994689302</v>
      </c>
      <c r="X378">
        <v>919.95072152902003</v>
      </c>
      <c r="Y378">
        <v>14.159710291189</v>
      </c>
      <c r="Z378">
        <v>12.2147764959814</v>
      </c>
      <c r="AA378">
        <v>16.109594028714898</v>
      </c>
      <c r="AB378">
        <v>-11.1685980172527</v>
      </c>
      <c r="AC378">
        <v>-15.3497725250924</v>
      </c>
      <c r="AD378">
        <v>-6.9816434257166602</v>
      </c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 spans="1:58" x14ac:dyDescent="0.2">
      <c r="A379" t="s">
        <v>0</v>
      </c>
      <c r="B379" s="20">
        <v>23369.090909999999</v>
      </c>
      <c r="C379">
        <v>4.06920154160637</v>
      </c>
      <c r="D379">
        <v>4.1848466135534403</v>
      </c>
      <c r="E379">
        <v>666.25691593509805</v>
      </c>
      <c r="F379">
        <v>219.651241855069</v>
      </c>
      <c r="G379">
        <v>-5.6157366033827802</v>
      </c>
      <c r="H379">
        <v>5.8104145454924403</v>
      </c>
      <c r="I379">
        <v>14.1722189849899</v>
      </c>
      <c r="J379">
        <v>3.51750108462906</v>
      </c>
      <c r="K379">
        <v>-1.68501874110465</v>
      </c>
      <c r="L379">
        <v>3.78784287741991</v>
      </c>
      <c r="M379">
        <v>750.57535633346004</v>
      </c>
      <c r="N379">
        <v>243.92432049028699</v>
      </c>
      <c r="O379">
        <v>-15.6165555721347</v>
      </c>
      <c r="P379">
        <v>5.7535680255425801</v>
      </c>
      <c r="Q379">
        <v>12.7885661697328</v>
      </c>
      <c r="R379">
        <v>3.0580209291496199</v>
      </c>
      <c r="S379">
        <v>0.30595188048821298</v>
      </c>
      <c r="T379">
        <v>-2.5020217958018498</v>
      </c>
      <c r="U379">
        <v>3.10432276274202</v>
      </c>
      <c r="V379">
        <v>735.04399762070602</v>
      </c>
      <c r="W379">
        <v>446.84478903158799</v>
      </c>
      <c r="X379">
        <v>775.76903043028904</v>
      </c>
      <c r="Y379">
        <v>14.279814705264499</v>
      </c>
      <c r="Z379">
        <v>11.9318858525906</v>
      </c>
      <c r="AA379">
        <v>16.624700189281199</v>
      </c>
      <c r="AB379">
        <v>-12.827422220046399</v>
      </c>
      <c r="AC379">
        <v>-17.1004803117135</v>
      </c>
      <c r="AD379">
        <v>-8.5603421806223707</v>
      </c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 spans="1:58" x14ac:dyDescent="0.2">
      <c r="A380" t="s">
        <v>0</v>
      </c>
      <c r="B380" s="20">
        <v>23398.181820000002</v>
      </c>
      <c r="C380">
        <v>4.8603066767738001</v>
      </c>
      <c r="D380">
        <v>3.4164209724723702</v>
      </c>
      <c r="E380">
        <v>718.31030773831196</v>
      </c>
      <c r="F380">
        <v>218.83980030203699</v>
      </c>
      <c r="G380">
        <v>-1.10213001115239</v>
      </c>
      <c r="H380">
        <v>4.7385688646429198</v>
      </c>
      <c r="I380">
        <v>14.630716096977901</v>
      </c>
      <c r="J380">
        <v>3.3027029331531601</v>
      </c>
      <c r="K380">
        <v>2.8458405933073001</v>
      </c>
      <c r="L380">
        <v>3.6722211586772402</v>
      </c>
      <c r="M380">
        <v>880.41072456122299</v>
      </c>
      <c r="N380">
        <v>252.48283118412201</v>
      </c>
      <c r="O380">
        <v>-8.9528722377925103</v>
      </c>
      <c r="P380">
        <v>5.5008538424302698</v>
      </c>
      <c r="Q380">
        <v>14.9651262891197</v>
      </c>
      <c r="R380">
        <v>3.0730749317575299</v>
      </c>
      <c r="S380">
        <v>3.8175033992562701</v>
      </c>
      <c r="T380">
        <v>1.35207021588778</v>
      </c>
      <c r="U380">
        <v>6.2936233198292904</v>
      </c>
      <c r="V380">
        <v>846.91780739401202</v>
      </c>
      <c r="W380">
        <v>556.28029921585005</v>
      </c>
      <c r="X380">
        <v>908.164630631156</v>
      </c>
      <c r="Y380">
        <v>16.303338694967302</v>
      </c>
      <c r="Z380">
        <v>14.3227183253089</v>
      </c>
      <c r="AA380">
        <v>18.280570642070799</v>
      </c>
      <c r="AB380">
        <v>-7.54757981556806</v>
      </c>
      <c r="AC380">
        <v>-11.2034400020875</v>
      </c>
      <c r="AD380">
        <v>-3.8796178082628598</v>
      </c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 spans="1:58" x14ac:dyDescent="0.2">
      <c r="A381" t="s">
        <v>0</v>
      </c>
      <c r="B381" s="20">
        <v>23572.727269999999</v>
      </c>
      <c r="C381">
        <v>1.5135487733980499</v>
      </c>
      <c r="D381">
        <v>2.9116215976582298</v>
      </c>
      <c r="E381">
        <v>665.37321738198295</v>
      </c>
      <c r="F381">
        <v>200.29827429780499</v>
      </c>
      <c r="G381">
        <v>-12.030479218027001</v>
      </c>
      <c r="H381">
        <v>4.3930814216962997</v>
      </c>
      <c r="I381">
        <v>15.4651984714117</v>
      </c>
      <c r="J381">
        <v>2.4822310747220899</v>
      </c>
      <c r="K381">
        <v>-0.366523749068355</v>
      </c>
      <c r="L381">
        <v>3.48695007891377</v>
      </c>
      <c r="M381">
        <v>695.49308631287704</v>
      </c>
      <c r="N381">
        <v>253.83291161869101</v>
      </c>
      <c r="O381">
        <v>-14.1743738618144</v>
      </c>
      <c r="P381">
        <v>5.3493221246478901</v>
      </c>
      <c r="Q381">
        <v>13.550307166271001</v>
      </c>
      <c r="R381">
        <v>2.9712350172363799</v>
      </c>
      <c r="S381">
        <v>-0.14571573720938599</v>
      </c>
      <c r="T381">
        <v>-3.3496643533903798</v>
      </c>
      <c r="U381">
        <v>3.0470351857409801</v>
      </c>
      <c r="V381">
        <v>803.87283547591699</v>
      </c>
      <c r="W381">
        <v>484.46467599207102</v>
      </c>
      <c r="X381">
        <v>851.06931814963298</v>
      </c>
      <c r="Y381">
        <v>13.417071383696999</v>
      </c>
      <c r="Z381">
        <v>10.868199908070499</v>
      </c>
      <c r="AA381">
        <v>15.9785234792026</v>
      </c>
      <c r="AB381">
        <v>-13.416473602098</v>
      </c>
      <c r="AC381">
        <v>-18.297682562663201</v>
      </c>
      <c r="AD381">
        <v>-8.5476655958570298</v>
      </c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 spans="1:58" x14ac:dyDescent="0.2">
      <c r="A382" t="s">
        <v>0</v>
      </c>
      <c r="B382" s="20">
        <v>23863.63636</v>
      </c>
      <c r="C382">
        <v>4.1555926841055202</v>
      </c>
      <c r="D382">
        <v>3.97544535888427</v>
      </c>
      <c r="E382">
        <v>633.89398247081397</v>
      </c>
      <c r="F382">
        <v>225.06423706177699</v>
      </c>
      <c r="G382">
        <v>-4.2699828792196399</v>
      </c>
      <c r="H382">
        <v>5.7997712988373804</v>
      </c>
      <c r="I382">
        <v>14.236086643577099</v>
      </c>
      <c r="J382">
        <v>3.5298278772978602</v>
      </c>
      <c r="K382">
        <v>-2.53146587558214</v>
      </c>
      <c r="L382">
        <v>3.7895379785148902</v>
      </c>
      <c r="M382">
        <v>740.94037362613301</v>
      </c>
      <c r="N382">
        <v>245.706175254812</v>
      </c>
      <c r="O382">
        <v>-16.8856539377378</v>
      </c>
      <c r="P382">
        <v>5.7658268143257896</v>
      </c>
      <c r="Q382">
        <v>12.330183280391299</v>
      </c>
      <c r="R382">
        <v>3.0697152488827801</v>
      </c>
      <c r="S382">
        <v>-0.16497893815356801</v>
      </c>
      <c r="T382">
        <v>-2.94756368623311</v>
      </c>
      <c r="U382">
        <v>2.6137755697998699</v>
      </c>
      <c r="V382">
        <v>734.00090815991996</v>
      </c>
      <c r="W382">
        <v>442.77457652932799</v>
      </c>
      <c r="X382">
        <v>773.29262113286302</v>
      </c>
      <c r="Y382">
        <v>14.001018987806299</v>
      </c>
      <c r="Z382">
        <v>11.6551061926156</v>
      </c>
      <c r="AA382">
        <v>16.339139932259201</v>
      </c>
      <c r="AB382">
        <v>-13.631136922097699</v>
      </c>
      <c r="AC382">
        <v>-17.9183496440568</v>
      </c>
      <c r="AD382">
        <v>-9.3641915526407509</v>
      </c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 spans="1:58" x14ac:dyDescent="0.2">
      <c r="A383" t="s">
        <v>0</v>
      </c>
      <c r="B383" s="20">
        <v>24009.090909999999</v>
      </c>
      <c r="C383">
        <v>4.5110466404050101E-2</v>
      </c>
      <c r="D383">
        <v>3.4073155186129198</v>
      </c>
      <c r="E383">
        <v>805.44372624031701</v>
      </c>
      <c r="F383">
        <v>281.06091456387202</v>
      </c>
      <c r="G383">
        <v>-10.7462879722022</v>
      </c>
      <c r="H383">
        <v>5.1701737896609696</v>
      </c>
      <c r="I383">
        <v>13.098846953003401</v>
      </c>
      <c r="J383">
        <v>2.9968607819983402</v>
      </c>
      <c r="K383">
        <v>1.14808841507795</v>
      </c>
      <c r="L383">
        <v>3.6058775527627702</v>
      </c>
      <c r="M383">
        <v>930.91952380693397</v>
      </c>
      <c r="N383">
        <v>247.71272560608901</v>
      </c>
      <c r="O383">
        <v>-10.887804300906399</v>
      </c>
      <c r="P383">
        <v>5.4741708752829501</v>
      </c>
      <c r="Q383">
        <v>13.4595963091915</v>
      </c>
      <c r="R383">
        <v>2.9921903486751402</v>
      </c>
      <c r="S383">
        <v>2.1518629115327701</v>
      </c>
      <c r="T383">
        <v>-0.58303931397528896</v>
      </c>
      <c r="U383">
        <v>4.8852512806805404</v>
      </c>
      <c r="V383">
        <v>924.28094539294</v>
      </c>
      <c r="W383">
        <v>623.14670322886195</v>
      </c>
      <c r="X383">
        <v>989.13451594873197</v>
      </c>
      <c r="Y383">
        <v>14.465142956215301</v>
      </c>
      <c r="Z383">
        <v>12.123220373028101</v>
      </c>
      <c r="AA383">
        <v>16.8028387450743</v>
      </c>
      <c r="AB383">
        <v>-6.7930348837120498</v>
      </c>
      <c r="AC383">
        <v>-10.1256612265498</v>
      </c>
      <c r="AD383">
        <v>-3.4623823288800999</v>
      </c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 spans="1:58" x14ac:dyDescent="0.2">
      <c r="A384" t="s">
        <v>0</v>
      </c>
      <c r="B384" s="20">
        <v>24154.545450000001</v>
      </c>
      <c r="C384">
        <v>1.42804097262061</v>
      </c>
      <c r="D384">
        <v>3.6555376073776</v>
      </c>
      <c r="E384">
        <v>772.18780558296999</v>
      </c>
      <c r="F384">
        <v>224.775070921295</v>
      </c>
      <c r="G384">
        <v>-8.7617748270374207</v>
      </c>
      <c r="H384">
        <v>5.1537846817161199</v>
      </c>
      <c r="I384">
        <v>13.6753808348137</v>
      </c>
      <c r="J384">
        <v>3.40208135287252</v>
      </c>
      <c r="K384">
        <v>-2.1846160424985301</v>
      </c>
      <c r="L384">
        <v>3.6071102935791299</v>
      </c>
      <c r="M384">
        <v>701.08497316279795</v>
      </c>
      <c r="N384">
        <v>250.209487572444</v>
      </c>
      <c r="O384">
        <v>-16.631651145522302</v>
      </c>
      <c r="P384">
        <v>5.5008028617276503</v>
      </c>
      <c r="Q384">
        <v>12.5166714716699</v>
      </c>
      <c r="R384">
        <v>3.0077089633992999</v>
      </c>
      <c r="S384">
        <v>-1.03215401084056</v>
      </c>
      <c r="T384">
        <v>-3.97018450649907</v>
      </c>
      <c r="U384">
        <v>1.90734647698212</v>
      </c>
      <c r="V384">
        <v>766.496767625953</v>
      </c>
      <c r="W384">
        <v>454.62063735073701</v>
      </c>
      <c r="X384">
        <v>807.65229124667599</v>
      </c>
      <c r="Y384">
        <v>13.1817690346271</v>
      </c>
      <c r="Z384">
        <v>10.725742367828699</v>
      </c>
      <c r="AA384">
        <v>15.629329104258</v>
      </c>
      <c r="AB384">
        <v>-15.0821091155613</v>
      </c>
      <c r="AC384">
        <v>-19.6382566978696</v>
      </c>
      <c r="AD384">
        <v>-10.516042318359901</v>
      </c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 spans="1:58" x14ac:dyDescent="0.2">
      <c r="A385" t="s">
        <v>0</v>
      </c>
      <c r="B385" s="20">
        <v>24270.909090000001</v>
      </c>
      <c r="C385">
        <v>4.5528413741673699</v>
      </c>
      <c r="D385">
        <v>3.3289792182618299</v>
      </c>
      <c r="E385">
        <v>729.69078707623305</v>
      </c>
      <c r="F385">
        <v>219.22354481396999</v>
      </c>
      <c r="G385">
        <v>-1.03575577878588</v>
      </c>
      <c r="H385">
        <v>4.8114875131407402</v>
      </c>
      <c r="I385">
        <v>13.7841133444169</v>
      </c>
      <c r="J385">
        <v>3.3218506424739398</v>
      </c>
      <c r="K385">
        <v>0.62670041970019597</v>
      </c>
      <c r="L385">
        <v>3.6403534586917101</v>
      </c>
      <c r="M385">
        <v>738.13668047263297</v>
      </c>
      <c r="N385">
        <v>241.60557139185701</v>
      </c>
      <c r="O385">
        <v>-12.4670417685528</v>
      </c>
      <c r="P385">
        <v>5.4818415929070703</v>
      </c>
      <c r="Q385">
        <v>14.115559434481399</v>
      </c>
      <c r="R385">
        <v>2.9753017357683502</v>
      </c>
      <c r="S385">
        <v>1.0871404118574199</v>
      </c>
      <c r="T385">
        <v>-1.90387808579079</v>
      </c>
      <c r="U385">
        <v>4.0797483487377102</v>
      </c>
      <c r="V385">
        <v>753.86140852337098</v>
      </c>
      <c r="W385">
        <v>462.81335530518697</v>
      </c>
      <c r="X385">
        <v>798.79002355929094</v>
      </c>
      <c r="Y385">
        <v>14.571272824196701</v>
      </c>
      <c r="Z385">
        <v>12.140602729362801</v>
      </c>
      <c r="AA385">
        <v>17.005155970076402</v>
      </c>
      <c r="AB385">
        <v>-11.584524157004401</v>
      </c>
      <c r="AC385">
        <v>-16.083445601347801</v>
      </c>
      <c r="AD385">
        <v>-7.0911354269223699</v>
      </c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 spans="1:58" x14ac:dyDescent="0.2">
      <c r="A386" t="s">
        <v>0</v>
      </c>
      <c r="B386" s="20">
        <v>24445.454549999999</v>
      </c>
      <c r="C386">
        <v>4.5746150206063199</v>
      </c>
      <c r="D386">
        <v>3.3220663895579499</v>
      </c>
      <c r="E386">
        <v>742.69810893233</v>
      </c>
      <c r="F386">
        <v>220.356661256259</v>
      </c>
      <c r="G386">
        <v>-1.0812953263523</v>
      </c>
      <c r="H386">
        <v>4.7709834526937103</v>
      </c>
      <c r="I386">
        <v>14.4854288615323</v>
      </c>
      <c r="J386">
        <v>3.2845209550682299</v>
      </c>
      <c r="K386">
        <v>-3.0011587640324501E-2</v>
      </c>
      <c r="L386">
        <v>3.6420728158671101</v>
      </c>
      <c r="M386">
        <v>734.80120087895602</v>
      </c>
      <c r="N386">
        <v>242.78834979287001</v>
      </c>
      <c r="O386">
        <v>-13.4172190307858</v>
      </c>
      <c r="P386">
        <v>5.4959269806691804</v>
      </c>
      <c r="Q386">
        <v>13.736939638091499</v>
      </c>
      <c r="R386">
        <v>2.98367573797062</v>
      </c>
      <c r="S386">
        <v>0.56744958537603696</v>
      </c>
      <c r="T386">
        <v>-2.3609376862628002</v>
      </c>
      <c r="U386">
        <v>3.5036482264464599</v>
      </c>
      <c r="V386">
        <v>753.759562298064</v>
      </c>
      <c r="W386">
        <v>459.42016411256498</v>
      </c>
      <c r="X386">
        <v>797.31295986824898</v>
      </c>
      <c r="Y386">
        <v>14.260095136902899</v>
      </c>
      <c r="Z386">
        <v>11.8473773356361</v>
      </c>
      <c r="AA386">
        <v>16.6800085009024</v>
      </c>
      <c r="AB386">
        <v>-12.3710250668585</v>
      </c>
      <c r="AC386">
        <v>-16.8129926079238</v>
      </c>
      <c r="AD386">
        <v>-7.93021473452447</v>
      </c>
      <c r="AE386" s="40">
        <f>AVERAGE(C371:C377)</f>
        <v>5.1494394041161042</v>
      </c>
      <c r="AF386" s="40">
        <f>AVERAGE(D371:D377)</f>
        <v>3.7092606976563198</v>
      </c>
      <c r="AG386" s="40">
        <f>AVERAGE(E371:E377)</f>
        <v>705.31918881171066</v>
      </c>
      <c r="AH386" s="40">
        <f>AVERAGE(F371:F377)</f>
        <v>229.36585443352172</v>
      </c>
      <c r="AI386" s="40">
        <f>AVERAGE(G371:G377)</f>
        <v>-0.63272105426011949</v>
      </c>
      <c r="AJ386" s="40">
        <f>AVERAGE(H371:H377)</f>
        <v>5.1554362002428116</v>
      </c>
      <c r="AK386" s="40">
        <f>AVERAGE(I371:I377)</f>
        <v>14.602800424533468</v>
      </c>
      <c r="AL386" s="40">
        <f>AVERAGE(J371:J377)</f>
        <v>3.4693415854843557</v>
      </c>
      <c r="AM386" s="40">
        <f>AVERAGE(K371:K377)</f>
        <v>5.2645721603518245</v>
      </c>
      <c r="AN386" s="40">
        <f>AVERAGE(L371:L377)</f>
        <v>3.8163575395880787</v>
      </c>
      <c r="AO386" s="40">
        <f>AVERAGE(M371:M377)</f>
        <v>739.42434743902982</v>
      </c>
      <c r="AP386" s="40">
        <f>AVERAGE(N371:N377)</f>
        <v>239.65879521971513</v>
      </c>
      <c r="AQ386" s="40">
        <f>AVERAGE(O371:O377)</f>
        <v>-5.8992375926168945</v>
      </c>
      <c r="AR386" s="40">
        <f>AVERAGE(P371:P377)</f>
        <v>5.745255093356028</v>
      </c>
      <c r="AS386" s="40">
        <f>AVERAGE(Q371:Q377)</f>
        <v>16.979214097355587</v>
      </c>
      <c r="AT386" s="40">
        <f>AVERAGE(R371:R377)</f>
        <v>3.0320838255742255</v>
      </c>
      <c r="AU386" s="40">
        <f>AVERAGE(S371:S377)</f>
        <v>5.4371640616658867</v>
      </c>
      <c r="AV386" s="40">
        <f>AVERAGE(T371:T377)</f>
        <v>2.1636076669154112</v>
      </c>
      <c r="AW386" s="40">
        <f>AVERAGE(U371:U377)</f>
        <v>8.7338299171290057</v>
      </c>
      <c r="AX386" s="40">
        <f>AVERAGE(V371:V377)</f>
        <v>717.16813471718342</v>
      </c>
      <c r="AY386" s="40">
        <f>AVERAGE(W371:W377)</f>
        <v>444.13198912275948</v>
      </c>
      <c r="AZ386" s="40">
        <f>AVERAGE(X371:X377)</f>
        <v>761.92133022041889</v>
      </c>
      <c r="BA386" s="40">
        <f>AVERAGE(Y371:Y377)</f>
        <v>17.33644808017193</v>
      </c>
      <c r="BB386" s="40">
        <f>AVERAGE(Z371:Z377)</f>
        <v>14.914071843376272</v>
      </c>
      <c r="BC386" s="40">
        <f>AVERAGE(AA371:AA377)</f>
        <v>19.760818900459657</v>
      </c>
      <c r="BD386" s="40">
        <f>AVERAGE(AB371:AB377)</f>
        <v>-6.1109396675091707</v>
      </c>
      <c r="BE386" s="40">
        <f>AVERAGE(AC371:AC377)</f>
        <v>-10.878208289951298</v>
      </c>
      <c r="BF386" s="40">
        <f>AVERAGE(AD371:AD377)</f>
        <v>-1.2101199557003348</v>
      </c>
    </row>
    <row r="387" spans="1:58" x14ac:dyDescent="0.2">
      <c r="A387" t="s">
        <v>0</v>
      </c>
      <c r="B387" s="20">
        <v>24853.54839</v>
      </c>
      <c r="C387">
        <v>2.95276642682783</v>
      </c>
      <c r="D387">
        <v>3.3183566869975598</v>
      </c>
      <c r="E387">
        <v>672.74319981506699</v>
      </c>
      <c r="F387">
        <v>199.61617228720999</v>
      </c>
      <c r="G387">
        <v>-8.0594275920664007</v>
      </c>
      <c r="H387">
        <v>4.8368087800671598</v>
      </c>
      <c r="I387">
        <v>14.689073971927</v>
      </c>
      <c r="J387">
        <v>2.8708545371528502</v>
      </c>
      <c r="K387">
        <v>3.8411058815681698</v>
      </c>
      <c r="L387">
        <v>3.6277546756351202</v>
      </c>
      <c r="M387">
        <v>889.56309762943204</v>
      </c>
      <c r="N387">
        <v>246.82721829545901</v>
      </c>
      <c r="O387">
        <v>-8.5326828344048895</v>
      </c>
      <c r="P387">
        <v>5.4306562789165698</v>
      </c>
      <c r="Q387">
        <v>16.0223040534589</v>
      </c>
      <c r="R387">
        <v>3.0186154775863301</v>
      </c>
      <c r="S387">
        <v>6.5963322282087899</v>
      </c>
      <c r="T387">
        <v>4.5568702176042599</v>
      </c>
      <c r="U387">
        <v>8.6336553726545393</v>
      </c>
      <c r="V387">
        <v>871.96217994785297</v>
      </c>
      <c r="W387">
        <v>623.73308820828595</v>
      </c>
      <c r="X387">
        <v>939.92494256159603</v>
      </c>
      <c r="Y387">
        <v>17.8685618829075</v>
      </c>
      <c r="Z387">
        <v>16.096068288223801</v>
      </c>
      <c r="AA387">
        <v>19.638659414626499</v>
      </c>
      <c r="AB387">
        <v>-4.36615532072795</v>
      </c>
      <c r="AC387">
        <v>-7.2241133774738104</v>
      </c>
      <c r="AD387">
        <v>-1.4968384386939799</v>
      </c>
      <c r="AE387" s="27">
        <f>AVERAGE(C371:C387)</f>
        <v>3.8908581863647216</v>
      </c>
      <c r="AF387" s="27">
        <f>AVERAGE(D371:D387)</f>
        <v>3.5578234917161202</v>
      </c>
      <c r="AG387" s="27">
        <f>AVERAGE(E371:E387)</f>
        <v>718.00468594857978</v>
      </c>
      <c r="AH387" s="27">
        <f>AVERAGE(F371:F387)</f>
        <v>226.45720785329706</v>
      </c>
      <c r="AI387" s="27">
        <f>AVERAGE(G371:G387)</f>
        <v>-3.7283231135871722</v>
      </c>
      <c r="AJ387" s="27">
        <f>AVERAGE(H371:H387)</f>
        <v>5.0601339147218809</v>
      </c>
      <c r="AK387" s="27">
        <f>AVERAGE(I371:I387)</f>
        <v>14.276210265709294</v>
      </c>
      <c r="AL387" s="27">
        <f>AVERAGE(J371:J387)</f>
        <v>3.2722960505384719</v>
      </c>
      <c r="AM387" s="27">
        <f>AVERAGE(K371:K387)</f>
        <v>2.3272157132257068</v>
      </c>
      <c r="AN387" s="27">
        <f>AVERAGE(L371:L387)</f>
        <v>3.7165060480672305</v>
      </c>
      <c r="AO387" s="27">
        <f>AVERAGE(M371:M387)</f>
        <v>772.69922797403456</v>
      </c>
      <c r="AP387" s="27">
        <f>AVERAGE(N371:N387)</f>
        <v>244.31514553865006</v>
      </c>
      <c r="AQ387" s="27">
        <f>AVERAGE(O371:O387)</f>
        <v>-9.9940300212077027</v>
      </c>
      <c r="AR387" s="27">
        <f>AVERAGE(P371:P387)</f>
        <v>5.6142735680761131</v>
      </c>
      <c r="AS387" s="27">
        <f>AVERAGE(Q371:Q387)</f>
        <v>15.033792331451572</v>
      </c>
      <c r="AT387" s="27">
        <f>AVERAGE(R371:R387)</f>
        <v>3.0235614621033582</v>
      </c>
      <c r="AU387" s="27">
        <f>AVERAGE(S371:S387)</f>
        <v>3.1034639804002726</v>
      </c>
      <c r="AV387" s="27">
        <f>AVERAGE(T371:T387)</f>
        <v>0.13202126325551103</v>
      </c>
      <c r="AW387" s="27">
        <f>AVERAGE(U371:U387)</f>
        <v>6.0840806544133876</v>
      </c>
      <c r="AX387" s="27">
        <f>AVERAGE(V371:V387)</f>
        <v>768.37400704455808</v>
      </c>
      <c r="AY387" s="27">
        <f>AVERAGE(W371:W387)</f>
        <v>486.5038148694519</v>
      </c>
      <c r="AZ387" s="27">
        <f>AVERAGE(X371:X387)</f>
        <v>817.32413921179034</v>
      </c>
      <c r="BA387" s="27">
        <f>AVERAGE(Y371:Y387)</f>
        <v>15.75664308582218</v>
      </c>
      <c r="BB387" s="27">
        <f>AVERAGE(Z371:Z387)</f>
        <v>13.430835339545904</v>
      </c>
      <c r="BC387" s="27">
        <f>AVERAGE(AA371:AA387)</f>
        <v>18.083191312334346</v>
      </c>
      <c r="BD387" s="27">
        <f>AVERAGE(AB371:AB387)</f>
        <v>-8.9155668702053674</v>
      </c>
      <c r="BE387" s="27">
        <f>AVERAGE(AC371:AC387)</f>
        <v>-13.288332505084545</v>
      </c>
      <c r="BF387" s="27">
        <f>AVERAGE(AD371:AD387)</f>
        <v>-4.4882890294342843</v>
      </c>
    </row>
    <row r="388" spans="1:58" x14ac:dyDescent="0.2">
      <c r="A388" t="s">
        <v>40</v>
      </c>
      <c r="B388" s="20">
        <v>25145.48387</v>
      </c>
      <c r="C388">
        <v>8.1575245230112596</v>
      </c>
      <c r="D388">
        <v>3.7142232899155401</v>
      </c>
      <c r="E388">
        <v>748.14591228349104</v>
      </c>
      <c r="F388">
        <v>229.981727062705</v>
      </c>
      <c r="G388">
        <v>0.56381684950273503</v>
      </c>
      <c r="H388">
        <v>5.1079359301647997</v>
      </c>
      <c r="I388">
        <v>16.624207950096299</v>
      </c>
      <c r="J388">
        <v>3.2860449138971601</v>
      </c>
      <c r="K388">
        <v>6.0597987576172301</v>
      </c>
      <c r="L388">
        <v>3.6683003327364698</v>
      </c>
      <c r="M388">
        <v>872.10131256980696</v>
      </c>
      <c r="N388">
        <v>244.226434487913</v>
      </c>
      <c r="O388">
        <v>-3.8226123568713399</v>
      </c>
      <c r="P388">
        <v>5.46612526392303</v>
      </c>
      <c r="Q388">
        <v>16.147529188319901</v>
      </c>
      <c r="R388">
        <v>3.0625550691604699</v>
      </c>
      <c r="S388">
        <v>7.4195358327754102</v>
      </c>
      <c r="T388">
        <v>4.3788599121337297</v>
      </c>
      <c r="U388">
        <v>10.4566078132953</v>
      </c>
      <c r="V388">
        <v>855.35608125335898</v>
      </c>
      <c r="W388">
        <v>574.49675561440802</v>
      </c>
      <c r="X388">
        <v>921.12349841647904</v>
      </c>
      <c r="Y388">
        <v>17.186566233815501</v>
      </c>
      <c r="Z388">
        <v>14.652972733866999</v>
      </c>
      <c r="AA388">
        <v>19.719105616368999</v>
      </c>
      <c r="AB388">
        <v>-1.21266351896827</v>
      </c>
      <c r="AC388">
        <v>-4.6938871153740296</v>
      </c>
      <c r="AD388">
        <v>2.2824396909359601</v>
      </c>
      <c r="AE388" s="27">
        <f>C388</f>
        <v>8.1575245230112596</v>
      </c>
      <c r="AF388" s="27">
        <f>D388</f>
        <v>3.7142232899155401</v>
      </c>
      <c r="AG388" s="27">
        <f>E388</f>
        <v>748.14591228349104</v>
      </c>
      <c r="AH388" s="27">
        <f>F388</f>
        <v>229.981727062705</v>
      </c>
      <c r="AI388" s="27">
        <f>G388</f>
        <v>0.56381684950273503</v>
      </c>
      <c r="AJ388" s="27">
        <f>H388</f>
        <v>5.1079359301647997</v>
      </c>
      <c r="AK388" s="27">
        <f>I388</f>
        <v>16.624207950096299</v>
      </c>
      <c r="AL388" s="27">
        <f>J388</f>
        <v>3.2860449138971601</v>
      </c>
      <c r="AM388" s="27">
        <f>K388</f>
        <v>6.0597987576172301</v>
      </c>
      <c r="AN388" s="27">
        <f>L388</f>
        <v>3.6683003327364698</v>
      </c>
      <c r="AO388" s="27">
        <f>M388</f>
        <v>872.10131256980696</v>
      </c>
      <c r="AP388" s="27">
        <f>N388</f>
        <v>244.226434487913</v>
      </c>
      <c r="AQ388" s="27">
        <f>O388</f>
        <v>-3.8226123568713399</v>
      </c>
      <c r="AR388" s="27">
        <f>P388</f>
        <v>5.46612526392303</v>
      </c>
      <c r="AS388" s="27">
        <f>Q388</f>
        <v>16.147529188319901</v>
      </c>
      <c r="AT388" s="27">
        <f>R388</f>
        <v>3.0625550691604699</v>
      </c>
      <c r="AU388" s="27">
        <f>S388</f>
        <v>7.4195358327754102</v>
      </c>
      <c r="AV388" s="27">
        <f>T388</f>
        <v>4.3788599121337297</v>
      </c>
      <c r="AW388" s="27">
        <f>U388</f>
        <v>10.4566078132953</v>
      </c>
      <c r="AX388" s="27">
        <f>V388</f>
        <v>855.35608125335898</v>
      </c>
      <c r="AY388" s="27">
        <f>W388</f>
        <v>574.49675561440802</v>
      </c>
      <c r="AZ388" s="27">
        <f>X388</f>
        <v>921.12349841647904</v>
      </c>
      <c r="BA388" s="27">
        <f>Y388</f>
        <v>17.186566233815501</v>
      </c>
      <c r="BB388" s="27">
        <f>Z388</f>
        <v>14.652972733866999</v>
      </c>
      <c r="BC388" s="27">
        <f>AA388</f>
        <v>19.719105616368999</v>
      </c>
      <c r="BD388" s="27">
        <f>AB388</f>
        <v>-1.21266351896827</v>
      </c>
      <c r="BE388" s="27">
        <f>AC388</f>
        <v>-4.6938871153740296</v>
      </c>
      <c r="BF388" s="27">
        <f>AD388</f>
        <v>2.2824396909359601</v>
      </c>
    </row>
    <row r="389" spans="1:58" x14ac:dyDescent="0.2">
      <c r="A389" t="s">
        <v>41</v>
      </c>
      <c r="B389" s="20">
        <v>25437.41935</v>
      </c>
      <c r="C389">
        <v>2.8072714298832202</v>
      </c>
      <c r="D389">
        <v>3.32820539924781</v>
      </c>
      <c r="E389">
        <v>797.05008804445595</v>
      </c>
      <c r="F389">
        <v>244.27572574647499</v>
      </c>
      <c r="G389">
        <v>-3.6130054862733298</v>
      </c>
      <c r="H389">
        <v>4.4921851814550102</v>
      </c>
      <c r="I389">
        <v>12.035571789459199</v>
      </c>
      <c r="J389">
        <v>3.2520441654941101</v>
      </c>
      <c r="K389">
        <v>4.3600750555970098</v>
      </c>
      <c r="L389">
        <v>3.8801260587274302</v>
      </c>
      <c r="M389">
        <v>714.565688844644</v>
      </c>
      <c r="N389">
        <v>273.95837123248299</v>
      </c>
      <c r="O389">
        <v>-5.9674585430546401</v>
      </c>
      <c r="P389">
        <v>5.65710157770972</v>
      </c>
      <c r="Q389">
        <v>15.0538333733528</v>
      </c>
      <c r="R389">
        <v>3.2398334995204001</v>
      </c>
      <c r="S389">
        <v>3.08750558746264</v>
      </c>
      <c r="T389">
        <v>7.8859602201593201E-2</v>
      </c>
      <c r="U389">
        <v>6.0963039812363098</v>
      </c>
      <c r="V389">
        <v>893.51683111879402</v>
      </c>
      <c r="W389">
        <v>633.97403883880997</v>
      </c>
      <c r="X389">
        <v>962.70396391330996</v>
      </c>
      <c r="Y389">
        <v>13.659562443377</v>
      </c>
      <c r="Z389">
        <v>11.2484309186397</v>
      </c>
      <c r="AA389">
        <v>16.071781588659199</v>
      </c>
      <c r="AB389">
        <v>-5.1025326376094702</v>
      </c>
      <c r="AC389">
        <v>-8.5101733943401392</v>
      </c>
      <c r="AD389">
        <v>-1.69169442515515</v>
      </c>
    </row>
    <row r="390" spans="1:58" x14ac:dyDescent="0.2">
      <c r="A390" t="s">
        <v>41</v>
      </c>
      <c r="B390" s="20">
        <v>21912</v>
      </c>
      <c r="C390">
        <v>3.5152291482300901</v>
      </c>
      <c r="D390">
        <v>3.4034510527890101</v>
      </c>
      <c r="E390">
        <v>871.02956524322599</v>
      </c>
      <c r="F390">
        <v>239.532763422084</v>
      </c>
      <c r="G390">
        <v>-5.3916427891964203</v>
      </c>
      <c r="H390">
        <v>4.4338177261751301</v>
      </c>
      <c r="I390">
        <v>12.8886592413937</v>
      </c>
      <c r="J390">
        <v>3.3869836201533201</v>
      </c>
      <c r="K390">
        <v>4.80197872873444</v>
      </c>
      <c r="L390">
        <v>3.9201005921373002</v>
      </c>
      <c r="M390">
        <v>724.46948384576797</v>
      </c>
      <c r="N390">
        <v>279.99468122073199</v>
      </c>
      <c r="O390">
        <v>-5.1421682052404298</v>
      </c>
      <c r="P390">
        <v>5.6979126657389196</v>
      </c>
      <c r="Q390">
        <v>15.140547711939</v>
      </c>
      <c r="R390">
        <v>3.28473168310133</v>
      </c>
      <c r="S390">
        <v>3.3363917700895298</v>
      </c>
      <c r="T390">
        <v>0.30438729135343301</v>
      </c>
      <c r="U390">
        <v>6.3608236164005199</v>
      </c>
      <c r="V390">
        <v>896.80366404449705</v>
      </c>
      <c r="W390">
        <v>639.89869997706899</v>
      </c>
      <c r="X390">
        <v>966.35004702234596</v>
      </c>
      <c r="Y390">
        <v>13.6956374345024</v>
      </c>
      <c r="Z390">
        <v>11.253769197856601</v>
      </c>
      <c r="AA390">
        <v>16.1323348855164</v>
      </c>
      <c r="AB390">
        <v>-4.80886967713238</v>
      </c>
      <c r="AC390">
        <v>-8.1928839011369998</v>
      </c>
      <c r="AD390">
        <v>-1.42308599197513</v>
      </c>
    </row>
    <row r="391" spans="1:58" x14ac:dyDescent="0.2">
      <c r="A391" t="s">
        <v>41</v>
      </c>
      <c r="B391" s="20">
        <v>22846</v>
      </c>
      <c r="C391">
        <v>2.3784589814258701</v>
      </c>
      <c r="D391">
        <v>3.2617002429873998</v>
      </c>
      <c r="E391">
        <v>768.253835422782</v>
      </c>
      <c r="F391">
        <v>223.00850446303801</v>
      </c>
      <c r="G391">
        <v>-3.73326371118777</v>
      </c>
      <c r="H391">
        <v>4.2045291806850003</v>
      </c>
      <c r="I391">
        <v>11.767947034058</v>
      </c>
      <c r="J391">
        <v>3.2661034710766699</v>
      </c>
      <c r="K391">
        <v>4.14915302940953</v>
      </c>
      <c r="L391">
        <v>3.85405369989296</v>
      </c>
      <c r="M391">
        <v>707.61643201911795</v>
      </c>
      <c r="N391">
        <v>272.21257273963403</v>
      </c>
      <c r="O391">
        <v>-6.3595798502402099</v>
      </c>
      <c r="P391">
        <v>5.6303796760725504</v>
      </c>
      <c r="Q391">
        <v>14.998131540608799</v>
      </c>
      <c r="R391">
        <v>3.21955440954831</v>
      </c>
      <c r="S391">
        <v>2.69579697689728</v>
      </c>
      <c r="T391">
        <v>-0.31344703296720899</v>
      </c>
      <c r="U391">
        <v>5.7115064074255502</v>
      </c>
      <c r="V391">
        <v>885.05032686961999</v>
      </c>
      <c r="W391">
        <v>624.583433695493</v>
      </c>
      <c r="X391">
        <v>954.00392620383002</v>
      </c>
      <c r="Y391">
        <v>13.613302004009499</v>
      </c>
      <c r="Z391">
        <v>11.2023532116018</v>
      </c>
      <c r="AA391">
        <v>16.019954327487099</v>
      </c>
      <c r="AB391">
        <v>-5.7029771422682201</v>
      </c>
      <c r="AC391">
        <v>-9.25278292912793</v>
      </c>
      <c r="AD391">
        <v>-2.1500713627135499</v>
      </c>
      <c r="AE391" s="40">
        <f>AVERAGE(C390:C392)</f>
        <v>2.92382226730345</v>
      </c>
      <c r="AF391" s="40">
        <f>AVERAGE(D390:D392)</f>
        <v>3.2931919459815195</v>
      </c>
      <c r="AG391" s="40">
        <f>AVERAGE(E390:E392)</f>
        <v>792.49329214667932</v>
      </c>
      <c r="AH391" s="40">
        <f>AVERAGE(F390:F392)</f>
        <v>228.24137343819635</v>
      </c>
      <c r="AI391" s="40">
        <f>AVERAGE(G390:G392)</f>
        <v>-4.3428523984670298</v>
      </c>
      <c r="AJ391" s="40">
        <f>AVERAGE(H390:H392)</f>
        <v>4.2663766207779439</v>
      </c>
      <c r="AK391" s="40">
        <f>AVERAGE(I390:I392)</f>
        <v>12.417742681294433</v>
      </c>
      <c r="AL391" s="40">
        <f>AVERAGE(J390:J392)</f>
        <v>3.2931290890024667</v>
      </c>
      <c r="AM391" s="40">
        <f>AVERAGE(K390:K392)</f>
        <v>4.3004445824270032</v>
      </c>
      <c r="AN391" s="40">
        <f>AVERAGE(L390:L392)</f>
        <v>3.8761821242324968</v>
      </c>
      <c r="AO391" s="40">
        <f>AVERAGE(M390:M392)</f>
        <v>715.12183443592187</v>
      </c>
      <c r="AP391" s="40">
        <f>AVERAGE(N390:N392)</f>
        <v>275.22815115189331</v>
      </c>
      <c r="AQ391" s="40">
        <f>AVERAGE(O390:O392)</f>
        <v>-6.0291658877836438</v>
      </c>
      <c r="AR391" s="40">
        <f>AVERAGE(P390:P392)</f>
        <v>5.654601619941233</v>
      </c>
      <c r="AS391" s="40">
        <f>AVERAGE(Q390:Q392)</f>
        <v>14.985826495708634</v>
      </c>
      <c r="AT391" s="40">
        <f>AVERAGE(R390:R392)</f>
        <v>3.2433390899701031</v>
      </c>
      <c r="AU391" s="40">
        <f>AVERAGE(S390:S392)</f>
        <v>2.7911158781368997</v>
      </c>
      <c r="AV391" s="40">
        <f>AVERAGE(T390:T392)</f>
        <v>-0.20871854808856768</v>
      </c>
      <c r="AW391" s="40">
        <f>AVERAGE(U390:U392)</f>
        <v>5.7918643239254992</v>
      </c>
      <c r="AX391" s="40">
        <f>AVERAGE(V390:V392)</f>
        <v>890.78835653631074</v>
      </c>
      <c r="AY391" s="40">
        <f>AVERAGE(W390:W392)</f>
        <v>631.57326643525573</v>
      </c>
      <c r="AZ391" s="40">
        <f>AVERAGE(X390:X392)</f>
        <v>960.23124967040712</v>
      </c>
      <c r="BA391" s="40">
        <f>AVERAGE(Y390:Y392)</f>
        <v>13.549711444972033</v>
      </c>
      <c r="BB391" s="40">
        <f>AVERAGE(Z390:Z392)</f>
        <v>11.145818335829901</v>
      </c>
      <c r="BC391" s="40">
        <f>AVERAGE(AA390:AA392)</f>
        <v>15.952151487069033</v>
      </c>
      <c r="BD391" s="40">
        <f>AVERAGE(AB390:AB392)</f>
        <v>-5.5308246350236763</v>
      </c>
      <c r="BE391" s="40">
        <f>AVERAGE(AC390:AC392)</f>
        <v>-9.0267422990527546</v>
      </c>
      <c r="BF391" s="40">
        <f>AVERAGE(AD390:AD392)</f>
        <v>-2.0331278443851297</v>
      </c>
    </row>
    <row r="392" spans="1:58" x14ac:dyDescent="0.2">
      <c r="A392" t="s">
        <v>41</v>
      </c>
      <c r="B392" s="20">
        <v>21200</v>
      </c>
      <c r="C392">
        <v>2.8777786722543901</v>
      </c>
      <c r="D392">
        <v>3.2144245421681501</v>
      </c>
      <c r="E392">
        <v>738.19647577402998</v>
      </c>
      <c r="F392">
        <v>222.182852429467</v>
      </c>
      <c r="G392">
        <v>-3.9036506950168999</v>
      </c>
      <c r="H392">
        <v>4.1607829554737004</v>
      </c>
      <c r="I392">
        <v>12.5966217684316</v>
      </c>
      <c r="J392">
        <v>3.2263001757774101</v>
      </c>
      <c r="K392">
        <v>3.9502019891370401</v>
      </c>
      <c r="L392">
        <v>3.85439208066723</v>
      </c>
      <c r="M392">
        <v>713.27958744288003</v>
      </c>
      <c r="N392">
        <v>273.47719949531398</v>
      </c>
      <c r="O392">
        <v>-6.58574960787029</v>
      </c>
      <c r="P392">
        <v>5.6355125180122299</v>
      </c>
      <c r="Q392">
        <v>14.8188002345781</v>
      </c>
      <c r="R392">
        <v>3.2257311772606698</v>
      </c>
      <c r="S392">
        <v>2.34115888742389</v>
      </c>
      <c r="T392">
        <v>-0.61709590265192704</v>
      </c>
      <c r="U392">
        <v>5.3032629479504303</v>
      </c>
      <c r="V392">
        <v>890.51107869481496</v>
      </c>
      <c r="W392">
        <v>630.23766563320498</v>
      </c>
      <c r="X392">
        <v>960.33977578504505</v>
      </c>
      <c r="Y392">
        <v>13.340194896404199</v>
      </c>
      <c r="Z392">
        <v>10.981332598031299</v>
      </c>
      <c r="AA392">
        <v>15.7041652482036</v>
      </c>
      <c r="AB392">
        <v>-6.0806270856704296</v>
      </c>
      <c r="AC392">
        <v>-9.6345600668933304</v>
      </c>
      <c r="AD392">
        <v>-2.5262261784667102</v>
      </c>
      <c r="AE392" s="27">
        <f>AVERAGE(C389:C392)</f>
        <v>2.8946845579483926</v>
      </c>
      <c r="AF392" s="27">
        <f>AVERAGE(D389:D392)</f>
        <v>3.3019453092980924</v>
      </c>
      <c r="AG392" s="27">
        <f>AVERAGE(E389:E392)</f>
        <v>793.63249112112339</v>
      </c>
      <c r="AH392" s="27">
        <f>AVERAGE(F389:F392)</f>
        <v>232.24996151526602</v>
      </c>
      <c r="AI392" s="27">
        <f>AVERAGE(G389:G392)</f>
        <v>-4.1603906704186047</v>
      </c>
      <c r="AJ392" s="27">
        <f>AVERAGE(H389:H392)</f>
        <v>4.3228287609472105</v>
      </c>
      <c r="AK392" s="27">
        <f>AVERAGE(I389:I392)</f>
        <v>12.322199958335627</v>
      </c>
      <c r="AL392" s="27">
        <f>AVERAGE(J389:J392)</f>
        <v>3.2828578581253778</v>
      </c>
      <c r="AM392" s="27">
        <f>AVERAGE(K389:K392)</f>
        <v>4.3153522007195049</v>
      </c>
      <c r="AN392" s="27">
        <f>AVERAGE(L389:L392)</f>
        <v>3.8771681078562303</v>
      </c>
      <c r="AO392" s="27">
        <f>AVERAGE(M389:M392)</f>
        <v>714.98279803810237</v>
      </c>
      <c r="AP392" s="27">
        <f>AVERAGE(N389:N392)</f>
        <v>274.9107061720407</v>
      </c>
      <c r="AQ392" s="27">
        <f>AVERAGE(O389:O392)</f>
        <v>-6.0137390516013927</v>
      </c>
      <c r="AR392" s="27">
        <f>AVERAGE(P389:P392)</f>
        <v>5.6552266093833552</v>
      </c>
      <c r="AS392" s="27">
        <f>AVERAGE(Q389:Q392)</f>
        <v>15.002828215119676</v>
      </c>
      <c r="AT392" s="27">
        <f>AVERAGE(R389:R392)</f>
        <v>3.2424626923576776</v>
      </c>
      <c r="AU392" s="27">
        <f>AVERAGE(S389:S392)</f>
        <v>2.8652133054683349</v>
      </c>
      <c r="AV392" s="27">
        <f>AVERAGE(T389:T392)</f>
        <v>-0.13682401051602744</v>
      </c>
      <c r="AW392" s="27">
        <f>AVERAGE(U389:U392)</f>
        <v>5.8679742382532023</v>
      </c>
      <c r="AX392" s="27">
        <f>AVERAGE(V389:V392)</f>
        <v>891.47047518193142</v>
      </c>
      <c r="AY392" s="27">
        <f>AVERAGE(W389:W392)</f>
        <v>632.17345953614426</v>
      </c>
      <c r="AZ392" s="27">
        <f>AVERAGE(X389:X392)</f>
        <v>960.84942823113283</v>
      </c>
      <c r="BA392" s="27">
        <f>AVERAGE(Y389:Y392)</f>
        <v>13.577174194573274</v>
      </c>
      <c r="BB392" s="27">
        <f>AVERAGE(Z389:Z392)</f>
        <v>11.17147148153235</v>
      </c>
      <c r="BC392" s="27">
        <f>AVERAGE(AA389:AA392)</f>
        <v>15.982059012466575</v>
      </c>
      <c r="BD392" s="27">
        <f>AVERAGE(AB389:AB392)</f>
        <v>-5.4237516356701247</v>
      </c>
      <c r="BE392" s="27">
        <f>AVERAGE(AC389:AC392)</f>
        <v>-8.8976000728745994</v>
      </c>
      <c r="BF392" s="27">
        <f>AVERAGE(AD389:AD392)</f>
        <v>-1.9477694895776352</v>
      </c>
    </row>
    <row r="393" spans="1:58" x14ac:dyDescent="0.2">
      <c r="A393" t="s">
        <v>42</v>
      </c>
      <c r="B393" s="20">
        <v>19273</v>
      </c>
      <c r="C393">
        <v>3.5514638447521198</v>
      </c>
      <c r="D393">
        <v>3.4392604224566199</v>
      </c>
      <c r="E393">
        <v>699.99812674624104</v>
      </c>
      <c r="F393">
        <v>203.16356376895399</v>
      </c>
      <c r="G393">
        <v>-4.4216788532671396</v>
      </c>
      <c r="H393">
        <v>5.0205362440038899</v>
      </c>
      <c r="I393">
        <v>14.559847679590201</v>
      </c>
      <c r="J393">
        <v>3.2069227307625998</v>
      </c>
      <c r="K393">
        <v>4.9068455896569398</v>
      </c>
      <c r="L393">
        <v>3.5796420310376198</v>
      </c>
      <c r="M393">
        <v>1041.11532140037</v>
      </c>
      <c r="N393">
        <v>246.234318472415</v>
      </c>
      <c r="O393">
        <v>-4.8875480886155698</v>
      </c>
      <c r="P393">
        <v>5.3722042367838698</v>
      </c>
      <c r="Q393">
        <v>14.676996105975901</v>
      </c>
      <c r="R393">
        <v>3.0108657156212701</v>
      </c>
      <c r="S393">
        <v>6.3320426338401701</v>
      </c>
      <c r="T393">
        <v>4.3739812875194897</v>
      </c>
      <c r="U393">
        <v>8.2728106499579894</v>
      </c>
      <c r="V393">
        <v>1015.15618700021</v>
      </c>
      <c r="W393">
        <v>800.17467867468099</v>
      </c>
      <c r="X393">
        <v>1096.27428105999</v>
      </c>
      <c r="Y393">
        <v>16.017154810965199</v>
      </c>
      <c r="Z393">
        <v>14.0909709022811</v>
      </c>
      <c r="AA393">
        <v>17.933947736002199</v>
      </c>
      <c r="AB393">
        <v>-2.62456907007383</v>
      </c>
      <c r="AC393">
        <v>-5.0328636731720504</v>
      </c>
      <c r="AD393">
        <v>-0.215400095419258</v>
      </c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</row>
    <row r="394" spans="1:58" x14ac:dyDescent="0.2">
      <c r="A394" t="s">
        <v>42</v>
      </c>
      <c r="B394" s="20">
        <v>20478</v>
      </c>
      <c r="C394">
        <v>3.6292483843839398</v>
      </c>
      <c r="D394">
        <v>3.4993306373308402</v>
      </c>
      <c r="E394">
        <v>668.00251163916198</v>
      </c>
      <c r="F394">
        <v>196.937330365516</v>
      </c>
      <c r="G394">
        <v>-4.9529795681772102</v>
      </c>
      <c r="H394">
        <v>5.0408318557135896</v>
      </c>
      <c r="I394">
        <v>14.6500795132094</v>
      </c>
      <c r="J394">
        <v>3.2262736110462198</v>
      </c>
      <c r="K394">
        <v>5.0754199890529499</v>
      </c>
      <c r="L394">
        <v>3.5818663618892002</v>
      </c>
      <c r="M394">
        <v>1047.6167412928301</v>
      </c>
      <c r="N394">
        <v>246.23214812612699</v>
      </c>
      <c r="O394">
        <v>-4.5956274863770696</v>
      </c>
      <c r="P394">
        <v>5.3729440404224897</v>
      </c>
      <c r="Q394">
        <v>14.7397134054484</v>
      </c>
      <c r="R394">
        <v>3.01148667593954</v>
      </c>
      <c r="S394">
        <v>6.46904027736079</v>
      </c>
      <c r="T394">
        <v>4.5994184709605301</v>
      </c>
      <c r="U394">
        <v>8.3343752062966203</v>
      </c>
      <c r="V394">
        <v>1019.74396093259</v>
      </c>
      <c r="W394">
        <v>818.47124209894901</v>
      </c>
      <c r="X394">
        <v>1100.71993040542</v>
      </c>
      <c r="Y394">
        <v>15.961725359282999</v>
      </c>
      <c r="Z394">
        <v>14.102007199454601</v>
      </c>
      <c r="AA394">
        <v>17.8269823894029</v>
      </c>
      <c r="AB394">
        <v>-2.3124007920304002</v>
      </c>
      <c r="AC394">
        <v>-4.5887780885696099</v>
      </c>
      <c r="AD394">
        <v>-3.2097728256183303E-2</v>
      </c>
      <c r="AE394" s="40">
        <f>AVERAGE(C393:C394)</f>
        <v>3.5903561145680296</v>
      </c>
      <c r="AF394" s="40">
        <f>AVERAGE(D393:D394)</f>
        <v>3.46929552989373</v>
      </c>
      <c r="AG394" s="40">
        <f>AVERAGE(E393:E394)</f>
        <v>684.00031919270145</v>
      </c>
      <c r="AH394" s="40">
        <f>AVERAGE(F393:F394)</f>
        <v>200.05044706723498</v>
      </c>
      <c r="AI394" s="40">
        <f>AVERAGE(G393:G394)</f>
        <v>-4.6873292107221749</v>
      </c>
      <c r="AJ394" s="40">
        <f>AVERAGE(H393:H394)</f>
        <v>5.0306840498587402</v>
      </c>
      <c r="AK394" s="40">
        <f>AVERAGE(I393:I394)</f>
        <v>14.6049635963998</v>
      </c>
      <c r="AL394" s="40">
        <f>AVERAGE(J393:J394)</f>
        <v>3.21659817090441</v>
      </c>
      <c r="AM394" s="40">
        <f>AVERAGE(K393:K394)</f>
        <v>4.9911327893549444</v>
      </c>
      <c r="AN394" s="40">
        <f>AVERAGE(L393:L394)</f>
        <v>3.5807541964634098</v>
      </c>
      <c r="AO394" s="40">
        <f>AVERAGE(M393:M394)</f>
        <v>1044.3660313466</v>
      </c>
      <c r="AP394" s="40">
        <f>AVERAGE(N393:N394)</f>
        <v>246.23323329927098</v>
      </c>
      <c r="AQ394" s="40">
        <f>AVERAGE(O393:O394)</f>
        <v>-4.7415877874963197</v>
      </c>
      <c r="AR394" s="40">
        <f>AVERAGE(P393:P394)</f>
        <v>5.3725741386031798</v>
      </c>
      <c r="AS394" s="40">
        <f>AVERAGE(Q393:Q394)</f>
        <v>14.708354755712151</v>
      </c>
      <c r="AT394" s="40">
        <f>AVERAGE(R393:R394)</f>
        <v>3.0111761957804051</v>
      </c>
      <c r="AU394" s="40">
        <f>AVERAGE(S393:S394)</f>
        <v>6.4005414556004805</v>
      </c>
      <c r="AV394" s="40">
        <f>AVERAGE(T393:T394)</f>
        <v>4.4866998792400103</v>
      </c>
      <c r="AW394" s="40">
        <f>AVERAGE(U393:U394)</f>
        <v>8.3035929281273049</v>
      </c>
      <c r="AX394" s="40">
        <f>AVERAGE(V393:V394)</f>
        <v>1017.4500739663999</v>
      </c>
      <c r="AY394" s="40">
        <f>AVERAGE(W393:W394)</f>
        <v>809.322960386815</v>
      </c>
      <c r="AZ394" s="40">
        <f>AVERAGE(X393:X394)</f>
        <v>1098.497105732705</v>
      </c>
      <c r="BA394" s="40">
        <f>AVERAGE(Y393:Y394)</f>
        <v>15.989440085124098</v>
      </c>
      <c r="BB394" s="40">
        <f>AVERAGE(Z393:Z394)</f>
        <v>14.09648905086785</v>
      </c>
      <c r="BC394" s="40">
        <f>AVERAGE(AA393:AA394)</f>
        <v>17.880465062702548</v>
      </c>
      <c r="BD394" s="40">
        <f>AVERAGE(AB393:AB394)</f>
        <v>-2.4684849310521151</v>
      </c>
      <c r="BE394" s="40">
        <f>AVERAGE(AC393:AC394)</f>
        <v>-4.8108208808708302</v>
      </c>
      <c r="BF394" s="40">
        <f>AVERAGE(AD393:AD394)</f>
        <v>-0.12374891183772066</v>
      </c>
    </row>
    <row r="395" spans="1:58" x14ac:dyDescent="0.2"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30"/>
      <c r="BD395" s="27"/>
      <c r="BE395" s="27"/>
      <c r="BF395" s="30"/>
    </row>
    <row r="396" spans="1:58" x14ac:dyDescent="0.2"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D396" s="52"/>
      <c r="BE396" s="52"/>
    </row>
    <row r="398" spans="1:58" x14ac:dyDescent="0.2"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D398" s="52"/>
      <c r="BE398" s="52"/>
    </row>
  </sheetData>
  <mergeCells count="4">
    <mergeCell ref="C1:J1"/>
    <mergeCell ref="K1:R1"/>
    <mergeCell ref="S1:AD1"/>
    <mergeCell ref="AE2:B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68FF-27FD-3941-983D-049F9E597BC9}">
  <dimension ref="A1:BV91"/>
  <sheetViews>
    <sheetView topLeftCell="M2" zoomScale="90" workbookViewId="0">
      <pane xSplit="11600" ySplit="680" topLeftCell="N1" activePane="bottomRight"/>
      <selection activeCell="AC2" activeCellId="2" sqref="J1:J1048576 R1:R1048576 AC1:AC1048576"/>
      <selection pane="topRight" activeCell="W2" activeCellId="2" sqref="AH1:AH1048576 AD1:AD1048576 W1:W1048576"/>
      <selection pane="bottomLeft" activeCell="S3" sqref="S3:S45"/>
      <selection pane="bottomRight" activeCell="V14" sqref="V14"/>
    </sheetView>
  </sheetViews>
  <sheetFormatPr baseColWidth="10" defaultRowHeight="16" x14ac:dyDescent="0.2"/>
  <cols>
    <col min="1" max="1" width="27.5" customWidth="1"/>
    <col min="4" max="5" width="11" bestFit="1" customWidth="1"/>
    <col min="6" max="6" width="12.6640625" bestFit="1" customWidth="1"/>
    <col min="7" max="7" width="11.6640625" bestFit="1" customWidth="1"/>
    <col min="8" max="8" width="11" style="71" bestFit="1" customWidth="1"/>
    <col min="9" max="9" width="11" bestFit="1" customWidth="1"/>
    <col min="10" max="10" width="11.33203125" style="82" bestFit="1" customWidth="1"/>
    <col min="11" max="13" width="11" bestFit="1" customWidth="1"/>
    <col min="14" max="14" width="11.6640625" bestFit="1" customWidth="1"/>
    <col min="15" max="15" width="14.5" customWidth="1"/>
    <col min="16" max="16" width="11" style="71" bestFit="1" customWidth="1"/>
    <col min="17" max="17" width="11" bestFit="1" customWidth="1"/>
    <col min="18" max="18" width="11.33203125" style="82" bestFit="1" customWidth="1"/>
    <col min="19" max="22" width="11" bestFit="1" customWidth="1"/>
    <col min="23" max="24" width="11.6640625" bestFit="1" customWidth="1"/>
    <col min="25" max="25" width="12.6640625" bestFit="1" customWidth="1"/>
    <col min="26" max="26" width="11" style="71" bestFit="1" customWidth="1"/>
    <col min="27" max="28" width="11" bestFit="1" customWidth="1"/>
    <col min="29" max="29" width="11" style="82" bestFit="1" customWidth="1"/>
    <col min="30" max="30" width="11.33203125" bestFit="1" customWidth="1"/>
    <col min="31" max="31" width="11" bestFit="1" customWidth="1"/>
    <col min="32" max="32" width="17" style="71" bestFit="1" customWidth="1"/>
    <col min="33" max="33" width="18.6640625" style="71" bestFit="1" customWidth="1"/>
    <col min="34" max="34" width="18" style="71" customWidth="1"/>
    <col min="35" max="35" width="17.33203125" style="71" customWidth="1"/>
    <col min="36" max="36" width="13.83203125" style="76" customWidth="1"/>
    <col min="37" max="37" width="12.1640625" style="74" bestFit="1" customWidth="1"/>
    <col min="38" max="38" width="12.6640625" bestFit="1" customWidth="1"/>
    <col min="39" max="39" width="11.6640625" bestFit="1" customWidth="1"/>
    <col min="40" max="41" width="11" style="74" bestFit="1" customWidth="1"/>
    <col min="42" max="42" width="11.33203125" bestFit="1" customWidth="1"/>
    <col min="43" max="43" width="11" bestFit="1" customWidth="1"/>
    <col min="44" max="45" width="11" style="74" bestFit="1" customWidth="1"/>
    <col min="46" max="47" width="11.6640625" bestFit="1" customWidth="1"/>
    <col min="48" max="49" width="11" style="74" bestFit="1" customWidth="1"/>
    <col min="50" max="50" width="11.33203125" bestFit="1" customWidth="1"/>
    <col min="51" max="51" width="11" bestFit="1" customWidth="1"/>
    <col min="52" max="52" width="20.83203125" style="74" customWidth="1"/>
    <col min="53" max="54" width="11" style="74" bestFit="1" customWidth="1"/>
    <col min="55" max="56" width="11.6640625" bestFit="1" customWidth="1"/>
    <col min="57" max="57" width="12.6640625" bestFit="1" customWidth="1"/>
    <col min="58" max="60" width="11" style="74" bestFit="1" customWidth="1"/>
    <col min="61" max="61" width="11" bestFit="1" customWidth="1"/>
    <col min="62" max="62" width="11.33203125" bestFit="1" customWidth="1"/>
    <col min="63" max="63" width="11" bestFit="1" customWidth="1"/>
    <col min="65" max="65" width="32.1640625" customWidth="1"/>
  </cols>
  <sheetData>
    <row r="1" spans="1:74" s="42" customFormat="1" x14ac:dyDescent="0.2">
      <c r="B1"/>
      <c r="C1"/>
      <c r="D1" s="90" t="s">
        <v>314</v>
      </c>
      <c r="E1" s="90"/>
      <c r="F1" s="90"/>
      <c r="G1" s="90"/>
      <c r="H1" s="90"/>
      <c r="I1" s="90"/>
      <c r="J1" s="90"/>
      <c r="K1" s="90"/>
      <c r="L1" s="90" t="s">
        <v>315</v>
      </c>
      <c r="M1" s="90"/>
      <c r="N1" s="90"/>
      <c r="O1" s="90"/>
      <c r="P1" s="90"/>
      <c r="Q1" s="90"/>
      <c r="R1" s="90"/>
      <c r="S1" s="90"/>
      <c r="T1" s="90" t="s">
        <v>316</v>
      </c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 t="s">
        <v>348</v>
      </c>
      <c r="AG1" s="91"/>
      <c r="AH1" s="91"/>
      <c r="AI1" s="91"/>
      <c r="AJ1" s="90" t="s">
        <v>349</v>
      </c>
      <c r="AK1" s="90"/>
      <c r="AL1" s="90"/>
      <c r="AM1" s="90"/>
      <c r="AN1" s="90"/>
      <c r="AO1" s="90"/>
      <c r="AP1" s="90"/>
      <c r="AQ1" s="90"/>
      <c r="AR1" s="90" t="s">
        <v>350</v>
      </c>
      <c r="AS1" s="90"/>
      <c r="AT1" s="90"/>
      <c r="AU1" s="90"/>
      <c r="AV1" s="90"/>
      <c r="AW1" s="90"/>
      <c r="AX1" s="90"/>
      <c r="AY1" s="90"/>
      <c r="AZ1" s="90" t="s">
        <v>351</v>
      </c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M1" s="42" t="s">
        <v>354</v>
      </c>
    </row>
    <row r="2" spans="1:74" x14ac:dyDescent="0.2">
      <c r="A2" s="3" t="s">
        <v>1</v>
      </c>
      <c r="B2" s="4" t="s">
        <v>237</v>
      </c>
      <c r="C2" s="4" t="s">
        <v>238</v>
      </c>
      <c r="D2" t="s">
        <v>310</v>
      </c>
      <c r="E2" t="s">
        <v>311</v>
      </c>
      <c r="F2" t="s">
        <v>312</v>
      </c>
      <c r="G2" t="s">
        <v>313</v>
      </c>
      <c r="H2" s="71" t="s">
        <v>332</v>
      </c>
      <c r="I2" t="s">
        <v>333</v>
      </c>
      <c r="J2" s="82" t="s">
        <v>329</v>
      </c>
      <c r="K2" t="s">
        <v>330</v>
      </c>
      <c r="L2" t="s">
        <v>310</v>
      </c>
      <c r="M2" t="s">
        <v>311</v>
      </c>
      <c r="N2" t="s">
        <v>312</v>
      </c>
      <c r="O2" t="s">
        <v>313</v>
      </c>
      <c r="P2" s="71" t="s">
        <v>332</v>
      </c>
      <c r="Q2" t="s">
        <v>333</v>
      </c>
      <c r="R2" s="82" t="s">
        <v>329</v>
      </c>
      <c r="S2" t="s">
        <v>330</v>
      </c>
      <c r="T2" t="s">
        <v>310</v>
      </c>
      <c r="U2" t="s">
        <v>311</v>
      </c>
      <c r="V2" t="s">
        <v>311</v>
      </c>
      <c r="W2" t="s">
        <v>312</v>
      </c>
      <c r="X2" t="s">
        <v>313</v>
      </c>
      <c r="Y2" t="s">
        <v>313</v>
      </c>
      <c r="Z2" s="71" t="s">
        <v>332</v>
      </c>
      <c r="AA2" t="s">
        <v>333</v>
      </c>
      <c r="AB2" t="s">
        <v>333</v>
      </c>
      <c r="AC2" s="82" t="s">
        <v>329</v>
      </c>
      <c r="AD2" t="s">
        <v>330</v>
      </c>
      <c r="AE2" t="s">
        <v>330</v>
      </c>
      <c r="AF2" s="71" t="s">
        <v>239</v>
      </c>
      <c r="AG2" s="71" t="s">
        <v>240</v>
      </c>
      <c r="AH2" s="71" t="s">
        <v>344</v>
      </c>
      <c r="AI2" s="71" t="s">
        <v>342</v>
      </c>
      <c r="AJ2" s="76" t="s">
        <v>310</v>
      </c>
      <c r="AK2" s="74" t="s">
        <v>311</v>
      </c>
      <c r="AL2" t="s">
        <v>312</v>
      </c>
      <c r="AM2" t="s">
        <v>313</v>
      </c>
      <c r="AN2" s="74" t="s">
        <v>332</v>
      </c>
      <c r="AO2" s="74" t="s">
        <v>333</v>
      </c>
      <c r="AP2" t="s">
        <v>329</v>
      </c>
      <c r="AQ2" t="s">
        <v>330</v>
      </c>
      <c r="AR2" s="74" t="s">
        <v>310</v>
      </c>
      <c r="AS2" s="74" t="s">
        <v>311</v>
      </c>
      <c r="AT2" t="s">
        <v>312</v>
      </c>
      <c r="AU2" t="s">
        <v>313</v>
      </c>
      <c r="AV2" s="74" t="s">
        <v>332</v>
      </c>
      <c r="AW2" s="74" t="s">
        <v>333</v>
      </c>
      <c r="AX2" t="s">
        <v>329</v>
      </c>
      <c r="AY2" t="s">
        <v>330</v>
      </c>
      <c r="AZ2" s="74" t="s">
        <v>310</v>
      </c>
      <c r="BA2" s="74" t="s">
        <v>311</v>
      </c>
      <c r="BB2" s="74" t="s">
        <v>311</v>
      </c>
      <c r="BC2" t="s">
        <v>312</v>
      </c>
      <c r="BD2" t="s">
        <v>313</v>
      </c>
      <c r="BE2" t="s">
        <v>313</v>
      </c>
      <c r="BF2" s="74" t="s">
        <v>332</v>
      </c>
      <c r="BG2" s="74" t="s">
        <v>333</v>
      </c>
      <c r="BH2" s="74" t="s">
        <v>333</v>
      </c>
      <c r="BI2" t="s">
        <v>329</v>
      </c>
      <c r="BJ2" t="s">
        <v>330</v>
      </c>
      <c r="BK2" t="s">
        <v>330</v>
      </c>
    </row>
    <row r="3" spans="1:74" x14ac:dyDescent="0.2">
      <c r="A3" s="5" t="s">
        <v>2</v>
      </c>
      <c r="B3" s="22">
        <v>39.049999999999997</v>
      </c>
      <c r="C3" s="22">
        <v>22.27</v>
      </c>
      <c r="D3" s="30">
        <v>7.8542183165693924</v>
      </c>
      <c r="E3" s="30">
        <v>3.0443136677540847</v>
      </c>
      <c r="F3" s="30">
        <v>611.03380913866999</v>
      </c>
      <c r="G3" s="30">
        <v>211.58906608953325</v>
      </c>
      <c r="H3" s="73">
        <v>17.695909545600095</v>
      </c>
      <c r="I3" s="30">
        <v>2.7307663388139574</v>
      </c>
      <c r="J3" s="84">
        <v>-2.0746577738736809</v>
      </c>
      <c r="K3" s="30">
        <v>4.1493774273937216</v>
      </c>
      <c r="L3" s="30">
        <v>7.6641764437118267</v>
      </c>
      <c r="M3" s="30">
        <v>3.0999505684154691</v>
      </c>
      <c r="N3" s="30">
        <v>568.72064822746938</v>
      </c>
      <c r="O3" s="30">
        <v>235.40955724739146</v>
      </c>
      <c r="P3" s="73">
        <v>17.425247078986569</v>
      </c>
      <c r="Q3" s="30">
        <v>2.6529529912318104</v>
      </c>
      <c r="R3" s="84">
        <v>-2.0210054816878573</v>
      </c>
      <c r="S3" s="30">
        <v>4.3290710193194029</v>
      </c>
      <c r="T3" s="30">
        <v>8.7048601016888547</v>
      </c>
      <c r="U3" s="30">
        <v>1.7634337552692962</v>
      </c>
      <c r="V3" s="30">
        <v>15.645331861607001</v>
      </c>
      <c r="W3" s="30">
        <v>725.53437926587299</v>
      </c>
      <c r="X3" s="30">
        <v>309.22047847395095</v>
      </c>
      <c r="Y3" s="30">
        <v>1233.0851079033905</v>
      </c>
      <c r="Z3" s="73">
        <v>17.462840649699537</v>
      </c>
      <c r="AA3" s="30">
        <v>11.496438049794467</v>
      </c>
      <c r="AB3" s="30">
        <v>23.428797085375642</v>
      </c>
      <c r="AC3" s="84">
        <v>0.18724121125387569</v>
      </c>
      <c r="AD3" s="30">
        <v>-8.7243931301815341</v>
      </c>
      <c r="AE3" s="30">
        <v>9.1036901126324956</v>
      </c>
      <c r="AF3" s="73">
        <v>15</v>
      </c>
      <c r="AG3" s="73">
        <v>690.59725940227395</v>
      </c>
      <c r="AH3" s="73">
        <v>6.8927386601765903</v>
      </c>
      <c r="AI3" s="73">
        <v>22.591426849365202</v>
      </c>
      <c r="AJ3" s="77">
        <f>D3-AF3</f>
        <v>-7.1457816834306076</v>
      </c>
      <c r="AK3" s="75">
        <v>3.0443136677540847</v>
      </c>
      <c r="AL3" s="30">
        <f>((F3/AG3)-1)*100</f>
        <v>-11.520962352568231</v>
      </c>
      <c r="AM3" s="30">
        <f>SQRT((100/AG3)^2*(G3)^2)</f>
        <v>30.638561507276748</v>
      </c>
      <c r="AN3" s="75">
        <f>H3-AI3</f>
        <v>-4.8955173037651072</v>
      </c>
      <c r="AO3" s="75">
        <v>8.8935984488992528</v>
      </c>
      <c r="AP3" s="30">
        <f>J3-AH3</f>
        <v>-8.9673964340502721</v>
      </c>
      <c r="AQ3" s="30">
        <v>6.2382494451802666</v>
      </c>
      <c r="AR3" s="75">
        <f>L3-AF3</f>
        <v>-7.3358235562881733</v>
      </c>
      <c r="AS3" s="75">
        <v>3.0999505684154691</v>
      </c>
      <c r="AT3" s="30">
        <f>((N3/AG3)-1)*100</f>
        <v>-17.648000989794145</v>
      </c>
      <c r="AU3" s="30">
        <f>SQRT((100/AG3)^2*(O3)^2)</f>
        <v>34.08782094663151</v>
      </c>
      <c r="AV3" s="75">
        <f>P3-AI3</f>
        <v>-5.1661797703786334</v>
      </c>
      <c r="AW3" s="75">
        <v>10.149307014506046</v>
      </c>
      <c r="AX3" s="30">
        <f>R3-AH3</f>
        <v>-8.9137441418644485</v>
      </c>
      <c r="AY3" s="30">
        <v>6.5053559679244284</v>
      </c>
      <c r="AZ3" s="75">
        <f>T3-AF3</f>
        <v>-6.2951398983111453</v>
      </c>
      <c r="BA3" s="75">
        <f>U3-AF3</f>
        <v>-13.236566244730703</v>
      </c>
      <c r="BB3" s="75">
        <f>V3-AF3</f>
        <v>0.6453318616070014</v>
      </c>
      <c r="BC3" s="30">
        <f>((W3/AG3)-1)*100</f>
        <v>5.0589716926820349</v>
      </c>
      <c r="BD3" s="30">
        <f>SQRT((100/AG3)^2*(W3-X3)^2)</f>
        <v>60.283167232990508</v>
      </c>
      <c r="BE3" s="30">
        <f>SQRT((100/AG3)^2*(Y3-W3)^2)</f>
        <v>73.494460299019011</v>
      </c>
      <c r="BF3" s="75">
        <f>Z3-AI3</f>
        <v>-5.1285861996656656</v>
      </c>
      <c r="BG3" s="75">
        <f>AA3-AI3</f>
        <v>-11.094988799570736</v>
      </c>
      <c r="BH3" s="75">
        <f>AB3-AI3</f>
        <v>0.83737023601043958</v>
      </c>
      <c r="BI3" s="30">
        <f>AC3-AH3</f>
        <v>-6.7054974489227144</v>
      </c>
      <c r="BJ3" s="30">
        <f>AD3-AH3</f>
        <v>-15.617131790358124</v>
      </c>
      <c r="BK3" s="30">
        <f>AE3-AH3</f>
        <v>2.2109514524559053</v>
      </c>
      <c r="BM3" s="73">
        <f>AVERAGE(AJ3,AR3,AZ3)</f>
        <v>-6.9255817126766424</v>
      </c>
      <c r="BN3" s="30">
        <f>SQRT(E3^2+M3^2+(T3-U3)^2)</f>
        <v>8.1890743650953191</v>
      </c>
      <c r="BO3" s="73">
        <f>AVERAGE(AL3,AT3,BC3)</f>
        <v>-8.0366638832267796</v>
      </c>
      <c r="BP3" s="30">
        <f>AVERAGE(AM3,AU3,BD3-BC3)</f>
        <v>39.983525998072245</v>
      </c>
      <c r="BQ3" s="73">
        <f>AVERAGE(AN3,AV3,BF3)</f>
        <v>-5.063427757936469</v>
      </c>
      <c r="BR3" s="30">
        <f>AVERAGE(I3,Q3,Z3-AA3)</f>
        <v>3.7833739766502794</v>
      </c>
      <c r="BS3" s="73">
        <f>AVERAGE(AP3,AX3,BI3)</f>
        <v>-8.1955460082791447</v>
      </c>
      <c r="BT3" s="30">
        <f>AVERAGE(AQ3,AY3,BI3-BJ3)</f>
        <v>7.2184132515133683</v>
      </c>
      <c r="BU3" s="30"/>
      <c r="BV3" s="30"/>
    </row>
    <row r="4" spans="1:74" x14ac:dyDescent="0.2">
      <c r="A4" s="5" t="s">
        <v>3</v>
      </c>
      <c r="B4" s="22">
        <v>39.058</v>
      </c>
      <c r="C4" s="22">
        <v>-0.32100000000000001</v>
      </c>
      <c r="D4" s="30">
        <v>9.7889498956780301</v>
      </c>
      <c r="E4" s="30">
        <v>3.0241582295721701</v>
      </c>
      <c r="F4" s="30">
        <v>692.82070474082502</v>
      </c>
      <c r="G4" s="30">
        <v>188.76590502759601</v>
      </c>
      <c r="H4" s="73">
        <v>18.5608488936168</v>
      </c>
      <c r="I4" s="30">
        <v>2.6322588443085899</v>
      </c>
      <c r="J4" s="84">
        <v>2.0403623700719402</v>
      </c>
      <c r="K4" s="30">
        <v>4.24875524331856</v>
      </c>
      <c r="L4" s="30">
        <v>8.6061118116702708</v>
      </c>
      <c r="M4" s="30">
        <v>3.7571749343661298</v>
      </c>
      <c r="N4" s="30">
        <v>658.59885750653496</v>
      </c>
      <c r="O4" s="30">
        <v>220.78052479751901</v>
      </c>
      <c r="P4" s="73">
        <v>17.544094127525302</v>
      </c>
      <c r="Q4" s="30">
        <v>2.88376601933758</v>
      </c>
      <c r="R4" s="84">
        <v>0.25246726944303799</v>
      </c>
      <c r="S4" s="30">
        <v>5.4476275644503698</v>
      </c>
      <c r="T4" s="30">
        <v>10.2324562940648</v>
      </c>
      <c r="U4" s="30">
        <v>3.38297796379547</v>
      </c>
      <c r="V4" s="30">
        <v>17.077289229649701</v>
      </c>
      <c r="W4" s="30">
        <v>659.71102342673203</v>
      </c>
      <c r="X4" s="30">
        <v>239.457649075615</v>
      </c>
      <c r="Y4" s="30">
        <v>1180.08126750522</v>
      </c>
      <c r="Z4" s="73">
        <v>17.442423843677499</v>
      </c>
      <c r="AA4" s="30">
        <v>9.9189931152464208</v>
      </c>
      <c r="AB4" s="30">
        <v>24.957639915768599</v>
      </c>
      <c r="AC4" s="84">
        <v>-0.95580026091310599</v>
      </c>
      <c r="AD4" s="30">
        <v>-15.1932662662868</v>
      </c>
      <c r="AE4" s="30">
        <v>13.4443309172776</v>
      </c>
      <c r="AF4" s="73">
        <v>17.399999999999999</v>
      </c>
      <c r="AG4" s="73">
        <v>542.21233069896584</v>
      </c>
      <c r="AH4" s="73">
        <v>10.7709445953368</v>
      </c>
      <c r="AI4" s="73">
        <v>24.08127784729</v>
      </c>
      <c r="AJ4" s="77">
        <f>D4-AF4</f>
        <v>-7.6110501043219685</v>
      </c>
      <c r="AK4" s="75">
        <v>3.0241582295721701</v>
      </c>
      <c r="AL4" s="30">
        <f>((F4/AG4)-1)*100</f>
        <v>27.77664127403925</v>
      </c>
      <c r="AM4" s="30">
        <f>SQRT((100/AG4)^2*(G4)^2)</f>
        <v>34.814019220894131</v>
      </c>
      <c r="AN4" s="75">
        <f>H4-AI4</f>
        <v>-5.5204289536731999</v>
      </c>
      <c r="AO4" s="75">
        <v>8.68976488693629</v>
      </c>
      <c r="AP4" s="30">
        <f>J4-AH4</f>
        <v>-8.7305822252648611</v>
      </c>
      <c r="AQ4" s="30">
        <v>4.9077649730621804</v>
      </c>
      <c r="AR4" s="75">
        <f>L4-AF4</f>
        <v>-8.7938881883297277</v>
      </c>
      <c r="AS4" s="75">
        <v>3.7571749343661298</v>
      </c>
      <c r="AT4" s="30">
        <f>((N4/AG4)-1)*100</f>
        <v>21.465119883484629</v>
      </c>
      <c r="AU4" s="30">
        <f>SQRT((100/AG4)^2*(O4)^2)</f>
        <v>40.718462546381204</v>
      </c>
      <c r="AV4" s="75">
        <f>P4-AI4</f>
        <v>-6.5371837197646983</v>
      </c>
      <c r="AW4" s="75">
        <v>11.948493297970201</v>
      </c>
      <c r="AX4" s="30">
        <f>R4-AH4</f>
        <v>-10.518477325893762</v>
      </c>
      <c r="AY4" s="30">
        <v>6.2604852004466904</v>
      </c>
      <c r="AZ4" s="75">
        <f>T4-AF4</f>
        <v>-7.1675437059351985</v>
      </c>
      <c r="BA4" s="75">
        <f>U4-AF4</f>
        <v>-14.017022036204528</v>
      </c>
      <c r="BB4" s="75">
        <f>V4-AF4</f>
        <v>-0.32271077035029805</v>
      </c>
      <c r="BC4" s="30">
        <f>((W4/AG4)-1)*100</f>
        <v>21.670236192581349</v>
      </c>
      <c r="BD4" s="30">
        <f>SQRT((100/AG4)^2*(W4-X4)^2)</f>
        <v>77.507159198937515</v>
      </c>
      <c r="BE4" s="30">
        <f>SQRT((100/AG4)^2*(Y4-W4)^2)</f>
        <v>95.971672832980161</v>
      </c>
      <c r="BF4" s="75">
        <f>Z4-AI4</f>
        <v>-6.6388540036125008</v>
      </c>
      <c r="BG4" s="75">
        <v>-5.1123385547318101</v>
      </c>
      <c r="BH4" s="75">
        <v>31.037904986974599</v>
      </c>
      <c r="BI4" s="30">
        <f>AC4-AH4</f>
        <v>-11.726744856249907</v>
      </c>
      <c r="BJ4" s="30">
        <f>AD4-AH4</f>
        <v>-25.964210861623599</v>
      </c>
      <c r="BK4" s="30">
        <f>AE4-AH4</f>
        <v>2.6733863219408001</v>
      </c>
      <c r="BM4" s="73">
        <f t="shared" ref="BM4:BM45" si="0">AVERAGE(AJ4,AR4,AZ4)</f>
        <v>-7.8574939995289652</v>
      </c>
      <c r="BN4" s="30">
        <f>SQRT(E4^2+M4^2+(T4-U4)^2)</f>
        <v>8.3771862747432895</v>
      </c>
      <c r="BO4" s="73">
        <f t="shared" ref="BO4:BO45" si="1">AVERAGE(AL4,AT4,BC4)</f>
        <v>23.637332450035075</v>
      </c>
      <c r="BP4" s="30">
        <f t="shared" ref="BP4:BP45" si="2">AVERAGE(AM4,AU4,BD4-BC4)</f>
        <v>43.789801591210498</v>
      </c>
      <c r="BQ4" s="73">
        <f t="shared" ref="BQ4:BQ45" si="3">AVERAGE(AN4,AV4,BF4)</f>
        <v>-6.2321555590167996</v>
      </c>
      <c r="BR4" s="30">
        <f>AVERAGE(I4,Q4,Z4-AA4)</f>
        <v>4.3464851973590823</v>
      </c>
      <c r="BS4" s="73">
        <f t="shared" ref="BS4:BS45" si="4">AVERAGE(AP4,AX4,BI4)</f>
        <v>-10.325268135802844</v>
      </c>
      <c r="BT4" s="30">
        <f t="shared" ref="BT4:BT45" si="5">AVERAGE(AQ4,AY4,BI4-BJ4)</f>
        <v>8.4685720596275207</v>
      </c>
      <c r="BV4" s="30"/>
    </row>
    <row r="5" spans="1:74" x14ac:dyDescent="0.2">
      <c r="A5" s="11" t="s">
        <v>208</v>
      </c>
      <c r="B5" s="17">
        <v>39.1</v>
      </c>
      <c r="C5" s="17">
        <v>-0.68333299999999997</v>
      </c>
      <c r="D5" s="30">
        <v>7.3056141193733506</v>
      </c>
      <c r="E5" s="30">
        <v>3.1938394540727484</v>
      </c>
      <c r="F5" s="30">
        <v>773.77870310297226</v>
      </c>
      <c r="G5" s="30">
        <v>218.89266819802032</v>
      </c>
      <c r="H5" s="73">
        <v>16.917335729227172</v>
      </c>
      <c r="I5" s="30">
        <v>2.6204523598851597</v>
      </c>
      <c r="J5" s="84">
        <v>-1.9265120087945502</v>
      </c>
      <c r="K5" s="30">
        <v>4.384834742491476</v>
      </c>
      <c r="L5" s="30">
        <v>6.7142846450377913</v>
      </c>
      <c r="M5" s="30">
        <v>3.0352161781951645</v>
      </c>
      <c r="N5" s="30">
        <v>727.76810865788946</v>
      </c>
      <c r="O5" s="30">
        <v>263.42524787989913</v>
      </c>
      <c r="P5" s="73">
        <v>16.883761311014201</v>
      </c>
      <c r="Q5" s="30">
        <v>2.6932793976454974</v>
      </c>
      <c r="R5" s="84">
        <v>-3.1985968581700681</v>
      </c>
      <c r="S5" s="30">
        <v>4.1728837034520323</v>
      </c>
      <c r="T5" s="30">
        <v>8.1700562466069631</v>
      </c>
      <c r="U5" s="30">
        <v>1.3724678244120685</v>
      </c>
      <c r="V5" s="30">
        <v>14.969040135354257</v>
      </c>
      <c r="W5" s="30">
        <v>869.72433484838177</v>
      </c>
      <c r="X5" s="30">
        <v>443.15557816861201</v>
      </c>
      <c r="Y5" s="30">
        <v>1368.3267713867313</v>
      </c>
      <c r="Z5" s="73">
        <v>17.023589934772286</v>
      </c>
      <c r="AA5" s="30">
        <v>10.590045773540123</v>
      </c>
      <c r="AB5" s="30">
        <v>23.457905275987773</v>
      </c>
      <c r="AC5" s="84">
        <v>-1.6978755213168155</v>
      </c>
      <c r="AD5" s="30">
        <v>-11.222550209589041</v>
      </c>
      <c r="AE5" s="30">
        <v>7.8353749135465636</v>
      </c>
      <c r="AF5" s="73">
        <v>16.7</v>
      </c>
      <c r="AG5" s="73">
        <v>546.8834021687494</v>
      </c>
      <c r="AH5" s="73">
        <v>7.9669529596964468</v>
      </c>
      <c r="AI5" s="73">
        <v>23.576943715413364</v>
      </c>
      <c r="AJ5" s="77">
        <f>D5-AF5</f>
        <v>-9.3943858806266487</v>
      </c>
      <c r="AK5" s="75">
        <v>3.1938394540727484</v>
      </c>
      <c r="AL5" s="30">
        <f>((F5/AG5)-1)*100</f>
        <v>41.488789024211556</v>
      </c>
      <c r="AM5" s="30">
        <f>SQRT((100/AG5)^2*(G5)^2)</f>
        <v>40.02547294907253</v>
      </c>
      <c r="AN5" s="75">
        <f>H5-AI5</f>
        <v>-6.6596079861861917</v>
      </c>
      <c r="AO5" s="75">
        <v>10.661218160143592</v>
      </c>
      <c r="AP5" s="30">
        <f>J5-AH5</f>
        <v>-9.8934649684909974</v>
      </c>
      <c r="AQ5" s="30">
        <v>7.8507950738578769</v>
      </c>
      <c r="AR5" s="75">
        <f>L5-AF5</f>
        <v>-9.985715354962208</v>
      </c>
      <c r="AS5" s="75">
        <v>3.0352161781951645</v>
      </c>
      <c r="AT5" s="30">
        <f>((N5/AG5)-1)*100</f>
        <v>33.075552443503355</v>
      </c>
      <c r="AU5" s="30">
        <f>SQRT((100/AG5)^2*(O5)^2)</f>
        <v>48.168448125367533</v>
      </c>
      <c r="AV5" s="75">
        <f>P5-AI5</f>
        <v>-6.6931824043991632</v>
      </c>
      <c r="AW5" s="75">
        <v>10.571013877708513</v>
      </c>
      <c r="AX5" s="30">
        <f>R5-AH5</f>
        <v>-11.165549817866514</v>
      </c>
      <c r="AY5" s="30">
        <v>7.5110880718342639</v>
      </c>
      <c r="AZ5" s="75">
        <f>T5-AF5</f>
        <v>-8.5299437533930362</v>
      </c>
      <c r="BA5" s="75">
        <f>U5-AF5</f>
        <v>-15.327532175587931</v>
      </c>
      <c r="BB5" s="75">
        <f>V5-AF5</f>
        <v>-1.730959864645742</v>
      </c>
      <c r="BC5" s="30">
        <f>((W5/AG5)-1)*100</f>
        <v>59.032863568240955</v>
      </c>
      <c r="BD5" s="30">
        <f>SQRT((100/AG5)^2*(W5-X5)^2)</f>
        <v>77.999945690095259</v>
      </c>
      <c r="BE5" s="30">
        <f>SQRT((100/AG5)^2*(Y5-W5)^2)</f>
        <v>91.171616209427029</v>
      </c>
      <c r="BF5" s="75">
        <f>Z5-AI5</f>
        <v>-6.5533537806410784</v>
      </c>
      <c r="BG5" s="75">
        <v>-1.2309256037380654</v>
      </c>
      <c r="BH5" s="75">
        <v>34.618790948616883</v>
      </c>
      <c r="BI5" s="30">
        <f>AC5-AH5</f>
        <v>-9.664828481013263</v>
      </c>
      <c r="BJ5" s="30">
        <f>AD5-AH5</f>
        <v>-19.189503169285487</v>
      </c>
      <c r="BK5" s="30">
        <f>AE5-AH5</f>
        <v>-0.13157804614988322</v>
      </c>
      <c r="BM5" s="73">
        <f t="shared" si="0"/>
        <v>-9.303348329660631</v>
      </c>
      <c r="BN5" s="30">
        <f>SQRT(E5^2+M5^2+(T5-U5)^2)</f>
        <v>8.100639238006309</v>
      </c>
      <c r="BO5" s="73">
        <f t="shared" si="1"/>
        <v>44.532401678651958</v>
      </c>
      <c r="BP5" s="30">
        <f t="shared" si="2"/>
        <v>35.720334398764784</v>
      </c>
      <c r="BQ5" s="73">
        <f t="shared" si="3"/>
        <v>-6.6353813904088108</v>
      </c>
      <c r="BR5" s="30">
        <f>AVERAGE(I5,Q5,Z5-AA5)</f>
        <v>3.9157586395876067</v>
      </c>
      <c r="BS5" s="73">
        <f t="shared" si="4"/>
        <v>-10.241281089123591</v>
      </c>
      <c r="BT5" s="30">
        <f t="shared" si="5"/>
        <v>8.2955192779881219</v>
      </c>
    </row>
    <row r="6" spans="1:74" x14ac:dyDescent="0.2">
      <c r="A6" s="11" t="s">
        <v>4</v>
      </c>
      <c r="B6" s="17">
        <v>39.1</v>
      </c>
      <c r="C6" s="17">
        <v>26.3</v>
      </c>
      <c r="D6" s="30">
        <v>5.1331061678358703</v>
      </c>
      <c r="E6" s="30">
        <v>3.9050843067512901</v>
      </c>
      <c r="F6" s="30">
        <v>861.60782824182297</v>
      </c>
      <c r="G6" s="30">
        <v>262.960460727336</v>
      </c>
      <c r="H6" s="73">
        <v>14.389174842333199</v>
      </c>
      <c r="I6" s="30">
        <v>3.5276579937835302</v>
      </c>
      <c r="J6" s="84">
        <v>-4.7257885680687703</v>
      </c>
      <c r="K6" s="30">
        <v>5.0289064885310601</v>
      </c>
      <c r="L6" s="30">
        <v>5.3932745744026001</v>
      </c>
      <c r="M6" s="30">
        <v>3.3176525246704802</v>
      </c>
      <c r="N6" s="30">
        <v>799.00207699477903</v>
      </c>
      <c r="O6" s="30">
        <v>267.85743352482802</v>
      </c>
      <c r="P6" s="73">
        <v>16.134200892743699</v>
      </c>
      <c r="Q6" s="30">
        <v>2.9127054383987998</v>
      </c>
      <c r="R6" s="84">
        <v>-5.1128046905860396</v>
      </c>
      <c r="S6" s="30">
        <v>4.5540646593619298</v>
      </c>
      <c r="T6" s="30">
        <v>7.30770277692758</v>
      </c>
      <c r="U6" s="30">
        <v>-0.62775904382867898</v>
      </c>
      <c r="V6" s="30">
        <v>15.2350242652804</v>
      </c>
      <c r="W6" s="30">
        <v>875.10594640466798</v>
      </c>
      <c r="X6" s="30">
        <v>390.42217504195997</v>
      </c>
      <c r="Y6" s="30">
        <v>1458.6244818191699</v>
      </c>
      <c r="Z6" s="73">
        <v>16.3811718514789</v>
      </c>
      <c r="AA6" s="30">
        <v>9.3332582819909398</v>
      </c>
      <c r="AB6" s="30">
        <v>23.417648249132</v>
      </c>
      <c r="AC6" s="84">
        <v>-1.81456386016121</v>
      </c>
      <c r="AD6" s="30">
        <v>-11.8008072898575</v>
      </c>
      <c r="AE6" s="30">
        <v>8.1844072307327895</v>
      </c>
      <c r="AF6" s="73">
        <v>15.6</v>
      </c>
      <c r="AG6" s="73">
        <v>724.09789659082776</v>
      </c>
      <c r="AH6" s="73">
        <v>9.2497901916503853</v>
      </c>
      <c r="AI6" s="73">
        <v>24.568212509155199</v>
      </c>
      <c r="AJ6" s="77">
        <f>D6-AF6</f>
        <v>-10.466893832164128</v>
      </c>
      <c r="AK6" s="75">
        <v>3.9050843067512901</v>
      </c>
      <c r="AL6" s="30">
        <f>((F6/AG6)-1)*100</f>
        <v>18.990516655056531</v>
      </c>
      <c r="AM6" s="30">
        <f>SQRT((100/AG6)^2*(G6)^2)</f>
        <v>36.315595165432356</v>
      </c>
      <c r="AN6" s="75">
        <f>H6-AI6</f>
        <v>-10.179037666822</v>
      </c>
      <c r="AO6" s="75">
        <v>10.816756708674401</v>
      </c>
      <c r="AP6" s="30">
        <f>J6-AH6</f>
        <v>-13.975578759719156</v>
      </c>
      <c r="AQ6" s="30">
        <v>7.1395294482935201</v>
      </c>
      <c r="AR6" s="75">
        <f>L6-AF6</f>
        <v>-10.2067254255974</v>
      </c>
      <c r="AS6" s="75">
        <v>3.3176525246704802</v>
      </c>
      <c r="AT6" s="30">
        <f>((N6/AG6)-1)*100</f>
        <v>10.344482528759237</v>
      </c>
      <c r="AU6" s="30">
        <f>SQRT((100/AG6)^2*(O6)^2)</f>
        <v>36.991881178766711</v>
      </c>
      <c r="AV6" s="75">
        <f>P6-AI6</f>
        <v>-8.4340116164114995</v>
      </c>
      <c r="AW6" s="75">
        <v>11.205259234903099</v>
      </c>
      <c r="AX6" s="30">
        <f>R6-AH6</f>
        <v>-14.362594882236426</v>
      </c>
      <c r="AY6" s="30">
        <v>6.7723492340261897</v>
      </c>
      <c r="AZ6" s="75">
        <f>T6-AF6</f>
        <v>-8.2922972230724206</v>
      </c>
      <c r="BA6" s="75">
        <f>U6-AF6</f>
        <v>-16.22775904382868</v>
      </c>
      <c r="BB6" s="75">
        <f>V6-AF6</f>
        <v>-0.3649757347196001</v>
      </c>
      <c r="BC6" s="30">
        <f>((W6/AG6)-1)*100</f>
        <v>20.854645556189432</v>
      </c>
      <c r="BD6" s="30">
        <f>SQRT((100/AG6)^2*(W6-X6)^2)</f>
        <v>66.936221420429348</v>
      </c>
      <c r="BE6" s="30">
        <f>SQRT((100/AG6)^2*(Y6-W6)^2)</f>
        <v>80.585586308398817</v>
      </c>
      <c r="BF6" s="75">
        <f>Z6-AI6</f>
        <v>-8.1870406576762988</v>
      </c>
      <c r="BG6" s="75">
        <v>-1.70316084677601</v>
      </c>
      <c r="BH6" s="75">
        <v>37.399113403424401</v>
      </c>
      <c r="BI6" s="30">
        <f>AC6-AH6</f>
        <v>-11.064354051811595</v>
      </c>
      <c r="BJ6" s="30">
        <f>AD6-AH6</f>
        <v>-21.050597481507886</v>
      </c>
      <c r="BK6" s="30">
        <f>AE6-AH6</f>
        <v>-1.0653829609175958</v>
      </c>
      <c r="BM6" s="73">
        <f t="shared" si="0"/>
        <v>-9.6553054936113174</v>
      </c>
      <c r="BN6" s="30">
        <f>SQRT(E6^2+M6^2+(T6-U6)^2)</f>
        <v>9.4460603441841222</v>
      </c>
      <c r="BO6" s="73">
        <f t="shared" si="1"/>
        <v>16.729881580001734</v>
      </c>
      <c r="BP6" s="30">
        <f t="shared" si="2"/>
        <v>39.79635073614633</v>
      </c>
      <c r="BQ6" s="73">
        <f t="shared" si="3"/>
        <v>-8.9333633136365993</v>
      </c>
      <c r="BR6" s="30">
        <f>AVERAGE(I6,Q6,Z6-AA6)</f>
        <v>4.4960923338900969</v>
      </c>
      <c r="BS6" s="73">
        <f t="shared" si="4"/>
        <v>-13.134175897922391</v>
      </c>
      <c r="BT6" s="30">
        <f t="shared" si="5"/>
        <v>7.9660407040053336</v>
      </c>
    </row>
    <row r="7" spans="1:74" x14ac:dyDescent="0.2">
      <c r="A7" s="5" t="s">
        <v>5</v>
      </c>
      <c r="B7" s="22">
        <v>39.75</v>
      </c>
      <c r="C7" s="22">
        <v>20.85</v>
      </c>
      <c r="D7" s="30">
        <v>7.9590075652690375</v>
      </c>
      <c r="E7" s="30">
        <v>3.2216736816465805</v>
      </c>
      <c r="F7" s="30">
        <v>756.80716962564873</v>
      </c>
      <c r="G7" s="30">
        <v>229.06261466617221</v>
      </c>
      <c r="H7" s="73">
        <v>17.41995688118454</v>
      </c>
      <c r="I7" s="30">
        <v>2.8750185228826202</v>
      </c>
      <c r="J7" s="84">
        <v>-1.2482363309279838</v>
      </c>
      <c r="K7" s="30">
        <v>4.2482722195620974</v>
      </c>
      <c r="L7" s="30">
        <v>7.5206254699500192</v>
      </c>
      <c r="M7" s="30">
        <v>3.3456805723013083</v>
      </c>
      <c r="N7" s="30">
        <v>810.49156448930603</v>
      </c>
      <c r="O7" s="30">
        <v>259.57539060189475</v>
      </c>
      <c r="P7" s="73">
        <v>17.264013018372871</v>
      </c>
      <c r="Q7" s="30">
        <v>2.8522720906964616</v>
      </c>
      <c r="R7" s="84">
        <v>-1.9624875512888678</v>
      </c>
      <c r="S7" s="30">
        <v>4.6600411680223139</v>
      </c>
      <c r="T7" s="30">
        <v>9.0163029839319329</v>
      </c>
      <c r="U7" s="30">
        <v>2.8305699144077243</v>
      </c>
      <c r="V7" s="30">
        <v>15.200903360426143</v>
      </c>
      <c r="W7" s="30">
        <v>870.20374998322836</v>
      </c>
      <c r="X7" s="30">
        <v>417.21812654359053</v>
      </c>
      <c r="Y7" s="30">
        <v>1406.7024209528427</v>
      </c>
      <c r="Z7" s="73">
        <v>17.962818614302691</v>
      </c>
      <c r="AA7" s="30">
        <v>12.352972744295791</v>
      </c>
      <c r="AB7" s="30">
        <v>23.573136647287921</v>
      </c>
      <c r="AC7" s="84">
        <v>0.72748490939241084</v>
      </c>
      <c r="AD7" s="30">
        <v>-7.2017961259800014</v>
      </c>
      <c r="AE7" s="30">
        <v>8.6552351010902182</v>
      </c>
      <c r="AF7" s="73">
        <v>14.2</v>
      </c>
      <c r="AG7" s="73">
        <v>1100.1338493824001</v>
      </c>
      <c r="AH7" s="73">
        <v>2.0471603870391797</v>
      </c>
      <c r="AI7" s="73">
        <v>22.434418996175101</v>
      </c>
      <c r="AJ7" s="77">
        <f>D7-AF7</f>
        <v>-6.2409924347309618</v>
      </c>
      <c r="AK7" s="75">
        <v>3.2216736816465805</v>
      </c>
      <c r="AL7" s="30">
        <f>((F7/AG7)-1)*100</f>
        <v>-31.207718947061778</v>
      </c>
      <c r="AM7" s="30">
        <f>SQRT((100/AG7)^2*(G7)^2)</f>
        <v>20.821340493683092</v>
      </c>
      <c r="AN7" s="75">
        <f>H7-AI7</f>
        <v>-5.014462114990561</v>
      </c>
      <c r="AO7" s="75">
        <v>8.9676417925020555</v>
      </c>
      <c r="AP7" s="30">
        <f>J7-AH7</f>
        <v>-3.2953967179671633</v>
      </c>
      <c r="AQ7" s="30">
        <v>5.9007435706714215</v>
      </c>
      <c r="AR7" s="75">
        <f>L7-AF7</f>
        <v>-6.6793745300499801</v>
      </c>
      <c r="AS7" s="75">
        <v>3.3456805723013083</v>
      </c>
      <c r="AT7" s="30">
        <f>((N7/AG7)-1)*100</f>
        <v>-26.327913194898535</v>
      </c>
      <c r="AU7" s="30">
        <f>SQRT((100/AG7)^2*(O7)^2)</f>
        <v>23.594891725912877</v>
      </c>
      <c r="AV7" s="75">
        <f>P7-AI7</f>
        <v>-5.1704059778022291</v>
      </c>
      <c r="AW7" s="75">
        <v>11.215656620172687</v>
      </c>
      <c r="AX7" s="30">
        <f>R7-AH7</f>
        <v>-4.0096479383280474</v>
      </c>
      <c r="AY7" s="30">
        <v>6.3722309216404547</v>
      </c>
      <c r="AZ7" s="75">
        <f>T7-AF7</f>
        <v>-5.1836970160680664</v>
      </c>
      <c r="BA7" s="75">
        <f>U7-AF7</f>
        <v>-11.369430085592274</v>
      </c>
      <c r="BB7" s="75">
        <f>V7-AF7</f>
        <v>1.0009033604261433</v>
      </c>
      <c r="BC7" s="30">
        <f>((W7/AG7)-1)*100</f>
        <v>-20.900193147247602</v>
      </c>
      <c r="BD7" s="30">
        <f>SQRT((100/AG7)^2*(W7-X7)^2)</f>
        <v>41.175500935085097</v>
      </c>
      <c r="BE7" s="30">
        <f>SQRT((100/AG7)^2*(Y7-W7)^2)</f>
        <v>48.766672461791558</v>
      </c>
      <c r="BF7" s="75">
        <f>Z7-AI7</f>
        <v>-4.4716003818724097</v>
      </c>
      <c r="BG7" s="75">
        <v>-1.2454677295215038</v>
      </c>
      <c r="BH7" s="75">
        <v>33.361312915783721</v>
      </c>
      <c r="BI7" s="30">
        <f>AC7-AH7</f>
        <v>-1.319675477646769</v>
      </c>
      <c r="BJ7" s="30">
        <f>AD7-AH7</f>
        <v>-9.2489565130191806</v>
      </c>
      <c r="BK7" s="30">
        <f>AE7-AH7</f>
        <v>6.608074714051039</v>
      </c>
      <c r="BM7" s="73">
        <f t="shared" si="0"/>
        <v>-6.0346879936163367</v>
      </c>
      <c r="BN7" s="30">
        <f>AVERAGE(E7,M7,T7-U7)</f>
        <v>4.2510291078240323</v>
      </c>
      <c r="BO7" s="73">
        <f t="shared" si="1"/>
        <v>-26.145275096402639</v>
      </c>
      <c r="BP7" s="30">
        <f t="shared" si="2"/>
        <v>35.497308767309555</v>
      </c>
      <c r="BQ7" s="73">
        <f t="shared" si="3"/>
        <v>-4.8854894915550666</v>
      </c>
      <c r="BR7" s="30">
        <f>AVERAGE(I7,Q7,Z7-AA7)</f>
        <v>3.7790454945286611</v>
      </c>
      <c r="BS7" s="73">
        <f t="shared" si="4"/>
        <v>-2.8749067113139932</v>
      </c>
      <c r="BT7" s="30">
        <f t="shared" si="5"/>
        <v>6.7340851758947622</v>
      </c>
    </row>
    <row r="8" spans="1:74" x14ac:dyDescent="0.2">
      <c r="A8" s="5" t="s">
        <v>6</v>
      </c>
      <c r="B8" s="22">
        <v>40.433889000000001</v>
      </c>
      <c r="C8" s="22">
        <v>29.533055999999998</v>
      </c>
      <c r="D8" s="30">
        <v>7.5984553922736255</v>
      </c>
      <c r="E8" s="30">
        <v>3.0334856505039269</v>
      </c>
      <c r="F8" s="30">
        <v>704.86984255126174</v>
      </c>
      <c r="G8" s="30">
        <v>242.75402333163035</v>
      </c>
      <c r="H8" s="73">
        <v>17.301621900425399</v>
      </c>
      <c r="I8" s="30">
        <v>2.7314802357263015</v>
      </c>
      <c r="J8" s="84">
        <v>-2.4374531722434867</v>
      </c>
      <c r="K8" s="30">
        <v>4.1297146952084471</v>
      </c>
      <c r="L8" s="30">
        <v>7.6656371784480664</v>
      </c>
      <c r="M8" s="30">
        <v>3.1008765565275986</v>
      </c>
      <c r="N8" s="30">
        <v>567.21185986108878</v>
      </c>
      <c r="O8" s="30">
        <v>250.47125257115701</v>
      </c>
      <c r="P8" s="73">
        <v>17.9658925599086</v>
      </c>
      <c r="Q8" s="30">
        <v>2.6806220025826346</v>
      </c>
      <c r="R8" s="84">
        <v>-2.541893680276917</v>
      </c>
      <c r="S8" s="30">
        <v>4.305516389276133</v>
      </c>
      <c r="T8" s="30">
        <v>8.6306123532899832</v>
      </c>
      <c r="U8" s="30">
        <v>1.3430953170049973</v>
      </c>
      <c r="V8" s="30">
        <v>15.918026433188667</v>
      </c>
      <c r="W8" s="30">
        <v>756.95291033724914</v>
      </c>
      <c r="X8" s="30">
        <v>322.447695985135</v>
      </c>
      <c r="Y8" s="30">
        <v>1284.8014408400634</v>
      </c>
      <c r="Z8" s="73">
        <v>17.585338892182619</v>
      </c>
      <c r="AA8" s="30">
        <v>11.376102050533333</v>
      </c>
      <c r="AB8" s="30">
        <v>23.794398889496083</v>
      </c>
      <c r="AC8" s="84">
        <v>-0.54860959686768929</v>
      </c>
      <c r="AD8" s="30">
        <v>-9.4362643812473568</v>
      </c>
      <c r="AE8" s="30">
        <v>8.338317645761455</v>
      </c>
      <c r="AF8" s="73">
        <v>13.44</v>
      </c>
      <c r="AG8" s="73">
        <v>713.0381637811646</v>
      </c>
      <c r="AH8" s="73">
        <v>6.6535030206044503</v>
      </c>
      <c r="AI8" s="73">
        <v>22.187918980916265</v>
      </c>
      <c r="AJ8" s="77">
        <f>D8-AF8</f>
        <v>-5.841544607726374</v>
      </c>
      <c r="AK8" s="75">
        <v>3.0334856505039269</v>
      </c>
      <c r="AL8" s="30">
        <f>((F8/AG8)-1)*100</f>
        <v>-1.145565783826652</v>
      </c>
      <c r="AM8" s="30">
        <f>SQRT((100/AG8)^2*(G8)^2)</f>
        <v>34.045025310332882</v>
      </c>
      <c r="AN8" s="75">
        <f>H8-AI8</f>
        <v>-4.8862970804908663</v>
      </c>
      <c r="AO8" s="75">
        <v>9.875240413046054</v>
      </c>
      <c r="AP8" s="30">
        <f>J8-AH8</f>
        <v>-9.090956192847937</v>
      </c>
      <c r="AQ8" s="30">
        <v>7.0226058278620895</v>
      </c>
      <c r="AR8" s="75">
        <f>L8-AF8</f>
        <v>-5.7743628215519331</v>
      </c>
      <c r="AS8" s="75">
        <v>3.1008765565275986</v>
      </c>
      <c r="AT8" s="30">
        <f>((N8/AG8)-1)*100</f>
        <v>-20.451402369092651</v>
      </c>
      <c r="AU8" s="30">
        <f>SQRT((100/AG8)^2*(O8)^2)</f>
        <v>35.127327721553485</v>
      </c>
      <c r="AV8" s="75">
        <f>P8-AI8</f>
        <v>-4.2220264210076657</v>
      </c>
      <c r="AW8" s="75">
        <v>10.531929387795882</v>
      </c>
      <c r="AX8" s="30">
        <f>R8-AH8</f>
        <v>-9.1953967008813677</v>
      </c>
      <c r="AY8" s="30">
        <v>7.1899775551797775</v>
      </c>
      <c r="AZ8" s="75">
        <f>T8-AF8</f>
        <v>-4.8093876467100163</v>
      </c>
      <c r="BA8" s="75">
        <f>U8-AF8</f>
        <v>-12.096904682995003</v>
      </c>
      <c r="BB8" s="75">
        <f>V8-AF8</f>
        <v>2.478026433188667</v>
      </c>
      <c r="BC8" s="30">
        <f>((W8/AG8)-1)*100</f>
        <v>6.1588213347809173</v>
      </c>
      <c r="BD8" s="30">
        <f>SQRT((100/AG8)^2*(W8-X8)^2)</f>
        <v>60.937161069749727</v>
      </c>
      <c r="BE8" s="30">
        <f>SQRT((100/AG8)^2*(Y8-W8)^2)</f>
        <v>74.028089563073351</v>
      </c>
      <c r="BF8" s="75">
        <f>Z8-AI8</f>
        <v>-4.6025800887336459</v>
      </c>
      <c r="BG8" s="75">
        <v>-0.87470618173908543</v>
      </c>
      <c r="BH8" s="75">
        <v>38.181395316786677</v>
      </c>
      <c r="BI8" s="30">
        <f>AC8-AH8</f>
        <v>-7.2021126174721397</v>
      </c>
      <c r="BJ8" s="30">
        <f>AD8-AH8</f>
        <v>-16.089767401851809</v>
      </c>
      <c r="BK8" s="30">
        <f>AE8-AH8</f>
        <v>1.6848146251570046</v>
      </c>
      <c r="BM8" s="73">
        <f t="shared" si="0"/>
        <v>-5.4750983586627742</v>
      </c>
      <c r="BN8" s="30">
        <f>AVERAGE(E8,M8,T8-U8)</f>
        <v>4.4739597477721702</v>
      </c>
      <c r="BO8" s="73">
        <f t="shared" si="1"/>
        <v>-5.1460489393794617</v>
      </c>
      <c r="BP8" s="30">
        <f t="shared" si="2"/>
        <v>41.316897588951726</v>
      </c>
      <c r="BQ8" s="73">
        <f t="shared" si="3"/>
        <v>-4.570301196744059</v>
      </c>
      <c r="BR8" s="30">
        <f>AVERAGE(I8,Q8,Z8-AA8)</f>
        <v>3.8737796933194075</v>
      </c>
      <c r="BS8" s="73">
        <f t="shared" si="4"/>
        <v>-8.4961551704004812</v>
      </c>
      <c r="BT8" s="30">
        <f t="shared" si="5"/>
        <v>7.7000793891405124</v>
      </c>
    </row>
    <row r="9" spans="1:74" x14ac:dyDescent="0.2">
      <c r="A9" s="5" t="s">
        <v>7</v>
      </c>
      <c r="B9" s="22">
        <v>40.944443999999997</v>
      </c>
      <c r="C9" s="22">
        <v>15.6</v>
      </c>
      <c r="D9" s="30">
        <v>7.0955382765323334</v>
      </c>
      <c r="E9" s="30">
        <v>3.2574714668190379</v>
      </c>
      <c r="F9" s="30">
        <v>766.994733485658</v>
      </c>
      <c r="G9" s="30">
        <v>223.45233060014382</v>
      </c>
      <c r="H9" s="73">
        <v>16.528098099474111</v>
      </c>
      <c r="I9" s="30">
        <v>2.8703368231768338</v>
      </c>
      <c r="J9" s="84">
        <v>-2.0358041780114267</v>
      </c>
      <c r="K9" s="30">
        <v>4.2003221952797896</v>
      </c>
      <c r="L9" s="30">
        <v>7.1413712646086953</v>
      </c>
      <c r="M9" s="30">
        <v>3.1715950237519883</v>
      </c>
      <c r="N9" s="30">
        <v>772.26145504320959</v>
      </c>
      <c r="O9" s="30">
        <v>260.42601394120658</v>
      </c>
      <c r="P9" s="73">
        <v>16.947122145255236</v>
      </c>
      <c r="Q9" s="30">
        <v>2.7732204757396222</v>
      </c>
      <c r="R9" s="84">
        <v>-2.4360440251291404</v>
      </c>
      <c r="S9" s="30">
        <v>4.3678459937576122</v>
      </c>
      <c r="T9" s="30">
        <v>8.1089832874888312</v>
      </c>
      <c r="U9" s="30">
        <v>1.3514100999496992</v>
      </c>
      <c r="V9" s="30">
        <v>14.866291923378252</v>
      </c>
      <c r="W9" s="30">
        <v>869.679676781441</v>
      </c>
      <c r="X9" s="30">
        <v>438.54470386537469</v>
      </c>
      <c r="Y9" s="30">
        <v>1376.1780407279446</v>
      </c>
      <c r="Z9" s="73">
        <v>17.234336297714957</v>
      </c>
      <c r="AA9" s="30">
        <v>10.980861516303884</v>
      </c>
      <c r="AB9" s="30">
        <v>23.488124997820709</v>
      </c>
      <c r="AC9" s="84">
        <v>-0.6836280844806748</v>
      </c>
      <c r="AD9" s="30">
        <v>-9.127756381424371</v>
      </c>
      <c r="AE9" s="30">
        <v>7.7630518216966653</v>
      </c>
      <c r="AF9" s="73">
        <v>11.2</v>
      </c>
      <c r="AG9" s="73">
        <v>686.85377597808701</v>
      </c>
      <c r="AH9" s="73">
        <v>4.4463782310485831</v>
      </c>
      <c r="AI9" s="73">
        <v>21.347446441650366</v>
      </c>
      <c r="AJ9" s="77">
        <f>D9-AF9</f>
        <v>-4.1044617234676659</v>
      </c>
      <c r="AK9" s="75">
        <v>3.2574714668190379</v>
      </c>
      <c r="AL9" s="30">
        <f>((F9/AG9)-1)*100</f>
        <v>11.667833869508758</v>
      </c>
      <c r="AM9" s="30">
        <f>SQRT((100/AG9)^2*(G9)^2)</f>
        <v>32.532736721428861</v>
      </c>
      <c r="AN9" s="75">
        <f>H9-AI9</f>
        <v>-4.8193483421762551</v>
      </c>
      <c r="AO9" s="75">
        <v>8.6727643796628566</v>
      </c>
      <c r="AP9" s="30">
        <f>J9-AH9</f>
        <v>-6.4821824090600098</v>
      </c>
      <c r="AQ9" s="30">
        <v>7.0070501091737238</v>
      </c>
      <c r="AR9" s="75">
        <f>L9-AF9</f>
        <v>-4.058628735391304</v>
      </c>
      <c r="AS9" s="75">
        <v>3.1715950237519883</v>
      </c>
      <c r="AT9" s="30">
        <f>((N9/AG9)-1)*100</f>
        <v>12.434623212706541</v>
      </c>
      <c r="AU9" s="30">
        <f>SQRT((100/AG9)^2*(O9)^2)</f>
        <v>37.915786889335685</v>
      </c>
      <c r="AV9" s="75">
        <f>P9-AI9</f>
        <v>-4.4003242963951301</v>
      </c>
      <c r="AW9" s="75">
        <v>10.791389466151896</v>
      </c>
      <c r="AX9" s="30">
        <f>R9-AH9</f>
        <v>-6.8824222561777235</v>
      </c>
      <c r="AY9" s="30">
        <v>7.2237157916986341</v>
      </c>
      <c r="AZ9" s="75">
        <f>T9-AF9</f>
        <v>-3.0910167125111681</v>
      </c>
      <c r="BA9" s="75">
        <f>U9-AF9</f>
        <v>-9.8485899000502997</v>
      </c>
      <c r="BB9" s="75">
        <f>V9-AF9</f>
        <v>3.6662919233782532</v>
      </c>
      <c r="BC9" s="30">
        <f>((W9/AG9)-1)*100</f>
        <v>26.617878098290703</v>
      </c>
      <c r="BD9" s="30">
        <f>SQRT((100/AG9)^2*(W9-X9)^2)</f>
        <v>62.769542513197308</v>
      </c>
      <c r="BE9" s="30">
        <f>SQRT((100/AG9)^2*(Y9-W9)^2)</f>
        <v>73.741803810460908</v>
      </c>
      <c r="BF9" s="75">
        <f>Z9-AI9</f>
        <v>-4.1131101439354083</v>
      </c>
      <c r="BG9" s="75">
        <v>-0.7409322609787693</v>
      </c>
      <c r="BH9" s="75">
        <v>32.026164550102457</v>
      </c>
      <c r="BI9" s="30">
        <f>AC9-AH9</f>
        <v>-5.1300063155292577</v>
      </c>
      <c r="BJ9" s="30">
        <f>AD9-AH9</f>
        <v>-13.574134612472953</v>
      </c>
      <c r="BK9" s="30">
        <f>AE9-AH9</f>
        <v>3.3166735906480822</v>
      </c>
      <c r="BM9" s="73">
        <f t="shared" si="0"/>
        <v>-3.7513690571233798</v>
      </c>
      <c r="BN9" s="30">
        <f>AVERAGE(E9,M9,T9-U9)</f>
        <v>4.3955465593700529</v>
      </c>
      <c r="BO9" s="73">
        <f t="shared" si="1"/>
        <v>16.906778393501998</v>
      </c>
      <c r="BP9" s="30">
        <f t="shared" si="2"/>
        <v>35.533396008557048</v>
      </c>
      <c r="BQ9" s="73">
        <f t="shared" si="3"/>
        <v>-4.4442609275022642</v>
      </c>
      <c r="BR9" s="30">
        <f>AVERAGE(I9,Q9,Z9-AA9)</f>
        <v>3.9656773601091762</v>
      </c>
      <c r="BS9" s="73">
        <f t="shared" si="4"/>
        <v>-6.1648703269223306</v>
      </c>
      <c r="BT9" s="30">
        <f t="shared" si="5"/>
        <v>7.5582980659386836</v>
      </c>
    </row>
    <row r="10" spans="1:74" x14ac:dyDescent="0.2">
      <c r="A10" s="11" t="s">
        <v>267</v>
      </c>
      <c r="B10" s="17">
        <v>40.98</v>
      </c>
      <c r="C10" s="17">
        <v>24.31</v>
      </c>
      <c r="D10" s="30">
        <v>4.7079034462100555</v>
      </c>
      <c r="E10" s="30">
        <v>3.0590998965578526</v>
      </c>
      <c r="F10" s="30">
        <v>551.2321494495568</v>
      </c>
      <c r="G10" s="30">
        <v>210.50434284252523</v>
      </c>
      <c r="H10" s="73">
        <v>17.102158116338803</v>
      </c>
      <c r="I10" s="30">
        <v>2.5333630421429358</v>
      </c>
      <c r="J10" s="84">
        <v>-8.3813639881015369</v>
      </c>
      <c r="K10" s="30">
        <v>4.478673385297876</v>
      </c>
      <c r="L10" s="30">
        <v>5.1352139624895781</v>
      </c>
      <c r="M10" s="30">
        <v>3.11696079576281</v>
      </c>
      <c r="N10" s="30">
        <v>636.77157033658136</v>
      </c>
      <c r="O10" s="30">
        <v>253.96563975701503</v>
      </c>
      <c r="P10" s="73">
        <v>16.019527034650942</v>
      </c>
      <c r="Q10" s="30">
        <v>2.6447644197985478</v>
      </c>
      <c r="R10" s="84">
        <v>-5.8673008117342107</v>
      </c>
      <c r="S10" s="30">
        <v>4.42323092089842</v>
      </c>
      <c r="T10" s="30">
        <v>6.1705087906463181</v>
      </c>
      <c r="U10" s="30">
        <v>-1.7049480391741312</v>
      </c>
      <c r="V10" s="30">
        <v>14.045898396753358</v>
      </c>
      <c r="W10" s="30">
        <v>762.97252281351643</v>
      </c>
      <c r="X10" s="30">
        <v>326.38490308677171</v>
      </c>
      <c r="Y10" s="30">
        <v>1292.45743221973</v>
      </c>
      <c r="Z10" s="73">
        <v>15.809657640122301</v>
      </c>
      <c r="AA10" s="30">
        <v>9.7292280340767228</v>
      </c>
      <c r="AB10" s="30">
        <v>21.891557602422999</v>
      </c>
      <c r="AC10" s="84">
        <v>-3.7088787629865401</v>
      </c>
      <c r="AD10" s="30">
        <v>-14.940124789354678</v>
      </c>
      <c r="AE10" s="30">
        <v>7.5317233463734592</v>
      </c>
      <c r="AF10" s="73">
        <v>10.1</v>
      </c>
      <c r="AG10" s="73">
        <v>893.81122827529748</v>
      </c>
      <c r="AH10" s="73">
        <v>5.3619434038797928</v>
      </c>
      <c r="AI10" s="73">
        <v>23.155193328857404</v>
      </c>
      <c r="AJ10" s="77">
        <f>D10-AF10</f>
        <v>-5.3920965537899441</v>
      </c>
      <c r="AK10" s="75">
        <v>3.0590998965578526</v>
      </c>
      <c r="AL10" s="30">
        <f>((F10/AG10)-1)*100</f>
        <v>-38.327900566519283</v>
      </c>
      <c r="AM10" s="30">
        <f>SQRT((100/AG10)^2*(G10)^2)</f>
        <v>23.551320030820765</v>
      </c>
      <c r="AN10" s="75">
        <f>H10-AI10</f>
        <v>-6.0530352125186013</v>
      </c>
      <c r="AO10" s="75">
        <v>10.595735295891521</v>
      </c>
      <c r="AP10" s="30">
        <f>J10-AH10</f>
        <v>-13.743307391981329</v>
      </c>
      <c r="AQ10" s="30">
        <v>6.083737112969918</v>
      </c>
      <c r="AR10" s="75">
        <f>L10-AF10</f>
        <v>-4.9647860375104216</v>
      </c>
      <c r="AS10" s="75">
        <v>3.11696079576281</v>
      </c>
      <c r="AT10" s="30">
        <f>((N10/AG10)-1)*100</f>
        <v>-28.757711897925141</v>
      </c>
      <c r="AU10" s="30">
        <f>SQRT((100/AG10)^2*(O10)^2)</f>
        <v>28.413789368821018</v>
      </c>
      <c r="AV10" s="75">
        <f>P10-AI10</f>
        <v>-7.1356662942064624</v>
      </c>
      <c r="AW10" s="75">
        <v>10.821494323976619</v>
      </c>
      <c r="AX10" s="30">
        <f>R10-AH10</f>
        <v>-11.229244215614003</v>
      </c>
      <c r="AY10" s="30">
        <v>6.0609123401010461</v>
      </c>
      <c r="AZ10" s="75">
        <f>T10-AF10</f>
        <v>-3.9294912093536816</v>
      </c>
      <c r="BA10" s="75">
        <f>U10-AF10</f>
        <v>-11.80494803917413</v>
      </c>
      <c r="BB10" s="75">
        <f>V10-AF10</f>
        <v>3.9458983967533587</v>
      </c>
      <c r="BC10" s="30">
        <f>((W10/AG10)-1)*100</f>
        <v>-14.638292888113302</v>
      </c>
      <c r="BD10" s="30">
        <f>SQRT((100/AG10)^2*(W10-X10)^2)</f>
        <v>48.845618170313919</v>
      </c>
      <c r="BE10" s="30">
        <f>SQRT((100/AG10)^2*(Y10-W10)^2)</f>
        <v>59.239008490406889</v>
      </c>
      <c r="BF10" s="75">
        <f>Z10-AI10</f>
        <v>-7.3455356887351027</v>
      </c>
      <c r="BG10" s="75">
        <v>0.65317978675003796</v>
      </c>
      <c r="BH10" s="75">
        <v>42.487835324421859</v>
      </c>
      <c r="BI10" s="30">
        <f>AC10-AH10</f>
        <v>-9.070822166866332</v>
      </c>
      <c r="BJ10" s="30">
        <f>AD10-AH10</f>
        <v>-20.302068193234472</v>
      </c>
      <c r="BK10" s="30">
        <f>AE10-AH10</f>
        <v>2.1697799424936663</v>
      </c>
      <c r="BM10" s="73">
        <f t="shared" si="0"/>
        <v>-4.7621246002180158</v>
      </c>
      <c r="BN10" s="30">
        <f>AVERAGE(E10,M10,T10-U10)</f>
        <v>4.6838391740470371</v>
      </c>
      <c r="BO10" s="73">
        <f t="shared" si="1"/>
        <v>-27.241301784185907</v>
      </c>
      <c r="BP10" s="30">
        <f t="shared" si="2"/>
        <v>38.483006819356341</v>
      </c>
      <c r="BQ10" s="73">
        <f t="shared" si="3"/>
        <v>-6.8447457318200549</v>
      </c>
      <c r="BR10" s="30">
        <f>AVERAGE(I10,Q10,Z10-AA10)</f>
        <v>3.7528523559956875</v>
      </c>
      <c r="BS10" s="73">
        <f t="shared" si="4"/>
        <v>-11.347791258153888</v>
      </c>
      <c r="BT10" s="30">
        <f t="shared" si="5"/>
        <v>7.7919651598130351</v>
      </c>
    </row>
    <row r="11" spans="1:74" x14ac:dyDescent="0.2">
      <c r="A11" s="11" t="s">
        <v>213</v>
      </c>
      <c r="B11" s="17">
        <v>41.1</v>
      </c>
      <c r="C11" s="17">
        <v>20.63</v>
      </c>
      <c r="D11" s="30">
        <v>8.2707998990996945</v>
      </c>
      <c r="E11" s="30">
        <v>2.8902944093819714</v>
      </c>
      <c r="F11" s="30">
        <v>809.16236121932354</v>
      </c>
      <c r="G11" s="30">
        <v>259.47557302723834</v>
      </c>
      <c r="H11" s="73">
        <v>18.120910214721352</v>
      </c>
      <c r="I11" s="30">
        <v>2.4715023445844015</v>
      </c>
      <c r="J11" s="84">
        <v>-1.5763408455084142</v>
      </c>
      <c r="K11" s="30">
        <v>4.0909470665099219</v>
      </c>
      <c r="L11" s="30">
        <v>8.3746304142779255</v>
      </c>
      <c r="M11" s="30">
        <v>2.9922731547482719</v>
      </c>
      <c r="N11" s="30">
        <v>630.19627629955403</v>
      </c>
      <c r="O11" s="30">
        <v>258.32077047432182</v>
      </c>
      <c r="P11" s="73">
        <v>18.52536674263165</v>
      </c>
      <c r="Q11" s="30">
        <v>2.6170402670773938</v>
      </c>
      <c r="R11" s="84">
        <v>-1.6593839784384958</v>
      </c>
      <c r="S11" s="30">
        <v>4.1702976488919967</v>
      </c>
      <c r="T11" s="30">
        <v>9.9182982004211002</v>
      </c>
      <c r="U11" s="30">
        <v>4.1520145450829284</v>
      </c>
      <c r="V11" s="30">
        <v>15.683674172852131</v>
      </c>
      <c r="W11" s="30">
        <v>790.33576179639738</v>
      </c>
      <c r="X11" s="30">
        <v>377.56315020738884</v>
      </c>
      <c r="Y11" s="30">
        <v>1282.570135384135</v>
      </c>
      <c r="Z11" s="73">
        <v>18.901783450613546</v>
      </c>
      <c r="AA11" s="30">
        <v>13.842143117050432</v>
      </c>
      <c r="AB11" s="30">
        <v>23.963357709851596</v>
      </c>
      <c r="AC11" s="84">
        <v>1.7021035991337345</v>
      </c>
      <c r="AD11" s="30">
        <v>-5.1903604926683249</v>
      </c>
      <c r="AE11" s="30">
        <v>8.5949096406168231</v>
      </c>
      <c r="AF11" s="73">
        <v>15.3</v>
      </c>
      <c r="AG11" s="73">
        <v>1019.1037774085988</v>
      </c>
      <c r="AH11" s="73">
        <v>1.4087337652842173</v>
      </c>
      <c r="AI11" s="73">
        <v>20.662407557169569</v>
      </c>
      <c r="AJ11" s="77">
        <f>D11-AF11</f>
        <v>-7.0292001009003062</v>
      </c>
      <c r="AK11" s="75">
        <v>2.8902944093819714</v>
      </c>
      <c r="AL11" s="30">
        <f>((F11/AG11)-1)*100</f>
        <v>-20.600592485597424</v>
      </c>
      <c r="AM11" s="30">
        <f>SQRT((100/AG11)^2*(G11)^2)</f>
        <v>25.461153101310149</v>
      </c>
      <c r="AN11" s="75">
        <f>H11-AI11</f>
        <v>-2.541497342448217</v>
      </c>
      <c r="AO11" s="75">
        <v>11.433749078794328</v>
      </c>
      <c r="AP11" s="30">
        <f>J11-AH11</f>
        <v>-2.9850746107926316</v>
      </c>
      <c r="AQ11" s="30">
        <v>7.7314793581120709</v>
      </c>
      <c r="AR11" s="75">
        <f>L11-AF11</f>
        <v>-6.9253695857220752</v>
      </c>
      <c r="AS11" s="75">
        <v>2.9922731547482719</v>
      </c>
      <c r="AT11" s="30">
        <f>((N11/AG11)-1)*100</f>
        <v>-38.161717160735876</v>
      </c>
      <c r="AU11" s="30">
        <f>SQRT((100/AG11)^2*(O11)^2)</f>
        <v>25.347837600129989</v>
      </c>
      <c r="AV11" s="75">
        <f>P11-AI11</f>
        <v>-2.1370408145379187</v>
      </c>
      <c r="AW11" s="75">
        <v>10.527126101113216</v>
      </c>
      <c r="AX11" s="30">
        <f>R11-AH11</f>
        <v>-3.0681177437227132</v>
      </c>
      <c r="AY11" s="30">
        <v>7.6921591183800873</v>
      </c>
      <c r="AZ11" s="75">
        <f>T11-AF11</f>
        <v>-5.3817017995789005</v>
      </c>
      <c r="BA11" s="75">
        <f>U11-AF11</f>
        <v>-11.147985454917073</v>
      </c>
      <c r="BB11" s="75">
        <f>V11-AF11</f>
        <v>0.38367417285213001</v>
      </c>
      <c r="BC11" s="30">
        <f>((W11/AG11)-1)*100</f>
        <v>-22.447960716416748</v>
      </c>
      <c r="BD11" s="30">
        <f>SQRT((100/AG11)^2*(W11-X11)^2)</f>
        <v>40.503491473519652</v>
      </c>
      <c r="BE11" s="30">
        <f>SQRT((100/AG11)^2*(Y11-W11)^2)</f>
        <v>48.30071132102001</v>
      </c>
      <c r="BF11" s="75">
        <f>Z11-AI11</f>
        <v>-1.7606241065560226</v>
      </c>
      <c r="BG11" s="75">
        <v>-3.5516684751228649</v>
      </c>
      <c r="BH11" s="75">
        <v>35.722943689513635</v>
      </c>
      <c r="BI11" s="30">
        <f>AC11-AH11</f>
        <v>0.2933698338495172</v>
      </c>
      <c r="BJ11" s="30">
        <f>AD11-AH11</f>
        <v>-6.599094257952542</v>
      </c>
      <c r="BK11" s="30">
        <f>AE11-AH11</f>
        <v>7.1861758753326059</v>
      </c>
      <c r="BM11" s="73">
        <f t="shared" si="0"/>
        <v>-6.4454238287337615</v>
      </c>
      <c r="BN11" s="30">
        <f>AVERAGE(E11,M11,T11-U11)</f>
        <v>3.882950406489472</v>
      </c>
      <c r="BO11" s="73">
        <f t="shared" si="1"/>
        <v>-27.070090120916685</v>
      </c>
      <c r="BP11" s="30">
        <f t="shared" si="2"/>
        <v>37.92014763045885</v>
      </c>
      <c r="BQ11" s="73">
        <f t="shared" si="3"/>
        <v>-2.1463874211807195</v>
      </c>
      <c r="BR11" s="30">
        <f>AVERAGE(I11,Q11,Z11-AA11)</f>
        <v>3.3827276484083035</v>
      </c>
      <c r="BS11" s="73">
        <f t="shared" si="4"/>
        <v>-1.9199408402219422</v>
      </c>
      <c r="BT11" s="30">
        <f t="shared" si="5"/>
        <v>7.4387008560980732</v>
      </c>
    </row>
    <row r="12" spans="1:74" x14ac:dyDescent="0.2">
      <c r="A12" s="5" t="s">
        <v>8</v>
      </c>
      <c r="B12" s="22">
        <v>41.446944440000003</v>
      </c>
      <c r="C12" s="22">
        <v>-0.89500000000000002</v>
      </c>
      <c r="D12" s="30">
        <v>9.7143017084795495</v>
      </c>
      <c r="E12" s="30">
        <v>2.7509723520926901</v>
      </c>
      <c r="F12" s="30">
        <v>703.33182085244505</v>
      </c>
      <c r="G12" s="30">
        <v>212.86279101439999</v>
      </c>
      <c r="H12" s="73">
        <v>18.2494510018089</v>
      </c>
      <c r="I12" s="30">
        <v>2.5911567464361398</v>
      </c>
      <c r="J12" s="84">
        <v>1.6560942671321299</v>
      </c>
      <c r="K12" s="30">
        <v>3.42311037780344</v>
      </c>
      <c r="L12" s="30">
        <v>8.9249420927315608</v>
      </c>
      <c r="M12" s="30">
        <v>2.9870647068376601</v>
      </c>
      <c r="N12" s="30">
        <v>655.75684181845395</v>
      </c>
      <c r="O12" s="30">
        <v>262.14816758383802</v>
      </c>
      <c r="P12" s="73">
        <v>18.648338936740899</v>
      </c>
      <c r="Q12" s="30">
        <v>2.6308556141955899</v>
      </c>
      <c r="R12" s="84">
        <v>-0.45399032180359999</v>
      </c>
      <c r="S12" s="30">
        <v>4.1155666983823096</v>
      </c>
      <c r="T12" s="30">
        <v>9.0480965800435502</v>
      </c>
      <c r="U12" s="30">
        <v>3.2419982823328901</v>
      </c>
      <c r="V12" s="30">
        <v>14.852867427901799</v>
      </c>
      <c r="W12" s="30">
        <v>815.53532923725504</v>
      </c>
      <c r="X12" s="30">
        <v>447.66291326362398</v>
      </c>
      <c r="Y12" s="30">
        <v>1241.8326617074299</v>
      </c>
      <c r="Z12" s="73">
        <v>17.668028479725599</v>
      </c>
      <c r="AA12" s="30">
        <v>12.3829377979329</v>
      </c>
      <c r="AB12" s="30">
        <v>22.9469052625562</v>
      </c>
      <c r="AC12" s="84">
        <v>-1.0207940348412201</v>
      </c>
      <c r="AD12" s="30">
        <v>-9.3695830156188595</v>
      </c>
      <c r="AE12" s="30">
        <v>7.3319824767043302</v>
      </c>
      <c r="AF12" s="73">
        <v>14</v>
      </c>
      <c r="AG12" s="73">
        <v>433.45167338848023</v>
      </c>
      <c r="AH12" s="73">
        <v>5.7437125841776497</v>
      </c>
      <c r="AI12" s="73">
        <v>21.729465484619098</v>
      </c>
      <c r="AJ12" s="77">
        <f>D12-AF12</f>
        <v>-4.2856982915204505</v>
      </c>
      <c r="AK12" s="75">
        <v>2.7509723520926901</v>
      </c>
      <c r="AL12" s="30">
        <f>((F12/AG12)-1)*100</f>
        <v>62.263030467547708</v>
      </c>
      <c r="AM12" s="30">
        <f>SQRT((100/AG12)^2*(G12)^2)</f>
        <v>49.108771307850539</v>
      </c>
      <c r="AN12" s="75">
        <f>H12-AI12</f>
        <v>-3.4800144828101978</v>
      </c>
      <c r="AO12" s="75">
        <v>8.0496553295191902</v>
      </c>
      <c r="AP12" s="30">
        <f>J12-AH12</f>
        <v>-4.0876183170455196</v>
      </c>
      <c r="AQ12" s="30">
        <v>7.6820123801033304</v>
      </c>
      <c r="AR12" s="75">
        <f>L12-AF12</f>
        <v>-5.0750579072684392</v>
      </c>
      <c r="AS12" s="75">
        <v>2.9870647068376601</v>
      </c>
      <c r="AT12" s="30">
        <f>((N12/AG12)-1)*100</f>
        <v>51.287186571946421</v>
      </c>
      <c r="AU12" s="30">
        <f>SQRT((100/AG12)^2*(O12)^2)</f>
        <v>60.479214564916035</v>
      </c>
      <c r="AV12" s="75">
        <f>P12-AI12</f>
        <v>-3.0811265478781991</v>
      </c>
      <c r="AW12" s="75">
        <v>10.4208715491785</v>
      </c>
      <c r="AX12" s="30">
        <f>R12-AH12</f>
        <v>-6.1977029059812496</v>
      </c>
      <c r="AY12" s="30">
        <v>8.4199437565746003</v>
      </c>
      <c r="AZ12" s="75">
        <f>T12-AF12</f>
        <v>-4.9519034199564498</v>
      </c>
      <c r="BA12" s="75">
        <f>U12-AF12</f>
        <v>-10.75800171766711</v>
      </c>
      <c r="BB12" s="75">
        <f>V12-AF12</f>
        <v>0.85286742790179915</v>
      </c>
      <c r="BC12" s="30">
        <f>((W12/AG12)-1)*100</f>
        <v>88.149078503229845</v>
      </c>
      <c r="BD12" s="30">
        <f>SQRT((100/AG12)^2*(W12-X12)^2)</f>
        <v>84.87045697570214</v>
      </c>
      <c r="BE12" s="30">
        <f>SQRT((100/AG12)^2*(Y12-W12)^2)</f>
        <v>98.349449002612729</v>
      </c>
      <c r="BF12" s="75">
        <f>Z12-AI12</f>
        <v>-4.0614370048934987</v>
      </c>
      <c r="BG12" s="75">
        <v>0.60170471327554798</v>
      </c>
      <c r="BH12" s="75">
        <v>32.271687012721898</v>
      </c>
      <c r="BI12" s="30">
        <f>AC12-AH12</f>
        <v>-6.7645066190188698</v>
      </c>
      <c r="BJ12" s="30">
        <f>AD12-AH12</f>
        <v>-15.113295599796508</v>
      </c>
      <c r="BK12" s="30">
        <f>AE12-AH12</f>
        <v>1.5882698925266805</v>
      </c>
      <c r="BM12" s="73">
        <f t="shared" si="0"/>
        <v>-4.7708865395817801</v>
      </c>
      <c r="BN12" s="30">
        <f>AVERAGE(E12,M12,T12-U12)</f>
        <v>3.8480451188803371</v>
      </c>
      <c r="BO12" s="73">
        <f t="shared" si="1"/>
        <v>67.23309851424132</v>
      </c>
      <c r="BP12" s="30">
        <f t="shared" si="2"/>
        <v>35.436454781746292</v>
      </c>
      <c r="BQ12" s="73">
        <f t="shared" si="3"/>
        <v>-3.5408593451939652</v>
      </c>
      <c r="BR12" s="30">
        <f>AVERAGE(I12,Q12,Z12-AA12)</f>
        <v>3.5023676808081432</v>
      </c>
      <c r="BS12" s="73">
        <f t="shared" si="4"/>
        <v>-5.6832759473485472</v>
      </c>
      <c r="BT12" s="30">
        <f t="shared" si="5"/>
        <v>8.1502483724851889</v>
      </c>
    </row>
    <row r="13" spans="1:74" x14ac:dyDescent="0.2">
      <c r="A13" s="5" t="s">
        <v>9</v>
      </c>
      <c r="B13" s="22">
        <v>41.89</v>
      </c>
      <c r="C13" s="22">
        <v>12.75</v>
      </c>
      <c r="D13" s="30">
        <v>9.6085945875033154</v>
      </c>
      <c r="E13" s="30">
        <v>2.8356359415713999</v>
      </c>
      <c r="F13" s="30">
        <v>654.36962136281045</v>
      </c>
      <c r="G13" s="30">
        <v>211.92900841412199</v>
      </c>
      <c r="H13" s="73">
        <v>18.234905389559053</v>
      </c>
      <c r="I13" s="30">
        <v>2.4523528564475749</v>
      </c>
      <c r="J13" s="84">
        <v>1.402345970182385</v>
      </c>
      <c r="K13" s="30">
        <v>3.8602182954635254</v>
      </c>
      <c r="L13" s="30">
        <v>8.7250362142028948</v>
      </c>
      <c r="M13" s="30">
        <v>2.6490274579285398</v>
      </c>
      <c r="N13" s="30">
        <v>620.30329778269152</v>
      </c>
      <c r="O13" s="30">
        <v>248.79202957257752</v>
      </c>
      <c r="P13" s="73">
        <v>17.992027962683302</v>
      </c>
      <c r="Q13" s="30">
        <v>2.3592832125181049</v>
      </c>
      <c r="R13" s="84">
        <v>-0.394625164328749</v>
      </c>
      <c r="S13" s="30">
        <v>3.6653760423327402</v>
      </c>
      <c r="T13" s="30">
        <v>8.6700778049959055</v>
      </c>
      <c r="U13" s="30">
        <v>2.2064078466012553</v>
      </c>
      <c r="V13" s="30">
        <v>15.13224295070375</v>
      </c>
      <c r="W13" s="30">
        <v>739.40049238659253</v>
      </c>
      <c r="X13" s="30">
        <v>355.72014713963301</v>
      </c>
      <c r="Y13" s="30">
        <v>1194.0284889314648</v>
      </c>
      <c r="Z13" s="73">
        <v>17.640497271000001</v>
      </c>
      <c r="AA13" s="30">
        <v>12.291381883297699</v>
      </c>
      <c r="AB13" s="30">
        <v>22.992652778791047</v>
      </c>
      <c r="AC13" s="84">
        <v>-0.55890611512417354</v>
      </c>
      <c r="AD13" s="30">
        <v>-9.0854820463923005</v>
      </c>
      <c r="AE13" s="30">
        <v>7.9722901560480546</v>
      </c>
      <c r="AF13" s="73">
        <v>16</v>
      </c>
      <c r="AG13" s="73">
        <v>974.48437571525392</v>
      </c>
      <c r="AH13" s="73">
        <v>7.50212256113688</v>
      </c>
      <c r="AI13" s="73">
        <v>22.926632563273063</v>
      </c>
      <c r="AJ13" s="77">
        <f>D13-AF13</f>
        <v>-6.3914054124966846</v>
      </c>
      <c r="AK13" s="75">
        <v>2.8356359415713999</v>
      </c>
      <c r="AL13" s="30">
        <f>((F13/AG13)-1)*100</f>
        <v>-32.849654887230493</v>
      </c>
      <c r="AM13" s="30">
        <f>SQRT((100/AG13)^2*(G13)^2)</f>
        <v>21.747809784899829</v>
      </c>
      <c r="AN13" s="75">
        <f>H13-AI13</f>
        <v>-4.6917271737140105</v>
      </c>
      <c r="AO13" s="75">
        <v>8.3910465327019299</v>
      </c>
      <c r="AP13" s="30">
        <f>J13-AH13</f>
        <v>-6.0997765909544945</v>
      </c>
      <c r="AQ13" s="30">
        <v>9.6118450968957401</v>
      </c>
      <c r="AR13" s="75">
        <f>L13-AF13</f>
        <v>-7.2749637857971052</v>
      </c>
      <c r="AS13" s="75">
        <v>2.6490274579285398</v>
      </c>
      <c r="AT13" s="30">
        <f>((N13/AG13)-1)*100</f>
        <v>-36.345485546918063</v>
      </c>
      <c r="AU13" s="30">
        <f>SQRT((100/AG13)^2*(O13)^2)</f>
        <v>25.53063299654945</v>
      </c>
      <c r="AV13" s="75">
        <f>P13-AI13</f>
        <v>-4.9346046005897612</v>
      </c>
      <c r="AW13" s="75">
        <v>9.383311870771875</v>
      </c>
      <c r="AX13" s="30">
        <f>R13-AH13</f>
        <v>-7.8967477254656293</v>
      </c>
      <c r="AY13" s="30">
        <v>8.5945973946158638</v>
      </c>
      <c r="AZ13" s="75">
        <f>T13-AF13</f>
        <v>-7.3299221950040945</v>
      </c>
      <c r="BA13" s="75">
        <f>U13-AF13</f>
        <v>-13.793592153398745</v>
      </c>
      <c r="BB13" s="75">
        <f>V13-AF13</f>
        <v>-0.86775704929624986</v>
      </c>
      <c r="BC13" s="30">
        <f>((W13/AG13)-1)*100</f>
        <v>-24.123925348327326</v>
      </c>
      <c r="BD13" s="30">
        <f>SQRT((100/AG13)^2*(W13-X13)^2)</f>
        <v>39.372652328606613</v>
      </c>
      <c r="BE13" s="30">
        <f>SQRT((100/AG13)^2*(Y13-W13)^2)</f>
        <v>46.653184789256734</v>
      </c>
      <c r="BF13" s="75">
        <f>Z13-AI13</f>
        <v>-5.2861352922730624</v>
      </c>
      <c r="BG13" s="75">
        <v>-1.2793502616254746</v>
      </c>
      <c r="BH13" s="75">
        <v>32.071424885913402</v>
      </c>
      <c r="BI13" s="30">
        <f>AC13-AH13</f>
        <v>-8.0610286762610528</v>
      </c>
      <c r="BJ13" s="30">
        <f>AD13-AH13</f>
        <v>-16.58760460752918</v>
      </c>
      <c r="BK13" s="30">
        <f>AE13-AH13</f>
        <v>0.47016759491117455</v>
      </c>
      <c r="BM13" s="73">
        <f t="shared" si="0"/>
        <v>-6.9987637977659611</v>
      </c>
      <c r="BN13" s="30">
        <f>AVERAGE(E13,M13,T13-U13)</f>
        <v>3.9827777859648634</v>
      </c>
      <c r="BO13" s="73">
        <f t="shared" si="1"/>
        <v>-31.106355260825296</v>
      </c>
      <c r="BP13" s="30">
        <f t="shared" si="2"/>
        <v>36.925006819461068</v>
      </c>
      <c r="BQ13" s="73">
        <f t="shared" si="3"/>
        <v>-4.9708223555256117</v>
      </c>
      <c r="BR13" s="30">
        <f>AVERAGE(I13,Q13,Z13-AA13)</f>
        <v>3.3869171522226602</v>
      </c>
      <c r="BS13" s="73">
        <f t="shared" si="4"/>
        <v>-7.3525176642270589</v>
      </c>
      <c r="BT13" s="30">
        <f t="shared" si="5"/>
        <v>8.9110061409265757</v>
      </c>
    </row>
    <row r="14" spans="1:74" x14ac:dyDescent="0.2">
      <c r="A14" s="11" t="s">
        <v>10</v>
      </c>
      <c r="B14" s="17">
        <v>42.033333329999998</v>
      </c>
      <c r="C14" s="17">
        <v>0.53333333299999997</v>
      </c>
      <c r="D14" s="30">
        <v>7.5146386157281695</v>
      </c>
      <c r="E14" s="30">
        <v>2.9294082399058432</v>
      </c>
      <c r="F14" s="30">
        <v>737.36439533523856</v>
      </c>
      <c r="G14" s="30">
        <v>228.19963594768197</v>
      </c>
      <c r="H14" s="73">
        <v>17.233606344735367</v>
      </c>
      <c r="I14" s="30">
        <v>2.5809667681981838</v>
      </c>
      <c r="J14" s="84">
        <v>-2.1570781279498896</v>
      </c>
      <c r="K14" s="30">
        <v>4.0638110550898929</v>
      </c>
      <c r="L14" s="30">
        <v>7.4546399149066929</v>
      </c>
      <c r="M14" s="30">
        <v>3.0714915484073129</v>
      </c>
      <c r="N14" s="30">
        <v>697.87447755496532</v>
      </c>
      <c r="O14" s="30">
        <v>263.14572016351434</v>
      </c>
      <c r="P14" s="73">
        <v>17.303139025492865</v>
      </c>
      <c r="Q14" s="30">
        <v>2.6705849200431597</v>
      </c>
      <c r="R14" s="84">
        <v>-2.1780382805887033</v>
      </c>
      <c r="S14" s="30">
        <v>4.3053785549945971</v>
      </c>
      <c r="T14" s="30">
        <v>9.2509601275482467</v>
      </c>
      <c r="U14" s="30">
        <v>3.9020839784860599</v>
      </c>
      <c r="V14" s="30">
        <v>14.598868255124435</v>
      </c>
      <c r="W14" s="30">
        <v>816.76171707845606</v>
      </c>
      <c r="X14" s="30">
        <v>411.82409366518368</v>
      </c>
      <c r="Y14" s="30">
        <v>1294.4102614798601</v>
      </c>
      <c r="Z14" s="73">
        <v>16.553736882680731</v>
      </c>
      <c r="AA14" s="30">
        <v>10.328359758202867</v>
      </c>
      <c r="AB14" s="30">
        <v>22.781337268449203</v>
      </c>
      <c r="AC14" s="84">
        <v>-2.7501077521644</v>
      </c>
      <c r="AD14" s="30">
        <v>-12.139999103293269</v>
      </c>
      <c r="AE14" s="30">
        <v>6.6365220365162072</v>
      </c>
      <c r="AF14" s="73">
        <v>12.6</v>
      </c>
      <c r="AG14" s="73">
        <v>711.50029063224611</v>
      </c>
      <c r="AH14" s="73">
        <v>3.55281011263529</v>
      </c>
      <c r="AI14" s="73">
        <v>20.843076070149696</v>
      </c>
      <c r="AJ14" s="77">
        <f>D14-AF14</f>
        <v>-5.0853613842718302</v>
      </c>
      <c r="AK14" s="75">
        <v>2.9294082399058432</v>
      </c>
      <c r="AL14" s="30">
        <f>((F14/AG14)-1)*100</f>
        <v>3.6351502653652279</v>
      </c>
      <c r="AM14" s="30">
        <f>SQRT((100/AG14)^2*(G14)^2)</f>
        <v>32.073020763617897</v>
      </c>
      <c r="AN14" s="75">
        <f>H14-AI14</f>
        <v>-3.6094697254143284</v>
      </c>
      <c r="AO14" s="75">
        <v>10.958369013588866</v>
      </c>
      <c r="AP14" s="30">
        <f>J14-AH14</f>
        <v>-5.7098882405851796</v>
      </c>
      <c r="AQ14" s="30">
        <v>7.14761862354759</v>
      </c>
      <c r="AR14" s="75">
        <f>L14-AF14</f>
        <v>-5.1453600850933068</v>
      </c>
      <c r="AS14" s="75">
        <v>3.0714915484073129</v>
      </c>
      <c r="AT14" s="30">
        <f>((N14/AG14)-1)*100</f>
        <v>-1.9150818708974504</v>
      </c>
      <c r="AU14" s="30">
        <f>SQRT((100/AG14)^2*(O14)^2)</f>
        <v>36.984625815075979</v>
      </c>
      <c r="AV14" s="75">
        <f>P14-AI14</f>
        <v>-3.5399370446568312</v>
      </c>
      <c r="AW14" s="75">
        <v>10.848754684167034</v>
      </c>
      <c r="AX14" s="30">
        <f>R14-AH14</f>
        <v>-5.7308483932239938</v>
      </c>
      <c r="AY14" s="30">
        <v>7.365190988190613</v>
      </c>
      <c r="AZ14" s="75">
        <f>T14-AF14</f>
        <v>-3.3490398724517529</v>
      </c>
      <c r="BA14" s="75">
        <f>U14-AF14</f>
        <v>-8.6979160215139402</v>
      </c>
      <c r="BB14" s="75">
        <f>V14-AF14</f>
        <v>1.9988682551244352</v>
      </c>
      <c r="BC14" s="30">
        <f>((W14/AG14)-1)*100</f>
        <v>14.794291419427763</v>
      </c>
      <c r="BD14" s="30">
        <f>SQRT((100/AG14)^2*(W14-X14)^2)</f>
        <v>56.913205622648569</v>
      </c>
      <c r="BE14" s="30">
        <f>SQRT((100/AG14)^2*(Y14-W14)^2)</f>
        <v>67.132585986291147</v>
      </c>
      <c r="BF14" s="75">
        <f>Z14-AI14</f>
        <v>-4.2893391874689648</v>
      </c>
      <c r="BG14" s="75">
        <v>0.40876340681023038</v>
      </c>
      <c r="BH14" s="75">
        <v>33.293683724756427</v>
      </c>
      <c r="BI14" s="30">
        <f>AC14-AH14</f>
        <v>-6.3029178647996904</v>
      </c>
      <c r="BJ14" s="30">
        <f>AD14-AH14</f>
        <v>-15.692809215928559</v>
      </c>
      <c r="BK14" s="30">
        <f>AE14-AH14</f>
        <v>3.0837119238809172</v>
      </c>
      <c r="BM14" s="73">
        <f t="shared" si="0"/>
        <v>-4.5265871139389633</v>
      </c>
      <c r="BN14" s="30">
        <f>AVERAGE(E14,M14,T14-U14)</f>
        <v>3.7832586457917809</v>
      </c>
      <c r="BO14" s="73">
        <f t="shared" si="1"/>
        <v>5.504786604631847</v>
      </c>
      <c r="BP14" s="30">
        <f t="shared" si="2"/>
        <v>37.058853593971556</v>
      </c>
      <c r="BQ14" s="73">
        <f t="shared" si="3"/>
        <v>-3.8129153191800413</v>
      </c>
      <c r="BR14" s="30">
        <f>AVERAGE(I14,Q14,Z14-AA14)</f>
        <v>3.8256429375730696</v>
      </c>
      <c r="BS14" s="73">
        <f t="shared" si="4"/>
        <v>-5.9145514995362873</v>
      </c>
      <c r="BT14" s="30">
        <f t="shared" si="5"/>
        <v>7.9675669876223578</v>
      </c>
    </row>
    <row r="15" spans="1:74" x14ac:dyDescent="0.2">
      <c r="A15" s="5" t="s">
        <v>11</v>
      </c>
      <c r="B15" s="22">
        <v>42.13</v>
      </c>
      <c r="C15" s="22">
        <v>12.32</v>
      </c>
      <c r="D15" s="30">
        <v>8.0329654459177551</v>
      </c>
      <c r="E15" s="30">
        <v>3.1275513248809652</v>
      </c>
      <c r="F15" s="30">
        <v>541.46408661530097</v>
      </c>
      <c r="G15" s="30">
        <v>222.18166168661799</v>
      </c>
      <c r="H15" s="73">
        <v>19.077522105752351</v>
      </c>
      <c r="I15" s="30">
        <v>2.6288700232663551</v>
      </c>
      <c r="J15" s="84">
        <v>-2.9825144769654406</v>
      </c>
      <c r="K15" s="30">
        <v>4.4684780145302945</v>
      </c>
      <c r="L15" s="30">
        <v>7.3479528021042846</v>
      </c>
      <c r="M15" s="30">
        <v>3.187629396992985</v>
      </c>
      <c r="N15" s="30">
        <v>511.186403853157</v>
      </c>
      <c r="O15" s="30">
        <v>244.8519968864845</v>
      </c>
      <c r="P15" s="73">
        <v>17.880738046154448</v>
      </c>
      <c r="Q15" s="30">
        <v>2.7919395999341701</v>
      </c>
      <c r="R15" s="84">
        <v>-3.3391586458354503</v>
      </c>
      <c r="S15" s="30">
        <v>4.3833799898714094</v>
      </c>
      <c r="T15" s="30">
        <v>8.2670943449935486</v>
      </c>
      <c r="U15" s="30">
        <v>-0.39353139440517648</v>
      </c>
      <c r="V15" s="30">
        <v>16.9292954655504</v>
      </c>
      <c r="W15" s="30">
        <v>726.92961299766398</v>
      </c>
      <c r="X15" s="30">
        <v>281.33106819265601</v>
      </c>
      <c r="Y15" s="30">
        <v>1280.5485594351599</v>
      </c>
      <c r="Z15" s="73">
        <v>17.04217834398445</v>
      </c>
      <c r="AA15" s="30">
        <v>9.4134039090533701</v>
      </c>
      <c r="AB15" s="30">
        <v>24.665618109763052</v>
      </c>
      <c r="AC15" s="84">
        <v>-2.8466271395627798</v>
      </c>
      <c r="AD15" s="30">
        <v>-15.00940973471765</v>
      </c>
      <c r="AE15" s="30">
        <v>9.3312438487965892</v>
      </c>
      <c r="AF15" s="73">
        <v>14.5</v>
      </c>
      <c r="AG15" s="73">
        <v>850.21423339844</v>
      </c>
      <c r="AH15" s="73">
        <v>6.4695615768432591</v>
      </c>
      <c r="AI15" s="73">
        <v>22.268933614095001</v>
      </c>
      <c r="AJ15" s="77">
        <f>D15-AF15</f>
        <v>-6.4670345540822449</v>
      </c>
      <c r="AK15" s="75">
        <v>3.1275513248809652</v>
      </c>
      <c r="AL15" s="30">
        <f>((F15/AG15)-1)*100</f>
        <v>-36.314394026199267</v>
      </c>
      <c r="AM15" s="30">
        <f>SQRT((100/AG15)^2*(G15)^2)</f>
        <v>26.132432622131358</v>
      </c>
      <c r="AN15" s="75">
        <f>H15-AI15</f>
        <v>-3.1914115083426502</v>
      </c>
      <c r="AO15" s="75">
        <v>9.0574905621718056</v>
      </c>
      <c r="AP15" s="30">
        <f>J15-AH15</f>
        <v>-9.4520760538086996</v>
      </c>
      <c r="AQ15" s="30">
        <v>6.7066129143011448</v>
      </c>
      <c r="AR15" s="75">
        <f>L15-AF15</f>
        <v>-7.1520471978957154</v>
      </c>
      <c r="AS15" s="75">
        <v>3.187629396992985</v>
      </c>
      <c r="AT15" s="30">
        <f>((N15/AG15)-1)*100</f>
        <v>-39.87557679317311</v>
      </c>
      <c r="AU15" s="30">
        <f>SQRT((100/AG15)^2*(O15)^2)</f>
        <v>28.798858836763127</v>
      </c>
      <c r="AV15" s="75">
        <f>P15-AI15</f>
        <v>-4.3881955679405529</v>
      </c>
      <c r="AW15" s="75">
        <v>10.47045230461865</v>
      </c>
      <c r="AX15" s="30">
        <f>R15-AH15</f>
        <v>-9.8087202226787085</v>
      </c>
      <c r="AY15" s="30">
        <v>6.8092684630334546</v>
      </c>
      <c r="AZ15" s="75">
        <f>T15-AF15</f>
        <v>-6.2329056550064514</v>
      </c>
      <c r="BA15" s="75">
        <f>U15-AF15</f>
        <v>-14.893531394405176</v>
      </c>
      <c r="BB15" s="75">
        <f>V15-AF15</f>
        <v>2.4292954655503998</v>
      </c>
      <c r="BC15" s="30">
        <f>((W15/AG15)-1)*100</f>
        <v>-14.500418313157148</v>
      </c>
      <c r="BD15" s="30">
        <f>SQRT((100/AG15)^2*(W15-X15)^2)</f>
        <v>52.410148795543037</v>
      </c>
      <c r="BE15" s="30">
        <f>SQRT((100/AG15)^2*(Y15-W15)^2)</f>
        <v>65.115229161077892</v>
      </c>
      <c r="BF15" s="75">
        <f>Z15-AI15</f>
        <v>-5.2267552701105515</v>
      </c>
      <c r="BG15" s="75">
        <v>1.4330909966337575</v>
      </c>
      <c r="BH15" s="75">
        <v>44.774041126639951</v>
      </c>
      <c r="BI15" s="30">
        <f>AC15-AH15</f>
        <v>-9.3161887164060388</v>
      </c>
      <c r="BJ15" s="30">
        <f>AD15-AH15</f>
        <v>-21.478971311560908</v>
      </c>
      <c r="BK15" s="30">
        <f>AE15-AH15</f>
        <v>2.8616822719533301</v>
      </c>
      <c r="BM15" s="73">
        <f t="shared" si="0"/>
        <v>-6.6173291356614712</v>
      </c>
      <c r="BN15" s="30">
        <f>AVERAGE(E15,M15,T15-U15)</f>
        <v>4.9919354870908919</v>
      </c>
      <c r="BO15" s="73">
        <f t="shared" si="1"/>
        <v>-30.230129710843176</v>
      </c>
      <c r="BP15" s="30">
        <f t="shared" si="2"/>
        <v>40.613952855864888</v>
      </c>
      <c r="BQ15" s="73">
        <f t="shared" si="3"/>
        <v>-4.2687874487979185</v>
      </c>
      <c r="BR15" s="30">
        <f>AVERAGE(I15,Q15,Z15-AA15)</f>
        <v>4.3498613527105343</v>
      </c>
      <c r="BS15" s="73">
        <f t="shared" si="4"/>
        <v>-9.5256616642978162</v>
      </c>
      <c r="BT15" s="30">
        <f t="shared" si="5"/>
        <v>8.5595546574964896</v>
      </c>
    </row>
    <row r="16" spans="1:74" x14ac:dyDescent="0.2">
      <c r="A16" s="5" t="s">
        <v>12</v>
      </c>
      <c r="B16" s="22">
        <v>42.133333</v>
      </c>
      <c r="C16" s="22">
        <v>2.75</v>
      </c>
      <c r="D16" s="30">
        <v>6.5197172371634302</v>
      </c>
      <c r="E16" s="30">
        <v>3.4041461708167251</v>
      </c>
      <c r="F16" s="30">
        <v>558.3255991464514</v>
      </c>
      <c r="G16" s="30">
        <v>220.5661932404762</v>
      </c>
      <c r="H16" s="73">
        <v>18.421005784936487</v>
      </c>
      <c r="I16" s="30">
        <v>2.8047364223655622</v>
      </c>
      <c r="J16" s="84">
        <v>-5.8304729781796363</v>
      </c>
      <c r="K16" s="30">
        <v>4.8807545302054631</v>
      </c>
      <c r="L16" s="30">
        <v>7.0912618187140826</v>
      </c>
      <c r="M16" s="30">
        <v>3.2614648559272141</v>
      </c>
      <c r="N16" s="30">
        <v>557.94387923552438</v>
      </c>
      <c r="O16" s="30">
        <v>256.06605655517058</v>
      </c>
      <c r="P16" s="73">
        <v>18.010501720698247</v>
      </c>
      <c r="Q16" s="30">
        <v>2.8373108699157163</v>
      </c>
      <c r="R16" s="84">
        <v>-3.8488338538232925</v>
      </c>
      <c r="S16" s="30">
        <v>4.5191742376023898</v>
      </c>
      <c r="T16" s="30">
        <v>8.2517926479018371</v>
      </c>
      <c r="U16" s="30">
        <v>0.25636283712406671</v>
      </c>
      <c r="V16" s="30">
        <v>16.248292892811008</v>
      </c>
      <c r="W16" s="30">
        <v>785.95213398973567</v>
      </c>
      <c r="X16" s="30">
        <v>330.66333338000948</v>
      </c>
      <c r="Y16" s="30">
        <v>1342.7654295252555</v>
      </c>
      <c r="Z16" s="73">
        <v>17.866405267148217</v>
      </c>
      <c r="AA16" s="30">
        <v>10.634176979154633</v>
      </c>
      <c r="AB16" s="30">
        <v>25.10117929129758</v>
      </c>
      <c r="AC16" s="84">
        <v>-1.7746744797906038</v>
      </c>
      <c r="AD16" s="30">
        <v>-12.22760966500225</v>
      </c>
      <c r="AE16" s="30">
        <v>8.6822389918781973</v>
      </c>
      <c r="AF16" s="73">
        <v>14.1</v>
      </c>
      <c r="AG16" s="73">
        <v>883.32646608353002</v>
      </c>
      <c r="AH16" s="73">
        <v>5.612835407257073</v>
      </c>
      <c r="AI16" s="73">
        <v>20.815818150838165</v>
      </c>
      <c r="AJ16" s="77">
        <f>D16-AF16</f>
        <v>-7.5802827628365694</v>
      </c>
      <c r="AK16" s="75">
        <v>3.4041461708167251</v>
      </c>
      <c r="AL16" s="30">
        <f>((F16/AG16)-1)*100</f>
        <v>-36.792837010540289</v>
      </c>
      <c r="AM16" s="30">
        <f>SQRT((100/AG16)^2*(G16)^2)</f>
        <v>24.96995184786174</v>
      </c>
      <c r="AN16" s="75">
        <f>H16-AI16</f>
        <v>-2.3948123659016787</v>
      </c>
      <c r="AO16" s="75">
        <v>11.276771702804554</v>
      </c>
      <c r="AP16" s="30">
        <f>J16-AH16</f>
        <v>-11.443308385436708</v>
      </c>
      <c r="AQ16" s="30">
        <v>7.5124371165763533</v>
      </c>
      <c r="AR16" s="75">
        <f>L16-AF16</f>
        <v>-7.0087381812859171</v>
      </c>
      <c r="AS16" s="75">
        <v>3.2614648559272141</v>
      </c>
      <c r="AT16" s="30">
        <f>((N16/AG16)-1)*100</f>
        <v>-36.836050921317742</v>
      </c>
      <c r="AU16" s="30">
        <f>SQRT((100/AG16)^2*(O16)^2)</f>
        <v>28.98883554236857</v>
      </c>
      <c r="AV16" s="75">
        <f>P16-AI16</f>
        <v>-2.8053164301399178</v>
      </c>
      <c r="AW16" s="75">
        <v>11.004119988077349</v>
      </c>
      <c r="AX16" s="30">
        <f>R16-AH16</f>
        <v>-9.461669261080365</v>
      </c>
      <c r="AY16" s="30">
        <v>7.10355279049696</v>
      </c>
      <c r="AZ16" s="75">
        <f>T16-AF16</f>
        <v>-5.8482073520981626</v>
      </c>
      <c r="BA16" s="75">
        <f>U16-AF16</f>
        <v>-13.843637162875932</v>
      </c>
      <c r="BB16" s="75">
        <f>V16-AF16</f>
        <v>2.1482928928110088</v>
      </c>
      <c r="BC16" s="30">
        <f>((W16/AG16)-1)*100</f>
        <v>-11.023594993766029</v>
      </c>
      <c r="BD16" s="30">
        <f>SQRT((100/AG16)^2*(W16-X16)^2)</f>
        <v>51.542529075164467</v>
      </c>
      <c r="BE16" s="30">
        <f>SQRT((100/AG16)^2*(Y16-W16)^2)</f>
        <v>63.035957476096492</v>
      </c>
      <c r="BF16" s="75">
        <f>Z16-AI16</f>
        <v>-2.9494128836899485</v>
      </c>
      <c r="BG16" s="75">
        <v>1.619861352903736</v>
      </c>
      <c r="BH16" s="75">
        <v>40.429017485796074</v>
      </c>
      <c r="BI16" s="30">
        <f>AC16-AH16</f>
        <v>-7.3875098870476767</v>
      </c>
      <c r="BJ16" s="30">
        <f>AD16-AH16</f>
        <v>-17.840445072259321</v>
      </c>
      <c r="BK16" s="30">
        <f>AE16-AH16</f>
        <v>3.0694035846211243</v>
      </c>
      <c r="BM16" s="73">
        <f t="shared" si="0"/>
        <v>-6.81240943207355</v>
      </c>
      <c r="BN16" s="30">
        <f>AVERAGE(E16,M16,T16-U16)</f>
        <v>4.8870136125072365</v>
      </c>
      <c r="BO16" s="73">
        <f t="shared" si="1"/>
        <v>-28.217494308541351</v>
      </c>
      <c r="BP16" s="30">
        <f t="shared" si="2"/>
        <v>38.841637153053604</v>
      </c>
      <c r="BQ16" s="73">
        <f t="shared" si="3"/>
        <v>-2.7165138932438482</v>
      </c>
      <c r="BR16" s="30">
        <f>AVERAGE(I16,Q16,Z16-AA16)</f>
        <v>4.2914251934249537</v>
      </c>
      <c r="BS16" s="73">
        <f t="shared" si="4"/>
        <v>-9.4308291778549176</v>
      </c>
      <c r="BT16" s="30">
        <f t="shared" si="5"/>
        <v>8.3563083640949856</v>
      </c>
    </row>
    <row r="17" spans="1:72" x14ac:dyDescent="0.2">
      <c r="A17" s="11" t="s">
        <v>13</v>
      </c>
      <c r="B17" s="17">
        <v>42.216666670000002</v>
      </c>
      <c r="C17" s="17">
        <v>12.43333333</v>
      </c>
      <c r="D17" s="30">
        <v>4.3668073439523596</v>
      </c>
      <c r="E17" s="30">
        <v>3.184276155063777</v>
      </c>
      <c r="F17" s="30">
        <v>626.54097014580839</v>
      </c>
      <c r="G17" s="30">
        <v>239.05820432640965</v>
      </c>
      <c r="H17" s="73">
        <v>16.578809590502633</v>
      </c>
      <c r="I17" s="30">
        <v>2.5652323372105901</v>
      </c>
      <c r="J17" s="84">
        <v>-7.8144618179703009</v>
      </c>
      <c r="K17" s="30">
        <v>4.8680660476842634</v>
      </c>
      <c r="L17" s="30">
        <v>4.0341979076387702</v>
      </c>
      <c r="M17" s="30">
        <v>3.3545344275408602</v>
      </c>
      <c r="N17" s="30">
        <v>653.45295492656567</v>
      </c>
      <c r="O17" s="30">
        <v>253.12621904265902</v>
      </c>
      <c r="P17" s="73">
        <v>15.392634894507033</v>
      </c>
      <c r="Q17" s="30">
        <v>2.8195709365869299</v>
      </c>
      <c r="R17" s="84">
        <v>-7.1816697068952697</v>
      </c>
      <c r="S17" s="30">
        <v>4.7370340104091362</v>
      </c>
      <c r="T17" s="30">
        <v>5.3996965041413363</v>
      </c>
      <c r="U17" s="30">
        <v>-2.9200156488286235</v>
      </c>
      <c r="V17" s="30">
        <v>13.722620825634232</v>
      </c>
      <c r="W17" s="30">
        <v>809.16921912677344</v>
      </c>
      <c r="X17" s="30">
        <v>343.83839693976773</v>
      </c>
      <c r="Y17" s="30">
        <v>1377.5125726022634</v>
      </c>
      <c r="Z17" s="73">
        <v>15.053204855928934</v>
      </c>
      <c r="AA17" s="30">
        <v>8.7986551890826163</v>
      </c>
      <c r="AB17" s="30">
        <v>21.303460721935267</v>
      </c>
      <c r="AC17" s="84">
        <v>-4.2076804200585274</v>
      </c>
      <c r="AD17" s="30">
        <v>-15.557945944028233</v>
      </c>
      <c r="AE17" s="30">
        <v>7.1455249697681005</v>
      </c>
      <c r="AF17" s="73">
        <v>15</v>
      </c>
      <c r="AG17" s="73">
        <v>1084.8121833801247</v>
      </c>
      <c r="AH17" s="73">
        <v>6.2413981755574497</v>
      </c>
      <c r="AI17" s="73">
        <v>22.796246210734001</v>
      </c>
      <c r="AJ17" s="77">
        <f>D17-AF17</f>
        <v>-10.63319265604764</v>
      </c>
      <c r="AK17" s="75">
        <v>3.184276155063777</v>
      </c>
      <c r="AL17" s="30">
        <f>((F17/AG17)-1)*100</f>
        <v>-42.244290786484953</v>
      </c>
      <c r="AM17" s="30">
        <f>SQRT((100/AG17)^2*(G17)^2)</f>
        <v>22.036828862074294</v>
      </c>
      <c r="AN17" s="75">
        <f>H17-AI17</f>
        <v>-6.2174366202313678</v>
      </c>
      <c r="AO17" s="75">
        <v>11.9983310546561</v>
      </c>
      <c r="AP17" s="30">
        <f>J17-AH17</f>
        <v>-14.055859993527751</v>
      </c>
      <c r="AQ17" s="30">
        <v>6.2741350766757193</v>
      </c>
      <c r="AR17" s="75">
        <f>L17-AF17</f>
        <v>-10.96580209236123</v>
      </c>
      <c r="AS17" s="75">
        <v>3.3545344275408602</v>
      </c>
      <c r="AT17" s="30">
        <f>((N17/AG17)-1)*100</f>
        <v>-39.763494092544519</v>
      </c>
      <c r="AU17" s="30">
        <f>SQRT((100/AG17)^2*(O17)^2)</f>
        <v>23.333644562688512</v>
      </c>
      <c r="AV17" s="75">
        <f>P17-AI17</f>
        <v>-7.4036113162269679</v>
      </c>
      <c r="AW17" s="75">
        <v>11.285574417016733</v>
      </c>
      <c r="AX17" s="30">
        <f>R17-AH17</f>
        <v>-13.42306788245272</v>
      </c>
      <c r="AY17" s="30">
        <v>6.1406437906993006</v>
      </c>
      <c r="AZ17" s="75">
        <f>T17-AF17</f>
        <v>-9.6003034958586646</v>
      </c>
      <c r="BA17" s="75">
        <f>U17-AF17</f>
        <v>-17.920015648828624</v>
      </c>
      <c r="BB17" s="75">
        <f>V17-AF17</f>
        <v>-1.2773791743657679</v>
      </c>
      <c r="BC17" s="30">
        <f>((W17/AG17)-1)*100</f>
        <v>-25.409279917421824</v>
      </c>
      <c r="BD17" s="30">
        <f>SQRT((100/AG17)^2*(W17-X17)^2)</f>
        <v>42.895058639284379</v>
      </c>
      <c r="BE17" s="30">
        <f>SQRT((100/AG17)^2*(Y17-W17)^2)</f>
        <v>52.39094491957222</v>
      </c>
      <c r="BF17" s="75">
        <f>Z17-AI17</f>
        <v>-7.7430413548050669</v>
      </c>
      <c r="BG17" s="75">
        <v>0.30924881080102989</v>
      </c>
      <c r="BH17" s="75">
        <v>46.437689291724205</v>
      </c>
      <c r="BI17" s="30">
        <f>AC17-AH17</f>
        <v>-10.449078595615976</v>
      </c>
      <c r="BJ17" s="30">
        <f>AD17-AH17</f>
        <v>-21.799344119585683</v>
      </c>
      <c r="BK17" s="30">
        <f>AE17-AH17</f>
        <v>0.90412679421065079</v>
      </c>
      <c r="BM17" s="73">
        <f t="shared" si="0"/>
        <v>-10.399766081422511</v>
      </c>
      <c r="BN17" s="30">
        <f>AVERAGE(E17,M17,T17-U17)</f>
        <v>4.9528409118581989</v>
      </c>
      <c r="BO17" s="73">
        <f t="shared" si="1"/>
        <v>-35.805688265483766</v>
      </c>
      <c r="BP17" s="30">
        <f t="shared" si="2"/>
        <v>37.891603993823004</v>
      </c>
      <c r="BQ17" s="73">
        <f t="shared" si="3"/>
        <v>-7.1213630970878015</v>
      </c>
      <c r="BR17" s="30">
        <f>AVERAGE(I17,Q17,Z17-AA17)</f>
        <v>3.8797843135479457</v>
      </c>
      <c r="BS17" s="73">
        <f t="shared" si="4"/>
        <v>-12.642668823865483</v>
      </c>
      <c r="BT17" s="30">
        <f t="shared" si="5"/>
        <v>7.9216814637815753</v>
      </c>
    </row>
    <row r="18" spans="1:72" x14ac:dyDescent="0.2">
      <c r="A18" s="5" t="s">
        <v>14</v>
      </c>
      <c r="B18" s="22">
        <v>42.316666669999996</v>
      </c>
      <c r="C18" s="22">
        <v>12.16666667</v>
      </c>
      <c r="D18" s="30">
        <v>7.3998588728745931</v>
      </c>
      <c r="E18" s="30">
        <v>3.2849547608799146</v>
      </c>
      <c r="F18" s="30">
        <v>647.62299610637433</v>
      </c>
      <c r="G18" s="30">
        <v>225.47537161374916</v>
      </c>
      <c r="H18" s="73">
        <v>18.017555841161752</v>
      </c>
      <c r="I18" s="30">
        <v>2.6580906097533332</v>
      </c>
      <c r="J18" s="84">
        <v>-3.2358201991567839</v>
      </c>
      <c r="K18" s="30">
        <v>4.6653927786466367</v>
      </c>
      <c r="L18" s="30">
        <v>7.3810104166308399</v>
      </c>
      <c r="M18" s="30">
        <v>3.147205859945577</v>
      </c>
      <c r="N18" s="30">
        <v>604.13570170082312</v>
      </c>
      <c r="O18" s="30">
        <v>257.76647112527968</v>
      </c>
      <c r="P18" s="73">
        <v>17.971383476310653</v>
      </c>
      <c r="Q18" s="30">
        <v>2.7412970307218063</v>
      </c>
      <c r="R18" s="84">
        <v>-3.1857192947668125</v>
      </c>
      <c r="S18" s="30">
        <v>4.3650930677009931</v>
      </c>
      <c r="T18" s="30">
        <v>8.1500272597484589</v>
      </c>
      <c r="U18" s="30">
        <v>0.45907582724004253</v>
      </c>
      <c r="V18" s="30">
        <v>15.841848983794081</v>
      </c>
      <c r="W18" s="30">
        <v>792.26245923183524</v>
      </c>
      <c r="X18" s="30">
        <v>355.80101963255004</v>
      </c>
      <c r="Y18" s="30">
        <v>1316.8988993043461</v>
      </c>
      <c r="Z18" s="73">
        <v>17.63696287728558</v>
      </c>
      <c r="AA18" s="30">
        <v>10.951916197054791</v>
      </c>
      <c r="AB18" s="30">
        <v>24.322766586750642</v>
      </c>
      <c r="AC18" s="84">
        <v>-1.7987327996961853</v>
      </c>
      <c r="AD18" s="30">
        <v>-11.934395925891325</v>
      </c>
      <c r="AE18" s="30">
        <v>8.3413841286867889</v>
      </c>
      <c r="AF18" s="73">
        <v>13.4</v>
      </c>
      <c r="AG18" s="73">
        <v>1086.2192177772499</v>
      </c>
      <c r="AH18" s="73">
        <v>5.2823066711425737</v>
      </c>
      <c r="AI18" s="73">
        <v>21.565714518229132</v>
      </c>
      <c r="AJ18" s="77">
        <f>D18-AF18</f>
        <v>-6.0001411271254073</v>
      </c>
      <c r="AK18" s="75">
        <v>3.2849547608799146</v>
      </c>
      <c r="AL18" s="30">
        <f>((F18/AG18)-1)*100</f>
        <v>-40.378241748326182</v>
      </c>
      <c r="AM18" s="30">
        <f>SQRT((100/AG18)^2*(G18)^2)</f>
        <v>20.757814621908778</v>
      </c>
      <c r="AN18" s="75">
        <f>H18-AI18</f>
        <v>-3.5481586770673808</v>
      </c>
      <c r="AO18" s="75">
        <v>10.100451651390923</v>
      </c>
      <c r="AP18" s="30">
        <f>J18-AH18</f>
        <v>-8.5181268702993584</v>
      </c>
      <c r="AQ18" s="30">
        <v>7.8251865963019016</v>
      </c>
      <c r="AR18" s="75">
        <f>L18-AF18</f>
        <v>-6.0189895833691605</v>
      </c>
      <c r="AS18" s="75">
        <v>3.147205859945577</v>
      </c>
      <c r="AT18" s="30">
        <f>((N18/AG18)-1)*100</f>
        <v>-44.381788518060198</v>
      </c>
      <c r="AU18" s="30">
        <f>SQRT((100/AG18)^2*(O18)^2)</f>
        <v>23.7306122840242</v>
      </c>
      <c r="AV18" s="75">
        <f>P18-AI18</f>
        <v>-3.5943310419184797</v>
      </c>
      <c r="AW18" s="75">
        <v>10.785577566931385</v>
      </c>
      <c r="AX18" s="30">
        <f>R18-AH18</f>
        <v>-8.4680259659093871</v>
      </c>
      <c r="AY18" s="30">
        <v>7.4770751467899546</v>
      </c>
      <c r="AZ18" s="75">
        <f>T18-AF18</f>
        <v>-5.2499727402515415</v>
      </c>
      <c r="BA18" s="75">
        <f>U18-AF18</f>
        <v>-12.940924172759958</v>
      </c>
      <c r="BB18" s="75">
        <f>V18-AF18</f>
        <v>2.4418489837940811</v>
      </c>
      <c r="BC18" s="30">
        <f>((W18/AG18)-1)*100</f>
        <v>-27.062378729308779</v>
      </c>
      <c r="BD18" s="30">
        <f>SQRT((100/AG18)^2*(W18-X18)^2)</f>
        <v>40.181708485366713</v>
      </c>
      <c r="BE18" s="30">
        <f>SQRT((100/AG18)^2*(Y18-W18)^2)</f>
        <v>48.29931486077772</v>
      </c>
      <c r="BF18" s="75">
        <f>Z18-AI18</f>
        <v>-3.9287516409435526</v>
      </c>
      <c r="BG18" s="75">
        <v>0.81194492183496281</v>
      </c>
      <c r="BH18" s="75">
        <v>39.098059549613019</v>
      </c>
      <c r="BI18" s="30">
        <f>AC18-AH18</f>
        <v>-7.0810394708387587</v>
      </c>
      <c r="BJ18" s="30">
        <f>AD18-AH18</f>
        <v>-17.216702597033898</v>
      </c>
      <c r="BK18" s="30">
        <f>AE18-AH18</f>
        <v>3.0590774575442152</v>
      </c>
      <c r="BM18" s="73">
        <f t="shared" si="0"/>
        <v>-5.7563678169153691</v>
      </c>
      <c r="BN18" s="30">
        <f>AVERAGE(E18,M18,T18-U18)</f>
        <v>4.7077040177779699</v>
      </c>
      <c r="BO18" s="73">
        <f t="shared" si="1"/>
        <v>-37.274136331898383</v>
      </c>
      <c r="BP18" s="30">
        <f t="shared" si="2"/>
        <v>37.244171373536155</v>
      </c>
      <c r="BQ18" s="73">
        <f t="shared" si="3"/>
        <v>-3.6904137866431377</v>
      </c>
      <c r="BR18" s="30">
        <f>AVERAGE(I18,Q18,Z18-AA18)</f>
        <v>4.0281447735686422</v>
      </c>
      <c r="BS18" s="73">
        <f t="shared" si="4"/>
        <v>-8.0223974356825014</v>
      </c>
      <c r="BT18" s="30">
        <f t="shared" si="5"/>
        <v>8.4793082897623311</v>
      </c>
    </row>
    <row r="19" spans="1:72" x14ac:dyDescent="0.2">
      <c r="A19" s="5" t="s">
        <v>15</v>
      </c>
      <c r="B19" s="22">
        <v>42.566667000000002</v>
      </c>
      <c r="C19" s="22">
        <v>11.85</v>
      </c>
      <c r="D19" s="30">
        <v>7.3539326194031007</v>
      </c>
      <c r="E19" s="30">
        <v>3.4470517677168488</v>
      </c>
      <c r="F19" s="30">
        <v>655.86676592112963</v>
      </c>
      <c r="G19" s="30">
        <v>227.02424903985201</v>
      </c>
      <c r="H19" s="73">
        <v>17.8263898504038</v>
      </c>
      <c r="I19" s="30">
        <v>2.7646456900959389</v>
      </c>
      <c r="J19" s="84">
        <v>-2.9811266698459558</v>
      </c>
      <c r="K19" s="30">
        <v>4.7475868983824245</v>
      </c>
      <c r="L19" s="30">
        <v>6.8286293943775283</v>
      </c>
      <c r="M19" s="30">
        <v>3.1849848875755322</v>
      </c>
      <c r="N19" s="30">
        <v>639.87083346237307</v>
      </c>
      <c r="O19" s="30">
        <v>259.43713152695813</v>
      </c>
      <c r="P19" s="73">
        <v>17.472368458170028</v>
      </c>
      <c r="Q19" s="30">
        <v>2.7884714740914212</v>
      </c>
      <c r="R19" s="84">
        <v>-3.7987625228548216</v>
      </c>
      <c r="S19" s="30">
        <v>4.3876432530001148</v>
      </c>
      <c r="T19" s="30">
        <v>7.733012202977398</v>
      </c>
      <c r="U19" s="30">
        <v>-0.40553562395926523</v>
      </c>
      <c r="V19" s="30">
        <v>15.872129324145229</v>
      </c>
      <c r="W19" s="30">
        <v>815.74573284758469</v>
      </c>
      <c r="X19" s="30">
        <v>372.11731198063706</v>
      </c>
      <c r="Y19" s="30">
        <v>1349.3130546454672</v>
      </c>
      <c r="Z19" s="73">
        <v>17.1673671025384</v>
      </c>
      <c r="AA19" s="30">
        <v>9.9300188078714946</v>
      </c>
      <c r="AB19" s="30">
        <v>24.407486854420515</v>
      </c>
      <c r="AC19" s="84">
        <v>-2.3714631635547172</v>
      </c>
      <c r="AD19" s="30">
        <v>-12.829480365673986</v>
      </c>
      <c r="AE19" s="30">
        <v>8.0900294153425438</v>
      </c>
      <c r="AF19" s="73">
        <v>14.1</v>
      </c>
      <c r="AG19" s="73">
        <v>867.90929079055604</v>
      </c>
      <c r="AH19" s="73">
        <v>5.4573836326599077</v>
      </c>
      <c r="AI19" s="73">
        <v>21.639019648234029</v>
      </c>
      <c r="AJ19" s="77">
        <f>D19-AF19</f>
        <v>-6.7460673805968989</v>
      </c>
      <c r="AK19" s="75">
        <v>3.4470517677168488</v>
      </c>
      <c r="AL19" s="30">
        <f>((F19/AG19)-1)*100</f>
        <v>-24.431415485399675</v>
      </c>
      <c r="AM19" s="30">
        <f>SQRT((100/AG19)^2*(G19)^2)</f>
        <v>26.157600966923802</v>
      </c>
      <c r="AN19" s="75">
        <f>H19-AI19</f>
        <v>-3.8126297978302297</v>
      </c>
      <c r="AO19" s="75">
        <v>10.227451172387353</v>
      </c>
      <c r="AP19" s="30">
        <f>J19-AH19</f>
        <v>-8.438510302505863</v>
      </c>
      <c r="AQ19" s="30">
        <v>7.8971080616967502</v>
      </c>
      <c r="AR19" s="75">
        <f>L19-AF19</f>
        <v>-7.2713706056224714</v>
      </c>
      <c r="AS19" s="75">
        <v>3.1849848875755322</v>
      </c>
      <c r="AT19" s="30">
        <f>((N19/AG19)-1)*100</f>
        <v>-26.274457451707733</v>
      </c>
      <c r="AU19" s="30">
        <f>SQRT((100/AG19)^2*(O19)^2)</f>
        <v>29.89219429724546</v>
      </c>
      <c r="AV19" s="75">
        <f>P19-AI19</f>
        <v>-4.1666511900640018</v>
      </c>
      <c r="AW19" s="75">
        <v>10.839289776185845</v>
      </c>
      <c r="AX19" s="30">
        <f>R19-AH19</f>
        <v>-9.2561461555147293</v>
      </c>
      <c r="AY19" s="30">
        <v>7.454698782442386</v>
      </c>
      <c r="AZ19" s="75">
        <f>T19-AF19</f>
        <v>-6.3669877970226016</v>
      </c>
      <c r="BA19" s="75">
        <f>U19-AF19</f>
        <v>-14.505535623959265</v>
      </c>
      <c r="BB19" s="75">
        <f>V19-AF19</f>
        <v>1.7721293241452294</v>
      </c>
      <c r="BC19" s="30">
        <f>((W19/AG19)-1)*100</f>
        <v>-6.0102545849528681</v>
      </c>
      <c r="BD19" s="30">
        <f>SQRT((100/AG19)^2*(W19-X19)^2)</f>
        <v>51.114606742238927</v>
      </c>
      <c r="BE19" s="30">
        <f>SQRT((100/AG19)^2*(Y19-W19)^2)</f>
        <v>61.477314214699774</v>
      </c>
      <c r="BF19" s="75">
        <f>Z19-AI19</f>
        <v>-4.4716525456956298</v>
      </c>
      <c r="BG19" s="75">
        <v>1.325454490101073</v>
      </c>
      <c r="BH19" s="75">
        <v>38.867101655304054</v>
      </c>
      <c r="BI19" s="30">
        <f>AC19-AH19</f>
        <v>-7.8288467962146253</v>
      </c>
      <c r="BJ19" s="30">
        <f>AD19-AH19</f>
        <v>-18.286863998333892</v>
      </c>
      <c r="BK19" s="30">
        <f>AE19-AH19</f>
        <v>2.6326457826826362</v>
      </c>
      <c r="BM19" s="73">
        <f t="shared" si="0"/>
        <v>-6.7948085944139907</v>
      </c>
      <c r="BN19" s="30">
        <f>AVERAGE(E19,M19,T19-U19)</f>
        <v>4.9235281607430155</v>
      </c>
      <c r="BO19" s="73">
        <f t="shared" si="1"/>
        <v>-18.905375840686759</v>
      </c>
      <c r="BP19" s="30">
        <f t="shared" si="2"/>
        <v>37.724885530453683</v>
      </c>
      <c r="BQ19" s="73">
        <f t="shared" si="3"/>
        <v>-4.1503111778632871</v>
      </c>
      <c r="BR19" s="30">
        <f>AVERAGE(I19,Q19,Z19-AA19)</f>
        <v>4.2634884862847544</v>
      </c>
      <c r="BS19" s="73">
        <f t="shared" si="4"/>
        <v>-8.5078344180784047</v>
      </c>
      <c r="BT19" s="30">
        <f t="shared" si="5"/>
        <v>8.6032746820861359</v>
      </c>
    </row>
    <row r="20" spans="1:72" x14ac:dyDescent="0.2">
      <c r="A20" s="11" t="s">
        <v>17</v>
      </c>
      <c r="B20" s="17">
        <v>42.783299999999997</v>
      </c>
      <c r="C20" s="17">
        <v>1.4333</v>
      </c>
      <c r="D20" s="30">
        <v>4.3465388834215801</v>
      </c>
      <c r="E20" s="30">
        <v>3.2137005426701553</v>
      </c>
      <c r="F20" s="30">
        <v>513.15501899546643</v>
      </c>
      <c r="G20" s="30">
        <v>216.33594589822349</v>
      </c>
      <c r="H20" s="73">
        <v>17.53878164252605</v>
      </c>
      <c r="I20" s="30">
        <v>2.6543706258514801</v>
      </c>
      <c r="J20" s="84">
        <v>-5.6443299750394047</v>
      </c>
      <c r="K20" s="30">
        <v>4.9482538332953343</v>
      </c>
      <c r="L20" s="30">
        <v>4.8614385328925902</v>
      </c>
      <c r="M20" s="30">
        <v>3.2473893229356898</v>
      </c>
      <c r="N20" s="30">
        <v>531.33150374762158</v>
      </c>
      <c r="O20" s="30">
        <v>248.03056806072499</v>
      </c>
      <c r="P20" s="73">
        <v>16.050208918019749</v>
      </c>
      <c r="Q20" s="30">
        <v>2.7773036841200049</v>
      </c>
      <c r="R20" s="84">
        <v>-6.60798527403528</v>
      </c>
      <c r="S20" s="30">
        <v>4.5491895918934553</v>
      </c>
      <c r="T20" s="30">
        <v>6.5535706623414001</v>
      </c>
      <c r="U20" s="30">
        <v>-0.92887468101476844</v>
      </c>
      <c r="V20" s="30">
        <v>14.035083892529851</v>
      </c>
      <c r="W20" s="30">
        <v>739.45023997620797</v>
      </c>
      <c r="X20" s="30">
        <v>310.02364597076496</v>
      </c>
      <c r="Y20" s="30">
        <v>1266.490502423145</v>
      </c>
      <c r="Z20" s="73">
        <v>15.87422197433075</v>
      </c>
      <c r="AA20" s="30">
        <v>9.5965543927594101</v>
      </c>
      <c r="AB20" s="30">
        <v>22.157002584876352</v>
      </c>
      <c r="AC20" s="84">
        <v>-3.1480956063442047</v>
      </c>
      <c r="AD20" s="30">
        <v>-13.1476998696537</v>
      </c>
      <c r="AE20" s="30">
        <v>6.8521372746345399</v>
      </c>
      <c r="AF20" s="73">
        <v>11</v>
      </c>
      <c r="AG20" s="73">
        <v>1302.7185320854201</v>
      </c>
      <c r="AH20" s="73">
        <v>-1.0669146180152851</v>
      </c>
      <c r="AI20" s="73">
        <v>13.562080701192132</v>
      </c>
      <c r="AJ20" s="77">
        <f>D20-AF20</f>
        <v>-6.6534611165784199</v>
      </c>
      <c r="AK20" s="75">
        <v>3.2137005426701553</v>
      </c>
      <c r="AL20" s="30">
        <f>((F20/AG20)-1)*100</f>
        <v>-60.608910800248097</v>
      </c>
      <c r="AM20" s="30">
        <f>SQRT((100/AG20)^2*(G20)^2)</f>
        <v>16.606499452487885</v>
      </c>
      <c r="AN20" s="75">
        <f>H20-AI20</f>
        <v>3.9767009413339185</v>
      </c>
      <c r="AO20" s="75">
        <v>10.6265531125841</v>
      </c>
      <c r="AP20" s="30">
        <f>J20-AH20</f>
        <v>-4.5774153570241198</v>
      </c>
      <c r="AQ20" s="30">
        <v>6.3433028882735307</v>
      </c>
      <c r="AR20" s="75">
        <f>L20-AF20</f>
        <v>-6.1385614671074098</v>
      </c>
      <c r="AS20" s="75">
        <v>3.2473893229356898</v>
      </c>
      <c r="AT20" s="30">
        <f>((N20/AG20)-1)*100</f>
        <v>-59.213637431175982</v>
      </c>
      <c r="AU20" s="30">
        <f>SQRT((100/AG20)^2*(O20)^2)</f>
        <v>19.039459557213199</v>
      </c>
      <c r="AV20" s="75">
        <f>P20-AI20</f>
        <v>2.4881282168276169</v>
      </c>
      <c r="AW20" s="75">
        <v>10.83333748335215</v>
      </c>
      <c r="AX20" s="30">
        <f>R20-AH20</f>
        <v>-5.5410706560199952</v>
      </c>
      <c r="AY20" s="30">
        <v>6.2545293409618603</v>
      </c>
      <c r="AZ20" s="75">
        <f>T20-AF20</f>
        <v>-4.4464293376585999</v>
      </c>
      <c r="BA20" s="75">
        <f>U20-AF20</f>
        <v>-11.928874681014769</v>
      </c>
      <c r="BB20" s="75">
        <f>V20-AF20</f>
        <v>3.0350838925298511</v>
      </c>
      <c r="BC20" s="30">
        <f>((W20/AG20)-1)*100</f>
        <v>-43.237911969174178</v>
      </c>
      <c r="BD20" s="30">
        <f>SQRT((100/AG20)^2*(W20-X20)^2)</f>
        <v>32.963881562198061</v>
      </c>
      <c r="BE20" s="30">
        <f>SQRT((100/AG20)^2*(Y20-W20)^2)</f>
        <v>40.456955932241144</v>
      </c>
      <c r="BF20" s="75">
        <f>Z20-AI20</f>
        <v>2.3121412731386179</v>
      </c>
      <c r="BG20" s="75">
        <v>4.9191501761765499</v>
      </c>
      <c r="BH20" s="75">
        <v>42.409291711921256</v>
      </c>
      <c r="BI20" s="30">
        <f>AC20-AH20</f>
        <v>-2.0811809883289198</v>
      </c>
      <c r="BJ20" s="30">
        <f>AD20-AH20</f>
        <v>-12.080785251638414</v>
      </c>
      <c r="BK20" s="30">
        <f>AE20-AH20</f>
        <v>7.9190518926498248</v>
      </c>
      <c r="BM20" s="73">
        <f t="shared" si="0"/>
        <v>-5.7461506404481426</v>
      </c>
      <c r="BN20" s="30">
        <f>AVERAGE(E20,M20,T20-U20)</f>
        <v>4.6478450696540046</v>
      </c>
      <c r="BO20" s="73">
        <f t="shared" si="1"/>
        <v>-54.353486733532748</v>
      </c>
      <c r="BP20" s="30">
        <f t="shared" si="2"/>
        <v>37.282584180357773</v>
      </c>
      <c r="BQ20" s="73">
        <f t="shared" si="3"/>
        <v>2.9256568104333844</v>
      </c>
      <c r="BR20" s="30">
        <f>AVERAGE(I20,Q20,Z20-AA20)</f>
        <v>3.9031139638476078</v>
      </c>
      <c r="BS20" s="73">
        <f t="shared" si="4"/>
        <v>-4.0665556671243452</v>
      </c>
      <c r="BT20" s="30">
        <f t="shared" si="5"/>
        <v>7.5324788308482944</v>
      </c>
    </row>
    <row r="21" spans="1:72" x14ac:dyDescent="0.2">
      <c r="A21" s="5" t="s">
        <v>18</v>
      </c>
      <c r="B21" s="22">
        <v>42.99</v>
      </c>
      <c r="C21" s="22">
        <v>41.07</v>
      </c>
      <c r="D21" s="30">
        <v>5.6074312409285803</v>
      </c>
      <c r="E21" s="30">
        <v>2.91195463200504</v>
      </c>
      <c r="F21" s="30">
        <v>699.23126610479596</v>
      </c>
      <c r="G21" s="30">
        <v>226.04179409100101</v>
      </c>
      <c r="H21" s="73">
        <v>16.320622999719099</v>
      </c>
      <c r="I21" s="30">
        <v>2.5011073386485498</v>
      </c>
      <c r="J21" s="84">
        <v>-9.3090497917015451</v>
      </c>
      <c r="K21" s="30">
        <v>4.7253231913654297</v>
      </c>
      <c r="L21" s="30">
        <v>5.4681933828127001</v>
      </c>
      <c r="M21" s="30">
        <v>2.8881377734156501</v>
      </c>
      <c r="N21" s="30">
        <v>685.69147553575795</v>
      </c>
      <c r="O21" s="30">
        <v>279.79613802773503</v>
      </c>
      <c r="P21" s="73">
        <v>16.502795407117102</v>
      </c>
      <c r="Q21" s="30">
        <v>2.5828238527498901</v>
      </c>
      <c r="R21" s="84">
        <v>-5.66757470351018</v>
      </c>
      <c r="S21" s="30">
        <v>4.0232219472083397</v>
      </c>
      <c r="T21" s="30">
        <v>7.8033704534092898</v>
      </c>
      <c r="U21" s="30">
        <v>2.5240075203495</v>
      </c>
      <c r="V21" s="30">
        <v>13.073306748121199</v>
      </c>
      <c r="W21" s="30">
        <v>880.48516064551802</v>
      </c>
      <c r="X21" s="30">
        <v>431.76790143987898</v>
      </c>
      <c r="Y21" s="30">
        <v>1405.1118811259</v>
      </c>
      <c r="Z21" s="73">
        <v>16.940384251208702</v>
      </c>
      <c r="AA21" s="30">
        <v>11.4993991241376</v>
      </c>
      <c r="AB21" s="30">
        <v>22.3849531333912</v>
      </c>
      <c r="AC21" s="84">
        <v>-1.0484212769315799</v>
      </c>
      <c r="AD21" s="30">
        <v>-8.2343717375755894</v>
      </c>
      <c r="AE21" s="30">
        <v>6.1366237368593399</v>
      </c>
      <c r="AF21" s="73">
        <v>14</v>
      </c>
      <c r="AG21" s="73">
        <v>1619.1779279708846</v>
      </c>
      <c r="AH21" s="73">
        <v>5.6677323977152403</v>
      </c>
      <c r="AI21" s="73">
        <v>21.0280036926269</v>
      </c>
      <c r="AJ21" s="77">
        <f>D21-AF21</f>
        <v>-8.3925687590714197</v>
      </c>
      <c r="AK21" s="75">
        <v>2.91195463200504</v>
      </c>
      <c r="AL21" s="30">
        <f>((F21/AG21)-1)*100</f>
        <v>-56.81566219340354</v>
      </c>
      <c r="AM21" s="30">
        <f>SQRT((100/AG21)^2*(G21)^2)</f>
        <v>13.960281336978897</v>
      </c>
      <c r="AN21" s="75">
        <f>H21-AI21</f>
        <v>-4.707380692907801</v>
      </c>
      <c r="AO21" s="75">
        <v>10.282749989845399</v>
      </c>
      <c r="AP21" s="30">
        <f>J21-AH21</f>
        <v>-14.976782189416785</v>
      </c>
      <c r="AQ21" s="30">
        <v>8.4591789290406094</v>
      </c>
      <c r="AR21" s="75">
        <f>L21-AF21</f>
        <v>-8.5318066171872999</v>
      </c>
      <c r="AS21" s="75">
        <v>2.8881377734156501</v>
      </c>
      <c r="AT21" s="30">
        <f>((N21/AG21)-1)*100</f>
        <v>-57.651876072998952</v>
      </c>
      <c r="AU21" s="30">
        <f>SQRT((100/AG21)^2*(O21)^2)</f>
        <v>17.280135381932293</v>
      </c>
      <c r="AV21" s="75">
        <f>P21-AI21</f>
        <v>-4.5252082855097981</v>
      </c>
      <c r="AW21" s="75">
        <v>10.9485170043924</v>
      </c>
      <c r="AX21" s="30">
        <f>R21-AH21</f>
        <v>-11.335307101225421</v>
      </c>
      <c r="AY21" s="30">
        <v>7.8613827296007504</v>
      </c>
      <c r="AZ21" s="75">
        <f>T21-AF21</f>
        <v>-6.1966295465907102</v>
      </c>
      <c r="BA21" s="75">
        <f>U21-AF21</f>
        <v>-11.4759924796505</v>
      </c>
      <c r="BB21" s="75">
        <f>V21-AF21</f>
        <v>-0.92669325187880069</v>
      </c>
      <c r="BC21" s="30">
        <f>((W21/AG21)-1)*100</f>
        <v>-45.621469670790219</v>
      </c>
      <c r="BD21" s="30">
        <f>SQRT((100/AG21)^2*(W21-X21)^2)</f>
        <v>27.712659087933645</v>
      </c>
      <c r="BE21" s="30">
        <f>SQRT((100/AG21)^2*(Y21-W21)^2)</f>
        <v>32.400807312006272</v>
      </c>
      <c r="BF21" s="75">
        <f>Z21-AI21</f>
        <v>-4.0876194414181981</v>
      </c>
      <c r="BG21" s="75">
        <v>0.42718895525656703</v>
      </c>
      <c r="BH21" s="75">
        <v>35.837357493040201</v>
      </c>
      <c r="BI21" s="30">
        <f>AC21-AH21</f>
        <v>-6.7161536746468204</v>
      </c>
      <c r="BJ21" s="30">
        <f>AD21-AH21</f>
        <v>-13.902104135290831</v>
      </c>
      <c r="BK21" s="30">
        <f>AE21-AH21</f>
        <v>0.46889133914409964</v>
      </c>
      <c r="BM21" s="73">
        <f t="shared" si="0"/>
        <v>-7.7070016409498097</v>
      </c>
      <c r="BN21" s="30">
        <f>AVERAGE(E21,M21,T21-U21)</f>
        <v>3.6931517794934936</v>
      </c>
      <c r="BO21" s="73">
        <f t="shared" si="1"/>
        <v>-53.363002645730909</v>
      </c>
      <c r="BP21" s="30">
        <f t="shared" si="2"/>
        <v>34.858181825878354</v>
      </c>
      <c r="BQ21" s="73">
        <f t="shared" si="3"/>
        <v>-4.4400694732785988</v>
      </c>
      <c r="BR21" s="30">
        <f>AVERAGE(I21,Q21,Z21-AA21)</f>
        <v>3.5083054394898472</v>
      </c>
      <c r="BS21" s="73">
        <f t="shared" si="4"/>
        <v>-11.009414321763009</v>
      </c>
      <c r="BT21" s="30">
        <f t="shared" si="5"/>
        <v>7.8355040397617897</v>
      </c>
    </row>
    <row r="22" spans="1:72" x14ac:dyDescent="0.2">
      <c r="A22" s="5" t="s">
        <v>19</v>
      </c>
      <c r="B22" s="22">
        <v>43.033332999999999</v>
      </c>
      <c r="C22" s="22">
        <v>-7.4999999999999997E-2</v>
      </c>
      <c r="D22" s="30">
        <v>7.5775090521337196</v>
      </c>
      <c r="E22" s="30">
        <v>3.6439672893675419</v>
      </c>
      <c r="F22" s="30">
        <v>829.03610636113694</v>
      </c>
      <c r="G22" s="30">
        <v>225.91655157030237</v>
      </c>
      <c r="H22" s="73">
        <v>16.341288127047719</v>
      </c>
      <c r="I22" s="30">
        <v>3.1166156905851139</v>
      </c>
      <c r="J22" s="84">
        <v>-5.6192673627640604</v>
      </c>
      <c r="K22" s="30">
        <v>4.1473466097387996</v>
      </c>
      <c r="L22" s="30">
        <v>6.4901383821843579</v>
      </c>
      <c r="M22" s="30">
        <v>3.5084173315163594</v>
      </c>
      <c r="N22" s="30">
        <v>775.02435834574158</v>
      </c>
      <c r="O22" s="30">
        <v>256.23020739191378</v>
      </c>
      <c r="P22" s="73">
        <v>16.648452591953479</v>
      </c>
      <c r="Q22" s="30">
        <v>2.9737901543514402</v>
      </c>
      <c r="R22" s="84">
        <v>-3.3891030389319097</v>
      </c>
      <c r="S22" s="30">
        <v>4.8709306748287835</v>
      </c>
      <c r="T22" s="30">
        <v>7.3559968245080345</v>
      </c>
      <c r="U22" s="30">
        <v>-0.75826292464898126</v>
      </c>
      <c r="V22" s="30">
        <v>15.471789572888159</v>
      </c>
      <c r="W22" s="30">
        <v>866.78917459147192</v>
      </c>
      <c r="X22" s="30">
        <v>395.06710327962861</v>
      </c>
      <c r="Y22" s="30">
        <v>1434.7437828217417</v>
      </c>
      <c r="Z22" s="73">
        <v>16.471715393075247</v>
      </c>
      <c r="AA22" s="30">
        <v>9.4343039190780384</v>
      </c>
      <c r="AB22" s="30">
        <v>23.508254287295749</v>
      </c>
      <c r="AC22" s="84">
        <v>-2.2651319124399816</v>
      </c>
      <c r="AD22" s="30">
        <v>-13.089734786641513</v>
      </c>
      <c r="AE22" s="30">
        <v>8.5646423301355625</v>
      </c>
      <c r="AF22" s="73">
        <v>12.5</v>
      </c>
      <c r="AG22" s="73">
        <v>1078.9438867568899</v>
      </c>
      <c r="AH22" s="73">
        <v>4.4230566620826703</v>
      </c>
      <c r="AI22" s="73">
        <v>18.221327463785801</v>
      </c>
      <c r="AJ22" s="77">
        <f>D22-AF22</f>
        <v>-4.9224909478662804</v>
      </c>
      <c r="AK22" s="75">
        <v>3.6439672893675419</v>
      </c>
      <c r="AL22" s="30">
        <f>((F22/AG22)-1)*100</f>
        <v>-23.162259266969897</v>
      </c>
      <c r="AM22" s="30">
        <f>SQRT((100/AG22)^2*(G22)^2)</f>
        <v>20.93867478589333</v>
      </c>
      <c r="AN22" s="75">
        <f>H22-AI22</f>
        <v>-1.8800393367380828</v>
      </c>
      <c r="AO22" s="75">
        <v>9.2799010387083207</v>
      </c>
      <c r="AP22" s="30">
        <f>J22-AH22</f>
        <v>-10.042324024846732</v>
      </c>
      <c r="AQ22" s="30">
        <v>6.809935127728405</v>
      </c>
      <c r="AR22" s="75">
        <f>L22-AF22</f>
        <v>-6.0098616178156421</v>
      </c>
      <c r="AS22" s="75">
        <v>3.5084173315163594</v>
      </c>
      <c r="AT22" s="30">
        <f>((N22/AG22)-1)*100</f>
        <v>-28.168242310049642</v>
      </c>
      <c r="AU22" s="30">
        <f>SQRT((100/AG22)^2*(O22)^2)</f>
        <v>23.748242196551615</v>
      </c>
      <c r="AV22" s="75">
        <f>P22-AI22</f>
        <v>-1.5728748718323224</v>
      </c>
      <c r="AW22" s="75">
        <v>11.511225045322886</v>
      </c>
      <c r="AX22" s="30">
        <f>R22-AH22</f>
        <v>-7.81215970101458</v>
      </c>
      <c r="AY22" s="30">
        <v>6.9135049816381455</v>
      </c>
      <c r="AZ22" s="75">
        <f>T22-AF22</f>
        <v>-5.1440031754919655</v>
      </c>
      <c r="BA22" s="75">
        <f>U22-AF22</f>
        <v>-13.258262924648982</v>
      </c>
      <c r="BB22" s="75">
        <f>V22-AF22</f>
        <v>2.9717895728881594</v>
      </c>
      <c r="BC22" s="30">
        <f>((W22/AG22)-1)*100</f>
        <v>-19.663183115399697</v>
      </c>
      <c r="BD22" s="30">
        <f>SQRT((100/AG22)^2*(W22-X22)^2)</f>
        <v>43.720723301909103</v>
      </c>
      <c r="BE22" s="30">
        <f>SQRT((100/AG22)^2*(Y22-W22)^2)</f>
        <v>52.639865260967234</v>
      </c>
      <c r="BF22" s="75">
        <f>Z22-AI22</f>
        <v>-1.7496120707105547</v>
      </c>
      <c r="BG22" s="75">
        <v>-0.11277930449327682</v>
      </c>
      <c r="BH22" s="75">
        <v>36.062555480925177</v>
      </c>
      <c r="BI22" s="30">
        <f>AC22-AH22</f>
        <v>-6.6881885745226519</v>
      </c>
      <c r="BJ22" s="30">
        <f>AD22-AH22</f>
        <v>-17.512791448724183</v>
      </c>
      <c r="BK22" s="30">
        <f>AE22-AH22</f>
        <v>4.1415856680528922</v>
      </c>
      <c r="BM22" s="73">
        <f t="shared" si="0"/>
        <v>-5.3587852470579627</v>
      </c>
      <c r="BN22" s="30">
        <f>AVERAGE(E22,M22,T22-U22)</f>
        <v>5.0888814566803058</v>
      </c>
      <c r="BO22" s="73">
        <f t="shared" si="1"/>
        <v>-23.664561564139746</v>
      </c>
      <c r="BP22" s="30">
        <f t="shared" si="2"/>
        <v>36.023607799917919</v>
      </c>
      <c r="BQ22" s="73">
        <f t="shared" si="3"/>
        <v>-1.7341754264269866</v>
      </c>
      <c r="BR22" s="30">
        <f>AVERAGE(I22,Q22,Z22-AA22)</f>
        <v>4.3759391063112538</v>
      </c>
      <c r="BS22" s="73">
        <f t="shared" si="4"/>
        <v>-8.1808907667946542</v>
      </c>
      <c r="BT22" s="30">
        <f t="shared" si="5"/>
        <v>8.182680994522693</v>
      </c>
    </row>
    <row r="23" spans="1:72" x14ac:dyDescent="0.2">
      <c r="A23" s="5" t="s">
        <v>20</v>
      </c>
      <c r="B23" s="22">
        <v>43.093299999999999</v>
      </c>
      <c r="C23" s="22">
        <v>-0.37919999999999998</v>
      </c>
      <c r="D23" s="30">
        <v>5.16449135999778</v>
      </c>
      <c r="E23" s="30">
        <v>3.4694546569679598</v>
      </c>
      <c r="F23" s="30">
        <v>879.54894695071596</v>
      </c>
      <c r="G23" s="30">
        <v>222.69888515261599</v>
      </c>
      <c r="H23" s="73">
        <v>15.103962198192001</v>
      </c>
      <c r="I23" s="30">
        <v>2.9482434848533399</v>
      </c>
      <c r="J23" s="84">
        <v>-0.89684450842953212</v>
      </c>
      <c r="K23" s="30">
        <v>4.7524186934279404</v>
      </c>
      <c r="L23" s="30">
        <v>6.1767204847083201</v>
      </c>
      <c r="M23" s="30">
        <v>3.2892429110647301</v>
      </c>
      <c r="N23" s="30">
        <v>850.43957901859005</v>
      </c>
      <c r="O23" s="30">
        <v>260.10463417391202</v>
      </c>
      <c r="P23" s="73">
        <v>15.9555272757436</v>
      </c>
      <c r="Q23" s="30">
        <v>2.8372429510319002</v>
      </c>
      <c r="R23" s="84">
        <v>-3.2321298819436302</v>
      </c>
      <c r="S23" s="30">
        <v>4.5612994535510101</v>
      </c>
      <c r="T23" s="30">
        <v>7.7942348303362801</v>
      </c>
      <c r="U23" s="30">
        <v>0.76473472497313599</v>
      </c>
      <c r="V23" s="30">
        <v>14.819567928423099</v>
      </c>
      <c r="W23" s="30">
        <v>875.32821064852601</v>
      </c>
      <c r="X23" s="30">
        <v>397.54003714934998</v>
      </c>
      <c r="Y23" s="30">
        <v>1448.7666008562301</v>
      </c>
      <c r="Z23" s="73">
        <v>16.569772839914599</v>
      </c>
      <c r="AA23" s="30">
        <v>10.227099891454699</v>
      </c>
      <c r="AB23" s="30">
        <v>22.910140277311001</v>
      </c>
      <c r="AC23" s="84">
        <v>-0.75996733556143004</v>
      </c>
      <c r="AD23" s="30">
        <v>-9.8569393109655508</v>
      </c>
      <c r="AE23" s="30">
        <v>8.3304674857377208</v>
      </c>
      <c r="AF23" s="73">
        <v>12.9</v>
      </c>
      <c r="AG23" s="73">
        <v>1034.29456233978</v>
      </c>
      <c r="AH23" s="73">
        <v>3.9061385790506926</v>
      </c>
      <c r="AI23" s="73">
        <v>18.5960645675659</v>
      </c>
      <c r="AJ23" s="77">
        <f>D23-AF23</f>
        <v>-7.7355086400022204</v>
      </c>
      <c r="AK23" s="75">
        <v>3.4694546569679598</v>
      </c>
      <c r="AL23" s="30">
        <f>((F23/AG23)-1)*100</f>
        <v>-14.961464656548007</v>
      </c>
      <c r="AM23" s="30">
        <f>SQRT((100/AG23)^2*(G23)^2)</f>
        <v>21.531475970329652</v>
      </c>
      <c r="AN23" s="75">
        <f>H23-AI23</f>
        <v>-3.4921023693738995</v>
      </c>
      <c r="AO23" s="75">
        <v>8.2528957731940906</v>
      </c>
      <c r="AP23" s="30">
        <f>J23-AH23</f>
        <v>-4.8029830874802251</v>
      </c>
      <c r="AQ23" s="30">
        <v>6.75658689297493</v>
      </c>
      <c r="AR23" s="75">
        <f>L23-AF23</f>
        <v>-6.7232795152916802</v>
      </c>
      <c r="AS23" s="75">
        <v>3.2892429110647301</v>
      </c>
      <c r="AT23" s="30">
        <f>((N23/AG23)-1)*100</f>
        <v>-17.775882230809891</v>
      </c>
      <c r="AU23" s="30">
        <f>SQRT((100/AG23)^2*(O23)^2)</f>
        <v>25.14802297572788</v>
      </c>
      <c r="AV23" s="75">
        <f>P23-AI23</f>
        <v>-2.6405372918222998</v>
      </c>
      <c r="AW23" s="75">
        <v>11.0728822080843</v>
      </c>
      <c r="AX23" s="30">
        <f>R23-AH23</f>
        <v>-7.1382684609943228</v>
      </c>
      <c r="AY23" s="30">
        <v>6.9223813137354302</v>
      </c>
      <c r="AZ23" s="75">
        <f>T23-AF23</f>
        <v>-5.1057651696637203</v>
      </c>
      <c r="BA23" s="75">
        <f>U23-AF23</f>
        <v>-12.135265275026864</v>
      </c>
      <c r="BB23" s="75">
        <f>V23-AF23</f>
        <v>1.9195679284230991</v>
      </c>
      <c r="BC23" s="30">
        <f>((W23/AG23)-1)*100</f>
        <v>-15.369543404698993</v>
      </c>
      <c r="BD23" s="30">
        <f>SQRT((100/AG23)^2*(W23-X23)^2)</f>
        <v>46.194593967343707</v>
      </c>
      <c r="BE23" s="30">
        <f>SQRT((100/AG23)^2*(Y23-W23)^2)</f>
        <v>55.442463983419998</v>
      </c>
      <c r="BF23" s="75">
        <f>Z23-AI23</f>
        <v>-2.0262917276513015</v>
      </c>
      <c r="BG23" s="75">
        <v>-2.8169069659981298</v>
      </c>
      <c r="BH23" s="75">
        <v>34.803902966394602</v>
      </c>
      <c r="BI23" s="30">
        <f>AC23-AH23</f>
        <v>-4.6661059146121229</v>
      </c>
      <c r="BJ23" s="30">
        <f>AD23-AH23</f>
        <v>-13.763077890016243</v>
      </c>
      <c r="BK23" s="30">
        <f>AE23-AH23</f>
        <v>4.4243289066870286</v>
      </c>
      <c r="BM23" s="73">
        <f t="shared" si="0"/>
        <v>-6.5215177749858739</v>
      </c>
      <c r="BN23" s="30">
        <f>AVERAGE(E23,M23,T23-U23)</f>
        <v>4.5960658911319454</v>
      </c>
      <c r="BO23" s="73">
        <f t="shared" si="1"/>
        <v>-16.0356300973523</v>
      </c>
      <c r="BP23" s="30">
        <f t="shared" si="2"/>
        <v>36.081212106033412</v>
      </c>
      <c r="BQ23" s="73">
        <f t="shared" si="3"/>
        <v>-2.7196437962825004</v>
      </c>
      <c r="BR23" s="30">
        <f>AVERAGE(I23,Q23,Z23-AA23)</f>
        <v>4.0427197947817133</v>
      </c>
      <c r="BS23" s="73">
        <f t="shared" si="4"/>
        <v>-5.5357858210288908</v>
      </c>
      <c r="BT23" s="30">
        <f t="shared" si="5"/>
        <v>7.5919800607048273</v>
      </c>
    </row>
    <row r="24" spans="1:72" x14ac:dyDescent="0.2">
      <c r="A24" s="11" t="s">
        <v>21</v>
      </c>
      <c r="B24" s="17">
        <v>44.321561000000003</v>
      </c>
      <c r="C24" s="17">
        <v>9.4856820000000006</v>
      </c>
      <c r="D24" s="30">
        <v>4.4928408811180365</v>
      </c>
      <c r="E24" s="30">
        <v>2.864952482154306</v>
      </c>
      <c r="F24" s="30">
        <v>805.04345486098009</v>
      </c>
      <c r="G24" s="30">
        <v>234.53657451574819</v>
      </c>
      <c r="H24" s="73">
        <v>15.276637298868019</v>
      </c>
      <c r="I24" s="30">
        <v>2.489677289140372</v>
      </c>
      <c r="J24" s="84">
        <v>-3.7191355298145301</v>
      </c>
      <c r="K24" s="30">
        <v>4.4735350022815599</v>
      </c>
      <c r="L24" s="30">
        <v>4.4955865215865147</v>
      </c>
      <c r="M24" s="30">
        <v>3.0629711990789463</v>
      </c>
      <c r="N24" s="30">
        <v>783.52673400355263</v>
      </c>
      <c r="O24" s="30">
        <v>268.15095010903815</v>
      </c>
      <c r="P24" s="73">
        <v>15.405058387943621</v>
      </c>
      <c r="Q24" s="30">
        <v>2.6398802284466862</v>
      </c>
      <c r="R24" s="84">
        <v>-6.2959729410126783</v>
      </c>
      <c r="S24" s="30">
        <v>4.3372879772235624</v>
      </c>
      <c r="T24" s="30">
        <v>6.1161629857701154</v>
      </c>
      <c r="U24" s="30">
        <v>0.91639314044036779</v>
      </c>
      <c r="V24" s="30">
        <v>11.31632656331702</v>
      </c>
      <c r="W24" s="30">
        <v>900.91455974671499</v>
      </c>
      <c r="X24" s="30">
        <v>478.82852402432297</v>
      </c>
      <c r="Y24" s="30">
        <v>1387.9619559899722</v>
      </c>
      <c r="Z24" s="73">
        <v>15.325860001935121</v>
      </c>
      <c r="AA24" s="30">
        <v>10.588447493326084</v>
      </c>
      <c r="AB24" s="30">
        <v>20.064478485730881</v>
      </c>
      <c r="AC24" s="84">
        <v>-2.1544777273565656</v>
      </c>
      <c r="AD24" s="30">
        <v>-9.0210477745153064</v>
      </c>
      <c r="AE24" s="30">
        <v>4.7114385418428784</v>
      </c>
      <c r="AF24" s="73">
        <v>12.2</v>
      </c>
      <c r="AG24" s="73">
        <v>1051.44081950188</v>
      </c>
      <c r="AH24" s="73">
        <v>6.5590842564900669</v>
      </c>
      <c r="AI24" s="73">
        <v>20.348253885904899</v>
      </c>
      <c r="AJ24" s="77">
        <f>D24-AF24</f>
        <v>-7.7071591188819628</v>
      </c>
      <c r="AK24" s="75">
        <v>2.864952482154306</v>
      </c>
      <c r="AL24" s="30">
        <f>((F24/AG24)-1)*100</f>
        <v>-23.434258977850099</v>
      </c>
      <c r="AM24" s="30">
        <f>SQRT((100/AG24)^2*(G24)^2)</f>
        <v>22.306207840290988</v>
      </c>
      <c r="AN24" s="75">
        <f>H24-AI24</f>
        <v>-5.0716165870368801</v>
      </c>
      <c r="AO24" s="75">
        <v>11.118421514682339</v>
      </c>
      <c r="AP24" s="30">
        <f>J24-AH24</f>
        <v>-10.278219786304597</v>
      </c>
      <c r="AQ24" s="30">
        <v>5.9311102825541493</v>
      </c>
      <c r="AR24" s="75">
        <f>L24-AF24</f>
        <v>-7.7044134784134846</v>
      </c>
      <c r="AS24" s="75">
        <v>3.0629711990789463</v>
      </c>
      <c r="AT24" s="30">
        <f>((N24/AG24)-1)*100</f>
        <v>-25.480662394793807</v>
      </c>
      <c r="AU24" s="30">
        <f>SQRT((100/AG24)^2*(O24)^2)</f>
        <v>25.503190016540788</v>
      </c>
      <c r="AV24" s="75">
        <f>P24-AI24</f>
        <v>-4.9431954979612787</v>
      </c>
      <c r="AW24" s="75">
        <v>11.099428201284081</v>
      </c>
      <c r="AX24" s="30">
        <f>R24-AH24</f>
        <v>-12.855057197502745</v>
      </c>
      <c r="AY24" s="30">
        <v>6.1534762593253376</v>
      </c>
      <c r="AZ24" s="75">
        <f>T24-AF24</f>
        <v>-6.0838370142298839</v>
      </c>
      <c r="BA24" s="75">
        <f>U24-AF24</f>
        <v>-11.283606859559631</v>
      </c>
      <c r="BB24" s="75">
        <f>V24-AF24</f>
        <v>-0.88367343668297949</v>
      </c>
      <c r="BC24" s="30">
        <f>((W24/AG24)-1)*100</f>
        <v>-14.316189457669793</v>
      </c>
      <c r="BD24" s="30">
        <f>SQRT((100/AG24)^2*(W24-X24)^2)</f>
        <v>40.143584678627484</v>
      </c>
      <c r="BE24" s="30">
        <f>SQRT((100/AG24)^2*(Y24-W24)^2)</f>
        <v>46.321902974434252</v>
      </c>
      <c r="BF24" s="75">
        <f>Z24-AI24</f>
        <v>-5.0223938839697784</v>
      </c>
      <c r="BG24" s="75">
        <v>1.4856489221308502</v>
      </c>
      <c r="BH24" s="75">
        <v>34.926268739779502</v>
      </c>
      <c r="BI24" s="30">
        <f>AC24-AH24</f>
        <v>-8.7135619838466329</v>
      </c>
      <c r="BJ24" s="30">
        <f>AD24-AH24</f>
        <v>-15.580132031005373</v>
      </c>
      <c r="BK24" s="30">
        <f>AE24-AH24</f>
        <v>-1.8476457146471885</v>
      </c>
      <c r="BM24" s="73">
        <f t="shared" si="0"/>
        <v>-7.165136537175111</v>
      </c>
      <c r="BN24" s="30">
        <f>AVERAGE(E24,M24,T24-U24)</f>
        <v>3.7092311755209999</v>
      </c>
      <c r="BO24" s="73">
        <f t="shared" si="1"/>
        <v>-21.0770369434379</v>
      </c>
      <c r="BP24" s="30">
        <f t="shared" si="2"/>
        <v>34.089723997709683</v>
      </c>
      <c r="BQ24" s="73">
        <f t="shared" si="3"/>
        <v>-5.0124019896559791</v>
      </c>
      <c r="BR24" s="30">
        <f>AVERAGE(I24,Q24,Z24-AA24)</f>
        <v>3.2889900087320316</v>
      </c>
      <c r="BS24" s="73">
        <f t="shared" si="4"/>
        <v>-10.615612989217992</v>
      </c>
      <c r="BT24" s="30">
        <f t="shared" si="5"/>
        <v>6.3170521963460757</v>
      </c>
    </row>
    <row r="25" spans="1:72" x14ac:dyDescent="0.2">
      <c r="A25" s="11" t="s">
        <v>22</v>
      </c>
      <c r="B25" s="17">
        <v>44.916666999999997</v>
      </c>
      <c r="C25" s="17">
        <v>3.7833329999999998</v>
      </c>
      <c r="D25" s="30">
        <v>4.5525233491808068</v>
      </c>
      <c r="E25" s="30">
        <v>3.411521305122049</v>
      </c>
      <c r="F25" s="30">
        <v>644.78716740373284</v>
      </c>
      <c r="G25" s="30">
        <v>224.5695151048337</v>
      </c>
      <c r="H25" s="73">
        <v>16.03812251360603</v>
      </c>
      <c r="I25" s="30">
        <v>2.7398032643767438</v>
      </c>
      <c r="J25" s="84">
        <v>-6.412879267826348</v>
      </c>
      <c r="K25" s="30">
        <v>4.1095973181231926</v>
      </c>
      <c r="L25" s="30">
        <v>5.9566681443876073</v>
      </c>
      <c r="M25" s="30">
        <v>3.1952485789948053</v>
      </c>
      <c r="N25" s="30">
        <v>627.71127512397743</v>
      </c>
      <c r="O25" s="30">
        <v>259.28861463727037</v>
      </c>
      <c r="P25" s="73">
        <v>16.771946901131756</v>
      </c>
      <c r="Q25" s="30">
        <v>2.7671646416033315</v>
      </c>
      <c r="R25" s="84">
        <v>-4.8208405898984052</v>
      </c>
      <c r="S25" s="30">
        <v>4.4396362463440235</v>
      </c>
      <c r="T25" s="30">
        <v>7.3078153143800115</v>
      </c>
      <c r="U25" s="30">
        <v>-0.69731430008841211</v>
      </c>
      <c r="V25" s="30">
        <v>15.313182644524058</v>
      </c>
      <c r="W25" s="30">
        <v>829.74344902156008</v>
      </c>
      <c r="X25" s="30">
        <v>352.35122406586999</v>
      </c>
      <c r="Y25" s="30">
        <v>1411.1198164842267</v>
      </c>
      <c r="Z25" s="73">
        <v>16.590830507523723</v>
      </c>
      <c r="AA25" s="30">
        <v>9.4000778918034538</v>
      </c>
      <c r="AB25" s="30">
        <v>23.781001829284033</v>
      </c>
      <c r="AC25" s="84">
        <v>-2.0910663185757654</v>
      </c>
      <c r="AD25" s="30">
        <v>-12.423601587967058</v>
      </c>
      <c r="AE25" s="30">
        <v>8.2467335346105948</v>
      </c>
      <c r="AF25" s="73">
        <v>8.3000000000000007</v>
      </c>
      <c r="AG25" s="73">
        <v>1001.7451715469348</v>
      </c>
      <c r="AH25" s="73">
        <v>0.22043556968371036</v>
      </c>
      <c r="AI25" s="73">
        <v>15.407846768697064</v>
      </c>
      <c r="AJ25" s="77">
        <f>D25-AF25</f>
        <v>-3.7474766508191939</v>
      </c>
      <c r="AK25" s="75">
        <v>3.411521305122049</v>
      </c>
      <c r="AL25" s="30">
        <f>((F25/AG25)-1)*100</f>
        <v>-35.633613645671304</v>
      </c>
      <c r="AM25" s="30">
        <f>SQRT((100/AG25)^2*(G25)^2)</f>
        <v>22.417828553946958</v>
      </c>
      <c r="AN25" s="75">
        <f>H25-AI25</f>
        <v>0.63027574490896576</v>
      </c>
      <c r="AO25" s="75">
        <v>11.265857219669208</v>
      </c>
      <c r="AP25" s="30">
        <f>J25-AH25</f>
        <v>-6.6333148375100581</v>
      </c>
      <c r="AQ25" s="30">
        <v>7.7802243893376151</v>
      </c>
      <c r="AR25" s="75">
        <f>L25-AF25</f>
        <v>-2.3433318556123934</v>
      </c>
      <c r="AS25" s="75">
        <v>3.1952485789948053</v>
      </c>
      <c r="AT25" s="30">
        <f>((N25/AG25)-1)*100</f>
        <v>-37.338228029126341</v>
      </c>
      <c r="AU25" s="30">
        <f>SQRT((100/AG25)^2*(O25)^2)</f>
        <v>25.883689984436515</v>
      </c>
      <c r="AV25" s="75">
        <f>P25-AI25</f>
        <v>1.3641001324346913</v>
      </c>
      <c r="AW25" s="75">
        <v>10.959784888211466</v>
      </c>
      <c r="AX25" s="30">
        <f>R25-AH25</f>
        <v>-5.0412761595821154</v>
      </c>
      <c r="AY25" s="30">
        <v>7.1475132803523058</v>
      </c>
      <c r="AZ25" s="75">
        <f>T25-AF25</f>
        <v>-0.99218468561998918</v>
      </c>
      <c r="BA25" s="75">
        <f>U25-AF25</f>
        <v>-8.9973143000884122</v>
      </c>
      <c r="BB25" s="75">
        <f>V25-AF25</f>
        <v>7.0131826445240577</v>
      </c>
      <c r="BC25" s="30">
        <f>((W25/AG25)-1)*100</f>
        <v>-17.170207295310725</v>
      </c>
      <c r="BD25" s="30">
        <f>SQRT((100/AG25)^2*(W25-X25)^2)</f>
        <v>47.656054505207351</v>
      </c>
      <c r="BE25" s="30">
        <f>SQRT((100/AG25)^2*(Y25-W25)^2)</f>
        <v>58.03635335370592</v>
      </c>
      <c r="BF25" s="75">
        <f>Z25-AI25</f>
        <v>1.1829837388266586</v>
      </c>
      <c r="BG25" s="75">
        <v>-1.377030907895811</v>
      </c>
      <c r="BH25" s="75">
        <v>37.666374738935779</v>
      </c>
      <c r="BI25" s="30">
        <f>AC25-AH25</f>
        <v>-2.3115018882594756</v>
      </c>
      <c r="BJ25" s="30">
        <f>AD25-AH25</f>
        <v>-12.644037157650768</v>
      </c>
      <c r="BK25" s="30">
        <f>AE25-AH25</f>
        <v>8.0262979649268846</v>
      </c>
      <c r="BM25" s="73">
        <f t="shared" si="0"/>
        <v>-2.360997730683859</v>
      </c>
      <c r="BN25" s="30">
        <f>AVERAGE(E25,M25,T25-U25)</f>
        <v>4.8706331661950921</v>
      </c>
      <c r="BO25" s="73">
        <f t="shared" si="1"/>
        <v>-30.047349656702789</v>
      </c>
      <c r="BP25" s="30">
        <f t="shared" si="2"/>
        <v>37.709260112967179</v>
      </c>
      <c r="BQ25" s="73">
        <f t="shared" si="3"/>
        <v>1.0591198720567718</v>
      </c>
      <c r="BR25" s="30">
        <f>AVERAGE(I25,Q25,Z25-AA25)</f>
        <v>4.2325735072334476</v>
      </c>
      <c r="BS25" s="73">
        <f t="shared" si="4"/>
        <v>-4.6620309617838833</v>
      </c>
      <c r="BT25" s="30">
        <f t="shared" si="5"/>
        <v>8.4200909796937378</v>
      </c>
    </row>
    <row r="26" spans="1:72" x14ac:dyDescent="0.2">
      <c r="A26" s="5" t="s">
        <v>23</v>
      </c>
      <c r="B26" s="22">
        <v>45.270277780000001</v>
      </c>
      <c r="C26" s="22">
        <v>11.74305556</v>
      </c>
      <c r="D26" s="30">
        <v>2.5963506122569266</v>
      </c>
      <c r="E26" s="30">
        <v>3.1676570794922867</v>
      </c>
      <c r="F26" s="30">
        <v>948.79631867692842</v>
      </c>
      <c r="G26" s="30">
        <v>242.67811573878066</v>
      </c>
      <c r="H26" s="73">
        <v>12.278817221105365</v>
      </c>
      <c r="I26" s="30">
        <v>2.94568975896353</v>
      </c>
      <c r="J26" s="84">
        <v>-7.0015217372401182</v>
      </c>
      <c r="K26" s="30">
        <v>4.9996096507169305</v>
      </c>
      <c r="L26" s="30">
        <v>3.8267307888464566</v>
      </c>
      <c r="M26" s="30">
        <v>3.2472512727248799</v>
      </c>
      <c r="N26" s="30">
        <v>877.15962919007291</v>
      </c>
      <c r="O26" s="30">
        <v>270.41214615272196</v>
      </c>
      <c r="P26" s="73">
        <v>14.813032999848533</v>
      </c>
      <c r="Q26" s="30">
        <v>2.8455045868421038</v>
      </c>
      <c r="R26" s="84">
        <v>-6.9441528403386199</v>
      </c>
      <c r="S26" s="30">
        <v>4.5008566966913728</v>
      </c>
      <c r="T26" s="30">
        <v>5.9122783180375071</v>
      </c>
      <c r="U26" s="30">
        <v>-0.66888222429596134</v>
      </c>
      <c r="V26" s="30">
        <v>12.486221265879701</v>
      </c>
      <c r="W26" s="30">
        <v>921.26092581271132</v>
      </c>
      <c r="X26" s="30">
        <v>478.90189254002104</v>
      </c>
      <c r="Y26" s="30">
        <v>1434.8217091961333</v>
      </c>
      <c r="Z26" s="73">
        <v>15.797951079658134</v>
      </c>
      <c r="AA26" s="30">
        <v>9.9125831864847083</v>
      </c>
      <c r="AB26" s="30">
        <v>21.687061334201001</v>
      </c>
      <c r="AC26" s="84">
        <v>-3.3806252994180297</v>
      </c>
      <c r="AD26" s="30">
        <v>-12.035942082060734</v>
      </c>
      <c r="AE26" s="30">
        <v>5.2765845129157469</v>
      </c>
      <c r="AF26" s="73">
        <v>12.799999999999999</v>
      </c>
      <c r="AG26" s="73">
        <v>945.57977557182153</v>
      </c>
      <c r="AH26" s="73">
        <v>3.3056418100992802</v>
      </c>
      <c r="AI26" s="73">
        <v>22.404474894205666</v>
      </c>
      <c r="AJ26" s="77">
        <f>D26-AF26</f>
        <v>-10.203649387743072</v>
      </c>
      <c r="AK26" s="75">
        <v>3.1676570794922867</v>
      </c>
      <c r="AL26" s="30">
        <f>((F26/AG26)-1)*100</f>
        <v>0.34016623326802442</v>
      </c>
      <c r="AM26" s="30">
        <f>SQRT((100/AG26)^2*(G26)^2)</f>
        <v>25.664478239503975</v>
      </c>
      <c r="AN26" s="75">
        <f>H26-AI26</f>
        <v>-10.125657673100301</v>
      </c>
      <c r="AO26" s="75">
        <v>8.6272594615587952</v>
      </c>
      <c r="AP26" s="30">
        <f>J26-AH26</f>
        <v>-10.307163547339398</v>
      </c>
      <c r="AQ26" s="30">
        <v>6.5119555364598796</v>
      </c>
      <c r="AR26" s="75">
        <f>L26-AF26</f>
        <v>-8.9732692111535428</v>
      </c>
      <c r="AS26" s="75">
        <v>3.2472512727248799</v>
      </c>
      <c r="AT26" s="30">
        <f>((N26/AG26)-1)*100</f>
        <v>-7.2357878361318466</v>
      </c>
      <c r="AU26" s="30">
        <f>SQRT((100/AG26)^2*(O26)^2)</f>
        <v>28.597496809742502</v>
      </c>
      <c r="AV26" s="75">
        <f>P26-AI26</f>
        <v>-7.5914418943571338</v>
      </c>
      <c r="AW26" s="75">
        <v>11.081631376759802</v>
      </c>
      <c r="AX26" s="30">
        <f>R26-AH26</f>
        <v>-10.249794650437901</v>
      </c>
      <c r="AY26" s="30">
        <v>7.0528110714994661</v>
      </c>
      <c r="AZ26" s="75">
        <f>T26-AF26</f>
        <v>-6.8877216819624918</v>
      </c>
      <c r="BA26" s="75">
        <f>U26-AF26</f>
        <v>-13.46888222429596</v>
      </c>
      <c r="BB26" s="75">
        <f>V26-AF26</f>
        <v>-0.313778734120298</v>
      </c>
      <c r="BC26" s="30">
        <f>((W26/AG26)-1)*100</f>
        <v>-2.5718453786095274</v>
      </c>
      <c r="BD26" s="30">
        <f>SQRT((100/AG26)^2*(W26-X26)^2)</f>
        <v>46.78177819583567</v>
      </c>
      <c r="BE26" s="30">
        <f>SQRT((100/AG26)^2*(Y26-W26)^2)</f>
        <v>54.311735154535825</v>
      </c>
      <c r="BF26" s="75">
        <f>Z26-AI26</f>
        <v>-6.6065238145475327</v>
      </c>
      <c r="BG26" s="75">
        <v>2.9940830935888862</v>
      </c>
      <c r="BH26" s="75">
        <v>35.898619138102568</v>
      </c>
      <c r="BI26" s="30">
        <f>AC26-AH26</f>
        <v>-6.6862671095173098</v>
      </c>
      <c r="BJ26" s="30">
        <f>AD26-AH26</f>
        <v>-15.341583892160013</v>
      </c>
      <c r="BK26" s="30">
        <f>AE26-AH26</f>
        <v>1.9709427028164668</v>
      </c>
      <c r="BM26" s="73">
        <f t="shared" si="0"/>
        <v>-8.6882134269530358</v>
      </c>
      <c r="BN26" s="30">
        <f>AVERAGE(E26,M26,T26-U26)</f>
        <v>4.3320229648502115</v>
      </c>
      <c r="BO26" s="73">
        <f t="shared" si="1"/>
        <v>-3.1558223271577837</v>
      </c>
      <c r="BP26" s="30">
        <f t="shared" si="2"/>
        <v>34.538532874563892</v>
      </c>
      <c r="BQ26" s="73">
        <f t="shared" si="3"/>
        <v>-8.107874460668322</v>
      </c>
      <c r="BR26" s="30">
        <f>AVERAGE(I26,Q26,Z26-AA26)</f>
        <v>3.8921874129930196</v>
      </c>
      <c r="BS26" s="73">
        <f t="shared" si="4"/>
        <v>-9.0810751024315355</v>
      </c>
      <c r="BT26" s="30">
        <f t="shared" si="5"/>
        <v>7.4066944635340164</v>
      </c>
    </row>
    <row r="27" spans="1:72" x14ac:dyDescent="0.2">
      <c r="A27" s="5" t="s">
        <v>24</v>
      </c>
      <c r="B27" s="22">
        <v>45.29</v>
      </c>
      <c r="C27" s="22">
        <v>11.43</v>
      </c>
      <c r="D27" s="30">
        <v>1.3687212265441</v>
      </c>
      <c r="E27" s="30">
        <v>3.4082602752209401</v>
      </c>
      <c r="F27" s="30">
        <v>895.57004852499597</v>
      </c>
      <c r="G27" s="30">
        <v>245.90370264108401</v>
      </c>
      <c r="H27" s="73">
        <v>12.264205220539701</v>
      </c>
      <c r="I27" s="30">
        <v>2.60476772651917</v>
      </c>
      <c r="J27" s="84">
        <v>-6.9247180351401267</v>
      </c>
      <c r="K27" s="30">
        <v>4.0877561198530996</v>
      </c>
      <c r="L27" s="30">
        <v>1.9733583116143201</v>
      </c>
      <c r="M27" s="30">
        <v>3.1499899529338098</v>
      </c>
      <c r="N27" s="30">
        <v>788.61201905956898</v>
      </c>
      <c r="O27" s="30">
        <v>269.32537872527701</v>
      </c>
      <c r="P27" s="73">
        <v>13.741127114807901</v>
      </c>
      <c r="Q27" s="30">
        <v>2.6839782508162799</v>
      </c>
      <c r="R27" s="84">
        <v>-9.5855388089529896</v>
      </c>
      <c r="S27" s="30">
        <v>4.4683847196136597</v>
      </c>
      <c r="T27" s="30">
        <v>3.30148661856034</v>
      </c>
      <c r="U27" s="30">
        <v>-1.93255223521141</v>
      </c>
      <c r="V27" s="30">
        <v>8.5349615021291303</v>
      </c>
      <c r="W27" s="30">
        <v>862.35065515237602</v>
      </c>
      <c r="X27" s="30">
        <v>495.53078741342802</v>
      </c>
      <c r="Y27" s="30">
        <v>1280.68237885033</v>
      </c>
      <c r="Z27" s="73">
        <v>13.5471981098014</v>
      </c>
      <c r="AA27" s="30">
        <v>9.0373542667637903</v>
      </c>
      <c r="AB27" s="30">
        <v>18.0596359654655</v>
      </c>
      <c r="AC27" s="84">
        <v>-6.0966508181314003</v>
      </c>
      <c r="AD27" s="30">
        <v>-13.471661240038401</v>
      </c>
      <c r="AE27" s="30">
        <v>1.27866306138958</v>
      </c>
      <c r="AF27" s="73">
        <v>13</v>
      </c>
      <c r="AG27" s="73">
        <v>960.29754996299619</v>
      </c>
      <c r="AH27" s="73">
        <v>3.1830275058746302</v>
      </c>
      <c r="AI27" s="73">
        <v>22.47149213155107</v>
      </c>
      <c r="AJ27" s="77">
        <f>D27-AF27</f>
        <v>-11.6312787734559</v>
      </c>
      <c r="AK27" s="75">
        <v>3.4082602752209401</v>
      </c>
      <c r="AL27" s="30">
        <f>((F27/AG27)-1)*100</f>
        <v>-6.7403589065175069</v>
      </c>
      <c r="AM27" s="30">
        <f>SQRT((100/AG27)^2*(G27)^2)</f>
        <v>25.607032179823804</v>
      </c>
      <c r="AN27" s="75">
        <f>H27-AI27</f>
        <v>-10.207286911011369</v>
      </c>
      <c r="AO27" s="75">
        <v>10.379590290633301</v>
      </c>
      <c r="AP27" s="30">
        <f>J27-AH27</f>
        <v>-10.107745541014758</v>
      </c>
      <c r="AQ27" s="30">
        <v>6.7904949117263396</v>
      </c>
      <c r="AR27" s="75">
        <f>L27-AF27</f>
        <v>-11.026641688385681</v>
      </c>
      <c r="AS27" s="75">
        <v>3.1499899529338098</v>
      </c>
      <c r="AT27" s="30">
        <f>((N27/AG27)-1)*100</f>
        <v>-17.878368106848018</v>
      </c>
      <c r="AU27" s="30">
        <f>SQRT((100/AG27)^2*(O27)^2)</f>
        <v>28.046034141777735</v>
      </c>
      <c r="AV27" s="75">
        <f>P27-AI27</f>
        <v>-8.7303650167431694</v>
      </c>
      <c r="AW27" s="75">
        <v>11.541142673871599</v>
      </c>
      <c r="AX27" s="30">
        <f>R27-AH27</f>
        <v>-12.76856631482762</v>
      </c>
      <c r="AY27" s="30">
        <v>6.16420429251699</v>
      </c>
      <c r="AZ27" s="75">
        <f>T27-AF27</f>
        <v>-9.6985133814396605</v>
      </c>
      <c r="BA27" s="75">
        <f>U27-AF27</f>
        <v>-14.932552235211411</v>
      </c>
      <c r="BB27" s="75">
        <f>V27-AF27</f>
        <v>-4.4650384978708697</v>
      </c>
      <c r="BC27" s="30">
        <f>((W27/AG27)-1)*100</f>
        <v>-10.199640185939707</v>
      </c>
      <c r="BD27" s="30">
        <f>SQRT((100/AG27)^2*(W27-X27)^2)</f>
        <v>38.198563325823642</v>
      </c>
      <c r="BE27" s="30">
        <f>SQRT((100/AG27)^2*(Y27-W27)^2)</f>
        <v>43.56271904620332</v>
      </c>
      <c r="BF27" s="75">
        <f>Z27-AI27</f>
        <v>-8.9242940217496702</v>
      </c>
      <c r="BG27" s="75">
        <v>8.4811854976848498</v>
      </c>
      <c r="BH27" s="75">
        <v>42.929407370049503</v>
      </c>
      <c r="BI27" s="30">
        <f>AC27-AH27</f>
        <v>-9.2796783240060314</v>
      </c>
      <c r="BJ27" s="30">
        <f>AD27-AH27</f>
        <v>-16.654688745913031</v>
      </c>
      <c r="BK27" s="30">
        <f>AE27-AH27</f>
        <v>-1.9043644444850503</v>
      </c>
      <c r="BM27" s="73">
        <f t="shared" si="0"/>
        <v>-10.785477947760413</v>
      </c>
      <c r="BN27" s="30">
        <f>AVERAGE(E27,M27,T27-U27)</f>
        <v>3.9307630273088332</v>
      </c>
      <c r="BO27" s="73">
        <f t="shared" si="1"/>
        <v>-11.60612239976841</v>
      </c>
      <c r="BP27" s="30">
        <f t="shared" si="2"/>
        <v>34.017089944454966</v>
      </c>
      <c r="BQ27" s="73">
        <f t="shared" si="3"/>
        <v>-9.2873153165014024</v>
      </c>
      <c r="BR27" s="30">
        <f>AVERAGE(I27,Q27,Z27-AA27)</f>
        <v>3.26619660679102</v>
      </c>
      <c r="BS27" s="73">
        <f t="shared" si="4"/>
        <v>-10.718663393282803</v>
      </c>
      <c r="BT27" s="30">
        <f t="shared" si="5"/>
        <v>6.7765698753834434</v>
      </c>
    </row>
    <row r="28" spans="1:72" x14ac:dyDescent="0.2">
      <c r="A28" s="11" t="s">
        <v>25</v>
      </c>
      <c r="B28" s="17">
        <v>45.629522999999999</v>
      </c>
      <c r="C28" s="17">
        <v>12.654086</v>
      </c>
      <c r="D28" s="30">
        <v>3.5405304136216098</v>
      </c>
      <c r="E28" s="30">
        <v>3.4163386251133168</v>
      </c>
      <c r="F28" s="30">
        <v>787.11789668982465</v>
      </c>
      <c r="G28" s="30">
        <v>218.01684053946767</v>
      </c>
      <c r="H28" s="73">
        <v>12.825826989095168</v>
      </c>
      <c r="I28" s="30">
        <v>2.9275390417927465</v>
      </c>
      <c r="J28" s="84">
        <v>-9.6261299657828907</v>
      </c>
      <c r="K28" s="30">
        <v>5.1096713085848098</v>
      </c>
      <c r="L28" s="30">
        <v>3.0841666798841803</v>
      </c>
      <c r="M28" s="30">
        <v>3.1978888063611932</v>
      </c>
      <c r="N28" s="30">
        <v>735.67584088331569</v>
      </c>
      <c r="O28" s="30">
        <v>247.82274752288666</v>
      </c>
      <c r="P28" s="73">
        <v>13.937468593939867</v>
      </c>
      <c r="Q28" s="30">
        <v>2.7351704099434198</v>
      </c>
      <c r="R28" s="84">
        <v>-7.616719932684763</v>
      </c>
      <c r="S28" s="30">
        <v>4.533837034906167</v>
      </c>
      <c r="T28" s="30">
        <v>3.2768214235052504</v>
      </c>
      <c r="U28" s="30">
        <v>-4.0851098428153572</v>
      </c>
      <c r="V28" s="30">
        <v>10.6410639262687</v>
      </c>
      <c r="W28" s="30">
        <v>830.89158403257341</v>
      </c>
      <c r="X28" s="30">
        <v>384.93298425780796</v>
      </c>
      <c r="Y28" s="30">
        <v>1361.8272658603</v>
      </c>
      <c r="Z28" s="73">
        <v>14.073836322302034</v>
      </c>
      <c r="AA28" s="30">
        <v>7.9070264077544827</v>
      </c>
      <c r="AB28" s="30">
        <v>20.242214996004268</v>
      </c>
      <c r="AC28" s="84">
        <v>-6.17740765357411</v>
      </c>
      <c r="AD28" s="30">
        <v>-17.143546283880767</v>
      </c>
      <c r="AE28" s="30">
        <v>4.7777882661116564</v>
      </c>
      <c r="AF28" s="73">
        <v>13.5</v>
      </c>
      <c r="AG28" s="73">
        <v>1145.3876996040322</v>
      </c>
      <c r="AH28" s="73">
        <v>4.6144183476765903</v>
      </c>
      <c r="AI28" s="73">
        <v>22.416956583658802</v>
      </c>
      <c r="AJ28" s="77">
        <f>D28-AF28</f>
        <v>-9.9594695863783897</v>
      </c>
      <c r="AK28" s="75">
        <v>3.4163386251133168</v>
      </c>
      <c r="AL28" s="30">
        <f>((F28/AG28)-1)*100</f>
        <v>-31.279347860821595</v>
      </c>
      <c r="AM28" s="30">
        <f>SQRT((100/AG28)^2*(G28)^2)</f>
        <v>19.034327033094339</v>
      </c>
      <c r="AN28" s="75">
        <f>H28-AI28</f>
        <v>-9.5911295945636343</v>
      </c>
      <c r="AO28" s="75">
        <v>8.2609785288615019</v>
      </c>
      <c r="AP28" s="30">
        <f>J28-AH28</f>
        <v>-14.240548313459481</v>
      </c>
      <c r="AQ28" s="30">
        <v>6.4067790675589036</v>
      </c>
      <c r="AR28" s="75">
        <f>L28-AF28</f>
        <v>-10.415833320115819</v>
      </c>
      <c r="AS28" s="75">
        <v>3.1978888063611932</v>
      </c>
      <c r="AT28" s="30">
        <f>((N28/AG28)-1)*100</f>
        <v>-35.770583083994744</v>
      </c>
      <c r="AU28" s="30">
        <f>SQRT((100/AG28)^2*(O28)^2)</f>
        <v>21.636581884767978</v>
      </c>
      <c r="AV28" s="75">
        <f>P28-AI28</f>
        <v>-8.479487989718935</v>
      </c>
      <c r="AW28" s="75">
        <v>10.765612561935933</v>
      </c>
      <c r="AX28" s="30">
        <f>R28-AH28</f>
        <v>-12.231138280361353</v>
      </c>
      <c r="AY28" s="30">
        <v>6.5679998076499828</v>
      </c>
      <c r="AZ28" s="75">
        <f>T28-AF28</f>
        <v>-10.22317857649475</v>
      </c>
      <c r="BA28" s="75">
        <f>U28-AF28</f>
        <v>-17.585109842815356</v>
      </c>
      <c r="BB28" s="75">
        <f>V28-AF28</f>
        <v>-2.8589360737313001</v>
      </c>
      <c r="BC28" s="30">
        <f>((W28/AG28)-1)*100</f>
        <v>-27.45761244687559</v>
      </c>
      <c r="BD28" s="30">
        <f>SQRT((100/AG28)^2*(W28-X28)^2)</f>
        <v>38.93516578962182</v>
      </c>
      <c r="BE28" s="30">
        <f>SQRT((100/AG28)^2*(Y28-W28)^2)</f>
        <v>46.354232895226183</v>
      </c>
      <c r="BF28" s="75">
        <f>Z28-AI28</f>
        <v>-8.3431202613567681</v>
      </c>
      <c r="BG28" s="75">
        <v>-1.0965421222613581</v>
      </c>
      <c r="BH28" s="75">
        <v>39.514718702726462</v>
      </c>
      <c r="BI28" s="30">
        <f>AC28-AH28</f>
        <v>-10.791826001250701</v>
      </c>
      <c r="BJ28" s="30">
        <f>AD28-AH28</f>
        <v>-21.757964631557357</v>
      </c>
      <c r="BK28" s="30">
        <f>AE28-AH28</f>
        <v>0.1633699184350661</v>
      </c>
      <c r="BM28" s="73">
        <f t="shared" si="0"/>
        <v>-10.199493827662986</v>
      </c>
      <c r="BN28" s="30">
        <f>AVERAGE(E28,M28,T28-U28)</f>
        <v>4.6587195659317056</v>
      </c>
      <c r="BO28" s="73">
        <f t="shared" si="1"/>
        <v>-31.50251446389731</v>
      </c>
      <c r="BP28" s="30">
        <f t="shared" si="2"/>
        <v>35.687895718119911</v>
      </c>
      <c r="BQ28" s="73">
        <f t="shared" si="3"/>
        <v>-8.8045792818797803</v>
      </c>
      <c r="BR28" s="30">
        <f>AVERAGE(I28,Q28,Z28-AA28)</f>
        <v>3.9431731220945725</v>
      </c>
      <c r="BS28" s="73">
        <f t="shared" si="4"/>
        <v>-12.421170865023845</v>
      </c>
      <c r="BT28" s="30">
        <f t="shared" si="5"/>
        <v>7.9803058351718477</v>
      </c>
    </row>
    <row r="29" spans="1:72" x14ac:dyDescent="0.2">
      <c r="A29" s="5" t="s">
        <v>26</v>
      </c>
      <c r="B29" s="22">
        <v>45.883299999999998</v>
      </c>
      <c r="C29" s="22">
        <v>12.7165</v>
      </c>
      <c r="D29" s="30">
        <v>5.8856814963354624</v>
      </c>
      <c r="E29" s="30">
        <v>3.9223242808136902</v>
      </c>
      <c r="F29" s="30">
        <v>755.91615578931624</v>
      </c>
      <c r="G29" s="30">
        <v>229.93410744149173</v>
      </c>
      <c r="H29" s="73">
        <v>15.11957653393835</v>
      </c>
      <c r="I29" s="30">
        <v>3.1228266668647446</v>
      </c>
      <c r="J29" s="84">
        <v>-5.9011149145328572</v>
      </c>
      <c r="K29" s="30">
        <v>4.50091310110016</v>
      </c>
      <c r="L29" s="30">
        <v>4.2323039183277249</v>
      </c>
      <c r="M29" s="30">
        <v>3.658365446852005</v>
      </c>
      <c r="N29" s="30">
        <v>688.05514742013054</v>
      </c>
      <c r="O29" s="30">
        <v>245.08251774184572</v>
      </c>
      <c r="P29" s="73">
        <v>15.189061315744599</v>
      </c>
      <c r="Q29" s="30">
        <v>3.0625419859780947</v>
      </c>
      <c r="R29" s="84">
        <v>-6.4739382118106281</v>
      </c>
      <c r="S29" s="30">
        <v>5.1255974047804749</v>
      </c>
      <c r="T29" s="30">
        <v>3.4384116868539225</v>
      </c>
      <c r="U29" s="30">
        <v>-6.6635930525364664</v>
      </c>
      <c r="V29" s="30">
        <v>13.537122666499625</v>
      </c>
      <c r="W29" s="30">
        <v>768.10883791798778</v>
      </c>
      <c r="X29" s="30">
        <v>301.8021488987435</v>
      </c>
      <c r="Y29" s="30">
        <v>1344.9815215740325</v>
      </c>
      <c r="Z29" s="73">
        <v>14.1046233957555</v>
      </c>
      <c r="AA29" s="30">
        <v>6.4392551125049629</v>
      </c>
      <c r="AB29" s="30">
        <v>21.779818587189951</v>
      </c>
      <c r="AC29" s="84">
        <v>-7.2238088256483675</v>
      </c>
      <c r="AD29" s="30">
        <v>-21.415688669502373</v>
      </c>
      <c r="AE29" s="30">
        <v>6.9782829315243919</v>
      </c>
      <c r="AF29" s="73">
        <v>13.299999999999999</v>
      </c>
      <c r="AG29" s="73">
        <v>1299.746568202971</v>
      </c>
      <c r="AH29" s="73">
        <v>3.3322319189707366</v>
      </c>
      <c r="AI29" s="73">
        <v>21.855812708536735</v>
      </c>
      <c r="AJ29" s="77">
        <f>D29-AF29</f>
        <v>-7.4143185036645365</v>
      </c>
      <c r="AK29" s="75">
        <v>3.9223242808136902</v>
      </c>
      <c r="AL29" s="30">
        <f>((F29/AG29)-1)*100</f>
        <v>-41.841265498823702</v>
      </c>
      <c r="AM29" s="30">
        <f>SQRT((100/AG29)^2*(G29)^2)</f>
        <v>17.690687789958815</v>
      </c>
      <c r="AN29" s="75">
        <f>H29-AI29</f>
        <v>-6.7362361745983854</v>
      </c>
      <c r="AO29" s="75">
        <v>10.982748935233476</v>
      </c>
      <c r="AP29" s="30">
        <f>J29-AH29</f>
        <v>-9.2333468335035942</v>
      </c>
      <c r="AQ29" s="30">
        <v>5.9917720211238255</v>
      </c>
      <c r="AR29" s="75">
        <f>L29-AF29</f>
        <v>-9.067696081672274</v>
      </c>
      <c r="AS29" s="75">
        <v>3.658365446852005</v>
      </c>
      <c r="AT29" s="30">
        <f>((N29/AG29)-1)*100</f>
        <v>-47.062360905369779</v>
      </c>
      <c r="AU29" s="30">
        <f>SQRT((100/AG29)^2*(O29)^2)</f>
        <v>18.85617733006956</v>
      </c>
      <c r="AV29" s="75">
        <f>P29-AI29</f>
        <v>-6.6667513927921362</v>
      </c>
      <c r="AW29" s="75">
        <v>11.620349183376426</v>
      </c>
      <c r="AX29" s="30">
        <f>R29-AH29</f>
        <v>-9.8061701307813642</v>
      </c>
      <c r="AY29" s="30">
        <v>5.6301184471492043</v>
      </c>
      <c r="AZ29" s="75">
        <f>T29-AF29</f>
        <v>-9.8615883131460755</v>
      </c>
      <c r="BA29" s="75">
        <f>U29-AF29</f>
        <v>-19.963593052536467</v>
      </c>
      <c r="BB29" s="75">
        <f>V29-AF29</f>
        <v>0.23712266649962643</v>
      </c>
      <c r="BC29" s="30">
        <f>((W29/AG29)-1)*100</f>
        <v>-40.903183996863731</v>
      </c>
      <c r="BD29" s="30">
        <f>SQRT((100/AG29)^2*(W29-X29)^2)</f>
        <v>35.876739391122975</v>
      </c>
      <c r="BE29" s="30">
        <f>SQRT((100/AG29)^2*(Y29-W29)^2)</f>
        <v>44.383474268651362</v>
      </c>
      <c r="BF29" s="75">
        <f>Z29-AI29</f>
        <v>-7.7511893127812357</v>
      </c>
      <c r="BG29" s="75">
        <v>-1.9960900440349851</v>
      </c>
      <c r="BH29" s="75">
        <v>47.126895239870848</v>
      </c>
      <c r="BI29" s="30">
        <f>AC29-AH29</f>
        <v>-10.556040744619104</v>
      </c>
      <c r="BJ29" s="30">
        <f>AD29-AH29</f>
        <v>-24.747920588473111</v>
      </c>
      <c r="BK29" s="30">
        <f>AE29-AH29</f>
        <v>3.6460510125536554</v>
      </c>
      <c r="BM29" s="73">
        <f t="shared" si="0"/>
        <v>-8.7812009661609611</v>
      </c>
      <c r="BN29" s="30">
        <f>AVERAGE(E29,M29,T29-U29)</f>
        <v>5.8942314890186944</v>
      </c>
      <c r="BO29" s="73">
        <f t="shared" si="1"/>
        <v>-43.268936800352407</v>
      </c>
      <c r="BP29" s="30">
        <f t="shared" si="2"/>
        <v>37.775596169338364</v>
      </c>
      <c r="BQ29" s="73">
        <f t="shared" si="3"/>
        <v>-7.0513922933905855</v>
      </c>
      <c r="BR29" s="30">
        <f>AVERAGE(I29,Q29,Z29-AA29)</f>
        <v>4.6169123120311255</v>
      </c>
      <c r="BS29" s="73">
        <f t="shared" si="4"/>
        <v>-9.8651859029680207</v>
      </c>
      <c r="BT29" s="30">
        <f t="shared" si="5"/>
        <v>8.6045901040423463</v>
      </c>
    </row>
    <row r="30" spans="1:72" x14ac:dyDescent="0.2">
      <c r="A30" s="11" t="s">
        <v>27</v>
      </c>
      <c r="B30" s="17">
        <v>46.12</v>
      </c>
      <c r="C30" s="17">
        <v>13.19</v>
      </c>
      <c r="D30" s="30">
        <v>8.1513824153622796</v>
      </c>
      <c r="E30" s="30">
        <v>4.4707974855673571</v>
      </c>
      <c r="F30" s="30">
        <v>557.85103628998604</v>
      </c>
      <c r="G30" s="30">
        <v>202.90995788398334</v>
      </c>
      <c r="H30" s="73">
        <v>17.477401143503531</v>
      </c>
      <c r="I30" s="30">
        <v>3.3064722490397567</v>
      </c>
      <c r="J30" s="84">
        <v>-3.3614673078467474</v>
      </c>
      <c r="K30" s="30">
        <v>5.5290699060135076</v>
      </c>
      <c r="L30" s="30">
        <v>6.5518428315327242</v>
      </c>
      <c r="M30" s="30">
        <v>3.5209127258608497</v>
      </c>
      <c r="N30" s="30">
        <v>563.00128828057439</v>
      </c>
      <c r="O30" s="30">
        <v>224.91001182958303</v>
      </c>
      <c r="P30" s="73">
        <v>16.580569419003798</v>
      </c>
      <c r="Q30" s="30">
        <v>2.94837635600422</v>
      </c>
      <c r="R30" s="84">
        <v>-3.2654677731136936</v>
      </c>
      <c r="S30" s="30">
        <v>4.8645075688975874</v>
      </c>
      <c r="T30" s="30">
        <v>6.0242367312328193</v>
      </c>
      <c r="U30" s="30">
        <v>-3.9676953602754135</v>
      </c>
      <c r="V30" s="30">
        <v>16.010564903113064</v>
      </c>
      <c r="W30" s="30">
        <v>626.03765306457808</v>
      </c>
      <c r="X30" s="30">
        <v>218.75559107750937</v>
      </c>
      <c r="Y30" s="30">
        <v>1133.57772206457</v>
      </c>
      <c r="Z30" s="73">
        <v>16.440937265502331</v>
      </c>
      <c r="AA30" s="30">
        <v>7.568937430189397</v>
      </c>
      <c r="AB30" s="30">
        <v>25.308552551187301</v>
      </c>
      <c r="AC30" s="84">
        <v>-4.5296310651858063</v>
      </c>
      <c r="AD30" s="30">
        <v>-20.089356370710231</v>
      </c>
      <c r="AE30" s="30">
        <v>11.085869682115067</v>
      </c>
      <c r="AF30" s="73">
        <v>12.4</v>
      </c>
      <c r="AG30" s="73">
        <v>1500.8627414703355</v>
      </c>
      <c r="AH30" s="73">
        <v>1.8770646055539426</v>
      </c>
      <c r="AI30" s="73">
        <v>20.173449198404899</v>
      </c>
      <c r="AJ30" s="77">
        <f>D30-AF30</f>
        <v>-4.2486175846377208</v>
      </c>
      <c r="AK30" s="75">
        <v>4.4707974855673571</v>
      </c>
      <c r="AL30" s="30">
        <f>((F30/AG30)-1)*100</f>
        <v>-62.831308894810626</v>
      </c>
      <c r="AM30" s="30">
        <f>SQRT((100/AG30)^2*(G30)^2)</f>
        <v>13.519554605319904</v>
      </c>
      <c r="AN30" s="75">
        <f>H30-AI30</f>
        <v>-2.6960480549013681</v>
      </c>
      <c r="AO30" s="75">
        <v>11.259735875796167</v>
      </c>
      <c r="AP30" s="30">
        <f>J30-AH30</f>
        <v>-5.2385319134006902</v>
      </c>
      <c r="AQ30" s="30">
        <v>7.9282195004941629</v>
      </c>
      <c r="AR30" s="75">
        <f>L30-AF30</f>
        <v>-5.8481571684672762</v>
      </c>
      <c r="AS30" s="75">
        <v>3.5209127258608497</v>
      </c>
      <c r="AT30" s="30">
        <f>((N30/AG30)-1)*100</f>
        <v>-62.488156130185203</v>
      </c>
      <c r="AU30" s="30">
        <f>SQRT((100/AG30)^2*(O30)^2)</f>
        <v>14.985381781764241</v>
      </c>
      <c r="AV30" s="75">
        <f>P30-AI30</f>
        <v>-3.5928797794011018</v>
      </c>
      <c r="AW30" s="75">
        <v>10.800292111443932</v>
      </c>
      <c r="AX30" s="30">
        <f>R30-AH30</f>
        <v>-5.142532378667636</v>
      </c>
      <c r="AY30" s="30">
        <v>5.7788091512076933</v>
      </c>
      <c r="AZ30" s="75">
        <f>T30-AF30</f>
        <v>-6.375763268767181</v>
      </c>
      <c r="BA30" s="75">
        <f>U30-AF30</f>
        <v>-16.367695360275412</v>
      </c>
      <c r="BB30" s="75">
        <f>V30-AF30</f>
        <v>3.6105649031130636</v>
      </c>
      <c r="BC30" s="30">
        <f>((W30/AG30)-1)*100</f>
        <v>-58.288147492336719</v>
      </c>
      <c r="BD30" s="30">
        <f>SQRT((100/AG30)^2*(W30-X30)^2)</f>
        <v>27.136529592844088</v>
      </c>
      <c r="BE30" s="30">
        <f>SQRT((100/AG30)^2*(Y30-W30)^2)</f>
        <v>33.816554637286487</v>
      </c>
      <c r="BF30" s="75">
        <f>Z30-AI30</f>
        <v>-3.7325119329025682</v>
      </c>
      <c r="BG30" s="75">
        <v>-4.6444906938530037</v>
      </c>
      <c r="BH30" s="75">
        <v>54.505702818325538</v>
      </c>
      <c r="BI30" s="30">
        <f>AC30-AH30</f>
        <v>-6.4066956707397491</v>
      </c>
      <c r="BJ30" s="30">
        <f>AD30-AH30</f>
        <v>-21.966420976264175</v>
      </c>
      <c r="BK30" s="30">
        <f>AE30-AH30</f>
        <v>9.2088050765611253</v>
      </c>
      <c r="BM30" s="73">
        <f t="shared" si="0"/>
        <v>-5.4908460072907266</v>
      </c>
      <c r="BN30" s="30">
        <f>AVERAGE(E30,M30,T30-U30)</f>
        <v>5.9945474343121461</v>
      </c>
      <c r="BO30" s="73">
        <f t="shared" si="1"/>
        <v>-61.202537505777514</v>
      </c>
      <c r="BP30" s="30">
        <f t="shared" si="2"/>
        <v>37.976537824088318</v>
      </c>
      <c r="BQ30" s="73">
        <f t="shared" si="3"/>
        <v>-3.3404799224016792</v>
      </c>
      <c r="BR30" s="30">
        <f>AVERAGE(I30,Q30,Z30-AA30)</f>
        <v>5.0422828134523039</v>
      </c>
      <c r="BS30" s="73">
        <f t="shared" si="4"/>
        <v>-5.5959199876026915</v>
      </c>
      <c r="BT30" s="30">
        <f t="shared" si="5"/>
        <v>9.7555846524087606</v>
      </c>
    </row>
    <row r="31" spans="1:72" x14ac:dyDescent="0.2">
      <c r="A31" s="11" t="s">
        <v>28</v>
      </c>
      <c r="B31" s="17">
        <v>46.126388890000001</v>
      </c>
      <c r="C31" s="17">
        <v>25.888055560000002</v>
      </c>
      <c r="D31" s="30">
        <v>2.4519994873950237</v>
      </c>
      <c r="E31" s="30">
        <v>3.0892051469575157</v>
      </c>
      <c r="F31" s="30">
        <v>882.63654583026164</v>
      </c>
      <c r="G31" s="30">
        <v>229.58194488989596</v>
      </c>
      <c r="H31" s="73">
        <v>11.91579471655192</v>
      </c>
      <c r="I31" s="30">
        <v>2.7789210484508522</v>
      </c>
      <c r="J31" s="84">
        <v>-1.4652419155198635</v>
      </c>
      <c r="K31" s="30">
        <v>6.5375651695819839</v>
      </c>
      <c r="L31" s="30">
        <v>2.5945116863558182</v>
      </c>
      <c r="M31" s="30">
        <v>3.0443245539941999</v>
      </c>
      <c r="N31" s="30">
        <v>798.35833778923029</v>
      </c>
      <c r="O31" s="30">
        <v>260.63915444613383</v>
      </c>
      <c r="P31" s="73">
        <v>13.406784260629019</v>
      </c>
      <c r="Q31" s="30">
        <v>2.6310494076817399</v>
      </c>
      <c r="R31" s="84">
        <v>-8.082470866511887</v>
      </c>
      <c r="S31" s="30">
        <v>4.2848579438266778</v>
      </c>
      <c r="T31" s="30">
        <v>3.9391310879452499</v>
      </c>
      <c r="U31" s="30">
        <v>-1.8298704222056852</v>
      </c>
      <c r="V31" s="30">
        <v>9.7072228434011709</v>
      </c>
      <c r="W31" s="30">
        <v>851.62890017923326</v>
      </c>
      <c r="X31" s="30">
        <v>454.69850941896141</v>
      </c>
      <c r="Y31" s="30">
        <v>1311.0611450278661</v>
      </c>
      <c r="Z31" s="73">
        <v>13.840349714300839</v>
      </c>
      <c r="AA31" s="30">
        <v>8.9883715274064091</v>
      </c>
      <c r="AB31" s="30">
        <v>18.694207926737384</v>
      </c>
      <c r="AC31" s="84">
        <v>-4.9068921156915302</v>
      </c>
      <c r="AD31" s="30">
        <v>-12.591212115108519</v>
      </c>
      <c r="AE31" s="30">
        <v>2.7764597843360619</v>
      </c>
      <c r="AF31" s="73">
        <v>11.5</v>
      </c>
      <c r="AG31" s="73">
        <v>751.07381343841337</v>
      </c>
      <c r="AH31" s="73">
        <v>-3.99303030967712</v>
      </c>
      <c r="AI31" s="73">
        <v>16.046803474426234</v>
      </c>
      <c r="AJ31" s="77">
        <f>D31-AF31</f>
        <v>-9.0480005126049754</v>
      </c>
      <c r="AK31" s="75">
        <v>3.0892051469575157</v>
      </c>
      <c r="AL31" s="30">
        <f>((F31/AG31)-1)*100</f>
        <v>17.516618212204005</v>
      </c>
      <c r="AM31" s="30">
        <f>SQRT((100/AG31)^2*(G31)^2)</f>
        <v>30.567161413719191</v>
      </c>
      <c r="AN31" s="75">
        <f>H31-AI31</f>
        <v>-4.131008757874314</v>
      </c>
      <c r="AO31" s="75">
        <v>8.3260147484560285</v>
      </c>
      <c r="AP31" s="30">
        <f>J31-AH31</f>
        <v>2.5277883941572563</v>
      </c>
      <c r="AQ31" s="30">
        <v>6.5913493051011995</v>
      </c>
      <c r="AR31" s="75">
        <f>L31-AF31</f>
        <v>-8.9054883136441809</v>
      </c>
      <c r="AS31" s="75">
        <v>3.0443245539941999</v>
      </c>
      <c r="AT31" s="30">
        <f>((N31/AG31)-1)*100</f>
        <v>6.2955895285908836</v>
      </c>
      <c r="AU31" s="30">
        <f>SQRT((100/AG31)^2*(O31)^2)</f>
        <v>34.702202337867256</v>
      </c>
      <c r="AV31" s="75">
        <f>P31-AI31</f>
        <v>-2.6400192137972152</v>
      </c>
      <c r="AW31" s="75">
        <v>10.68834635410944</v>
      </c>
      <c r="AX31" s="30">
        <f>R31-AH31</f>
        <v>-4.0894405568347665</v>
      </c>
      <c r="AY31" s="30">
        <v>6.9748703137753223</v>
      </c>
      <c r="AZ31" s="75">
        <f>T31-AF31</f>
        <v>-7.5608689120547501</v>
      </c>
      <c r="BA31" s="75">
        <f>U31-AF31</f>
        <v>-13.329870422205685</v>
      </c>
      <c r="BB31" s="75">
        <f>V31-AF31</f>
        <v>-1.7927771565988291</v>
      </c>
      <c r="BC31" s="30">
        <f>((W31/AG31)-1)*100</f>
        <v>13.388176360520276</v>
      </c>
      <c r="BD31" s="30">
        <f>SQRT((100/AG31)^2*(W31-X31)^2)</f>
        <v>52.84838635807656</v>
      </c>
      <c r="BE31" s="30">
        <f>SQRT((100/AG31)^2*(Y31-W31)^2)</f>
        <v>61.170052347498796</v>
      </c>
      <c r="BF31" s="75">
        <f>Z31-AI31</f>
        <v>-2.2064537601253953</v>
      </c>
      <c r="BG31" s="75">
        <v>3.6957471224757059</v>
      </c>
      <c r="BH31" s="75">
        <v>33.551573358382001</v>
      </c>
      <c r="BI31" s="30">
        <f>AC31-AH31</f>
        <v>-0.91386180601441014</v>
      </c>
      <c r="BJ31" s="30">
        <f>AD31-AH31</f>
        <v>-8.5981818054313983</v>
      </c>
      <c r="BK31" s="30">
        <f>AE31-AH31</f>
        <v>6.7694900940131824</v>
      </c>
      <c r="BM31" s="73">
        <f t="shared" si="0"/>
        <v>-8.5047859127679697</v>
      </c>
      <c r="BN31" s="30">
        <f>AVERAGE(E31,M31,T31-U31)</f>
        <v>3.9675104037008837</v>
      </c>
      <c r="BO31" s="73">
        <f t="shared" si="1"/>
        <v>12.400128033771722</v>
      </c>
      <c r="BP31" s="30">
        <f t="shared" si="2"/>
        <v>34.909857916380908</v>
      </c>
      <c r="BQ31" s="73">
        <f t="shared" si="3"/>
        <v>-2.992493910598975</v>
      </c>
      <c r="BR31" s="30">
        <f>AVERAGE(I31,Q31,Z31-AA31)</f>
        <v>3.4206495476756742</v>
      </c>
      <c r="BS31" s="73">
        <f t="shared" si="4"/>
        <v>-0.82517132289730677</v>
      </c>
      <c r="BT31" s="30">
        <f t="shared" si="5"/>
        <v>7.0835132060978365</v>
      </c>
    </row>
    <row r="32" spans="1:72" x14ac:dyDescent="0.2">
      <c r="A32" s="5" t="s">
        <v>29</v>
      </c>
      <c r="B32" s="22">
        <v>46.2</v>
      </c>
      <c r="C32" s="22">
        <v>12.87</v>
      </c>
      <c r="D32" s="30">
        <v>1.7002699590388699</v>
      </c>
      <c r="E32" s="30">
        <v>3.0558700377763599</v>
      </c>
      <c r="F32" s="30">
        <v>891.41938705516804</v>
      </c>
      <c r="G32" s="30">
        <v>225.384381616524</v>
      </c>
      <c r="H32" s="73">
        <v>11.5851069051335</v>
      </c>
      <c r="I32" s="30">
        <v>2.7736794654880002</v>
      </c>
      <c r="J32" s="84">
        <v>-6.305493257737262</v>
      </c>
      <c r="K32" s="30">
        <v>3.9753538763682501</v>
      </c>
      <c r="L32" s="30">
        <v>2.57317982799883</v>
      </c>
      <c r="M32" s="30">
        <v>3.0793612284820799</v>
      </c>
      <c r="N32" s="30">
        <v>827.80235465249598</v>
      </c>
      <c r="O32" s="30">
        <v>263.61330677234201</v>
      </c>
      <c r="P32" s="73">
        <v>13.2745512589804</v>
      </c>
      <c r="Q32" s="30">
        <v>2.6802133116432101</v>
      </c>
      <c r="R32" s="84">
        <v>-8.04725053158481</v>
      </c>
      <c r="S32" s="30">
        <v>4.3200286377037003</v>
      </c>
      <c r="T32" s="30">
        <v>4.5122617130718803</v>
      </c>
      <c r="U32" s="30">
        <v>-1.1274863863009199</v>
      </c>
      <c r="V32" s="30">
        <v>10.1474937567263</v>
      </c>
      <c r="W32" s="30">
        <v>876.68830703402602</v>
      </c>
      <c r="X32" s="30">
        <v>473.24056855738598</v>
      </c>
      <c r="Y32" s="30">
        <v>1339.82740151197</v>
      </c>
      <c r="Z32" s="73">
        <v>13.812027459236299</v>
      </c>
      <c r="AA32" s="30">
        <v>8.9556920827193895</v>
      </c>
      <c r="AB32" s="30">
        <v>18.6671521678436</v>
      </c>
      <c r="AC32" s="84">
        <v>-4.3912019438833303</v>
      </c>
      <c r="AD32" s="30">
        <v>-11.884865723990901</v>
      </c>
      <c r="AE32" s="30">
        <v>3.1109470621897599</v>
      </c>
      <c r="AF32" s="73">
        <v>12.5</v>
      </c>
      <c r="AG32" s="73">
        <v>1662.1660923957809</v>
      </c>
      <c r="AH32" s="73">
        <v>2.3885247508684699</v>
      </c>
      <c r="AI32" s="73">
        <v>18.900346120198503</v>
      </c>
      <c r="AJ32" s="77">
        <f>D32-AF32</f>
        <v>-10.79973004096113</v>
      </c>
      <c r="AK32" s="75">
        <v>3.0558700377763599</v>
      </c>
      <c r="AL32" s="30">
        <f>((F32/AG32)-1)*100</f>
        <v>-46.370017344637851</v>
      </c>
      <c r="AM32" s="30">
        <f>SQRT((100/AG32)^2*(G32)^2)</f>
        <v>13.559678701643096</v>
      </c>
      <c r="AN32" s="75">
        <f>H32-AI32</f>
        <v>-7.3152392150650023</v>
      </c>
      <c r="AO32" s="75">
        <v>8.1110805420988097</v>
      </c>
      <c r="AP32" s="30">
        <f>J32-AH32</f>
        <v>-8.694018008605731</v>
      </c>
      <c r="AQ32" s="30">
        <v>6.3715894548757603</v>
      </c>
      <c r="AR32" s="75">
        <f>L32-AF32</f>
        <v>-9.92682017200117</v>
      </c>
      <c r="AS32" s="75">
        <v>3.0793612284820799</v>
      </c>
      <c r="AT32" s="30">
        <f>((N32/AG32)-1)*100</f>
        <v>-50.197374471805389</v>
      </c>
      <c r="AU32" s="30">
        <f>SQRT((100/AG32)^2*(O32)^2)</f>
        <v>15.859624858089852</v>
      </c>
      <c r="AV32" s="75">
        <f>P32-AI32</f>
        <v>-5.6257948612181021</v>
      </c>
      <c r="AW32" s="75">
        <v>10.7722712861251</v>
      </c>
      <c r="AX32" s="30">
        <f>R32-AH32</f>
        <v>-10.43577528245328</v>
      </c>
      <c r="AY32" s="30">
        <v>6.86198821899825</v>
      </c>
      <c r="AZ32" s="75">
        <f>T32-AF32</f>
        <v>-7.9877382869281197</v>
      </c>
      <c r="BA32" s="75">
        <f>U32-AF32</f>
        <v>-13.627486386300919</v>
      </c>
      <c r="BB32" s="75">
        <f>V32-AF32</f>
        <v>-2.3525062432736998</v>
      </c>
      <c r="BC32" s="30">
        <f>((W32/AG32)-1)*100</f>
        <v>-47.256275347886444</v>
      </c>
      <c r="BD32" s="30">
        <f>SQRT((100/AG32)^2*(W32-X32)^2)</f>
        <v>24.272408174030691</v>
      </c>
      <c r="BE32" s="30">
        <f>SQRT((100/AG32)^2*(Y32-W32)^2)</f>
        <v>27.86358695420104</v>
      </c>
      <c r="BF32" s="75">
        <f>Z32-AI32</f>
        <v>-5.0883186609622033</v>
      </c>
      <c r="BG32" s="75">
        <v>3.7980026255405801</v>
      </c>
      <c r="BH32" s="75">
        <v>31.8346695874875</v>
      </c>
      <c r="BI32" s="30">
        <f>AC32-AH32</f>
        <v>-6.7797266947518002</v>
      </c>
      <c r="BJ32" s="30">
        <f>AD32-AH32</f>
        <v>-14.273390474859371</v>
      </c>
      <c r="BK32" s="30">
        <f>AE32-AH32</f>
        <v>0.72242231132128998</v>
      </c>
      <c r="BM32" s="73">
        <f t="shared" si="0"/>
        <v>-9.5714294999634735</v>
      </c>
      <c r="BN32" s="30">
        <f>AVERAGE(E32,M32,T32-U32)</f>
        <v>3.9249931218770802</v>
      </c>
      <c r="BO32" s="73">
        <f t="shared" si="1"/>
        <v>-47.941222388109885</v>
      </c>
      <c r="BP32" s="30">
        <f t="shared" si="2"/>
        <v>33.649329027216687</v>
      </c>
      <c r="BQ32" s="73">
        <f t="shared" si="3"/>
        <v>-6.0097842457484356</v>
      </c>
      <c r="BR32" s="30">
        <f>AVERAGE(I32,Q32,Z32-AA32)</f>
        <v>3.4367427178827068</v>
      </c>
      <c r="BS32" s="73">
        <f t="shared" si="4"/>
        <v>-8.6365066619369362</v>
      </c>
      <c r="BT32" s="30">
        <f t="shared" si="5"/>
        <v>6.9090804846605272</v>
      </c>
    </row>
    <row r="33" spans="1:72" x14ac:dyDescent="0.2">
      <c r="A33" s="5" t="s">
        <v>30</v>
      </c>
      <c r="B33" s="22">
        <v>46.22</v>
      </c>
      <c r="C33" s="22">
        <v>13.21</v>
      </c>
      <c r="D33" s="30">
        <v>3.4416292791826999</v>
      </c>
      <c r="E33" s="30">
        <v>3.40070340179944</v>
      </c>
      <c r="F33" s="30">
        <v>876.82926266452</v>
      </c>
      <c r="G33" s="30">
        <v>249.535447688196</v>
      </c>
      <c r="H33" s="73">
        <v>13.0523111977993</v>
      </c>
      <c r="I33" s="30">
        <v>2.8114360717410198</v>
      </c>
      <c r="J33" s="84">
        <v>-7.3813041891801197</v>
      </c>
      <c r="K33" s="30">
        <v>3.8450321273352701</v>
      </c>
      <c r="L33" s="30">
        <v>3.5220415458885399</v>
      </c>
      <c r="M33" s="30">
        <v>2.9976129009789898</v>
      </c>
      <c r="N33" s="30">
        <v>780.90479258823598</v>
      </c>
      <c r="O33" s="30">
        <v>261.56845639707598</v>
      </c>
      <c r="P33" s="73">
        <v>14.2728166776095</v>
      </c>
      <c r="Q33" s="30">
        <v>2.5981307178297901</v>
      </c>
      <c r="R33" s="84">
        <v>-7.1809927446647901</v>
      </c>
      <c r="S33" s="30">
        <v>4.2097933098372602</v>
      </c>
      <c r="T33" s="30">
        <v>4.67648637091777</v>
      </c>
      <c r="U33" s="30">
        <v>-1.1387524009035399</v>
      </c>
      <c r="V33" s="30">
        <v>10.4950858482919</v>
      </c>
      <c r="W33" s="30">
        <v>845.57716862811003</v>
      </c>
      <c r="X33" s="30">
        <v>437.14365212104099</v>
      </c>
      <c r="Y33" s="30">
        <v>1322.47348312079</v>
      </c>
      <c r="Z33" s="73">
        <v>14.6302817967798</v>
      </c>
      <c r="AA33" s="30">
        <v>9.6932239453649593</v>
      </c>
      <c r="AB33" s="30">
        <v>19.5724923696819</v>
      </c>
      <c r="AC33" s="84">
        <v>-4.2593015339821099</v>
      </c>
      <c r="AD33" s="30">
        <v>-11.9442432683213</v>
      </c>
      <c r="AE33" s="30">
        <v>3.4215934342494001</v>
      </c>
      <c r="AF33" s="73">
        <v>12.5</v>
      </c>
      <c r="AG33" s="73">
        <v>1634.5673847198466</v>
      </c>
      <c r="AH33" s="73">
        <v>1.8247895091772</v>
      </c>
      <c r="AI33" s="73">
        <v>19.223240534464498</v>
      </c>
      <c r="AJ33" s="77">
        <f>D33-AF33</f>
        <v>-9.058370720817301</v>
      </c>
      <c r="AK33" s="75">
        <v>3.40070340179944</v>
      </c>
      <c r="AL33" s="30">
        <f>((F33/AG33)-1)*100</f>
        <v>-46.357105197299511</v>
      </c>
      <c r="AM33" s="30">
        <f>SQRT((100/AG33)^2*(G33)^2)</f>
        <v>15.266146261138363</v>
      </c>
      <c r="AN33" s="75">
        <f>H33-AI33</f>
        <v>-6.1709293366651981</v>
      </c>
      <c r="AO33" s="75">
        <v>8.6428380755908893</v>
      </c>
      <c r="AP33" s="30">
        <f>J33-AH33</f>
        <v>-9.2060936983573196</v>
      </c>
      <c r="AQ33" s="30">
        <v>7.5253769205455097</v>
      </c>
      <c r="AR33" s="75">
        <f>L33-AF33</f>
        <v>-8.9779584541114605</v>
      </c>
      <c r="AS33" s="75">
        <v>2.9976129009789898</v>
      </c>
      <c r="AT33" s="30">
        <f>((N33/AG33)-1)*100</f>
        <v>-52.225598045804787</v>
      </c>
      <c r="AU33" s="30">
        <f>SQRT((100/AG33)^2*(O33)^2)</f>
        <v>16.002304881539466</v>
      </c>
      <c r="AV33" s="75">
        <f>P33-AI33</f>
        <v>-4.9504238568549983</v>
      </c>
      <c r="AW33" s="75">
        <v>10.633769321676899</v>
      </c>
      <c r="AX33" s="30">
        <f>R33-AH33</f>
        <v>-9.0057822538419892</v>
      </c>
      <c r="AY33" s="30">
        <v>7.2116943799464801</v>
      </c>
      <c r="AZ33" s="75">
        <f>T33-AF33</f>
        <v>-7.82351362908223</v>
      </c>
      <c r="BA33" s="75">
        <f>U33-AF33</f>
        <v>-13.63875240090354</v>
      </c>
      <c r="BB33" s="75">
        <f>V33-AF33</f>
        <v>-2.0049141517080997</v>
      </c>
      <c r="BC33" s="30">
        <f>((W33/AG33)-1)*100</f>
        <v>-48.269054152635249</v>
      </c>
      <c r="BD33" s="30">
        <f>SQRT((100/AG33)^2*(W33-X33)^2)</f>
        <v>24.987254751633973</v>
      </c>
      <c r="BE33" s="30">
        <f>SQRT((100/AG33)^2*(Y33-W33)^2)</f>
        <v>29.175690090893173</v>
      </c>
      <c r="BF33" s="75">
        <f>Z33-AI33</f>
        <v>-4.5929587376846985</v>
      </c>
      <c r="BG33" s="75">
        <v>3.9964538584852698</v>
      </c>
      <c r="BH33" s="75">
        <v>34.189523126501697</v>
      </c>
      <c r="BI33" s="30">
        <f>AC33-AH33</f>
        <v>-6.0840910431593098</v>
      </c>
      <c r="BJ33" s="30">
        <f>AD33-AH33</f>
        <v>-13.769032777498499</v>
      </c>
      <c r="BK33" s="30">
        <f>AE33-AH33</f>
        <v>1.5968039250722001</v>
      </c>
      <c r="BM33" s="73">
        <f t="shared" si="0"/>
        <v>-8.619947601336996</v>
      </c>
      <c r="BN33" s="30">
        <f>AVERAGE(E33,M33,T33-U33)</f>
        <v>4.0711850248665797</v>
      </c>
      <c r="BO33" s="73">
        <f t="shared" si="1"/>
        <v>-48.950585798579851</v>
      </c>
      <c r="BP33" s="30">
        <f t="shared" si="2"/>
        <v>34.841586682315686</v>
      </c>
      <c r="BQ33" s="73">
        <f t="shared" si="3"/>
        <v>-5.238103977068298</v>
      </c>
      <c r="BR33" s="30">
        <f>AVERAGE(I33,Q33,Z33-AA33)</f>
        <v>3.4488748803285501</v>
      </c>
      <c r="BS33" s="73">
        <f t="shared" si="4"/>
        <v>-8.0986556651195389</v>
      </c>
      <c r="BT33" s="30">
        <f t="shared" si="5"/>
        <v>7.4740043449437268</v>
      </c>
    </row>
    <row r="34" spans="1:72" x14ac:dyDescent="0.2">
      <c r="A34" s="5" t="s">
        <v>31</v>
      </c>
      <c r="B34" s="22">
        <v>46.252088000000001</v>
      </c>
      <c r="C34" s="22">
        <v>13.169771000000001</v>
      </c>
      <c r="D34" s="30">
        <v>2.4822154417749802</v>
      </c>
      <c r="E34" s="30">
        <v>3.0579563609671401</v>
      </c>
      <c r="F34" s="30">
        <v>913.57830342835496</v>
      </c>
      <c r="G34" s="30">
        <v>230.70725561397299</v>
      </c>
      <c r="H34" s="73">
        <v>11.407187818049501</v>
      </c>
      <c r="I34" s="30">
        <v>2.9782030651790299</v>
      </c>
      <c r="J34" s="84">
        <v>-5.505075909036</v>
      </c>
      <c r="K34" s="30">
        <v>4.6509084757884898</v>
      </c>
      <c r="L34" s="30">
        <v>3.0756810476412202</v>
      </c>
      <c r="M34" s="30">
        <v>3.0443580430445198</v>
      </c>
      <c r="N34" s="30">
        <v>844.12213603901705</v>
      </c>
      <c r="O34" s="30">
        <v>264.29502261571702</v>
      </c>
      <c r="P34" s="73">
        <v>13.8796842404251</v>
      </c>
      <c r="Q34" s="30">
        <v>2.6358657844126001</v>
      </c>
      <c r="R34" s="84">
        <v>-7.5008966745056602</v>
      </c>
      <c r="S34" s="30">
        <v>4.2955117741623301</v>
      </c>
      <c r="T34" s="30">
        <v>4.6437165692100404</v>
      </c>
      <c r="U34" s="30">
        <v>-0.92155940002057601</v>
      </c>
      <c r="V34" s="30">
        <v>10.208333157215201</v>
      </c>
      <c r="W34" s="30">
        <v>869.41963176575996</v>
      </c>
      <c r="X34" s="30">
        <v>464.33806043150003</v>
      </c>
      <c r="Y34" s="30">
        <v>1338.92329959736</v>
      </c>
      <c r="Z34" s="73">
        <v>14.610888098576099</v>
      </c>
      <c r="AA34" s="30">
        <v>9.8419230868664105</v>
      </c>
      <c r="AB34" s="30">
        <v>19.382380134063901</v>
      </c>
      <c r="AC34" s="84">
        <v>-4.0924072364612698</v>
      </c>
      <c r="AD34" s="30">
        <v>-11.4851466852387</v>
      </c>
      <c r="AE34" s="30">
        <v>3.2973220413100699</v>
      </c>
      <c r="AF34" s="73">
        <v>13.4</v>
      </c>
      <c r="AG34" s="73">
        <v>1277.01281070709</v>
      </c>
      <c r="AH34" s="73">
        <v>2.9770440732439298</v>
      </c>
      <c r="AI34" s="73">
        <v>19.615077972411999</v>
      </c>
      <c r="AJ34" s="77">
        <f>D34-AF34</f>
        <v>-10.917784558225019</v>
      </c>
      <c r="AK34" s="75">
        <v>3.0579563609671401</v>
      </c>
      <c r="AL34" s="30">
        <f>((F34/AG34)-1)*100</f>
        <v>-28.459738557947524</v>
      </c>
      <c r="AM34" s="30">
        <f>SQRT((100/AG34)^2*(G34)^2)</f>
        <v>18.066166108876303</v>
      </c>
      <c r="AN34" s="75">
        <f>H34-AI34</f>
        <v>-8.2078901543624987</v>
      </c>
      <c r="AO34" s="75">
        <v>8.9552170194699396</v>
      </c>
      <c r="AP34" s="30">
        <f>J34-AH34</f>
        <v>-8.4821199822799294</v>
      </c>
      <c r="AQ34" s="30">
        <v>6.09482958895273</v>
      </c>
      <c r="AR34" s="75">
        <f>L34-AF34</f>
        <v>-10.32431895235878</v>
      </c>
      <c r="AS34" s="75">
        <v>3.0443580430445198</v>
      </c>
      <c r="AT34" s="30">
        <f>((N34/AG34)-1)*100</f>
        <v>-33.898694753765135</v>
      </c>
      <c r="AU34" s="30">
        <f>SQRT((100/AG34)^2*(O34)^2)</f>
        <v>20.696348572210109</v>
      </c>
      <c r="AV34" s="75">
        <f>P34-AI34</f>
        <v>-5.7353937319868997</v>
      </c>
      <c r="AW34" s="75">
        <v>10.835464452259799</v>
      </c>
      <c r="AX34" s="30">
        <f>R34-AH34</f>
        <v>-10.47794074774959</v>
      </c>
      <c r="AY34" s="30">
        <v>6.6869560953486804</v>
      </c>
      <c r="AZ34" s="75">
        <f>T34-AF34</f>
        <v>-8.75628343078996</v>
      </c>
      <c r="BA34" s="75">
        <f>U34-AF34</f>
        <v>-14.321559400020575</v>
      </c>
      <c r="BB34" s="75">
        <f>V34-AF34</f>
        <v>-3.1916668427847998</v>
      </c>
      <c r="BC34" s="30">
        <f>((W34/AG34)-1)*100</f>
        <v>-31.917704781335999</v>
      </c>
      <c r="BD34" s="30">
        <f>SQRT((100/AG34)^2*(W34-X34)^2)</f>
        <v>31.721026440601147</v>
      </c>
      <c r="BE34" s="30">
        <f>SQRT((100/AG34)^2*(Y34-W34)^2)</f>
        <v>36.765775871240706</v>
      </c>
      <c r="BF34" s="75">
        <f>Z34-AI34</f>
        <v>-5.0041898738358999</v>
      </c>
      <c r="BG34" s="75">
        <v>3.1472791630315302</v>
      </c>
      <c r="BH34" s="75">
        <v>34.304602255161001</v>
      </c>
      <c r="BI34" s="30">
        <f>AC34-AH34</f>
        <v>-7.0694513097051992</v>
      </c>
      <c r="BJ34" s="30">
        <f>AD34-AH34</f>
        <v>-14.462190758482629</v>
      </c>
      <c r="BK34" s="30">
        <f>AE34-AH34</f>
        <v>0.32027796806614006</v>
      </c>
      <c r="BM34" s="73">
        <f t="shared" si="0"/>
        <v>-9.9994623137912537</v>
      </c>
      <c r="BN34" s="30">
        <f>AVERAGE(E34,M34,T34-U34)</f>
        <v>3.8891967910807588</v>
      </c>
      <c r="BO34" s="73">
        <f t="shared" si="1"/>
        <v>-31.425379364349553</v>
      </c>
      <c r="BP34" s="30">
        <f t="shared" si="2"/>
        <v>34.133748634341188</v>
      </c>
      <c r="BQ34" s="73">
        <f t="shared" si="3"/>
        <v>-6.3158245867284322</v>
      </c>
      <c r="BR34" s="30">
        <f>AVERAGE(I34,Q34,Z34-AA34)</f>
        <v>3.4610112871004399</v>
      </c>
      <c r="BS34" s="73">
        <f t="shared" si="4"/>
        <v>-8.6765040132449069</v>
      </c>
      <c r="BT34" s="30">
        <f t="shared" si="5"/>
        <v>6.7248417110262801</v>
      </c>
    </row>
    <row r="35" spans="1:72" x14ac:dyDescent="0.2">
      <c r="A35" s="5" t="s">
        <v>32</v>
      </c>
      <c r="B35" s="22">
        <v>46.45</v>
      </c>
      <c r="C35" s="22">
        <v>20.65</v>
      </c>
      <c r="D35" s="30">
        <v>5.5535781403693099</v>
      </c>
      <c r="E35" s="30">
        <v>3.5798443582049573</v>
      </c>
      <c r="F35" s="30">
        <v>797.84547349823117</v>
      </c>
      <c r="G35" s="30">
        <v>238.47478186568688</v>
      </c>
      <c r="H35" s="73">
        <v>16.098567297096672</v>
      </c>
      <c r="I35" s="30">
        <v>2.9285494836372843</v>
      </c>
      <c r="J35" s="84">
        <v>-6.3084882129276396</v>
      </c>
      <c r="K35" s="30">
        <v>3.7265805333695798</v>
      </c>
      <c r="L35" s="30">
        <v>4.395263161061246</v>
      </c>
      <c r="M35" s="30">
        <v>3.4476085106674601</v>
      </c>
      <c r="N35" s="30">
        <v>858.83782332083297</v>
      </c>
      <c r="O35" s="30">
        <v>263.71544599090288</v>
      </c>
      <c r="P35" s="73">
        <v>15.23635083423107</v>
      </c>
      <c r="Q35" s="30">
        <v>2.915807059762014</v>
      </c>
      <c r="R35" s="84">
        <v>-6.2112276548232108</v>
      </c>
      <c r="S35" s="30">
        <v>4.9085069748220302</v>
      </c>
      <c r="T35" s="30">
        <v>4.8256224123184932</v>
      </c>
      <c r="U35" s="30">
        <v>-2.0247525723716855</v>
      </c>
      <c r="V35" s="30">
        <v>11.676561342709673</v>
      </c>
      <c r="W35" s="30">
        <v>925.88726126048823</v>
      </c>
      <c r="X35" s="30">
        <v>482.29223591735024</v>
      </c>
      <c r="Y35" s="30">
        <v>1445.081692514311</v>
      </c>
      <c r="Z35" s="73">
        <v>14.678362435904612</v>
      </c>
      <c r="AA35" s="30">
        <v>9.058316282072358</v>
      </c>
      <c r="AB35" s="30">
        <v>20.299379521210085</v>
      </c>
      <c r="AC35" s="84">
        <v>-5.249150113753287</v>
      </c>
      <c r="AD35" s="30">
        <v>-14.024774296336247</v>
      </c>
      <c r="AE35" s="30">
        <v>3.5278864779778929</v>
      </c>
      <c r="AF35" s="73">
        <v>11.3</v>
      </c>
      <c r="AG35" s="73">
        <v>624.00043845176538</v>
      </c>
      <c r="AH35" s="73">
        <v>0.87641354401905902</v>
      </c>
      <c r="AI35" s="73">
        <v>21.93374061584467</v>
      </c>
      <c r="AJ35" s="77">
        <f>D35-AF35</f>
        <v>-5.7464218596306909</v>
      </c>
      <c r="AK35" s="75">
        <v>3.5798443582049573</v>
      </c>
      <c r="AL35" s="30">
        <f>((F35/AG35)-1)*100</f>
        <v>27.859761681866814</v>
      </c>
      <c r="AM35" s="30">
        <f>SQRT((100/AG35)^2*(G35)^2)</f>
        <v>38.21708562535261</v>
      </c>
      <c r="AN35" s="75">
        <f>H35-AI35</f>
        <v>-5.8351733187479979</v>
      </c>
      <c r="AO35" s="75">
        <v>11.39249746057663</v>
      </c>
      <c r="AP35" s="30">
        <f>J35-AH35</f>
        <v>-7.1849017569466991</v>
      </c>
      <c r="AQ35" s="30">
        <v>5.8411741059272639</v>
      </c>
      <c r="AR35" s="75">
        <f>L35-AF35</f>
        <v>-6.9047368389387547</v>
      </c>
      <c r="AS35" s="75">
        <v>3.4476085106674601</v>
      </c>
      <c r="AT35" s="30">
        <f>((N35/AG35)-1)*100</f>
        <v>37.634169849581014</v>
      </c>
      <c r="AU35" s="30">
        <f>SQRT((100/AG35)^2*(O35)^2)</f>
        <v>42.262061008357421</v>
      </c>
      <c r="AV35" s="75">
        <f>P35-AI35</f>
        <v>-6.6973897816135999</v>
      </c>
      <c r="AW35" s="75">
        <v>11.745265216797851</v>
      </c>
      <c r="AX35" s="30">
        <f>R35-AH35</f>
        <v>-7.0876411988422703</v>
      </c>
      <c r="AY35" s="30">
        <v>5.3986390636678649</v>
      </c>
      <c r="AZ35" s="75">
        <f>T35-AF35</f>
        <v>-6.4743775876815075</v>
      </c>
      <c r="BA35" s="75">
        <f>U35-AF35</f>
        <v>-13.324752572371686</v>
      </c>
      <c r="BB35" s="75">
        <f>V35-AF35</f>
        <v>0.37656134270967279</v>
      </c>
      <c r="BC35" s="30">
        <f>((W35/AG35)-1)*100</f>
        <v>48.379264533490925</v>
      </c>
      <c r="BD35" s="30">
        <f>SQRT((100/AG35)^2*(W35-X35)^2)</f>
        <v>71.088896418688563</v>
      </c>
      <c r="BE35" s="30">
        <f>SQRT((100/AG35)^2*(Y35-W35)^2)</f>
        <v>83.204177314685666</v>
      </c>
      <c r="BF35" s="75">
        <f>Z35-AI35</f>
        <v>-7.2553781799400578</v>
      </c>
      <c r="BG35" s="75">
        <v>1.0136474490301641</v>
      </c>
      <c r="BH35" s="75">
        <v>42.167990775431591</v>
      </c>
      <c r="BI35" s="30">
        <f>AC35-AH35</f>
        <v>-6.1255636577723465</v>
      </c>
      <c r="BJ35" s="30">
        <f>AD35-AH35</f>
        <v>-14.901187840355306</v>
      </c>
      <c r="BK35" s="30">
        <f>AE35-AH35</f>
        <v>2.6514729339588339</v>
      </c>
      <c r="BM35" s="73">
        <f t="shared" si="0"/>
        <v>-6.3751787620836522</v>
      </c>
      <c r="BN35" s="30">
        <f>AVERAGE(E35,M35,T35-U35)</f>
        <v>4.6259426178541991</v>
      </c>
      <c r="BO35" s="73">
        <f t="shared" si="1"/>
        <v>37.957732021646251</v>
      </c>
      <c r="BP35" s="30">
        <f t="shared" si="2"/>
        <v>34.396259506302556</v>
      </c>
      <c r="BQ35" s="73">
        <f t="shared" si="3"/>
        <v>-6.5959804267672189</v>
      </c>
      <c r="BR35" s="30">
        <f>AVERAGE(I35,Q35,Z35-AA35)</f>
        <v>3.8214675657438506</v>
      </c>
      <c r="BS35" s="73">
        <f t="shared" si="4"/>
        <v>-6.7993688711871059</v>
      </c>
      <c r="BT35" s="30">
        <f t="shared" si="5"/>
        <v>6.6718124507260299</v>
      </c>
    </row>
    <row r="36" spans="1:72" x14ac:dyDescent="0.2">
      <c r="A36" s="5" t="s">
        <v>33</v>
      </c>
      <c r="B36" s="22">
        <v>47.402777780000001</v>
      </c>
      <c r="C36" s="22">
        <v>21.928611109999999</v>
      </c>
      <c r="D36" s="30">
        <v>5.3509965949677998</v>
      </c>
      <c r="E36" s="30">
        <v>4.12452202405614</v>
      </c>
      <c r="F36" s="30">
        <v>713.582967939524</v>
      </c>
      <c r="G36" s="30">
        <v>224.49352675686001</v>
      </c>
      <c r="H36" s="73">
        <v>15.16110137853315</v>
      </c>
      <c r="I36" s="30">
        <v>3.4868209925098199</v>
      </c>
      <c r="J36" s="84">
        <v>-4.4669258439226978</v>
      </c>
      <c r="K36" s="30">
        <v>5.2039707157324555</v>
      </c>
      <c r="L36" s="30">
        <v>4.4060605070974752</v>
      </c>
      <c r="M36" s="30">
        <v>3.5259219515128652</v>
      </c>
      <c r="N36" s="30">
        <v>739.5625269241915</v>
      </c>
      <c r="O36" s="30">
        <v>240.54351063074751</v>
      </c>
      <c r="P36" s="73">
        <v>14.82466430679845</v>
      </c>
      <c r="Q36" s="30">
        <v>3.0411067336983799</v>
      </c>
      <c r="R36" s="84">
        <v>-5.8130409338676401</v>
      </c>
      <c r="S36" s="30">
        <v>4.8380818131412049</v>
      </c>
      <c r="T36" s="30">
        <v>4.0877449053037997</v>
      </c>
      <c r="U36" s="30">
        <v>-5.9091217419192104</v>
      </c>
      <c r="V36" s="30">
        <v>14.063088433017601</v>
      </c>
      <c r="W36" s="30">
        <v>779.72212226395504</v>
      </c>
      <c r="X36" s="30">
        <v>305.61023043208399</v>
      </c>
      <c r="Y36" s="30">
        <v>1369.1298701604001</v>
      </c>
      <c r="Z36" s="73">
        <v>14.894212241603601</v>
      </c>
      <c r="AA36" s="30">
        <v>6.9570826590517996</v>
      </c>
      <c r="AB36" s="30">
        <v>22.835156921857397</v>
      </c>
      <c r="AC36" s="84">
        <v>-5.4646040665151849</v>
      </c>
      <c r="AD36" s="30">
        <v>-19.771867689174648</v>
      </c>
      <c r="AE36" s="30">
        <v>8.8455841795137644</v>
      </c>
      <c r="AF36" s="73">
        <v>10.5</v>
      </c>
      <c r="AG36" s="73">
        <v>692.14497327804395</v>
      </c>
      <c r="AH36" s="73">
        <v>0.15305723746617703</v>
      </c>
      <c r="AI36" s="73">
        <v>21.119206746419234</v>
      </c>
      <c r="AJ36" s="77">
        <f>D36-AF36</f>
        <v>-5.1490034050322002</v>
      </c>
      <c r="AK36" s="75">
        <v>4.12452202405614</v>
      </c>
      <c r="AL36" s="30">
        <f>((F36/AG36)-1)*100</f>
        <v>3.0973272203290492</v>
      </c>
      <c r="AM36" s="30">
        <f>SQRT((100/AG36)^2*(G36)^2)</f>
        <v>32.434466105221276</v>
      </c>
      <c r="AN36" s="75">
        <f>H36-AI36</f>
        <v>-5.958105367886084</v>
      </c>
      <c r="AO36" s="75">
        <v>9.708637786296805</v>
      </c>
      <c r="AP36" s="30">
        <f>J36-AH36</f>
        <v>-4.6199830813888747</v>
      </c>
      <c r="AQ36" s="30">
        <v>6.1218979560134095</v>
      </c>
      <c r="AR36" s="75">
        <f>L36-AF36</f>
        <v>-6.0939394929025248</v>
      </c>
      <c r="AS36" s="75">
        <v>3.5259219515128652</v>
      </c>
      <c r="AT36" s="30">
        <f>((N36/AG36)-1)*100</f>
        <v>6.8508123986763758</v>
      </c>
      <c r="AU36" s="30">
        <f>SQRT((100/AG36)^2*(O36)^2)</f>
        <v>34.753342134599009</v>
      </c>
      <c r="AV36" s="75">
        <f>P36-AI36</f>
        <v>-6.2945424396207841</v>
      </c>
      <c r="AW36" s="75">
        <v>10.885214050877149</v>
      </c>
      <c r="AX36" s="30">
        <f>R36-AH36</f>
        <v>-5.966098171333817</v>
      </c>
      <c r="AY36" s="30">
        <v>5.5809290579043793</v>
      </c>
      <c r="AZ36" s="75">
        <f>T36-AF36</f>
        <v>-6.4122550946962003</v>
      </c>
      <c r="BA36" s="75">
        <f>U36-AF36</f>
        <v>-16.409121741919211</v>
      </c>
      <c r="BB36" s="75">
        <f>V36-AF36</f>
        <v>3.5630884330176009</v>
      </c>
      <c r="BC36" s="30">
        <f>((W36/AG36)-1)*100</f>
        <v>12.653006576229252</v>
      </c>
      <c r="BD36" s="30">
        <f>SQRT((100/AG36)^2*(W36-X36)^2)</f>
        <v>68.498928712354299</v>
      </c>
      <c r="BE36" s="30">
        <f>SQRT((100/AG36)^2*(Y36-W36)^2)</f>
        <v>85.156689805167744</v>
      </c>
      <c r="BF36" s="75">
        <f>Z36-AI36</f>
        <v>-6.2249945048156334</v>
      </c>
      <c r="BG36" s="75">
        <v>-3.2924015165894147</v>
      </c>
      <c r="BH36" s="75">
        <v>42.194710831958503</v>
      </c>
      <c r="BI36" s="30">
        <f>AC36-AH36</f>
        <v>-5.6176613039813619</v>
      </c>
      <c r="BJ36" s="30">
        <f>AD36-AH36</f>
        <v>-19.924924926640827</v>
      </c>
      <c r="BK36" s="30">
        <f>AE36-AH36</f>
        <v>8.6925269420475875</v>
      </c>
      <c r="BM36" s="73">
        <f t="shared" si="0"/>
        <v>-5.8850659975436415</v>
      </c>
      <c r="BN36" s="30">
        <f>AVERAGE(E36,M36,T36-U36)</f>
        <v>5.8824368742640054</v>
      </c>
      <c r="BO36" s="73">
        <f t="shared" si="1"/>
        <v>7.5337153984115588</v>
      </c>
      <c r="BP36" s="30">
        <f t="shared" si="2"/>
        <v>41.011243458648444</v>
      </c>
      <c r="BQ36" s="73">
        <f t="shared" si="3"/>
        <v>-6.1592141041075008</v>
      </c>
      <c r="BR36" s="30">
        <f>AVERAGE(I36,Q36,Z36-AA36)</f>
        <v>4.8216857695866668</v>
      </c>
      <c r="BS36" s="73">
        <f t="shared" si="4"/>
        <v>-5.4012475189013509</v>
      </c>
      <c r="BT36" s="30">
        <f t="shared" si="5"/>
        <v>8.6700302121924171</v>
      </c>
    </row>
    <row r="37" spans="1:72" x14ac:dyDescent="0.2">
      <c r="A37" s="11" t="s">
        <v>34</v>
      </c>
      <c r="B37" s="17">
        <v>47.73</v>
      </c>
      <c r="C37" s="17">
        <v>6.5</v>
      </c>
      <c r="D37" s="30">
        <v>4.8336711425867858</v>
      </c>
      <c r="E37" s="30">
        <v>3.6440761331534111</v>
      </c>
      <c r="F37" s="30">
        <v>808.45587948931848</v>
      </c>
      <c r="G37" s="30">
        <v>228.0102779837118</v>
      </c>
      <c r="H37" s="73">
        <v>14.59947202526997</v>
      </c>
      <c r="I37" s="30">
        <v>3.1657561645663033</v>
      </c>
      <c r="J37" s="84">
        <v>-3.6012436457199897</v>
      </c>
      <c r="K37" s="30">
        <v>5.4319495552899095</v>
      </c>
      <c r="L37" s="30">
        <v>4.6461783183316392</v>
      </c>
      <c r="M37" s="30">
        <v>3.6789406990705213</v>
      </c>
      <c r="N37" s="30">
        <v>797.89880003698977</v>
      </c>
      <c r="O37" s="30">
        <v>256.77558309763378</v>
      </c>
      <c r="P37" s="73">
        <v>14.867819278719809</v>
      </c>
      <c r="Q37" s="30">
        <v>3.1169638782366684</v>
      </c>
      <c r="R37" s="84">
        <v>-5.269300650011516</v>
      </c>
      <c r="S37" s="30">
        <v>5.0799122536479189</v>
      </c>
      <c r="T37" s="30">
        <v>6.1268080840999852</v>
      </c>
      <c r="U37" s="30">
        <v>-2.5037701560656629</v>
      </c>
      <c r="V37" s="30">
        <v>14.753694716987033</v>
      </c>
      <c r="W37" s="30">
        <v>833.12982432069725</v>
      </c>
      <c r="X37" s="30">
        <v>376.44503371803137</v>
      </c>
      <c r="Y37" s="30">
        <v>1382.3718178609151</v>
      </c>
      <c r="Z37" s="73">
        <v>15.588476781067978</v>
      </c>
      <c r="AA37" s="30">
        <v>8.7163404324776401</v>
      </c>
      <c r="AB37" s="30">
        <v>22.463393501072154</v>
      </c>
      <c r="AC37" s="84">
        <v>-2.9955386965478259</v>
      </c>
      <c r="AD37" s="30">
        <v>-13.969131117663885</v>
      </c>
      <c r="AE37" s="30">
        <v>7.9810821842803881</v>
      </c>
      <c r="AF37" s="73">
        <v>10.7</v>
      </c>
      <c r="AG37" s="73">
        <v>1141.4683771133402</v>
      </c>
      <c r="AH37" s="73">
        <v>1.9829391638437865</v>
      </c>
      <c r="AI37" s="73">
        <v>18.170590718587203</v>
      </c>
      <c r="AJ37" s="77">
        <f>D37-AF37</f>
        <v>-5.8663288574132135</v>
      </c>
      <c r="AK37" s="75">
        <v>3.6440761331534111</v>
      </c>
      <c r="AL37" s="30">
        <f>((F37/AG37)-1)*100</f>
        <v>-29.174044967078039</v>
      </c>
      <c r="AM37" s="30">
        <f>SQRT((100/AG37)^2*(G37)^2)</f>
        <v>19.97517255452377</v>
      </c>
      <c r="AN37" s="75">
        <f>H37-AI37</f>
        <v>-3.5711186933172332</v>
      </c>
      <c r="AO37" s="75">
        <v>9.9606614774428888</v>
      </c>
      <c r="AP37" s="30">
        <f>J37-AH37</f>
        <v>-5.5841828095637762</v>
      </c>
      <c r="AQ37" s="30">
        <v>6.1417904791741229</v>
      </c>
      <c r="AR37" s="75">
        <f>L37-AF37</f>
        <v>-6.0538216816683601</v>
      </c>
      <c r="AS37" s="75">
        <v>3.6789406990705213</v>
      </c>
      <c r="AT37" s="30">
        <f>((N37/AG37)-1)*100</f>
        <v>-30.098913291422381</v>
      </c>
      <c r="AU37" s="30">
        <f>SQRT((100/AG37)^2*(O37)^2)</f>
        <v>22.495199012608097</v>
      </c>
      <c r="AV37" s="75">
        <f>P37-AI37</f>
        <v>-3.302771439867394</v>
      </c>
      <c r="AW37" s="75">
        <v>11.702569662017979</v>
      </c>
      <c r="AX37" s="30">
        <f>R37-AH37</f>
        <v>-7.2522398138553026</v>
      </c>
      <c r="AY37" s="30">
        <v>6.3768365214133462</v>
      </c>
      <c r="AZ37" s="75">
        <f>T37-AF37</f>
        <v>-4.5731919159000141</v>
      </c>
      <c r="BA37" s="75">
        <f>U37-AF37</f>
        <v>-13.203770156065662</v>
      </c>
      <c r="BB37" s="75">
        <f>V37-AF37</f>
        <v>4.0536947169870334</v>
      </c>
      <c r="BC37" s="30">
        <f>((W37/AG37)-1)*100</f>
        <v>-27.01244808659531</v>
      </c>
      <c r="BD37" s="30">
        <f>SQRT((100/AG37)^2*(W37-X37)^2)</f>
        <v>40.008536351885297</v>
      </c>
      <c r="BE37" s="30">
        <f>SQRT((100/AG37)^2*(Y37-W37)^2)</f>
        <v>48.117144947037097</v>
      </c>
      <c r="BF37" s="75">
        <f>Z37-AI37</f>
        <v>-2.5821139375192246</v>
      </c>
      <c r="BG37" s="75">
        <v>-2.1117118001030106</v>
      </c>
      <c r="BH37" s="75">
        <v>32.372109359439307</v>
      </c>
      <c r="BI37" s="30">
        <f>AC37-AH37</f>
        <v>-4.978477860391612</v>
      </c>
      <c r="BJ37" s="30">
        <f>AD37-AH37</f>
        <v>-15.952070281507671</v>
      </c>
      <c r="BK37" s="30">
        <f>AE37-AH37</f>
        <v>5.9981430204366015</v>
      </c>
      <c r="BM37" s="73">
        <f t="shared" si="0"/>
        <v>-5.4977808183271959</v>
      </c>
      <c r="BN37" s="30">
        <f>AVERAGE(E37,M37,T37-U37)</f>
        <v>5.3178650241298593</v>
      </c>
      <c r="BO37" s="73">
        <f t="shared" si="1"/>
        <v>-28.761802115031912</v>
      </c>
      <c r="BP37" s="30">
        <f t="shared" si="2"/>
        <v>36.497118668537489</v>
      </c>
      <c r="BQ37" s="73">
        <f t="shared" si="3"/>
        <v>-3.1520013569012839</v>
      </c>
      <c r="BR37" s="30">
        <f>AVERAGE(I37,Q37,Z37-AA37)</f>
        <v>4.3849521304644368</v>
      </c>
      <c r="BS37" s="73">
        <f t="shared" si="4"/>
        <v>-5.93830016127023</v>
      </c>
      <c r="BT37" s="30">
        <f t="shared" si="5"/>
        <v>7.8307398072345089</v>
      </c>
    </row>
    <row r="38" spans="1:72" x14ac:dyDescent="0.2">
      <c r="A38" s="11" t="s">
        <v>35</v>
      </c>
      <c r="B38" s="17">
        <v>47.99</v>
      </c>
      <c r="C38" s="17">
        <v>9.8699999999999992</v>
      </c>
      <c r="D38" s="30">
        <v>4.7428384817833003</v>
      </c>
      <c r="E38" s="30">
        <v>3.4446107773282248</v>
      </c>
      <c r="F38" s="30">
        <v>855.16071401075556</v>
      </c>
      <c r="G38" s="30">
        <v>231.81997746604748</v>
      </c>
      <c r="H38" s="73">
        <v>13.840412890682551</v>
      </c>
      <c r="I38" s="30">
        <v>2.9543107889715912</v>
      </c>
      <c r="J38" s="84">
        <v>-4.2759800266318457</v>
      </c>
      <c r="K38" s="30">
        <v>4.872849864189976</v>
      </c>
      <c r="L38" s="30">
        <v>3.6471846853353798</v>
      </c>
      <c r="M38" s="30">
        <v>3.2562218578715303</v>
      </c>
      <c r="N38" s="30">
        <v>796.69335708736276</v>
      </c>
      <c r="O38" s="30">
        <v>254.18028585332561</v>
      </c>
      <c r="P38" s="73">
        <v>14.17066582097795</v>
      </c>
      <c r="Q38" s="30">
        <v>2.8164072588572475</v>
      </c>
      <c r="R38" s="84">
        <v>-6.5163989518077559</v>
      </c>
      <c r="S38" s="30">
        <v>4.5448609560885345</v>
      </c>
      <c r="T38" s="30">
        <v>4.5869193678027695</v>
      </c>
      <c r="U38" s="30">
        <v>-3.4492149035930662</v>
      </c>
      <c r="V38" s="30">
        <v>12.621061433945449</v>
      </c>
      <c r="W38" s="30">
        <v>824.37219765681152</v>
      </c>
      <c r="X38" s="30">
        <v>382.23853527628052</v>
      </c>
      <c r="Y38" s="30">
        <v>1354.7451349004898</v>
      </c>
      <c r="Z38" s="73">
        <v>14.895293047205513</v>
      </c>
      <c r="AA38" s="30">
        <v>8.497917872120512</v>
      </c>
      <c r="AB38" s="30">
        <v>21.29216489013664</v>
      </c>
      <c r="AC38" s="84">
        <v>-4.8600285724317285</v>
      </c>
      <c r="AD38" s="30">
        <v>-16.153577064515577</v>
      </c>
      <c r="AE38" s="30">
        <v>6.4323777989023228</v>
      </c>
      <c r="AF38" s="73">
        <v>8.1999999999999993</v>
      </c>
      <c r="AG38" s="73">
        <v>1118.5009145736672</v>
      </c>
      <c r="AH38" s="73">
        <v>-0.8540819585323326</v>
      </c>
      <c r="AI38" s="73">
        <v>16.2063131332397</v>
      </c>
      <c r="AJ38" s="77">
        <f>D38-AF38</f>
        <v>-3.457161518216699</v>
      </c>
      <c r="AK38" s="75">
        <v>3.4446107773282248</v>
      </c>
      <c r="AL38" s="30">
        <f>((F38/AG38)-1)*100</f>
        <v>-23.544030865928033</v>
      </c>
      <c r="AM38" s="30">
        <f>SQRT((100/AG38)^2*(G38)^2)</f>
        <v>20.725953322479761</v>
      </c>
      <c r="AN38" s="75">
        <f>H38-AI38</f>
        <v>-2.3659002425571494</v>
      </c>
      <c r="AO38" s="75">
        <v>8.7832001170253982</v>
      </c>
      <c r="AP38" s="30">
        <f>J38-AH38</f>
        <v>-3.4218980680995132</v>
      </c>
      <c r="AQ38" s="30">
        <v>6.637738193522126</v>
      </c>
      <c r="AR38" s="75">
        <f>L38-AF38</f>
        <v>-4.5528153146646195</v>
      </c>
      <c r="AS38" s="75">
        <v>3.2562218578715303</v>
      </c>
      <c r="AT38" s="30">
        <f>((N38/AG38)-1)*100</f>
        <v>-28.771327165965353</v>
      </c>
      <c r="AU38" s="30">
        <f>SQRT((100/AG38)^2*(O38)^2)</f>
        <v>22.725085204799331</v>
      </c>
      <c r="AV38" s="75">
        <f>P38-AI38</f>
        <v>-2.0356473122617498</v>
      </c>
      <c r="AW38" s="75">
        <v>10.787173803396412</v>
      </c>
      <c r="AX38" s="30">
        <f>R38-AH38</f>
        <v>-5.6623169932754234</v>
      </c>
      <c r="AY38" s="30">
        <v>6.6546085157144459</v>
      </c>
      <c r="AZ38" s="75">
        <f>T38-AF38</f>
        <v>-3.6130806321972297</v>
      </c>
      <c r="BA38" s="75">
        <f>U38-AF38</f>
        <v>-11.649214903593066</v>
      </c>
      <c r="BB38" s="75">
        <f>V38-AF38</f>
        <v>4.4210614339454501</v>
      </c>
      <c r="BC38" s="30">
        <f>((W38/AG38)-1)*100</f>
        <v>-26.296689889517623</v>
      </c>
      <c r="BD38" s="30">
        <f>SQRT((100/AG38)^2*(W38-X38)^2)</f>
        <v>39.529128373494153</v>
      </c>
      <c r="BE38" s="30">
        <f>SQRT((100/AG38)^2*(Y38-W38)^2)</f>
        <v>47.418194328954804</v>
      </c>
      <c r="BF38" s="75">
        <f>Z38-AI38</f>
        <v>-1.311020086034187</v>
      </c>
      <c r="BG38" s="75">
        <v>-1.4751375586165028</v>
      </c>
      <c r="BH38" s="75">
        <v>41.521387264532713</v>
      </c>
      <c r="BI38" s="30">
        <f>AC38-AH38</f>
        <v>-4.005946613899396</v>
      </c>
      <c r="BJ38" s="30">
        <f>AD38-AH38</f>
        <v>-15.299495105983244</v>
      </c>
      <c r="BK38" s="30">
        <f>AE38-AH38</f>
        <v>7.2864597574346552</v>
      </c>
      <c r="BM38" s="73">
        <f t="shared" si="0"/>
        <v>-3.874352488359516</v>
      </c>
      <c r="BN38" s="30">
        <f>AVERAGE(E38,M38,T38-U38)</f>
        <v>4.9123223021985298</v>
      </c>
      <c r="BO38" s="73">
        <f t="shared" si="1"/>
        <v>-26.204015973803667</v>
      </c>
      <c r="BP38" s="30">
        <f t="shared" si="2"/>
        <v>36.425618930096952</v>
      </c>
      <c r="BQ38" s="73">
        <f t="shared" si="3"/>
        <v>-1.9041892136176954</v>
      </c>
      <c r="BR38" s="30">
        <f>AVERAGE(I38,Q38,Z38-AA38)</f>
        <v>4.0560310743046131</v>
      </c>
      <c r="BS38" s="73">
        <f t="shared" si="4"/>
        <v>-4.3633872250914445</v>
      </c>
      <c r="BT38" s="30">
        <f t="shared" si="5"/>
        <v>8.195298400440139</v>
      </c>
    </row>
    <row r="39" spans="1:72" x14ac:dyDescent="0.2">
      <c r="A39" s="11" t="s">
        <v>36</v>
      </c>
      <c r="B39" s="17">
        <v>47.57222222</v>
      </c>
      <c r="C39" s="17">
        <v>7.9363888899999999</v>
      </c>
      <c r="D39" s="30">
        <v>4.3135970418128542</v>
      </c>
      <c r="E39" s="30">
        <v>3.1757803576152135</v>
      </c>
      <c r="F39" s="30">
        <v>703.04785976615233</v>
      </c>
      <c r="G39" s="30">
        <v>214.19992229430082</v>
      </c>
      <c r="H39" s="73">
        <v>15.489071625748386</v>
      </c>
      <c r="I39" s="30">
        <v>2.6871087838955954</v>
      </c>
      <c r="J39" s="84">
        <v>-3.9590320225713689</v>
      </c>
      <c r="K39" s="30">
        <v>4.6132474742797642</v>
      </c>
      <c r="L39" s="30">
        <v>3.0405677337106147</v>
      </c>
      <c r="M39" s="30">
        <v>3.5829570056342988</v>
      </c>
      <c r="N39" s="30">
        <v>805.98349970113986</v>
      </c>
      <c r="O39" s="30">
        <v>259.77708798720101</v>
      </c>
      <c r="P39" s="73">
        <v>13.383438224129399</v>
      </c>
      <c r="Q39" s="30">
        <v>3.0078642962768285</v>
      </c>
      <c r="R39" s="84">
        <v>-6.9664973544844857</v>
      </c>
      <c r="S39" s="30">
        <v>5.0220809762816634</v>
      </c>
      <c r="T39" s="30">
        <v>3.5952868843337202</v>
      </c>
      <c r="U39" s="30">
        <v>-3.9236654749134949</v>
      </c>
      <c r="V39" s="30">
        <v>11.114406869827533</v>
      </c>
      <c r="W39" s="30">
        <v>831.46753661325954</v>
      </c>
      <c r="X39" s="30">
        <v>424.43867717446682</v>
      </c>
      <c r="Y39" s="30">
        <v>1317.8887057768668</v>
      </c>
      <c r="Z39" s="73">
        <v>13.149262110037583</v>
      </c>
      <c r="AA39" s="30">
        <v>7.0908186477972999</v>
      </c>
      <c r="AB39" s="30">
        <v>19.2073878635486</v>
      </c>
      <c r="AC39" s="84">
        <v>-5.7145253185218623</v>
      </c>
      <c r="AD39" s="30">
        <v>-15.800367573378102</v>
      </c>
      <c r="AE39" s="30">
        <v>4.3718082694960012</v>
      </c>
      <c r="AF39" s="73">
        <v>9.4</v>
      </c>
      <c r="AG39" s="73">
        <v>1306.7972803115831</v>
      </c>
      <c r="AH39" s="73">
        <v>0.49587525924046832</v>
      </c>
      <c r="AI39" s="73">
        <v>17.489677429199165</v>
      </c>
      <c r="AJ39" s="77">
        <f>D39-AF39</f>
        <v>-5.0864029581871462</v>
      </c>
      <c r="AK39" s="75">
        <v>3.1757803576152135</v>
      </c>
      <c r="AL39" s="30">
        <f>((F39/AG39)-1)*100</f>
        <v>-46.200694602109763</v>
      </c>
      <c r="AM39" s="30">
        <f>SQRT((100/AG39)^2*(G39)^2)</f>
        <v>16.391212739838927</v>
      </c>
      <c r="AN39" s="75">
        <f>H39-AI39</f>
        <v>-2.0006058034507799</v>
      </c>
      <c r="AO39" s="75">
        <v>9.3711670210077465</v>
      </c>
      <c r="AP39" s="30">
        <f>J39-AH39</f>
        <v>-4.4549072818118374</v>
      </c>
      <c r="AQ39" s="30">
        <v>5.1856545960209148</v>
      </c>
      <c r="AR39" s="75">
        <f>L39-AF39</f>
        <v>-6.3594322662893852</v>
      </c>
      <c r="AS39" s="75">
        <v>3.5829570056342988</v>
      </c>
      <c r="AT39" s="30">
        <f>((N39/AG39)-1)*100</f>
        <v>-38.323754430452503</v>
      </c>
      <c r="AU39" s="30">
        <f>SQRT((100/AG39)^2*(O39)^2)</f>
        <v>19.878912506250526</v>
      </c>
      <c r="AV39" s="75">
        <f>P39-AI39</f>
        <v>-4.106239205069766</v>
      </c>
      <c r="AW39" s="75">
        <v>11.700816979186449</v>
      </c>
      <c r="AX39" s="30">
        <f>R39-AH39</f>
        <v>-7.4623726137249538</v>
      </c>
      <c r="AY39" s="30">
        <v>6.0248057930781833</v>
      </c>
      <c r="AZ39" s="75">
        <f>T39-AF39</f>
        <v>-5.8047131156662797</v>
      </c>
      <c r="BA39" s="75">
        <f>U39-AF39</f>
        <v>-13.323665474913495</v>
      </c>
      <c r="BB39" s="75">
        <f>V39-AF39</f>
        <v>1.714406869827533</v>
      </c>
      <c r="BC39" s="30">
        <f>((W39/AG39)-1)*100</f>
        <v>-36.373640415366445</v>
      </c>
      <c r="BD39" s="30">
        <f>SQRT((100/AG39)^2*(W39-X39)^2)</f>
        <v>31.147054372637182</v>
      </c>
      <c r="BE39" s="30">
        <f>SQRT((100/AG39)^2*(Y39-W39)^2)</f>
        <v>37.22238915645957</v>
      </c>
      <c r="BF39" s="75">
        <f>Z39-AI39</f>
        <v>-4.3404153191615826</v>
      </c>
      <c r="BG39" s="75">
        <v>-0.72279432547209599</v>
      </c>
      <c r="BH39" s="75">
        <v>29.028614856554835</v>
      </c>
      <c r="BI39" s="30">
        <f>AC39-AH39</f>
        <v>-6.2104005777623303</v>
      </c>
      <c r="BJ39" s="30">
        <f>AD39-AH39</f>
        <v>-16.296242832618571</v>
      </c>
      <c r="BK39" s="30">
        <f>AE39-AH39</f>
        <v>3.8759330102555327</v>
      </c>
      <c r="BM39" s="73">
        <f t="shared" si="0"/>
        <v>-5.7501827800476049</v>
      </c>
      <c r="BN39" s="30">
        <f>AVERAGE(E39,M39,T39-U39)</f>
        <v>4.7592299074989093</v>
      </c>
      <c r="BO39" s="73">
        <f t="shared" si="1"/>
        <v>-40.299363149309578</v>
      </c>
      <c r="BP39" s="30">
        <f t="shared" si="2"/>
        <v>34.59694001136436</v>
      </c>
      <c r="BQ39" s="73">
        <f t="shared" si="3"/>
        <v>-3.4824201092273763</v>
      </c>
      <c r="BR39" s="30">
        <f>AVERAGE(I39,Q39,Z39-AA39)</f>
        <v>3.9178055141375694</v>
      </c>
      <c r="BS39" s="73">
        <f t="shared" si="4"/>
        <v>-6.0425601577663741</v>
      </c>
      <c r="BT39" s="30">
        <f t="shared" si="5"/>
        <v>7.098767547985112</v>
      </c>
    </row>
    <row r="40" spans="1:72" x14ac:dyDescent="0.2">
      <c r="A40" s="5" t="s">
        <v>37</v>
      </c>
      <c r="B40" s="22">
        <v>48.026699999999998</v>
      </c>
      <c r="C40" s="22">
        <v>11.1883</v>
      </c>
      <c r="D40" s="30">
        <v>2.9721587668034202</v>
      </c>
      <c r="E40" s="30">
        <v>2.8311238111855199</v>
      </c>
      <c r="F40" s="30">
        <v>1085.9880338897001</v>
      </c>
      <c r="G40" s="30">
        <v>250.75267157367</v>
      </c>
      <c r="H40" s="73">
        <v>12.9645486937042</v>
      </c>
      <c r="I40" s="30">
        <v>2.5701452892576002</v>
      </c>
      <c r="J40" s="84">
        <v>-6.2036669393274719</v>
      </c>
      <c r="K40" s="30">
        <v>4.2342684651944209</v>
      </c>
      <c r="L40" s="30">
        <v>2.6859481606807498</v>
      </c>
      <c r="M40" s="30">
        <v>3.5422226285712299</v>
      </c>
      <c r="N40" s="30">
        <v>961.72319754310695</v>
      </c>
      <c r="O40" s="30">
        <v>274.342807037527</v>
      </c>
      <c r="P40" s="73">
        <v>13.0736947300098</v>
      </c>
      <c r="Q40" s="30">
        <v>3.0182798995164299</v>
      </c>
      <c r="R40" s="84">
        <v>-7.1552079252659597</v>
      </c>
      <c r="S40" s="30">
        <v>4.9479628533475601</v>
      </c>
      <c r="T40" s="30">
        <v>3.4917290373052401</v>
      </c>
      <c r="U40" s="30">
        <v>-3.7396839786337099</v>
      </c>
      <c r="V40" s="30">
        <v>10.7184005025305</v>
      </c>
      <c r="W40" s="30">
        <v>906.60893228073496</v>
      </c>
      <c r="X40" s="30">
        <v>493.05302954915601</v>
      </c>
      <c r="Y40" s="30">
        <v>1385.54377314728</v>
      </c>
      <c r="Z40" s="73">
        <v>13.566914645498001</v>
      </c>
      <c r="AA40" s="30">
        <v>7.8468337621073001</v>
      </c>
      <c r="AB40" s="30">
        <v>19.283373545836799</v>
      </c>
      <c r="AC40" s="84">
        <v>-6.1266001572239697</v>
      </c>
      <c r="AD40" s="30">
        <v>-16.1463643839894</v>
      </c>
      <c r="AE40" s="30">
        <v>3.8876449447912398</v>
      </c>
      <c r="AF40" s="73">
        <v>9.6</v>
      </c>
      <c r="AG40" s="73">
        <v>1110.4539942741374</v>
      </c>
      <c r="AH40" s="73">
        <v>-0.99937123060226229</v>
      </c>
      <c r="AI40" s="73">
        <v>16.559177716573032</v>
      </c>
      <c r="AJ40" s="77">
        <f>D40-AF40</f>
        <v>-6.6278412331965795</v>
      </c>
      <c r="AK40" s="75">
        <v>2.8311238111855199</v>
      </c>
      <c r="AL40" s="30">
        <f>((F40/AG40)-1)*100</f>
        <v>-2.2032394417591084</v>
      </c>
      <c r="AM40" s="30">
        <f>SQRT((100/AG40)^2*(G40)^2)</f>
        <v>22.581095017590325</v>
      </c>
      <c r="AN40" s="75">
        <f>H40-AI40</f>
        <v>-3.5946290228688316</v>
      </c>
      <c r="AO40" s="75">
        <v>8.7050758245291906</v>
      </c>
      <c r="AP40" s="30">
        <f>J40-AH40</f>
        <v>-5.2042957087252093</v>
      </c>
      <c r="AQ40" s="30">
        <v>5.6803837014690002</v>
      </c>
      <c r="AR40" s="75">
        <f>L40-AF40</f>
        <v>-6.9140518393192494</v>
      </c>
      <c r="AS40" s="75">
        <v>3.5422226285712299</v>
      </c>
      <c r="AT40" s="30">
        <f>((N40/AG40)-1)*100</f>
        <v>-13.393692804738855</v>
      </c>
      <c r="AU40" s="30">
        <f>SQRT((100/AG40)^2*(O40)^2)</f>
        <v>24.705463571847901</v>
      </c>
      <c r="AV40" s="75">
        <f>P40-AI40</f>
        <v>-3.4854829865632322</v>
      </c>
      <c r="AW40" s="75">
        <v>11.735621337231001</v>
      </c>
      <c r="AX40" s="30">
        <f>R40-AH40</f>
        <v>-6.1558366946636971</v>
      </c>
      <c r="AY40" s="30">
        <v>6.9174017413222399</v>
      </c>
      <c r="AZ40" s="75">
        <f>T40-AF40</f>
        <v>-6.1082709626947596</v>
      </c>
      <c r="BA40" s="75">
        <f>U40-AF40</f>
        <v>-13.33968397863371</v>
      </c>
      <c r="BB40" s="75">
        <f>V40-AF40</f>
        <v>1.1184005025305002</v>
      </c>
      <c r="BC40" s="30">
        <f>((W40/AG40)-1)*100</f>
        <v>-18.356911951732712</v>
      </c>
      <c r="BD40" s="30">
        <f>SQRT((100/AG40)^2*(W40-X40)^2)</f>
        <v>37.242056389909706</v>
      </c>
      <c r="BE40" s="30">
        <f>SQRT((100/AG40)^2*(Y40-W40)^2)</f>
        <v>43.129642770982784</v>
      </c>
      <c r="BF40" s="75">
        <f>Z40-AI40</f>
        <v>-2.9922630710750315</v>
      </c>
      <c r="BG40" s="75">
        <v>0.62329365968568995</v>
      </c>
      <c r="BH40" s="75">
        <v>32.027961944034502</v>
      </c>
      <c r="BI40" s="30">
        <f>AC40-AH40</f>
        <v>-5.127228926621707</v>
      </c>
      <c r="BJ40" s="30">
        <f>AD40-AH40</f>
        <v>-15.146993153387138</v>
      </c>
      <c r="BK40" s="30">
        <f>AE40-AH40</f>
        <v>4.8870161753935024</v>
      </c>
      <c r="BM40" s="73">
        <f t="shared" si="0"/>
        <v>-6.5500546784035301</v>
      </c>
      <c r="BN40" s="30">
        <f>AVERAGE(E40,M40,T40-U40)</f>
        <v>4.5349198185652329</v>
      </c>
      <c r="BO40" s="73">
        <f t="shared" si="1"/>
        <v>-11.317948066076893</v>
      </c>
      <c r="BP40" s="30">
        <f t="shared" si="2"/>
        <v>34.295175643693547</v>
      </c>
      <c r="BQ40" s="73">
        <f t="shared" si="3"/>
        <v>-3.3574583601690318</v>
      </c>
      <c r="BR40" s="30">
        <f>AVERAGE(I40,Q40,Z40-AA40)</f>
        <v>3.7695020240549102</v>
      </c>
      <c r="BS40" s="73">
        <f t="shared" si="4"/>
        <v>-5.4957871100035378</v>
      </c>
      <c r="BT40" s="30">
        <f t="shared" si="5"/>
        <v>7.5391832231855576</v>
      </c>
    </row>
    <row r="41" spans="1:72" x14ac:dyDescent="0.2">
      <c r="A41" s="5" t="s">
        <v>38</v>
      </c>
      <c r="B41" s="22">
        <v>48.326943999999997</v>
      </c>
      <c r="C41" s="22">
        <v>20.436388999999998</v>
      </c>
      <c r="D41" s="30">
        <v>3.5590331970451388</v>
      </c>
      <c r="E41" s="30">
        <v>3.4876610636425793</v>
      </c>
      <c r="F41" s="30">
        <v>805.7105309028093</v>
      </c>
      <c r="G41" s="30">
        <v>236.52598734545339</v>
      </c>
      <c r="H41" s="73">
        <v>14.801668319348577</v>
      </c>
      <c r="I41" s="30">
        <v>3.087711136965873</v>
      </c>
      <c r="J41" s="84">
        <v>-6.7693047019479504</v>
      </c>
      <c r="K41" s="30">
        <v>3.7822781936188301</v>
      </c>
      <c r="L41" s="30">
        <v>3.3513412276700314</v>
      </c>
      <c r="M41" s="30">
        <v>3.5032058077636781</v>
      </c>
      <c r="N41" s="30">
        <v>809.14295900112552</v>
      </c>
      <c r="O41" s="30">
        <v>265.16262979298034</v>
      </c>
      <c r="P41" s="73">
        <v>14.254224384955569</v>
      </c>
      <c r="Q41" s="30">
        <v>2.9961748412305922</v>
      </c>
      <c r="R41" s="84">
        <v>-7.1600670650046325</v>
      </c>
      <c r="S41" s="30">
        <v>4.8651466413051452</v>
      </c>
      <c r="T41" s="30">
        <v>4.6337312411751439</v>
      </c>
      <c r="U41" s="30">
        <v>-3.2439021943893409</v>
      </c>
      <c r="V41" s="30">
        <v>12.511099125439786</v>
      </c>
      <c r="W41" s="30">
        <v>844.06873648053784</v>
      </c>
      <c r="X41" s="30">
        <v>443.0866598684234</v>
      </c>
      <c r="Y41" s="30">
        <v>1313.2148359016137</v>
      </c>
      <c r="Z41" s="73">
        <v>14.426068596612941</v>
      </c>
      <c r="AA41" s="30">
        <v>8.028401225823588</v>
      </c>
      <c r="AB41" s="30">
        <v>20.8227784856258</v>
      </c>
      <c r="AC41" s="84">
        <v>-4.2364222086905947</v>
      </c>
      <c r="AD41" s="30">
        <v>-13.834111895948457</v>
      </c>
      <c r="AE41" s="30">
        <v>5.3605886156425928</v>
      </c>
      <c r="AF41" s="73">
        <v>9.5</v>
      </c>
      <c r="AG41" s="73">
        <v>751.59837484359628</v>
      </c>
      <c r="AH41" s="73">
        <v>-1.6178518931070958</v>
      </c>
      <c r="AI41" s="73">
        <v>19.067494074503536</v>
      </c>
      <c r="AJ41" s="77">
        <f>D41-AF41</f>
        <v>-5.9409668029548612</v>
      </c>
      <c r="AK41" s="75">
        <v>3.4876610636425793</v>
      </c>
      <c r="AL41" s="30">
        <f>((F41/AG41)-1)*100</f>
        <v>7.1996105726643611</v>
      </c>
      <c r="AM41" s="30">
        <f>SQRT((100/AG41)^2*(G41)^2)</f>
        <v>31.469731077408621</v>
      </c>
      <c r="AN41" s="75">
        <f>H41-AI41</f>
        <v>-4.2658257551549585</v>
      </c>
      <c r="AO41" s="75">
        <v>10.886949323387352</v>
      </c>
      <c r="AP41" s="30">
        <f>J41-AH41</f>
        <v>-5.1514528088408547</v>
      </c>
      <c r="AQ41" s="30">
        <v>6.7440866549373411</v>
      </c>
      <c r="AR41" s="75">
        <f>L41-AF41</f>
        <v>-6.1486587723299682</v>
      </c>
      <c r="AS41" s="75">
        <v>3.5032058077636781</v>
      </c>
      <c r="AT41" s="30">
        <f>((N41/AG41)-1)*100</f>
        <v>7.6562943832208186</v>
      </c>
      <c r="AU41" s="30">
        <f>SQRT((100/AG41)^2*(O41)^2)</f>
        <v>35.279830115140854</v>
      </c>
      <c r="AV41" s="75">
        <f>P41-AI41</f>
        <v>-4.8132696895479672</v>
      </c>
      <c r="AW41" s="75">
        <v>11.480620565906191</v>
      </c>
      <c r="AX41" s="30">
        <f>R41-AH41</f>
        <v>-5.5422151718975368</v>
      </c>
      <c r="AY41" s="30">
        <v>6.6079506683354525</v>
      </c>
      <c r="AZ41" s="75">
        <f>T41-AF41</f>
        <v>-4.8662687588248561</v>
      </c>
      <c r="BA41" s="75">
        <f>U41-AF41</f>
        <v>-12.74390219438934</v>
      </c>
      <c r="BB41" s="75">
        <f>V41-AF41</f>
        <v>3.0110991254397863</v>
      </c>
      <c r="BC41" s="30">
        <f>((W41/AG41)-1)*100</f>
        <v>12.303161466545776</v>
      </c>
      <c r="BD41" s="30">
        <f>SQRT((100/AG41)^2*(W41-X41)^2)</f>
        <v>53.350577919431601</v>
      </c>
      <c r="BE41" s="30">
        <f>SQRT((100/AG41)^2*(Y41-W41)^2)</f>
        <v>62.419786301254675</v>
      </c>
      <c r="BF41" s="75">
        <f>Z41-AI41</f>
        <v>-4.6414254778905946</v>
      </c>
      <c r="BG41" s="75">
        <v>0.54296728689332241</v>
      </c>
      <c r="BH41" s="75">
        <v>32.36362339015492</v>
      </c>
      <c r="BI41" s="30">
        <f>AC41-AH41</f>
        <v>-2.618570315583499</v>
      </c>
      <c r="BJ41" s="30">
        <f>AD41-AH41</f>
        <v>-12.216260002841361</v>
      </c>
      <c r="BK41" s="30">
        <f>AE41-AH41</f>
        <v>6.9784405087496886</v>
      </c>
      <c r="BM41" s="73">
        <f t="shared" si="0"/>
        <v>-5.6519647780365618</v>
      </c>
      <c r="BN41" s="30">
        <f>AVERAGE(E41,M41,T41-U41)</f>
        <v>4.956166768990248</v>
      </c>
      <c r="BO41" s="73">
        <f t="shared" si="1"/>
        <v>9.0530221408103184</v>
      </c>
      <c r="BP41" s="30">
        <f t="shared" si="2"/>
        <v>35.932325881811771</v>
      </c>
      <c r="BQ41" s="73">
        <f t="shared" si="3"/>
        <v>-4.5735069741978398</v>
      </c>
      <c r="BR41" s="30">
        <f>AVERAGE(I41,Q41,Z41-AA41)</f>
        <v>4.1605177829952726</v>
      </c>
      <c r="BS41" s="73">
        <f t="shared" si="4"/>
        <v>-4.4374127654406301</v>
      </c>
      <c r="BT41" s="30">
        <f t="shared" si="5"/>
        <v>7.649909003510218</v>
      </c>
    </row>
    <row r="42" spans="1:72" x14ac:dyDescent="0.2">
      <c r="A42" s="11" t="s">
        <v>0</v>
      </c>
      <c r="B42" s="17">
        <v>50.12</v>
      </c>
      <c r="C42" s="17">
        <v>6.69</v>
      </c>
      <c r="D42" s="30">
        <v>7.5880768676085326</v>
      </c>
      <c r="E42" s="30">
        <v>3.222660284019252</v>
      </c>
      <c r="F42" s="30">
        <v>969.1310855559683</v>
      </c>
      <c r="G42" s="30">
        <v>264.66782464679346</v>
      </c>
      <c r="H42" s="73">
        <v>16.468568830903685</v>
      </c>
      <c r="I42" s="30">
        <v>2.9204317364889585</v>
      </c>
      <c r="J42" s="84">
        <v>-7.3692677122969572</v>
      </c>
      <c r="K42" s="30">
        <v>4.8666174592575304</v>
      </c>
      <c r="L42" s="30">
        <v>6.3130097164890868</v>
      </c>
      <c r="M42" s="30">
        <v>3.8663348027543036</v>
      </c>
      <c r="N42" s="30">
        <v>807.73333936979066</v>
      </c>
      <c r="O42" s="30">
        <v>257.7219624088907</v>
      </c>
      <c r="P42" s="73">
        <v>16.708910411287899</v>
      </c>
      <c r="Q42" s="30">
        <v>3.054685401871414</v>
      </c>
      <c r="R42" s="84">
        <v>-3.48301695258592</v>
      </c>
      <c r="S42" s="30">
        <v>5.5810482497922544</v>
      </c>
      <c r="T42" s="30">
        <v>6.8871932742194915</v>
      </c>
      <c r="U42" s="30">
        <v>-3.4460640694567886</v>
      </c>
      <c r="V42" s="30">
        <v>17.227293305634387</v>
      </c>
      <c r="W42" s="30">
        <v>819.02311080932577</v>
      </c>
      <c r="X42" s="30">
        <v>315.08402232361414</v>
      </c>
      <c r="Y42" s="30">
        <v>1440.2321364599454</v>
      </c>
      <c r="Z42" s="73">
        <v>16.651888552635686</v>
      </c>
      <c r="AA42" s="30">
        <v>9.1621000630401834</v>
      </c>
      <c r="AB42" s="30">
        <v>24.133712254598084</v>
      </c>
      <c r="AC42" s="84">
        <v>-3.528146411464359</v>
      </c>
      <c r="AD42" s="30">
        <v>-18.267278546197385</v>
      </c>
      <c r="AE42" s="30">
        <v>11.458602350364719</v>
      </c>
      <c r="AF42" s="73">
        <v>11</v>
      </c>
      <c r="AG42" s="73">
        <v>805.29443264007421</v>
      </c>
      <c r="AH42" s="73">
        <v>0.47052031258741822</v>
      </c>
      <c r="AI42" s="73">
        <v>15.596982955932567</v>
      </c>
      <c r="AJ42" s="77">
        <f>D42-AF42</f>
        <v>-3.4119231323914674</v>
      </c>
      <c r="AK42" s="75">
        <v>3.222660284019252</v>
      </c>
      <c r="AL42" s="30">
        <f>((F42/AG42)-1)*100</f>
        <v>20.344937984827816</v>
      </c>
      <c r="AM42" s="30">
        <f>SQRT((100/AG42)^2*(G42)^2)</f>
        <v>32.865969752095204</v>
      </c>
      <c r="AN42" s="75">
        <f>H42-AI42</f>
        <v>0.87158587497111739</v>
      </c>
      <c r="AO42" s="75">
        <v>9.9310955049770655</v>
      </c>
      <c r="AP42" s="30">
        <f>J42-AH42</f>
        <v>-7.8397880248843759</v>
      </c>
      <c r="AQ42" s="30">
        <v>5.5949060549655991</v>
      </c>
      <c r="AR42" s="75">
        <f>L42-AF42</f>
        <v>-4.6869902835109132</v>
      </c>
      <c r="AS42" s="75">
        <v>3.8663348027543036</v>
      </c>
      <c r="AT42" s="30">
        <f>((N42/AG42)-1)*100</f>
        <v>0.30285900794331244</v>
      </c>
      <c r="AU42" s="30">
        <f>SQRT((100/AG42)^2*(O42)^2)</f>
        <v>32.003445195066845</v>
      </c>
      <c r="AV42" s="75">
        <f>P42-AI42</f>
        <v>1.1119274553553318</v>
      </c>
      <c r="AW42" s="75">
        <v>12.888521041314288</v>
      </c>
      <c r="AX42" s="30">
        <f>R42-AH42</f>
        <v>-3.9535372651733383</v>
      </c>
      <c r="AY42" s="30">
        <v>6.700166476102341</v>
      </c>
      <c r="AZ42" s="75">
        <f>T42-AF42</f>
        <v>-4.1128067257805085</v>
      </c>
      <c r="BA42" s="75">
        <f>U42-AF42</f>
        <v>-14.446064069456789</v>
      </c>
      <c r="BB42" s="75">
        <f>V42-AF42</f>
        <v>6.2272933056343867</v>
      </c>
      <c r="BC42" s="30">
        <f>((W42/AG42)-1)*100</f>
        <v>1.7048023198475981</v>
      </c>
      <c r="BD42" s="30">
        <f>SQRT((100/AG42)^2*(W42-X42)^2)</f>
        <v>62.57824071049388</v>
      </c>
      <c r="BE42" s="30">
        <f>SQRT((100/AG42)^2*(Y42-W42)^2)</f>
        <v>77.140608511852037</v>
      </c>
      <c r="BF42" s="75">
        <f>Z42-AI42</f>
        <v>1.0549055967031187</v>
      </c>
      <c r="BG42" s="75">
        <v>-4.3509774972225506</v>
      </c>
      <c r="BH42" s="75">
        <v>48.665001217012502</v>
      </c>
      <c r="BI42" s="30">
        <f>AC42-AH42</f>
        <v>-3.9986667240517773</v>
      </c>
      <c r="BJ42" s="30">
        <f>AD42-AH42</f>
        <v>-18.737798858784803</v>
      </c>
      <c r="BK42" s="30">
        <f>AE42-AH42</f>
        <v>10.988082037777302</v>
      </c>
      <c r="BM42" s="73">
        <f t="shared" si="0"/>
        <v>-4.0705733805609627</v>
      </c>
      <c r="BN42" s="30">
        <f>AVERAGE(E42,M42,T42-U42)</f>
        <v>5.8074174768166129</v>
      </c>
      <c r="BO42" s="73">
        <f t="shared" si="1"/>
        <v>7.4508664375395748</v>
      </c>
      <c r="BP42" s="30">
        <f t="shared" si="2"/>
        <v>41.914284445936111</v>
      </c>
      <c r="BQ42" s="73">
        <f t="shared" si="3"/>
        <v>1.012806309009856</v>
      </c>
      <c r="BR42" s="30">
        <f>AVERAGE(I42,Q42,Z42-AA42)</f>
        <v>4.4883018759852922</v>
      </c>
      <c r="BS42" s="73">
        <f t="shared" si="4"/>
        <v>-5.2639973380364973</v>
      </c>
      <c r="BT42" s="30">
        <f t="shared" si="5"/>
        <v>9.011401555266989</v>
      </c>
    </row>
    <row r="43" spans="1:72" x14ac:dyDescent="0.2">
      <c r="A43" s="5" t="s">
        <v>40</v>
      </c>
      <c r="B43" s="22">
        <v>50.585278000000002</v>
      </c>
      <c r="C43" s="22">
        <v>5.5363889999999998</v>
      </c>
      <c r="D43" s="30">
        <v>6.0541664631382401</v>
      </c>
      <c r="E43" s="30">
        <v>3.6122614183617898</v>
      </c>
      <c r="F43" s="30">
        <v>903.66916740569502</v>
      </c>
      <c r="G43" s="30">
        <v>238.038212590726</v>
      </c>
      <c r="H43" s="73">
        <v>14.1786280421491</v>
      </c>
      <c r="I43" s="30">
        <v>3.25012695542789</v>
      </c>
      <c r="J43" s="84">
        <v>-1.0753176705710714</v>
      </c>
      <c r="K43" s="30">
        <v>4.4854755951409988</v>
      </c>
      <c r="L43" s="30">
        <v>5.9438998781847801</v>
      </c>
      <c r="M43" s="30">
        <v>3.3373258537713002</v>
      </c>
      <c r="N43" s="30">
        <v>815.968229206969</v>
      </c>
      <c r="O43" s="30">
        <v>262.66719386254402</v>
      </c>
      <c r="P43" s="73">
        <v>15.9381151224852</v>
      </c>
      <c r="Q43" s="30">
        <v>2.9311548205692199</v>
      </c>
      <c r="R43" s="84">
        <v>-3.69850418600817</v>
      </c>
      <c r="S43" s="30">
        <v>4.5985913872922897</v>
      </c>
      <c r="T43" s="30">
        <v>7.0748648809784997</v>
      </c>
      <c r="U43" s="30">
        <v>-0.77305372644157</v>
      </c>
      <c r="V43" s="30">
        <v>14.925119497481999</v>
      </c>
      <c r="W43" s="30">
        <v>864.37325739322898</v>
      </c>
      <c r="X43" s="30">
        <v>415.01924301099803</v>
      </c>
      <c r="Y43" s="30">
        <v>1400.3880934541401</v>
      </c>
      <c r="Z43" s="73">
        <v>15.741454936151699</v>
      </c>
      <c r="AA43" s="30">
        <v>8.2863183661255793</v>
      </c>
      <c r="AB43" s="30">
        <v>23.200923195250699</v>
      </c>
      <c r="AC43" s="84">
        <v>-2.5072540329608</v>
      </c>
      <c r="AD43" s="30">
        <v>-12.3607590788538</v>
      </c>
      <c r="AE43" s="30">
        <v>7.36031122570959</v>
      </c>
      <c r="AF43" s="73">
        <v>10.9</v>
      </c>
      <c r="AG43" s="73">
        <v>922.20754623412915</v>
      </c>
      <c r="AH43" s="73">
        <v>2.3989681402842167</v>
      </c>
      <c r="AI43" s="73">
        <v>16.587052345275833</v>
      </c>
      <c r="AJ43" s="77">
        <f>D43-AF43</f>
        <v>-4.8458335368617602</v>
      </c>
      <c r="AK43" s="75">
        <v>3.6122614183617898</v>
      </c>
      <c r="AL43" s="30">
        <f>((F43/AG43)-1)*100</f>
        <v>-2.0102176461401</v>
      </c>
      <c r="AM43" s="30">
        <f>SQRT((100/AG43)^2*(G43)^2)</f>
        <v>25.811783211139883</v>
      </c>
      <c r="AN43" s="75">
        <f>H43-AI43</f>
        <v>-2.4084243031267327</v>
      </c>
      <c r="AO43" s="75">
        <v>9.3140287192769105</v>
      </c>
      <c r="AP43" s="30">
        <f>J43-AH43</f>
        <v>-3.4742858108552879</v>
      </c>
      <c r="AQ43" s="30">
        <v>7.2442593460864</v>
      </c>
      <c r="AR43" s="75">
        <f>L43-AF43</f>
        <v>-4.9561001218152203</v>
      </c>
      <c r="AS43" s="75">
        <v>3.3373258537713002</v>
      </c>
      <c r="AT43" s="30">
        <f>((N43/AG43)-1)*100</f>
        <v>-11.520109270520784</v>
      </c>
      <c r="AU43" s="30">
        <f>SQRT((100/AG43)^2*(O43)^2)</f>
        <v>28.48243813826463</v>
      </c>
      <c r="AV43" s="75">
        <f>P43-AI43</f>
        <v>-0.64893722279063226</v>
      </c>
      <c r="AW43" s="75">
        <v>11.196587261943099</v>
      </c>
      <c r="AX43" s="30">
        <f>R43-AH43</f>
        <v>-6.0974723262923867</v>
      </c>
      <c r="AY43" s="30">
        <v>7.0870882422056001</v>
      </c>
      <c r="AZ43" s="75">
        <f>T43-AF43</f>
        <v>-3.8251351190215006</v>
      </c>
      <c r="BA43" s="75">
        <f>U43-AF43</f>
        <v>-11.673053726441569</v>
      </c>
      <c r="BB43" s="75">
        <f>V43-AF43</f>
        <v>4.0251194974819988</v>
      </c>
      <c r="BC43" s="30">
        <f>((W43/AG43)-1)*100</f>
        <v>-6.2712877461335914</v>
      </c>
      <c r="BD43" s="30">
        <f>SQRT((100/AG43)^2*(W43-X43)^2)</f>
        <v>48.725909500218883</v>
      </c>
      <c r="BE43" s="30">
        <f>SQRT((100/AG43)^2*(Y43-W43)^2)</f>
        <v>58.123015610721119</v>
      </c>
      <c r="BF43" s="75">
        <f>Z43-AI43</f>
        <v>-0.84559740912413339</v>
      </c>
      <c r="BG43" s="75">
        <v>-3.9072243280776302</v>
      </c>
      <c r="BH43" s="75">
        <v>30.320134945421199</v>
      </c>
      <c r="BI43" s="30">
        <f>AC43-AH43</f>
        <v>-4.9062221732450162</v>
      </c>
      <c r="BJ43" s="30">
        <f>AD43-AH43</f>
        <v>-14.759727219138016</v>
      </c>
      <c r="BK43" s="30">
        <f>AE43-AH43</f>
        <v>4.9613430854253728</v>
      </c>
      <c r="BM43" s="73">
        <f t="shared" si="0"/>
        <v>-4.5423562592328262</v>
      </c>
      <c r="BN43" s="30">
        <f>AVERAGE(E43,M43,T43-U43)</f>
        <v>4.9325019598510531</v>
      </c>
      <c r="BO43" s="73">
        <f t="shared" si="1"/>
        <v>-6.6005382209314929</v>
      </c>
      <c r="BP43" s="30">
        <f t="shared" si="2"/>
        <v>36.430472865252327</v>
      </c>
      <c r="BQ43" s="73">
        <f t="shared" si="3"/>
        <v>-1.3009863116804994</v>
      </c>
      <c r="BR43" s="30">
        <f>AVERAGE(I43,Q43,Z43-AA43)</f>
        <v>4.5454727820077432</v>
      </c>
      <c r="BS43" s="73">
        <f t="shared" si="4"/>
        <v>-4.8259934367975639</v>
      </c>
      <c r="BT43" s="30">
        <f t="shared" si="5"/>
        <v>8.0616175447283336</v>
      </c>
    </row>
    <row r="44" spans="1:72" x14ac:dyDescent="0.2">
      <c r="A44" s="11" t="s">
        <v>41</v>
      </c>
      <c r="B44" s="17">
        <v>52.333703999999997</v>
      </c>
      <c r="C44" s="17">
        <v>14.269142</v>
      </c>
      <c r="D44" s="30">
        <v>2.3458366857119137</v>
      </c>
      <c r="E44" s="30">
        <v>2.8931377318122897</v>
      </c>
      <c r="F44" s="30">
        <v>1043.7437262674071</v>
      </c>
      <c r="G44" s="30">
        <v>297.60140700185036</v>
      </c>
      <c r="H44" s="73">
        <v>11.976280536530068</v>
      </c>
      <c r="I44" s="30">
        <v>2.7380127354255066</v>
      </c>
      <c r="J44" s="84">
        <v>-1.5996471936110399</v>
      </c>
      <c r="K44" s="30">
        <v>4.7738484002015902</v>
      </c>
      <c r="L44" s="30">
        <v>3.3697147996200698</v>
      </c>
      <c r="M44" s="30">
        <v>3.5053110133361565</v>
      </c>
      <c r="N44" s="30">
        <v>899.96733955457239</v>
      </c>
      <c r="O44" s="30">
        <v>279.34341146112331</v>
      </c>
      <c r="P44" s="73">
        <v>13.683636621175268</v>
      </c>
      <c r="Q44" s="30">
        <v>3.0267567589099098</v>
      </c>
      <c r="R44" s="84">
        <v>-6.2867562424798331</v>
      </c>
      <c r="S44" s="30">
        <v>4.8161268998847797</v>
      </c>
      <c r="T44" s="30">
        <v>4.3991923913794633</v>
      </c>
      <c r="U44" s="30">
        <v>-3.1620200115451236</v>
      </c>
      <c r="V44" s="30">
        <v>11.953745846556634</v>
      </c>
      <c r="W44" s="30">
        <v>901.97661237403292</v>
      </c>
      <c r="X44" s="30">
        <v>501.18823218252697</v>
      </c>
      <c r="Y44" s="30">
        <v>1369.383588750273</v>
      </c>
      <c r="Z44" s="73">
        <v>13.830994987465834</v>
      </c>
      <c r="AA44" s="30">
        <v>7.6545947269324399</v>
      </c>
      <c r="AB44" s="30">
        <v>20.010634055176499</v>
      </c>
      <c r="AC44" s="84">
        <v>-5.0942656374114472</v>
      </c>
      <c r="AD44" s="30">
        <v>-15.064285186183101</v>
      </c>
      <c r="AE44" s="30">
        <v>4.880660332069283</v>
      </c>
      <c r="AF44" s="73">
        <v>9.1999999999999993</v>
      </c>
      <c r="AG44" s="73">
        <v>657.23876595496984</v>
      </c>
      <c r="AH44" s="73">
        <v>0.5201644400755544</v>
      </c>
      <c r="AI44" s="73">
        <v>18.254562377929634</v>
      </c>
      <c r="AJ44" s="77">
        <f>D44-AF44</f>
        <v>-6.8541633142880851</v>
      </c>
      <c r="AK44" s="75">
        <v>2.8931377318122897</v>
      </c>
      <c r="AL44" s="30">
        <f>((F44/AG44)-1)*100</f>
        <v>58.807389389279919</v>
      </c>
      <c r="AM44" s="30">
        <f>SQRT((100/AG44)^2*(G44)^2)</f>
        <v>45.28056201454195</v>
      </c>
      <c r="AN44" s="75">
        <f>H44-AI44</f>
        <v>-6.2782818413995667</v>
      </c>
      <c r="AO44" s="75">
        <v>9.3633569623325297</v>
      </c>
      <c r="AP44" s="30">
        <f>J44-AH44</f>
        <v>-2.1198116336865942</v>
      </c>
      <c r="AQ44" s="30">
        <v>6.7751259023040129</v>
      </c>
      <c r="AR44" s="75">
        <f>L44-AF44</f>
        <v>-5.8302852003799295</v>
      </c>
      <c r="AS44" s="75">
        <v>3.5053110133361565</v>
      </c>
      <c r="AT44" s="30">
        <f>((N44/AG44)-1)*100</f>
        <v>36.931566756704811</v>
      </c>
      <c r="AU44" s="30">
        <f>SQRT((100/AG44)^2*(O44)^2)</f>
        <v>42.502576830695084</v>
      </c>
      <c r="AV44" s="75">
        <f>P44-AI44</f>
        <v>-4.5709257567543666</v>
      </c>
      <c r="AW44" s="75">
        <v>11.794609722471135</v>
      </c>
      <c r="AX44" s="30">
        <f>R44-AH44</f>
        <v>-6.8069206825553872</v>
      </c>
      <c r="AY44" s="30">
        <v>7.2897897086253769</v>
      </c>
      <c r="AZ44" s="75">
        <f>T44-AF44</f>
        <v>-4.800807608620536</v>
      </c>
      <c r="BA44" s="75">
        <f>U44-AF44</f>
        <v>-12.362020011545123</v>
      </c>
      <c r="BB44" s="75">
        <f>V44-AF44</f>
        <v>2.7537458465566349</v>
      </c>
      <c r="BC44" s="30">
        <f>((W44/AG44)-1)*100</f>
        <v>37.237281045566185</v>
      </c>
      <c r="BD44" s="30">
        <f>SQRT((100/AG44)^2*(W44-X44)^2)</f>
        <v>60.980636102491495</v>
      </c>
      <c r="BE44" s="30">
        <f>SQRT((100/AG44)^2*(Y44-W44)^2)</f>
        <v>71.116769215080666</v>
      </c>
      <c r="BF44" s="75">
        <f>Z44-AI44</f>
        <v>-4.4235673904638002</v>
      </c>
      <c r="BG44" s="75">
        <v>-1.9444837874482666</v>
      </c>
      <c r="BH44" s="75">
        <v>27.879881817065566</v>
      </c>
      <c r="BI44" s="30">
        <f>AC44-AH44</f>
        <v>-5.6144300774870013</v>
      </c>
      <c r="BJ44" s="30">
        <f>AD44-AH44</f>
        <v>-15.584449626258655</v>
      </c>
      <c r="BK44" s="30">
        <f>AE44-AH44</f>
        <v>4.3604958919937289</v>
      </c>
      <c r="BM44" s="73">
        <f t="shared" si="0"/>
        <v>-5.8284187077628502</v>
      </c>
      <c r="BN44" s="30">
        <f>AVERAGE(E44,M44,T44-U44)</f>
        <v>4.6532203826910115</v>
      </c>
      <c r="BO44" s="73">
        <f t="shared" si="1"/>
        <v>44.325412397183641</v>
      </c>
      <c r="BP44" s="30">
        <f t="shared" si="2"/>
        <v>37.17549796738745</v>
      </c>
      <c r="BQ44" s="73">
        <f t="shared" si="3"/>
        <v>-5.0909249962059109</v>
      </c>
      <c r="BR44" s="30">
        <f>AVERAGE(I44,Q44,Z44-AA44)</f>
        <v>3.9803899182896032</v>
      </c>
      <c r="BS44" s="73">
        <f t="shared" si="4"/>
        <v>-4.8470541312429942</v>
      </c>
      <c r="BT44" s="30">
        <f t="shared" si="5"/>
        <v>8.0116450532336803</v>
      </c>
    </row>
    <row r="45" spans="1:72" x14ac:dyDescent="0.2">
      <c r="A45" s="5" t="s">
        <v>42</v>
      </c>
      <c r="B45" s="22">
        <v>54.722113999999998</v>
      </c>
      <c r="C45" s="22">
        <v>25.532218</v>
      </c>
      <c r="D45" s="30">
        <v>3.381257991870775</v>
      </c>
      <c r="E45" s="30">
        <v>2.645272222258205</v>
      </c>
      <c r="F45" s="30">
        <v>693.80209685952946</v>
      </c>
      <c r="G45" s="30">
        <v>218.50912245965952</v>
      </c>
      <c r="H45" s="73">
        <v>14.53472511933075</v>
      </c>
      <c r="I45" s="30">
        <v>2.5609321254377848</v>
      </c>
      <c r="J45" s="84">
        <v>-7.0145030366974011</v>
      </c>
      <c r="K45" s="30">
        <v>4.1541775008818504</v>
      </c>
      <c r="L45" s="30">
        <v>5.183975284913835</v>
      </c>
      <c r="M45" s="30">
        <v>3.167362673240445</v>
      </c>
      <c r="N45" s="30">
        <v>918.19217024587056</v>
      </c>
      <c r="O45" s="30">
        <v>267.04510412988952</v>
      </c>
      <c r="P45" s="73">
        <v>14.605444556534099</v>
      </c>
      <c r="Q45" s="30">
        <v>2.7896543034642303</v>
      </c>
      <c r="R45" s="84">
        <v>-3.932019815096075</v>
      </c>
      <c r="S45" s="30">
        <v>4.3756852027545996</v>
      </c>
      <c r="T45" s="30">
        <v>6.2800497893198903</v>
      </c>
      <c r="U45" s="30">
        <v>1.1568348257287631</v>
      </c>
      <c r="V45" s="30">
        <v>11.39828141983595</v>
      </c>
      <c r="W45" s="30">
        <v>933.20196021622655</v>
      </c>
      <c r="X45" s="30">
        <v>535.40095367089293</v>
      </c>
      <c r="Y45" s="30">
        <v>1391.2634352986802</v>
      </c>
      <c r="Z45" s="73">
        <v>14.657851168054</v>
      </c>
      <c r="AA45" s="30">
        <v>9.5852041485175157</v>
      </c>
      <c r="AB45" s="30">
        <v>19.732175309295901</v>
      </c>
      <c r="AC45" s="84">
        <v>-1.515419077449875</v>
      </c>
      <c r="AD45" s="30">
        <v>-8.2629043703583207</v>
      </c>
      <c r="AE45" s="30">
        <v>5.22878429380218</v>
      </c>
      <c r="AF45" s="73">
        <v>6.3</v>
      </c>
      <c r="AG45" s="73">
        <v>650</v>
      </c>
      <c r="AH45" s="73">
        <v>-4.95</v>
      </c>
      <c r="AI45" s="73">
        <v>15.3</v>
      </c>
      <c r="AJ45" s="77">
        <f>D45-AF45</f>
        <v>-2.9187420081292248</v>
      </c>
      <c r="AK45" s="75">
        <v>2.645272222258205</v>
      </c>
      <c r="AL45" s="30">
        <f>((F45/AG45)-1)*100</f>
        <v>6.7387841322352982</v>
      </c>
      <c r="AM45" s="30">
        <f>SQRT((100/AG45)^2*(G45)^2)</f>
        <v>33.616788070716851</v>
      </c>
      <c r="AN45" s="75">
        <f>H45-AI45</f>
        <v>-0.76527488066925109</v>
      </c>
      <c r="AO45" s="75">
        <v>11.5836407417993</v>
      </c>
      <c r="AP45" s="30">
        <f>J45-AH45</f>
        <v>-2.0645030366974009</v>
      </c>
      <c r="AQ45" s="30">
        <v>5.4661059533588201</v>
      </c>
      <c r="AR45" s="75">
        <f>L45-AF45</f>
        <v>-1.1160247150861649</v>
      </c>
      <c r="AS45" s="75">
        <v>3.167362673240445</v>
      </c>
      <c r="AT45" s="30">
        <f>((N45/AG45)-1)*100</f>
        <v>41.260333883980095</v>
      </c>
      <c r="AU45" s="30">
        <f>SQRT((100/AG45)^2*(O45)^2)</f>
        <v>41.083862173829161</v>
      </c>
      <c r="AV45" s="75">
        <f>P45-AI45</f>
        <v>-0.69455544346590159</v>
      </c>
      <c r="AW45" s="75">
        <v>10.87071859633685</v>
      </c>
      <c r="AX45" s="30">
        <f>R45-AH45</f>
        <v>1.0179801849039252</v>
      </c>
      <c r="AY45" s="30">
        <v>5.8124007132090103</v>
      </c>
      <c r="AZ45" s="75">
        <f>T45-AF45</f>
        <v>-1.9950210680109493E-2</v>
      </c>
      <c r="BA45" s="75">
        <f>U45-AF45</f>
        <v>-5.1431651742712372</v>
      </c>
      <c r="BB45" s="75">
        <f>V45-AF45</f>
        <v>5.0982814198359501</v>
      </c>
      <c r="BC45" s="30">
        <f>((W45/AG45)-1)*100</f>
        <v>43.569532340957927</v>
      </c>
      <c r="BD45" s="30">
        <f>SQRT((100/AG45)^2*(W45-X45)^2)</f>
        <v>61.200154853128254</v>
      </c>
      <c r="BE45" s="30">
        <f>SQRT((100/AG45)^2*(Y45-W45)^2)</f>
        <v>70.470996166531336</v>
      </c>
      <c r="BF45" s="75">
        <f>Z45-AI45</f>
        <v>-0.6421488319460007</v>
      </c>
      <c r="BG45" s="75">
        <v>-0.21685774451751799</v>
      </c>
      <c r="BH45" s="75">
        <v>27.267674053695501</v>
      </c>
      <c r="BI45" s="30">
        <f>AC45-AH45</f>
        <v>3.4345809225501251</v>
      </c>
      <c r="BJ45" s="30">
        <f>AD45-AH45</f>
        <v>-3.3129043703583205</v>
      </c>
      <c r="BK45" s="30">
        <f>AE45-AH45</f>
        <v>10.178784293802181</v>
      </c>
      <c r="BM45" s="73">
        <f t="shared" si="0"/>
        <v>-1.3515723112984996</v>
      </c>
      <c r="BN45" s="30">
        <f>AVERAGE(E45,M45,T45-U45)</f>
        <v>3.6452832863632594</v>
      </c>
      <c r="BO45" s="73">
        <f t="shared" si="1"/>
        <v>30.522883452391103</v>
      </c>
      <c r="BP45" s="30">
        <f t="shared" si="2"/>
        <v>30.777090918905447</v>
      </c>
      <c r="BQ45" s="73">
        <f t="shared" si="3"/>
        <v>-0.70065971869371779</v>
      </c>
      <c r="BR45" s="30">
        <f>AVERAGE(I45,Q45,Z45-AA45)</f>
        <v>3.4744111494794994</v>
      </c>
      <c r="BS45" s="73">
        <f t="shared" si="4"/>
        <v>0.79601935691888315</v>
      </c>
      <c r="BT45" s="30">
        <f t="shared" si="5"/>
        <v>6.0086639864920919</v>
      </c>
    </row>
    <row r="46" spans="1:72" x14ac:dyDescent="0.2">
      <c r="H46" s="73"/>
      <c r="I46" s="30"/>
      <c r="P46" s="73"/>
      <c r="Q46" s="30"/>
      <c r="R46" s="84"/>
      <c r="S46" s="30"/>
      <c r="BM46" s="30">
        <f>AVERAGE(BM3:BM45)</f>
        <v>-6.5991930214476939</v>
      </c>
      <c r="BO46" s="30"/>
      <c r="BQ46" s="30">
        <f>AVERAGE(BQ3:BQ45)</f>
        <v>-4.3349161970705703</v>
      </c>
      <c r="BS46" s="30">
        <f>AVERAGE(BS3:BS45)</f>
        <v>-7.2183233690714141</v>
      </c>
    </row>
    <row r="48" spans="1:72" x14ac:dyDescent="0.2">
      <c r="AJ48" s="77" t="str">
        <f>ROUND(AJ3,0) &amp; " ± " &amp; ROUND(AK3,0)</f>
        <v>-7 ± 3</v>
      </c>
      <c r="AK48" s="77"/>
      <c r="AL48" s="77" t="str">
        <f>ROUND(AL3,0) &amp; " ± " &amp; ROUND(AM3,0)</f>
        <v>-12 ± 31</v>
      </c>
      <c r="AM48" s="77"/>
      <c r="AN48" s="77" t="str">
        <f>ROUND(AN3,0) &amp; " ± " &amp; ROUND(AO3,0)</f>
        <v>-5 ± 9</v>
      </c>
      <c r="AO48" s="77"/>
      <c r="AP48" s="77" t="str">
        <f>ROUND(AP3,0) &amp; " ± " &amp; ROUND(AQ3,0)</f>
        <v>-9 ± 6</v>
      </c>
      <c r="AQ48" s="77"/>
      <c r="AR48" s="77" t="str">
        <f>ROUND(AR3,0) &amp; " ± " &amp; ROUND(AS3,0)</f>
        <v>-7 ± 3</v>
      </c>
      <c r="AS48" s="77"/>
      <c r="AT48" s="77" t="str">
        <f>ROUND(AT3,0) &amp; " ± " &amp; ROUND(AU3,0)</f>
        <v>-18 ± 34</v>
      </c>
      <c r="AU48" s="77"/>
      <c r="AV48" s="77" t="str">
        <f>ROUND(AV3,0) &amp; " ± " &amp; ROUND(AW3,0)</f>
        <v>-5 ± 10</v>
      </c>
      <c r="AW48" s="77"/>
      <c r="AX48" s="77" t="str">
        <f>ROUND(AX3,0) &amp; " ± " &amp; ROUND(AY3,0)</f>
        <v>-9 ± 7</v>
      </c>
      <c r="AY48" s="77"/>
      <c r="AZ48" s="78" t="str">
        <f>ROUND(AZ3,0) &amp; " ± " &amp; ROUND((BB3-AZ3),0)</f>
        <v>-6 ± 7</v>
      </c>
      <c r="BA48" s="77"/>
      <c r="BB48" s="77"/>
      <c r="BC48" s="78" t="str">
        <f>ROUND(BC3,0) &amp; " ± " &amp; ROUND((BE3-BC3),0)</f>
        <v>5 ± 68</v>
      </c>
      <c r="BF48" s="78" t="str">
        <f>ROUND(BF3,0) &amp; " ± " &amp; ROUND((BH3-BF3),0)</f>
        <v>-5 ± 6</v>
      </c>
      <c r="BI48" s="78" t="str">
        <f>ROUND(BI3,0) &amp; " ± " &amp; ROUND((BK3-BI3),0)</f>
        <v>-7 ± 9</v>
      </c>
      <c r="BM48" s="78" t="str">
        <f>ROUND(BM3,0) &amp; " ± " &amp; ROUND((BN3),0)</f>
        <v>-7 ± 8</v>
      </c>
      <c r="BO48" s="78" t="str">
        <f>ROUND(BO3,0) &amp; " ± " &amp; ROUND((BP3),0)</f>
        <v>-8 ± 40</v>
      </c>
      <c r="BQ48" s="78" t="str">
        <f>ROUND(BQ3,0) &amp; " ± " &amp; ROUND((BR3),0)</f>
        <v>-5 ± 4</v>
      </c>
      <c r="BS48" s="78" t="str">
        <f>ROUND(BS3,0) &amp; " ± " &amp; ROUND((BT3),0)</f>
        <v>-8 ± 7</v>
      </c>
    </row>
    <row r="49" spans="36:71" x14ac:dyDescent="0.2">
      <c r="AJ49" s="77" t="str">
        <f t="shared" ref="AJ49:AJ90" si="6">ROUND(AJ4,0) &amp; " ± " &amp; ROUND(AK4,0)</f>
        <v>-8 ± 3</v>
      </c>
      <c r="AK49" s="77"/>
      <c r="AL49" s="77" t="str">
        <f t="shared" ref="AL49:AL90" si="7">ROUND(AL4,0) &amp; " ± " &amp; ROUND(AM4,0)</f>
        <v>28 ± 35</v>
      </c>
      <c r="AM49" s="77"/>
      <c r="AN49" s="77" t="str">
        <f t="shared" ref="AN49:AN90" si="8">ROUND(AN4,0) &amp; " ± " &amp; ROUND(AO4,0)</f>
        <v>-6 ± 9</v>
      </c>
      <c r="AO49" s="77"/>
      <c r="AP49" s="77" t="str">
        <f t="shared" ref="AP49:AP90" si="9">ROUND(AP4,0) &amp; " ± " &amp; ROUND(AQ4,0)</f>
        <v>-9 ± 5</v>
      </c>
      <c r="AQ49" s="77"/>
      <c r="AR49" s="77" t="str">
        <f t="shared" ref="AR49:AR90" si="10">ROUND(AR4,0) &amp; " ± " &amp; ROUND(AS4,0)</f>
        <v>-9 ± 4</v>
      </c>
      <c r="AS49" s="77"/>
      <c r="AT49" s="77" t="str">
        <f t="shared" ref="AT49:AT90" si="11">ROUND(AT4,0) &amp; " ± " &amp; ROUND(AU4,0)</f>
        <v>21 ± 41</v>
      </c>
      <c r="AU49" s="77"/>
      <c r="AV49" s="77" t="str">
        <f t="shared" ref="AV49:AV90" si="12">ROUND(AV4,0) &amp; " ± " &amp; ROUND(AW4,0)</f>
        <v>-7 ± 12</v>
      </c>
      <c r="AW49" s="77"/>
      <c r="AX49" s="77" t="str">
        <f t="shared" ref="AX49:AX90" si="13">ROUND(AX4,0) &amp; " ± " &amp; ROUND(AY4,0)</f>
        <v>-11 ± 6</v>
      </c>
      <c r="AY49" s="77"/>
      <c r="AZ49" s="78" t="str">
        <f t="shared" ref="AZ49:AZ90" si="14">ROUND(AZ4,0) &amp; " ± " &amp; ROUND((BB4-AZ4),0)</f>
        <v>-7 ± 7</v>
      </c>
      <c r="BA49" s="77"/>
      <c r="BB49" s="77"/>
      <c r="BC49" s="78" t="str">
        <f t="shared" ref="BC49:BC90" si="15">ROUND(BC4,0) &amp; " ± " &amp; ROUND((BE4-BC4),0)</f>
        <v>22 ± 74</v>
      </c>
      <c r="BF49" s="78" t="str">
        <f t="shared" ref="BF49:BF90" si="16">ROUND(BF4,0) &amp; " ± " &amp; ROUND((BH4-BF4),0)</f>
        <v>-7 ± 38</v>
      </c>
      <c r="BI49" s="78" t="str">
        <f t="shared" ref="BI49:BI90" si="17">ROUND(BI4,0) &amp; " ± " &amp; ROUND((BK4-BI4),0)</f>
        <v>-12 ± 14</v>
      </c>
      <c r="BM49" s="78" t="str">
        <f t="shared" ref="BM49:BO90" si="18">ROUND(BM4,0) &amp; " ± " &amp; ROUND((BN4),0)</f>
        <v>-8 ± 8</v>
      </c>
      <c r="BO49" s="78" t="str">
        <f t="shared" si="18"/>
        <v>24 ± 44</v>
      </c>
      <c r="BQ49" s="78" t="str">
        <f t="shared" ref="BQ49" si="19">ROUND(BQ4,0) &amp; " ± " &amp; ROUND((BR4),0)</f>
        <v>-6 ± 4</v>
      </c>
      <c r="BS49" s="78" t="str">
        <f t="shared" ref="BS49" si="20">ROUND(BS4,0) &amp; " ± " &amp; ROUND((BT4),0)</f>
        <v>-10 ± 8</v>
      </c>
    </row>
    <row r="50" spans="36:71" x14ac:dyDescent="0.2">
      <c r="AJ50" s="77" t="str">
        <f t="shared" si="6"/>
        <v>-9 ± 3</v>
      </c>
      <c r="AK50" s="77"/>
      <c r="AL50" s="77" t="str">
        <f t="shared" si="7"/>
        <v>41 ± 40</v>
      </c>
      <c r="AM50" s="77"/>
      <c r="AN50" s="77" t="str">
        <f t="shared" si="8"/>
        <v>-7 ± 11</v>
      </c>
      <c r="AO50" s="77"/>
      <c r="AP50" s="77" t="str">
        <f t="shared" si="9"/>
        <v>-10 ± 8</v>
      </c>
      <c r="AQ50" s="77"/>
      <c r="AR50" s="77" t="str">
        <f t="shared" si="10"/>
        <v>-10 ± 3</v>
      </c>
      <c r="AS50" s="77"/>
      <c r="AT50" s="77" t="str">
        <f t="shared" si="11"/>
        <v>33 ± 48</v>
      </c>
      <c r="AU50" s="77"/>
      <c r="AV50" s="77" t="str">
        <f t="shared" si="12"/>
        <v>-7 ± 11</v>
      </c>
      <c r="AW50" s="77"/>
      <c r="AX50" s="77" t="str">
        <f t="shared" si="13"/>
        <v>-11 ± 8</v>
      </c>
      <c r="AY50" s="77"/>
      <c r="AZ50" s="78" t="str">
        <f t="shared" si="14"/>
        <v>-9 ± 7</v>
      </c>
      <c r="BA50" s="77"/>
      <c r="BB50" s="77"/>
      <c r="BC50" s="78" t="str">
        <f t="shared" si="15"/>
        <v>59 ± 32</v>
      </c>
      <c r="BF50" s="78" t="str">
        <f t="shared" si="16"/>
        <v>-7 ± 41</v>
      </c>
      <c r="BI50" s="78" t="str">
        <f t="shared" si="17"/>
        <v>-10 ± 10</v>
      </c>
      <c r="BM50" s="78" t="str">
        <f t="shared" si="18"/>
        <v>-9 ± 8</v>
      </c>
      <c r="BO50" s="78" t="str">
        <f t="shared" si="18"/>
        <v>45 ± 36</v>
      </c>
      <c r="BQ50" s="78" t="str">
        <f t="shared" ref="BQ50" si="21">ROUND(BQ5,0) &amp; " ± " &amp; ROUND((BR5),0)</f>
        <v>-7 ± 4</v>
      </c>
      <c r="BS50" s="78" t="str">
        <f t="shared" ref="BS50" si="22">ROUND(BS5,0) &amp; " ± " &amp; ROUND((BT5),0)</f>
        <v>-10 ± 8</v>
      </c>
    </row>
    <row r="51" spans="36:71" x14ac:dyDescent="0.2">
      <c r="AJ51" s="77" t="str">
        <f t="shared" si="6"/>
        <v>-10 ± 4</v>
      </c>
      <c r="AK51" s="77"/>
      <c r="AL51" s="77" t="str">
        <f t="shared" si="7"/>
        <v>19 ± 36</v>
      </c>
      <c r="AM51" s="77"/>
      <c r="AN51" s="77" t="str">
        <f t="shared" si="8"/>
        <v>-10 ± 11</v>
      </c>
      <c r="AO51" s="77"/>
      <c r="AP51" s="77" t="str">
        <f t="shared" si="9"/>
        <v>-14 ± 7</v>
      </c>
      <c r="AQ51" s="77"/>
      <c r="AR51" s="77" t="str">
        <f t="shared" si="10"/>
        <v>-10 ± 3</v>
      </c>
      <c r="AS51" s="77"/>
      <c r="AT51" s="77" t="str">
        <f t="shared" si="11"/>
        <v>10 ± 37</v>
      </c>
      <c r="AU51" s="77"/>
      <c r="AV51" s="77" t="str">
        <f t="shared" si="12"/>
        <v>-8 ± 11</v>
      </c>
      <c r="AW51" s="77"/>
      <c r="AX51" s="77" t="str">
        <f t="shared" si="13"/>
        <v>-14 ± 7</v>
      </c>
      <c r="AY51" s="77"/>
      <c r="AZ51" s="78" t="str">
        <f t="shared" si="14"/>
        <v>-8 ± 8</v>
      </c>
      <c r="BA51" s="77"/>
      <c r="BB51" s="77"/>
      <c r="BC51" s="78" t="str">
        <f t="shared" si="15"/>
        <v>21 ± 60</v>
      </c>
      <c r="BF51" s="78" t="str">
        <f t="shared" si="16"/>
        <v>-8 ± 46</v>
      </c>
      <c r="BI51" s="78" t="str">
        <f t="shared" si="17"/>
        <v>-11 ± 10</v>
      </c>
      <c r="BM51" s="78" t="str">
        <f t="shared" si="18"/>
        <v>-10 ± 9</v>
      </c>
      <c r="BO51" s="78" t="str">
        <f t="shared" si="18"/>
        <v>17 ± 40</v>
      </c>
      <c r="BQ51" s="78" t="str">
        <f t="shared" ref="BQ51" si="23">ROUND(BQ6,0) &amp; " ± " &amp; ROUND((BR6),0)</f>
        <v>-9 ± 4</v>
      </c>
      <c r="BS51" s="78" t="str">
        <f t="shared" ref="BS51" si="24">ROUND(BS6,0) &amp; " ± " &amp; ROUND((BT6),0)</f>
        <v>-13 ± 8</v>
      </c>
    </row>
    <row r="52" spans="36:71" x14ac:dyDescent="0.2">
      <c r="AJ52" s="77" t="str">
        <f t="shared" si="6"/>
        <v>-6 ± 3</v>
      </c>
      <c r="AK52" s="77"/>
      <c r="AL52" s="77" t="str">
        <f t="shared" si="7"/>
        <v>-31 ± 21</v>
      </c>
      <c r="AM52" s="77"/>
      <c r="AN52" s="77" t="str">
        <f t="shared" si="8"/>
        <v>-5 ± 9</v>
      </c>
      <c r="AO52" s="77"/>
      <c r="AP52" s="77" t="str">
        <f t="shared" si="9"/>
        <v>-3 ± 6</v>
      </c>
      <c r="AQ52" s="77"/>
      <c r="AR52" s="77" t="str">
        <f t="shared" si="10"/>
        <v>-7 ± 3</v>
      </c>
      <c r="AS52" s="77"/>
      <c r="AT52" s="77" t="str">
        <f t="shared" si="11"/>
        <v>-26 ± 24</v>
      </c>
      <c r="AU52" s="77"/>
      <c r="AV52" s="77" t="str">
        <f t="shared" si="12"/>
        <v>-5 ± 11</v>
      </c>
      <c r="AW52" s="77"/>
      <c r="AX52" s="77" t="str">
        <f t="shared" si="13"/>
        <v>-4 ± 6</v>
      </c>
      <c r="AY52" s="77"/>
      <c r="AZ52" s="78" t="str">
        <f t="shared" si="14"/>
        <v>-5 ± 6</v>
      </c>
      <c r="BA52" s="77"/>
      <c r="BB52" s="77"/>
      <c r="BC52" s="78" t="str">
        <f t="shared" si="15"/>
        <v>-21 ± 70</v>
      </c>
      <c r="BF52" s="78" t="str">
        <f t="shared" si="16"/>
        <v>-4 ± 38</v>
      </c>
      <c r="BI52" s="78" t="str">
        <f t="shared" si="17"/>
        <v>-1 ± 8</v>
      </c>
      <c r="BM52" s="78" t="str">
        <f t="shared" si="18"/>
        <v>-6 ± 4</v>
      </c>
      <c r="BO52" s="78" t="str">
        <f t="shared" si="18"/>
        <v>-26 ± 35</v>
      </c>
      <c r="BQ52" s="78" t="str">
        <f t="shared" ref="BQ52" si="25">ROUND(BQ7,0) &amp; " ± " &amp; ROUND((BR7),0)</f>
        <v>-5 ± 4</v>
      </c>
      <c r="BS52" s="78" t="str">
        <f t="shared" ref="BS52" si="26">ROUND(BS7,0) &amp; " ± " &amp; ROUND((BT7),0)</f>
        <v>-3 ± 7</v>
      </c>
    </row>
    <row r="53" spans="36:71" x14ac:dyDescent="0.2">
      <c r="AJ53" s="77" t="str">
        <f t="shared" si="6"/>
        <v>-6 ± 3</v>
      </c>
      <c r="AK53" s="77"/>
      <c r="AL53" s="77" t="str">
        <f t="shared" si="7"/>
        <v>-1 ± 34</v>
      </c>
      <c r="AM53" s="77"/>
      <c r="AN53" s="77" t="str">
        <f t="shared" si="8"/>
        <v>-5 ± 10</v>
      </c>
      <c r="AO53" s="77"/>
      <c r="AP53" s="77" t="str">
        <f t="shared" si="9"/>
        <v>-9 ± 7</v>
      </c>
      <c r="AQ53" s="77"/>
      <c r="AR53" s="77" t="str">
        <f t="shared" si="10"/>
        <v>-6 ± 3</v>
      </c>
      <c r="AS53" s="77"/>
      <c r="AT53" s="77" t="str">
        <f t="shared" si="11"/>
        <v>-20 ± 35</v>
      </c>
      <c r="AU53" s="77"/>
      <c r="AV53" s="77" t="str">
        <f t="shared" si="12"/>
        <v>-4 ± 11</v>
      </c>
      <c r="AW53" s="77"/>
      <c r="AX53" s="77" t="str">
        <f t="shared" si="13"/>
        <v>-9 ± 7</v>
      </c>
      <c r="AY53" s="77"/>
      <c r="AZ53" s="78" t="str">
        <f t="shared" si="14"/>
        <v>-5 ± 7</v>
      </c>
      <c r="BA53" s="77"/>
      <c r="BB53" s="77"/>
      <c r="BC53" s="78" t="str">
        <f t="shared" si="15"/>
        <v>6 ± 68</v>
      </c>
      <c r="BF53" s="78" t="str">
        <f t="shared" si="16"/>
        <v>-5 ± 43</v>
      </c>
      <c r="BI53" s="78" t="str">
        <f t="shared" si="17"/>
        <v>-7 ± 9</v>
      </c>
      <c r="BM53" s="78" t="str">
        <f t="shared" si="18"/>
        <v>-5 ± 4</v>
      </c>
      <c r="BO53" s="78" t="str">
        <f t="shared" si="18"/>
        <v>-5 ± 41</v>
      </c>
      <c r="BQ53" s="78" t="str">
        <f t="shared" ref="BQ53" si="27">ROUND(BQ8,0) &amp; " ± " &amp; ROUND((BR8),0)</f>
        <v>-5 ± 4</v>
      </c>
      <c r="BS53" s="78" t="str">
        <f t="shared" ref="BS53" si="28">ROUND(BS8,0) &amp; " ± " &amp; ROUND((BT8),0)</f>
        <v>-8 ± 8</v>
      </c>
    </row>
    <row r="54" spans="36:71" x14ac:dyDescent="0.2">
      <c r="AJ54" s="77" t="str">
        <f t="shared" si="6"/>
        <v>-4 ± 3</v>
      </c>
      <c r="AK54" s="77"/>
      <c r="AL54" s="77" t="str">
        <f t="shared" si="7"/>
        <v>12 ± 33</v>
      </c>
      <c r="AM54" s="77"/>
      <c r="AN54" s="77" t="str">
        <f t="shared" si="8"/>
        <v>-5 ± 9</v>
      </c>
      <c r="AO54" s="77"/>
      <c r="AP54" s="77" t="str">
        <f t="shared" si="9"/>
        <v>-6 ± 7</v>
      </c>
      <c r="AQ54" s="77"/>
      <c r="AR54" s="77" t="str">
        <f t="shared" si="10"/>
        <v>-4 ± 3</v>
      </c>
      <c r="AS54" s="77"/>
      <c r="AT54" s="77" t="str">
        <f t="shared" si="11"/>
        <v>12 ± 38</v>
      </c>
      <c r="AU54" s="77"/>
      <c r="AV54" s="77" t="str">
        <f t="shared" si="12"/>
        <v>-4 ± 11</v>
      </c>
      <c r="AW54" s="77"/>
      <c r="AX54" s="77" t="str">
        <f t="shared" si="13"/>
        <v>-7 ± 7</v>
      </c>
      <c r="AY54" s="77"/>
      <c r="AZ54" s="78" t="str">
        <f t="shared" si="14"/>
        <v>-3 ± 7</v>
      </c>
      <c r="BA54" s="77"/>
      <c r="BB54" s="77"/>
      <c r="BC54" s="78" t="str">
        <f t="shared" si="15"/>
        <v>27 ± 47</v>
      </c>
      <c r="BF54" s="78" t="str">
        <f t="shared" si="16"/>
        <v>-4 ± 36</v>
      </c>
      <c r="BI54" s="78" t="str">
        <f t="shared" si="17"/>
        <v>-5 ± 8</v>
      </c>
      <c r="BM54" s="78" t="str">
        <f t="shared" si="18"/>
        <v>-4 ± 4</v>
      </c>
      <c r="BO54" s="78" t="str">
        <f t="shared" si="18"/>
        <v>17 ± 36</v>
      </c>
      <c r="BQ54" s="78" t="str">
        <f t="shared" ref="BQ54" si="29">ROUND(BQ9,0) &amp; " ± " &amp; ROUND((BR9),0)</f>
        <v>-4 ± 4</v>
      </c>
      <c r="BS54" s="78" t="str">
        <f t="shared" ref="BS54" si="30">ROUND(BS9,0) &amp; " ± " &amp; ROUND((BT9),0)</f>
        <v>-6 ± 8</v>
      </c>
    </row>
    <row r="55" spans="36:71" x14ac:dyDescent="0.2">
      <c r="AJ55" s="77" t="str">
        <f t="shared" si="6"/>
        <v>-5 ± 3</v>
      </c>
      <c r="AK55" s="77"/>
      <c r="AL55" s="77" t="str">
        <f t="shared" si="7"/>
        <v>-38 ± 24</v>
      </c>
      <c r="AM55" s="77"/>
      <c r="AN55" s="77" t="str">
        <f t="shared" si="8"/>
        <v>-6 ± 11</v>
      </c>
      <c r="AO55" s="77"/>
      <c r="AP55" s="77" t="str">
        <f t="shared" si="9"/>
        <v>-14 ± 6</v>
      </c>
      <c r="AQ55" s="77"/>
      <c r="AR55" s="77" t="str">
        <f t="shared" si="10"/>
        <v>-5 ± 3</v>
      </c>
      <c r="AS55" s="77"/>
      <c r="AT55" s="77" t="str">
        <f t="shared" si="11"/>
        <v>-29 ± 28</v>
      </c>
      <c r="AU55" s="77"/>
      <c r="AV55" s="77" t="str">
        <f t="shared" si="12"/>
        <v>-7 ± 11</v>
      </c>
      <c r="AW55" s="77"/>
      <c r="AX55" s="77" t="str">
        <f t="shared" si="13"/>
        <v>-11 ± 6</v>
      </c>
      <c r="AY55" s="77"/>
      <c r="AZ55" s="78" t="str">
        <f t="shared" si="14"/>
        <v>-4 ± 8</v>
      </c>
      <c r="BA55" s="77"/>
      <c r="BB55" s="77"/>
      <c r="BC55" s="78" t="str">
        <f t="shared" si="15"/>
        <v>-15 ± 74</v>
      </c>
      <c r="BF55" s="78" t="str">
        <f t="shared" si="16"/>
        <v>-7 ± 50</v>
      </c>
      <c r="BI55" s="78" t="str">
        <f t="shared" si="17"/>
        <v>-9 ± 11</v>
      </c>
      <c r="BM55" s="78" t="str">
        <f t="shared" si="18"/>
        <v>-5 ± 5</v>
      </c>
      <c r="BO55" s="78" t="str">
        <f t="shared" si="18"/>
        <v>-27 ± 38</v>
      </c>
      <c r="BQ55" s="78" t="str">
        <f t="shared" ref="BQ55" si="31">ROUND(BQ10,0) &amp; " ± " &amp; ROUND((BR10),0)</f>
        <v>-7 ± 4</v>
      </c>
      <c r="BS55" s="78" t="str">
        <f t="shared" ref="BS55" si="32">ROUND(BS10,0) &amp; " ± " &amp; ROUND((BT10),0)</f>
        <v>-11 ± 8</v>
      </c>
    </row>
    <row r="56" spans="36:71" x14ac:dyDescent="0.2">
      <c r="AJ56" s="77" t="str">
        <f t="shared" si="6"/>
        <v>-7 ± 3</v>
      </c>
      <c r="AK56" s="77"/>
      <c r="AL56" s="77" t="str">
        <f t="shared" si="7"/>
        <v>-21 ± 25</v>
      </c>
      <c r="AM56" s="77"/>
      <c r="AN56" s="77" t="str">
        <f t="shared" si="8"/>
        <v>-3 ± 11</v>
      </c>
      <c r="AO56" s="77"/>
      <c r="AP56" s="77" t="str">
        <f t="shared" si="9"/>
        <v>-3 ± 8</v>
      </c>
      <c r="AQ56" s="77"/>
      <c r="AR56" s="77" t="str">
        <f t="shared" si="10"/>
        <v>-7 ± 3</v>
      </c>
      <c r="AS56" s="77"/>
      <c r="AT56" s="77" t="str">
        <f t="shared" si="11"/>
        <v>-38 ± 25</v>
      </c>
      <c r="AU56" s="77"/>
      <c r="AV56" s="77" t="str">
        <f t="shared" si="12"/>
        <v>-2 ± 11</v>
      </c>
      <c r="AW56" s="77"/>
      <c r="AX56" s="77" t="str">
        <f t="shared" si="13"/>
        <v>-3 ± 8</v>
      </c>
      <c r="AY56" s="77"/>
      <c r="AZ56" s="78" t="str">
        <f t="shared" si="14"/>
        <v>-5 ± 6</v>
      </c>
      <c r="BA56" s="77"/>
      <c r="BB56" s="77"/>
      <c r="BC56" s="78" t="str">
        <f t="shared" si="15"/>
        <v>-22 ± 71</v>
      </c>
      <c r="BF56" s="78" t="str">
        <f t="shared" si="16"/>
        <v>-2 ± 37</v>
      </c>
      <c r="BI56" s="78" t="str">
        <f t="shared" si="17"/>
        <v>0 ± 7</v>
      </c>
      <c r="BM56" s="78" t="str">
        <f t="shared" si="18"/>
        <v>-6 ± 4</v>
      </c>
      <c r="BO56" s="78" t="str">
        <f t="shared" si="18"/>
        <v>-27 ± 38</v>
      </c>
      <c r="BQ56" s="78" t="str">
        <f t="shared" ref="BQ56" si="33">ROUND(BQ11,0) &amp; " ± " &amp; ROUND((BR11),0)</f>
        <v>-2 ± 3</v>
      </c>
      <c r="BS56" s="78" t="str">
        <f t="shared" ref="BS56" si="34">ROUND(BS11,0) &amp; " ± " &amp; ROUND((BT11),0)</f>
        <v>-2 ± 7</v>
      </c>
    </row>
    <row r="57" spans="36:71" x14ac:dyDescent="0.2">
      <c r="AJ57" s="77" t="str">
        <f t="shared" si="6"/>
        <v>-4 ± 3</v>
      </c>
      <c r="AK57" s="77"/>
      <c r="AL57" s="77" t="str">
        <f t="shared" si="7"/>
        <v>62 ± 49</v>
      </c>
      <c r="AM57" s="77"/>
      <c r="AN57" s="77" t="str">
        <f t="shared" si="8"/>
        <v>-3 ± 8</v>
      </c>
      <c r="AO57" s="77"/>
      <c r="AP57" s="77" t="str">
        <f t="shared" si="9"/>
        <v>-4 ± 8</v>
      </c>
      <c r="AQ57" s="77"/>
      <c r="AR57" s="77" t="str">
        <f t="shared" si="10"/>
        <v>-5 ± 3</v>
      </c>
      <c r="AS57" s="77"/>
      <c r="AT57" s="77" t="str">
        <f t="shared" si="11"/>
        <v>51 ± 60</v>
      </c>
      <c r="AU57" s="77"/>
      <c r="AV57" s="77" t="str">
        <f t="shared" si="12"/>
        <v>-3 ± 10</v>
      </c>
      <c r="AW57" s="77"/>
      <c r="AX57" s="77" t="str">
        <f t="shared" si="13"/>
        <v>-6 ± 8</v>
      </c>
      <c r="AY57" s="77"/>
      <c r="AZ57" s="78" t="str">
        <f t="shared" si="14"/>
        <v>-5 ± 6</v>
      </c>
      <c r="BA57" s="77"/>
      <c r="BB57" s="77"/>
      <c r="BC57" s="78" t="str">
        <f t="shared" si="15"/>
        <v>88 ± 10</v>
      </c>
      <c r="BF57" s="78" t="str">
        <f t="shared" si="16"/>
        <v>-4 ± 36</v>
      </c>
      <c r="BI57" s="78" t="str">
        <f t="shared" si="17"/>
        <v>-7 ± 8</v>
      </c>
      <c r="BM57" s="78" t="str">
        <f t="shared" si="18"/>
        <v>-5 ± 4</v>
      </c>
      <c r="BO57" s="78" t="str">
        <f t="shared" si="18"/>
        <v>67 ± 35</v>
      </c>
      <c r="BQ57" s="78" t="str">
        <f t="shared" ref="BQ57" si="35">ROUND(BQ12,0) &amp; " ± " &amp; ROUND((BR12),0)</f>
        <v>-4 ± 4</v>
      </c>
      <c r="BS57" s="78" t="str">
        <f t="shared" ref="BS57" si="36">ROUND(BS12,0) &amp; " ± " &amp; ROUND((BT12),0)</f>
        <v>-6 ± 8</v>
      </c>
    </row>
    <row r="58" spans="36:71" x14ac:dyDescent="0.2">
      <c r="AJ58" s="77" t="str">
        <f t="shared" si="6"/>
        <v>-6 ± 3</v>
      </c>
      <c r="AK58" s="77"/>
      <c r="AL58" s="77" t="str">
        <f t="shared" si="7"/>
        <v>-33 ± 22</v>
      </c>
      <c r="AM58" s="77"/>
      <c r="AN58" s="77" t="str">
        <f t="shared" si="8"/>
        <v>-5 ± 8</v>
      </c>
      <c r="AO58" s="77"/>
      <c r="AP58" s="77" t="str">
        <f t="shared" si="9"/>
        <v>-6 ± 10</v>
      </c>
      <c r="AQ58" s="77"/>
      <c r="AR58" s="77" t="str">
        <f t="shared" si="10"/>
        <v>-7 ± 3</v>
      </c>
      <c r="AS58" s="77"/>
      <c r="AT58" s="77" t="str">
        <f t="shared" si="11"/>
        <v>-36 ± 26</v>
      </c>
      <c r="AU58" s="77"/>
      <c r="AV58" s="77" t="str">
        <f t="shared" si="12"/>
        <v>-5 ± 9</v>
      </c>
      <c r="AW58" s="77"/>
      <c r="AX58" s="77" t="str">
        <f t="shared" si="13"/>
        <v>-8 ± 9</v>
      </c>
      <c r="AY58" s="77"/>
      <c r="AZ58" s="78" t="str">
        <f t="shared" si="14"/>
        <v>-7 ± 6</v>
      </c>
      <c r="BA58" s="77"/>
      <c r="BB58" s="77"/>
      <c r="BC58" s="78" t="str">
        <f t="shared" si="15"/>
        <v>-24 ± 71</v>
      </c>
      <c r="BF58" s="78" t="str">
        <f t="shared" si="16"/>
        <v>-5 ± 37</v>
      </c>
      <c r="BI58" s="78" t="str">
        <f t="shared" si="17"/>
        <v>-8 ± 9</v>
      </c>
      <c r="BM58" s="78" t="str">
        <f t="shared" si="18"/>
        <v>-7 ± 4</v>
      </c>
      <c r="BO58" s="78" t="str">
        <f t="shared" si="18"/>
        <v>-31 ± 37</v>
      </c>
      <c r="BQ58" s="78" t="str">
        <f t="shared" ref="BQ58" si="37">ROUND(BQ13,0) &amp; " ± " &amp; ROUND((BR13),0)</f>
        <v>-5 ± 3</v>
      </c>
      <c r="BS58" s="78" t="str">
        <f t="shared" ref="BS58" si="38">ROUND(BS13,0) &amp; " ± " &amp; ROUND((BT13),0)</f>
        <v>-7 ± 9</v>
      </c>
    </row>
    <row r="59" spans="36:71" x14ac:dyDescent="0.2">
      <c r="AJ59" s="77" t="str">
        <f t="shared" si="6"/>
        <v>-5 ± 3</v>
      </c>
      <c r="AK59" s="77"/>
      <c r="AL59" s="77" t="str">
        <f t="shared" si="7"/>
        <v>4 ± 32</v>
      </c>
      <c r="AM59" s="77"/>
      <c r="AN59" s="77" t="str">
        <f t="shared" si="8"/>
        <v>-4 ± 11</v>
      </c>
      <c r="AO59" s="77"/>
      <c r="AP59" s="77" t="str">
        <f t="shared" si="9"/>
        <v>-6 ± 7</v>
      </c>
      <c r="AQ59" s="77"/>
      <c r="AR59" s="77" t="str">
        <f t="shared" si="10"/>
        <v>-5 ± 3</v>
      </c>
      <c r="AS59" s="77"/>
      <c r="AT59" s="77" t="str">
        <f t="shared" si="11"/>
        <v>-2 ± 37</v>
      </c>
      <c r="AU59" s="77"/>
      <c r="AV59" s="77" t="str">
        <f t="shared" si="12"/>
        <v>-4 ± 11</v>
      </c>
      <c r="AW59" s="77"/>
      <c r="AX59" s="77" t="str">
        <f t="shared" si="13"/>
        <v>-6 ± 7</v>
      </c>
      <c r="AY59" s="77"/>
      <c r="AZ59" s="78" t="str">
        <f t="shared" si="14"/>
        <v>-3 ± 5</v>
      </c>
      <c r="BA59" s="77"/>
      <c r="BB59" s="77"/>
      <c r="BC59" s="78" t="str">
        <f t="shared" si="15"/>
        <v>15 ± 52</v>
      </c>
      <c r="BF59" s="78" t="str">
        <f t="shared" si="16"/>
        <v>-4 ± 38</v>
      </c>
      <c r="BI59" s="78" t="str">
        <f t="shared" si="17"/>
        <v>-6 ± 9</v>
      </c>
      <c r="BM59" s="78" t="str">
        <f t="shared" si="18"/>
        <v>-5 ± 4</v>
      </c>
      <c r="BO59" s="78" t="str">
        <f t="shared" si="18"/>
        <v>6 ± 37</v>
      </c>
      <c r="BQ59" s="78" t="str">
        <f t="shared" ref="BQ59" si="39">ROUND(BQ14,0) &amp; " ± " &amp; ROUND((BR14),0)</f>
        <v>-4 ± 4</v>
      </c>
      <c r="BS59" s="78" t="str">
        <f t="shared" ref="BS59" si="40">ROUND(BS14,0) &amp; " ± " &amp; ROUND((BT14),0)</f>
        <v>-6 ± 8</v>
      </c>
    </row>
    <row r="60" spans="36:71" x14ac:dyDescent="0.2">
      <c r="AJ60" s="77" t="str">
        <f t="shared" si="6"/>
        <v>-6 ± 3</v>
      </c>
      <c r="AK60" s="77"/>
      <c r="AL60" s="77" t="str">
        <f t="shared" si="7"/>
        <v>-36 ± 26</v>
      </c>
      <c r="AM60" s="77"/>
      <c r="AN60" s="77" t="str">
        <f t="shared" si="8"/>
        <v>-3 ± 9</v>
      </c>
      <c r="AO60" s="77"/>
      <c r="AP60" s="77" t="str">
        <f t="shared" si="9"/>
        <v>-9 ± 7</v>
      </c>
      <c r="AQ60" s="77"/>
      <c r="AR60" s="77" t="str">
        <f t="shared" si="10"/>
        <v>-7 ± 3</v>
      </c>
      <c r="AS60" s="77"/>
      <c r="AT60" s="77" t="str">
        <f t="shared" si="11"/>
        <v>-40 ± 29</v>
      </c>
      <c r="AU60" s="77"/>
      <c r="AV60" s="77" t="str">
        <f t="shared" si="12"/>
        <v>-4 ± 10</v>
      </c>
      <c r="AW60" s="77"/>
      <c r="AX60" s="77" t="str">
        <f t="shared" si="13"/>
        <v>-10 ± 7</v>
      </c>
      <c r="AY60" s="77"/>
      <c r="AZ60" s="78" t="str">
        <f t="shared" si="14"/>
        <v>-6 ± 9</v>
      </c>
      <c r="BA60" s="77"/>
      <c r="BB60" s="77"/>
      <c r="BC60" s="78" t="str">
        <f t="shared" si="15"/>
        <v>-15 ± 80</v>
      </c>
      <c r="BF60" s="78" t="str">
        <f t="shared" si="16"/>
        <v>-5 ± 50</v>
      </c>
      <c r="BI60" s="78" t="str">
        <f t="shared" si="17"/>
        <v>-9 ± 12</v>
      </c>
      <c r="BM60" s="78" t="str">
        <f t="shared" si="18"/>
        <v>-7 ± 5</v>
      </c>
      <c r="BO60" s="78" t="str">
        <f t="shared" si="18"/>
        <v>-30 ± 41</v>
      </c>
      <c r="BQ60" s="78" t="str">
        <f t="shared" ref="BQ60" si="41">ROUND(BQ15,0) &amp; " ± " &amp; ROUND((BR15),0)</f>
        <v>-4 ± 4</v>
      </c>
      <c r="BS60" s="78" t="str">
        <f t="shared" ref="BS60" si="42">ROUND(BS15,0) &amp; " ± " &amp; ROUND((BT15),0)</f>
        <v>-10 ± 9</v>
      </c>
    </row>
    <row r="61" spans="36:71" x14ac:dyDescent="0.2">
      <c r="AJ61" s="77" t="str">
        <f t="shared" si="6"/>
        <v>-8 ± 3</v>
      </c>
      <c r="AK61" s="77"/>
      <c r="AL61" s="77" t="str">
        <f t="shared" si="7"/>
        <v>-37 ± 25</v>
      </c>
      <c r="AM61" s="77"/>
      <c r="AN61" s="77" t="str">
        <f t="shared" si="8"/>
        <v>-2 ± 11</v>
      </c>
      <c r="AO61" s="77"/>
      <c r="AP61" s="77" t="str">
        <f t="shared" si="9"/>
        <v>-11 ± 8</v>
      </c>
      <c r="AQ61" s="77"/>
      <c r="AR61" s="77" t="str">
        <f t="shared" si="10"/>
        <v>-7 ± 3</v>
      </c>
      <c r="AS61" s="77"/>
      <c r="AT61" s="77" t="str">
        <f t="shared" si="11"/>
        <v>-37 ± 29</v>
      </c>
      <c r="AU61" s="77"/>
      <c r="AV61" s="77" t="str">
        <f t="shared" si="12"/>
        <v>-3 ± 11</v>
      </c>
      <c r="AW61" s="77"/>
      <c r="AX61" s="77" t="str">
        <f t="shared" si="13"/>
        <v>-9 ± 7</v>
      </c>
      <c r="AY61" s="77"/>
      <c r="AZ61" s="78" t="str">
        <f t="shared" si="14"/>
        <v>-6 ± 8</v>
      </c>
      <c r="BA61" s="77"/>
      <c r="BB61" s="77"/>
      <c r="BC61" s="78" t="str">
        <f t="shared" si="15"/>
        <v>-11 ± 74</v>
      </c>
      <c r="BF61" s="78" t="str">
        <f t="shared" si="16"/>
        <v>-3 ± 43</v>
      </c>
      <c r="BI61" s="78" t="str">
        <f t="shared" si="17"/>
        <v>-7 ± 10</v>
      </c>
      <c r="BM61" s="78" t="str">
        <f t="shared" si="18"/>
        <v>-7 ± 5</v>
      </c>
      <c r="BO61" s="78" t="str">
        <f t="shared" si="18"/>
        <v>-28 ± 39</v>
      </c>
      <c r="BQ61" s="78" t="str">
        <f t="shared" ref="BQ61" si="43">ROUND(BQ16,0) &amp; " ± " &amp; ROUND((BR16),0)</f>
        <v>-3 ± 4</v>
      </c>
      <c r="BS61" s="78" t="str">
        <f t="shared" ref="BS61" si="44">ROUND(BS16,0) &amp; " ± " &amp; ROUND((BT16),0)</f>
        <v>-9 ± 8</v>
      </c>
    </row>
    <row r="62" spans="36:71" x14ac:dyDescent="0.2">
      <c r="AJ62" s="77" t="str">
        <f t="shared" si="6"/>
        <v>-11 ± 3</v>
      </c>
      <c r="AK62" s="77"/>
      <c r="AL62" s="77" t="str">
        <f t="shared" si="7"/>
        <v>-42 ± 22</v>
      </c>
      <c r="AM62" s="77"/>
      <c r="AN62" s="77" t="str">
        <f t="shared" si="8"/>
        <v>-6 ± 12</v>
      </c>
      <c r="AO62" s="77"/>
      <c r="AP62" s="77" t="str">
        <f t="shared" si="9"/>
        <v>-14 ± 6</v>
      </c>
      <c r="AQ62" s="77"/>
      <c r="AR62" s="77" t="str">
        <f t="shared" si="10"/>
        <v>-11 ± 3</v>
      </c>
      <c r="AS62" s="77"/>
      <c r="AT62" s="77" t="str">
        <f t="shared" si="11"/>
        <v>-40 ± 23</v>
      </c>
      <c r="AU62" s="77"/>
      <c r="AV62" s="77" t="str">
        <f t="shared" si="12"/>
        <v>-7 ± 11</v>
      </c>
      <c r="AW62" s="77"/>
      <c r="AX62" s="77" t="str">
        <f t="shared" si="13"/>
        <v>-13 ± 6</v>
      </c>
      <c r="AY62" s="77"/>
      <c r="AZ62" s="78" t="str">
        <f t="shared" si="14"/>
        <v>-10 ± 8</v>
      </c>
      <c r="BA62" s="77"/>
      <c r="BB62" s="77"/>
      <c r="BC62" s="78" t="str">
        <f t="shared" si="15"/>
        <v>-25 ± 78</v>
      </c>
      <c r="BF62" s="78" t="str">
        <f t="shared" si="16"/>
        <v>-8 ± 54</v>
      </c>
      <c r="BI62" s="78" t="str">
        <f t="shared" si="17"/>
        <v>-10 ± 11</v>
      </c>
      <c r="BM62" s="78" t="str">
        <f t="shared" si="18"/>
        <v>-10 ± 5</v>
      </c>
      <c r="BO62" s="78" t="str">
        <f t="shared" si="18"/>
        <v>-36 ± 38</v>
      </c>
      <c r="BQ62" s="78" t="str">
        <f t="shared" ref="BQ62" si="45">ROUND(BQ17,0) &amp; " ± " &amp; ROUND((BR17),0)</f>
        <v>-7 ± 4</v>
      </c>
      <c r="BS62" s="78" t="str">
        <f t="shared" ref="BS62" si="46">ROUND(BS17,0) &amp; " ± " &amp; ROUND((BT17),0)</f>
        <v>-13 ± 8</v>
      </c>
    </row>
    <row r="63" spans="36:71" x14ac:dyDescent="0.2">
      <c r="AJ63" s="77" t="str">
        <f t="shared" si="6"/>
        <v>-6 ± 3</v>
      </c>
      <c r="AK63" s="77"/>
      <c r="AL63" s="77" t="str">
        <f t="shared" si="7"/>
        <v>-40 ± 21</v>
      </c>
      <c r="AM63" s="77"/>
      <c r="AN63" s="77" t="str">
        <f t="shared" si="8"/>
        <v>-4 ± 10</v>
      </c>
      <c r="AO63" s="77"/>
      <c r="AP63" s="77" t="str">
        <f t="shared" si="9"/>
        <v>-9 ± 8</v>
      </c>
      <c r="AQ63" s="77"/>
      <c r="AR63" s="77" t="str">
        <f t="shared" si="10"/>
        <v>-6 ± 3</v>
      </c>
      <c r="AS63" s="77"/>
      <c r="AT63" s="77" t="str">
        <f t="shared" si="11"/>
        <v>-44 ± 24</v>
      </c>
      <c r="AU63" s="77"/>
      <c r="AV63" s="77" t="str">
        <f t="shared" si="12"/>
        <v>-4 ± 11</v>
      </c>
      <c r="AW63" s="77"/>
      <c r="AX63" s="77" t="str">
        <f t="shared" si="13"/>
        <v>-8 ± 7</v>
      </c>
      <c r="AY63" s="77"/>
      <c r="AZ63" s="78" t="str">
        <f t="shared" si="14"/>
        <v>-5 ± 8</v>
      </c>
      <c r="BA63" s="77"/>
      <c r="BB63" s="77"/>
      <c r="BC63" s="78" t="str">
        <f t="shared" si="15"/>
        <v>-27 ± 75</v>
      </c>
      <c r="BF63" s="78" t="str">
        <f t="shared" si="16"/>
        <v>-4 ± 43</v>
      </c>
      <c r="BI63" s="78" t="str">
        <f t="shared" si="17"/>
        <v>-7 ± 10</v>
      </c>
      <c r="BM63" s="78" t="str">
        <f t="shared" si="18"/>
        <v>-6 ± 5</v>
      </c>
      <c r="BO63" s="78" t="str">
        <f t="shared" si="18"/>
        <v>-37 ± 37</v>
      </c>
      <c r="BQ63" s="78" t="str">
        <f t="shared" ref="BQ63" si="47">ROUND(BQ18,0) &amp; " ± " &amp; ROUND((BR18),0)</f>
        <v>-4 ± 4</v>
      </c>
      <c r="BS63" s="78" t="str">
        <f t="shared" ref="BS63" si="48">ROUND(BS18,0) &amp; " ± " &amp; ROUND((BT18),0)</f>
        <v>-8 ± 8</v>
      </c>
    </row>
    <row r="64" spans="36:71" x14ac:dyDescent="0.2">
      <c r="AJ64" s="77" t="str">
        <f t="shared" si="6"/>
        <v>-7 ± 3</v>
      </c>
      <c r="AK64" s="77"/>
      <c r="AL64" s="77" t="str">
        <f t="shared" si="7"/>
        <v>-24 ± 26</v>
      </c>
      <c r="AM64" s="77"/>
      <c r="AN64" s="77" t="str">
        <f t="shared" si="8"/>
        <v>-4 ± 10</v>
      </c>
      <c r="AO64" s="77"/>
      <c r="AP64" s="77" t="str">
        <f t="shared" si="9"/>
        <v>-8 ± 8</v>
      </c>
      <c r="AQ64" s="77"/>
      <c r="AR64" s="77" t="str">
        <f t="shared" si="10"/>
        <v>-7 ± 3</v>
      </c>
      <c r="AS64" s="77"/>
      <c r="AT64" s="77" t="str">
        <f t="shared" si="11"/>
        <v>-26 ± 30</v>
      </c>
      <c r="AU64" s="77"/>
      <c r="AV64" s="77" t="str">
        <f t="shared" si="12"/>
        <v>-4 ± 11</v>
      </c>
      <c r="AW64" s="77"/>
      <c r="AX64" s="77" t="str">
        <f t="shared" si="13"/>
        <v>-9 ± 7</v>
      </c>
      <c r="AY64" s="77"/>
      <c r="AZ64" s="78" t="str">
        <f t="shared" si="14"/>
        <v>-6 ± 8</v>
      </c>
      <c r="BA64" s="77"/>
      <c r="BB64" s="77"/>
      <c r="BC64" s="78" t="str">
        <f t="shared" si="15"/>
        <v>-6 ± 67</v>
      </c>
      <c r="BF64" s="78" t="str">
        <f t="shared" si="16"/>
        <v>-4 ± 43</v>
      </c>
      <c r="BI64" s="78" t="str">
        <f t="shared" si="17"/>
        <v>-8 ± 10</v>
      </c>
      <c r="BM64" s="78" t="str">
        <f t="shared" si="18"/>
        <v>-7 ± 5</v>
      </c>
      <c r="BO64" s="78" t="str">
        <f t="shared" si="18"/>
        <v>-19 ± 38</v>
      </c>
      <c r="BQ64" s="78" t="str">
        <f t="shared" ref="BQ64" si="49">ROUND(BQ19,0) &amp; " ± " &amp; ROUND((BR19),0)</f>
        <v>-4 ± 4</v>
      </c>
      <c r="BS64" s="78" t="str">
        <f t="shared" ref="BS64" si="50">ROUND(BS19,0) &amp; " ± " &amp; ROUND((BT19),0)</f>
        <v>-9 ± 9</v>
      </c>
    </row>
    <row r="65" spans="36:71" x14ac:dyDescent="0.2">
      <c r="AJ65" s="77" t="str">
        <f t="shared" si="6"/>
        <v>-7 ± 3</v>
      </c>
      <c r="AK65" s="77"/>
      <c r="AL65" s="77" t="str">
        <f t="shared" si="7"/>
        <v>-61 ± 17</v>
      </c>
      <c r="AM65" s="77"/>
      <c r="AN65" s="77" t="str">
        <f t="shared" si="8"/>
        <v>4 ± 11</v>
      </c>
      <c r="AO65" s="77"/>
      <c r="AP65" s="77" t="str">
        <f t="shared" si="9"/>
        <v>-5 ± 6</v>
      </c>
      <c r="AQ65" s="77"/>
      <c r="AR65" s="77" t="str">
        <f t="shared" si="10"/>
        <v>-6 ± 3</v>
      </c>
      <c r="AS65" s="77"/>
      <c r="AT65" s="77" t="str">
        <f t="shared" si="11"/>
        <v>-59 ± 19</v>
      </c>
      <c r="AU65" s="77"/>
      <c r="AV65" s="77" t="str">
        <f t="shared" si="12"/>
        <v>2 ± 11</v>
      </c>
      <c r="AW65" s="77"/>
      <c r="AX65" s="77" t="str">
        <f t="shared" si="13"/>
        <v>-6 ± 6</v>
      </c>
      <c r="AY65" s="77"/>
      <c r="AZ65" s="78" t="str">
        <f t="shared" si="14"/>
        <v>-4 ± 7</v>
      </c>
      <c r="BA65" s="77"/>
      <c r="BB65" s="77"/>
      <c r="BC65" s="78" t="str">
        <f t="shared" si="15"/>
        <v>-43 ± 84</v>
      </c>
      <c r="BF65" s="78" t="str">
        <f t="shared" si="16"/>
        <v>2 ± 40</v>
      </c>
      <c r="BI65" s="78" t="str">
        <f t="shared" si="17"/>
        <v>-2 ± 10</v>
      </c>
      <c r="BM65" s="78" t="str">
        <f t="shared" si="18"/>
        <v>-6 ± 5</v>
      </c>
      <c r="BO65" s="78" t="str">
        <f t="shared" si="18"/>
        <v>-54 ± 37</v>
      </c>
      <c r="BQ65" s="78" t="str">
        <f t="shared" ref="BQ65" si="51">ROUND(BQ20,0) &amp; " ± " &amp; ROUND((BR20),0)</f>
        <v>3 ± 4</v>
      </c>
      <c r="BS65" s="78" t="str">
        <f t="shared" ref="BS65" si="52">ROUND(BS20,0) &amp; " ± " &amp; ROUND((BT20),0)</f>
        <v>-4 ± 8</v>
      </c>
    </row>
    <row r="66" spans="36:71" x14ac:dyDescent="0.2">
      <c r="AJ66" s="77" t="str">
        <f t="shared" si="6"/>
        <v>-8 ± 3</v>
      </c>
      <c r="AK66" s="77"/>
      <c r="AL66" s="77" t="str">
        <f t="shared" si="7"/>
        <v>-57 ± 14</v>
      </c>
      <c r="AM66" s="77"/>
      <c r="AN66" s="77" t="str">
        <f t="shared" si="8"/>
        <v>-5 ± 10</v>
      </c>
      <c r="AO66" s="77"/>
      <c r="AP66" s="77" t="str">
        <f t="shared" si="9"/>
        <v>-15 ± 8</v>
      </c>
      <c r="AQ66" s="77"/>
      <c r="AR66" s="77" t="str">
        <f t="shared" si="10"/>
        <v>-9 ± 3</v>
      </c>
      <c r="AS66" s="77"/>
      <c r="AT66" s="77" t="str">
        <f t="shared" si="11"/>
        <v>-58 ± 17</v>
      </c>
      <c r="AU66" s="77"/>
      <c r="AV66" s="77" t="str">
        <f t="shared" si="12"/>
        <v>-5 ± 11</v>
      </c>
      <c r="AW66" s="77"/>
      <c r="AX66" s="77" t="str">
        <f t="shared" si="13"/>
        <v>-11 ± 8</v>
      </c>
      <c r="AY66" s="77"/>
      <c r="AZ66" s="78" t="str">
        <f t="shared" si="14"/>
        <v>-6 ± 5</v>
      </c>
      <c r="BA66" s="77"/>
      <c r="BB66" s="77"/>
      <c r="BC66" s="78" t="str">
        <f t="shared" si="15"/>
        <v>-46 ± 78</v>
      </c>
      <c r="BF66" s="78" t="str">
        <f t="shared" si="16"/>
        <v>-4 ± 40</v>
      </c>
      <c r="BI66" s="78" t="str">
        <f t="shared" si="17"/>
        <v>-7 ± 7</v>
      </c>
      <c r="BM66" s="78" t="str">
        <f t="shared" si="18"/>
        <v>-8 ± 4</v>
      </c>
      <c r="BO66" s="78" t="str">
        <f t="shared" si="18"/>
        <v>-53 ± 35</v>
      </c>
      <c r="BQ66" s="78" t="str">
        <f t="shared" ref="BQ66" si="53">ROUND(BQ21,0) &amp; " ± " &amp; ROUND((BR21),0)</f>
        <v>-4 ± 4</v>
      </c>
      <c r="BS66" s="78" t="str">
        <f t="shared" ref="BS66" si="54">ROUND(BS21,0) &amp; " ± " &amp; ROUND((BT21),0)</f>
        <v>-11 ± 8</v>
      </c>
    </row>
    <row r="67" spans="36:71" x14ac:dyDescent="0.2">
      <c r="AJ67" s="77" t="str">
        <f t="shared" si="6"/>
        <v>-5 ± 4</v>
      </c>
      <c r="AK67" s="77"/>
      <c r="AL67" s="77" t="str">
        <f t="shared" si="7"/>
        <v>-23 ± 21</v>
      </c>
      <c r="AM67" s="77"/>
      <c r="AN67" s="77" t="str">
        <f t="shared" si="8"/>
        <v>-2 ± 9</v>
      </c>
      <c r="AO67" s="77"/>
      <c r="AP67" s="77" t="str">
        <f t="shared" si="9"/>
        <v>-10 ± 7</v>
      </c>
      <c r="AQ67" s="77"/>
      <c r="AR67" s="77" t="str">
        <f t="shared" si="10"/>
        <v>-6 ± 4</v>
      </c>
      <c r="AS67" s="77"/>
      <c r="AT67" s="77" t="str">
        <f t="shared" si="11"/>
        <v>-28 ± 24</v>
      </c>
      <c r="AU67" s="77"/>
      <c r="AV67" s="77" t="str">
        <f t="shared" si="12"/>
        <v>-2 ± 12</v>
      </c>
      <c r="AW67" s="77"/>
      <c r="AX67" s="77" t="str">
        <f t="shared" si="13"/>
        <v>-8 ± 7</v>
      </c>
      <c r="AY67" s="77"/>
      <c r="AZ67" s="78" t="str">
        <f t="shared" si="14"/>
        <v>-5 ± 8</v>
      </c>
      <c r="BA67" s="77"/>
      <c r="BB67" s="77"/>
      <c r="BC67" s="78" t="str">
        <f t="shared" si="15"/>
        <v>-20 ± 72</v>
      </c>
      <c r="BF67" s="78" t="str">
        <f t="shared" si="16"/>
        <v>-2 ± 38</v>
      </c>
      <c r="BI67" s="78" t="str">
        <f t="shared" si="17"/>
        <v>-7 ± 11</v>
      </c>
      <c r="BM67" s="78" t="str">
        <f t="shared" si="18"/>
        <v>-5 ± 5</v>
      </c>
      <c r="BO67" s="78" t="str">
        <f t="shared" si="18"/>
        <v>-24 ± 36</v>
      </c>
      <c r="BQ67" s="78" t="str">
        <f t="shared" ref="BQ67" si="55">ROUND(BQ22,0) &amp; " ± " &amp; ROUND((BR22),0)</f>
        <v>-2 ± 4</v>
      </c>
      <c r="BS67" s="78" t="str">
        <f t="shared" ref="BS67" si="56">ROUND(BS22,0) &amp; " ± " &amp; ROUND((BT22),0)</f>
        <v>-8 ± 8</v>
      </c>
    </row>
    <row r="68" spans="36:71" x14ac:dyDescent="0.2">
      <c r="AJ68" s="77" t="str">
        <f t="shared" si="6"/>
        <v>-8 ± 3</v>
      </c>
      <c r="AK68" s="77"/>
      <c r="AL68" s="77" t="str">
        <f t="shared" si="7"/>
        <v>-15 ± 22</v>
      </c>
      <c r="AM68" s="77"/>
      <c r="AN68" s="77" t="str">
        <f t="shared" si="8"/>
        <v>-3 ± 8</v>
      </c>
      <c r="AO68" s="77"/>
      <c r="AP68" s="77" t="str">
        <f t="shared" si="9"/>
        <v>-5 ± 7</v>
      </c>
      <c r="AQ68" s="77"/>
      <c r="AR68" s="77" t="str">
        <f t="shared" si="10"/>
        <v>-7 ± 3</v>
      </c>
      <c r="AS68" s="77"/>
      <c r="AT68" s="77" t="str">
        <f t="shared" si="11"/>
        <v>-18 ± 25</v>
      </c>
      <c r="AU68" s="77"/>
      <c r="AV68" s="77" t="str">
        <f t="shared" si="12"/>
        <v>-3 ± 11</v>
      </c>
      <c r="AW68" s="77"/>
      <c r="AX68" s="77" t="str">
        <f t="shared" si="13"/>
        <v>-7 ± 7</v>
      </c>
      <c r="AY68" s="77"/>
      <c r="AZ68" s="78" t="str">
        <f t="shared" si="14"/>
        <v>-5 ± 7</v>
      </c>
      <c r="BA68" s="77"/>
      <c r="BB68" s="77"/>
      <c r="BC68" s="78" t="str">
        <f t="shared" si="15"/>
        <v>-15 ± 71</v>
      </c>
      <c r="BF68" s="78" t="str">
        <f t="shared" si="16"/>
        <v>-2 ± 37</v>
      </c>
      <c r="BI68" s="78" t="str">
        <f t="shared" si="17"/>
        <v>-5 ± 9</v>
      </c>
      <c r="BM68" s="78" t="str">
        <f t="shared" si="18"/>
        <v>-7 ± 5</v>
      </c>
      <c r="BO68" s="78" t="str">
        <f t="shared" si="18"/>
        <v>-16 ± 36</v>
      </c>
      <c r="BQ68" s="78" t="str">
        <f t="shared" ref="BQ68" si="57">ROUND(BQ23,0) &amp; " ± " &amp; ROUND((BR23),0)</f>
        <v>-3 ± 4</v>
      </c>
      <c r="BS68" s="78" t="str">
        <f t="shared" ref="BS68" si="58">ROUND(BS23,0) &amp; " ± " &amp; ROUND((BT23),0)</f>
        <v>-6 ± 8</v>
      </c>
    </row>
    <row r="69" spans="36:71" x14ac:dyDescent="0.2">
      <c r="AJ69" s="77" t="str">
        <f t="shared" si="6"/>
        <v>-8 ± 3</v>
      </c>
      <c r="AK69" s="77"/>
      <c r="AL69" s="77" t="str">
        <f t="shared" si="7"/>
        <v>-23 ± 22</v>
      </c>
      <c r="AM69" s="77"/>
      <c r="AN69" s="77" t="str">
        <f t="shared" si="8"/>
        <v>-5 ± 11</v>
      </c>
      <c r="AO69" s="77"/>
      <c r="AP69" s="77" t="str">
        <f t="shared" si="9"/>
        <v>-10 ± 6</v>
      </c>
      <c r="AQ69" s="77"/>
      <c r="AR69" s="77" t="str">
        <f t="shared" si="10"/>
        <v>-8 ± 3</v>
      </c>
      <c r="AS69" s="77"/>
      <c r="AT69" s="77" t="str">
        <f t="shared" si="11"/>
        <v>-25 ± 26</v>
      </c>
      <c r="AU69" s="77"/>
      <c r="AV69" s="77" t="str">
        <f t="shared" si="12"/>
        <v>-5 ± 11</v>
      </c>
      <c r="AW69" s="77"/>
      <c r="AX69" s="77" t="str">
        <f t="shared" si="13"/>
        <v>-13 ± 6</v>
      </c>
      <c r="AY69" s="77"/>
      <c r="AZ69" s="78" t="str">
        <f t="shared" si="14"/>
        <v>-6 ± 5</v>
      </c>
      <c r="BA69" s="77"/>
      <c r="BB69" s="77"/>
      <c r="BC69" s="78" t="str">
        <f t="shared" si="15"/>
        <v>-14 ± 61</v>
      </c>
      <c r="BF69" s="78" t="str">
        <f t="shared" si="16"/>
        <v>-5 ± 40</v>
      </c>
      <c r="BI69" s="78" t="str">
        <f t="shared" si="17"/>
        <v>-9 ± 7</v>
      </c>
      <c r="BM69" s="78" t="str">
        <f t="shared" si="18"/>
        <v>-7 ± 4</v>
      </c>
      <c r="BO69" s="78" t="str">
        <f t="shared" si="18"/>
        <v>-21 ± 34</v>
      </c>
      <c r="BQ69" s="78" t="str">
        <f t="shared" ref="BQ69" si="59">ROUND(BQ24,0) &amp; " ± " &amp; ROUND((BR24),0)</f>
        <v>-5 ± 3</v>
      </c>
      <c r="BS69" s="78" t="str">
        <f t="shared" ref="BS69" si="60">ROUND(BS24,0) &amp; " ± " &amp; ROUND((BT24),0)</f>
        <v>-11 ± 6</v>
      </c>
    </row>
    <row r="70" spans="36:71" x14ac:dyDescent="0.2">
      <c r="AJ70" s="77" t="str">
        <f t="shared" si="6"/>
        <v>-4 ± 3</v>
      </c>
      <c r="AK70" s="77"/>
      <c r="AL70" s="77" t="str">
        <f t="shared" si="7"/>
        <v>-36 ± 22</v>
      </c>
      <c r="AM70" s="77"/>
      <c r="AN70" s="77" t="str">
        <f t="shared" si="8"/>
        <v>1 ± 11</v>
      </c>
      <c r="AO70" s="77"/>
      <c r="AP70" s="77" t="str">
        <f t="shared" si="9"/>
        <v>-7 ± 8</v>
      </c>
      <c r="AQ70" s="77"/>
      <c r="AR70" s="77" t="str">
        <f t="shared" si="10"/>
        <v>-2 ± 3</v>
      </c>
      <c r="AS70" s="77"/>
      <c r="AT70" s="77" t="str">
        <f t="shared" si="11"/>
        <v>-37 ± 26</v>
      </c>
      <c r="AU70" s="77"/>
      <c r="AV70" s="77" t="str">
        <f t="shared" si="12"/>
        <v>1 ± 11</v>
      </c>
      <c r="AW70" s="77"/>
      <c r="AX70" s="77" t="str">
        <f t="shared" si="13"/>
        <v>-5 ± 7</v>
      </c>
      <c r="AY70" s="77"/>
      <c r="AZ70" s="78" t="str">
        <f t="shared" si="14"/>
        <v>-1 ± 8</v>
      </c>
      <c r="BA70" s="77"/>
      <c r="BB70" s="77"/>
      <c r="BC70" s="78" t="str">
        <f t="shared" si="15"/>
        <v>-17 ± 75</v>
      </c>
      <c r="BF70" s="78" t="str">
        <f t="shared" si="16"/>
        <v>1 ± 36</v>
      </c>
      <c r="BI70" s="78" t="str">
        <f t="shared" si="17"/>
        <v>-2 ± 10</v>
      </c>
      <c r="BM70" s="78" t="str">
        <f t="shared" si="18"/>
        <v>-2 ± 5</v>
      </c>
      <c r="BO70" s="78" t="str">
        <f t="shared" si="18"/>
        <v>-30 ± 38</v>
      </c>
      <c r="BQ70" s="78" t="str">
        <f t="shared" ref="BQ70" si="61">ROUND(BQ25,0) &amp; " ± " &amp; ROUND((BR25),0)</f>
        <v>1 ± 4</v>
      </c>
      <c r="BS70" s="78" t="str">
        <f t="shared" ref="BS70" si="62">ROUND(BS25,0) &amp; " ± " &amp; ROUND((BT25),0)</f>
        <v>-5 ± 8</v>
      </c>
    </row>
    <row r="71" spans="36:71" x14ac:dyDescent="0.2">
      <c r="AJ71" s="77" t="str">
        <f t="shared" si="6"/>
        <v>-10 ± 3</v>
      </c>
      <c r="AK71" s="77"/>
      <c r="AL71" s="77" t="str">
        <f t="shared" si="7"/>
        <v>0 ± 26</v>
      </c>
      <c r="AM71" s="77"/>
      <c r="AN71" s="77" t="str">
        <f t="shared" si="8"/>
        <v>-10 ± 9</v>
      </c>
      <c r="AO71" s="77"/>
      <c r="AP71" s="77" t="str">
        <f t="shared" si="9"/>
        <v>-10 ± 7</v>
      </c>
      <c r="AQ71" s="77"/>
      <c r="AR71" s="77" t="str">
        <f t="shared" si="10"/>
        <v>-9 ± 3</v>
      </c>
      <c r="AS71" s="77"/>
      <c r="AT71" s="77" t="str">
        <f t="shared" si="11"/>
        <v>-7 ± 29</v>
      </c>
      <c r="AU71" s="77"/>
      <c r="AV71" s="77" t="str">
        <f t="shared" si="12"/>
        <v>-8 ± 11</v>
      </c>
      <c r="AW71" s="77"/>
      <c r="AX71" s="77" t="str">
        <f t="shared" si="13"/>
        <v>-10 ± 7</v>
      </c>
      <c r="AY71" s="77"/>
      <c r="AZ71" s="78" t="str">
        <f t="shared" si="14"/>
        <v>-7 ± 7</v>
      </c>
      <c r="BA71" s="77"/>
      <c r="BB71" s="77"/>
      <c r="BC71" s="78" t="str">
        <f t="shared" si="15"/>
        <v>-3 ± 57</v>
      </c>
      <c r="BF71" s="78" t="str">
        <f t="shared" si="16"/>
        <v>-7 ± 43</v>
      </c>
      <c r="BI71" s="78" t="str">
        <f t="shared" si="17"/>
        <v>-7 ± 9</v>
      </c>
      <c r="BM71" s="78" t="str">
        <f t="shared" si="18"/>
        <v>-9 ± 4</v>
      </c>
      <c r="BO71" s="78" t="str">
        <f t="shared" si="18"/>
        <v>-3 ± 35</v>
      </c>
      <c r="BQ71" s="78" t="str">
        <f t="shared" ref="BQ71" si="63">ROUND(BQ26,0) &amp; " ± " &amp; ROUND((BR26),0)</f>
        <v>-8 ± 4</v>
      </c>
      <c r="BS71" s="78" t="str">
        <f t="shared" ref="BS71" si="64">ROUND(BS26,0) &amp; " ± " &amp; ROUND((BT26),0)</f>
        <v>-9 ± 7</v>
      </c>
    </row>
    <row r="72" spans="36:71" x14ac:dyDescent="0.2">
      <c r="AJ72" s="77" t="str">
        <f t="shared" si="6"/>
        <v>-12 ± 3</v>
      </c>
      <c r="AK72" s="77"/>
      <c r="AL72" s="77" t="str">
        <f t="shared" si="7"/>
        <v>-7 ± 26</v>
      </c>
      <c r="AM72" s="77"/>
      <c r="AN72" s="77" t="str">
        <f t="shared" si="8"/>
        <v>-10 ± 10</v>
      </c>
      <c r="AO72" s="77"/>
      <c r="AP72" s="77" t="str">
        <f t="shared" si="9"/>
        <v>-10 ± 7</v>
      </c>
      <c r="AQ72" s="77"/>
      <c r="AR72" s="77" t="str">
        <f t="shared" si="10"/>
        <v>-11 ± 3</v>
      </c>
      <c r="AS72" s="77"/>
      <c r="AT72" s="77" t="str">
        <f t="shared" si="11"/>
        <v>-18 ± 28</v>
      </c>
      <c r="AU72" s="77"/>
      <c r="AV72" s="77" t="str">
        <f t="shared" si="12"/>
        <v>-9 ± 12</v>
      </c>
      <c r="AW72" s="77"/>
      <c r="AX72" s="77" t="str">
        <f t="shared" si="13"/>
        <v>-13 ± 6</v>
      </c>
      <c r="AY72" s="77"/>
      <c r="AZ72" s="78" t="str">
        <f t="shared" si="14"/>
        <v>-10 ± 5</v>
      </c>
      <c r="BA72" s="77"/>
      <c r="BB72" s="77"/>
      <c r="BC72" s="78" t="str">
        <f t="shared" si="15"/>
        <v>-10 ± 54</v>
      </c>
      <c r="BF72" s="78" t="str">
        <f t="shared" si="16"/>
        <v>-9 ± 52</v>
      </c>
      <c r="BI72" s="78" t="str">
        <f t="shared" si="17"/>
        <v>-9 ± 7</v>
      </c>
      <c r="BM72" s="78" t="str">
        <f t="shared" si="18"/>
        <v>-11 ± 4</v>
      </c>
      <c r="BO72" s="78" t="str">
        <f t="shared" si="18"/>
        <v>-12 ± 34</v>
      </c>
      <c r="BQ72" s="78" t="str">
        <f t="shared" ref="BQ72" si="65">ROUND(BQ27,0) &amp; " ± " &amp; ROUND((BR27),0)</f>
        <v>-9 ± 3</v>
      </c>
      <c r="BS72" s="78" t="str">
        <f t="shared" ref="BS72" si="66">ROUND(BS27,0) &amp; " ± " &amp; ROUND((BT27),0)</f>
        <v>-11 ± 7</v>
      </c>
    </row>
    <row r="73" spans="36:71" x14ac:dyDescent="0.2">
      <c r="AJ73" s="77" t="str">
        <f t="shared" si="6"/>
        <v>-10 ± 3</v>
      </c>
      <c r="AK73" s="77"/>
      <c r="AL73" s="77" t="str">
        <f t="shared" si="7"/>
        <v>-31 ± 19</v>
      </c>
      <c r="AM73" s="77"/>
      <c r="AN73" s="77" t="str">
        <f t="shared" si="8"/>
        <v>-10 ± 8</v>
      </c>
      <c r="AO73" s="77"/>
      <c r="AP73" s="77" t="str">
        <f t="shared" si="9"/>
        <v>-14 ± 6</v>
      </c>
      <c r="AQ73" s="77"/>
      <c r="AR73" s="77" t="str">
        <f t="shared" si="10"/>
        <v>-10 ± 3</v>
      </c>
      <c r="AS73" s="77"/>
      <c r="AT73" s="77" t="str">
        <f t="shared" si="11"/>
        <v>-36 ± 22</v>
      </c>
      <c r="AU73" s="77"/>
      <c r="AV73" s="77" t="str">
        <f t="shared" si="12"/>
        <v>-8 ± 11</v>
      </c>
      <c r="AW73" s="77"/>
      <c r="AX73" s="77" t="str">
        <f t="shared" si="13"/>
        <v>-12 ± 7</v>
      </c>
      <c r="AY73" s="77"/>
      <c r="AZ73" s="78" t="str">
        <f t="shared" si="14"/>
        <v>-10 ± 7</v>
      </c>
      <c r="BA73" s="77"/>
      <c r="BB73" s="77"/>
      <c r="BC73" s="78" t="str">
        <f t="shared" si="15"/>
        <v>-27 ± 74</v>
      </c>
      <c r="BF73" s="78" t="str">
        <f t="shared" si="16"/>
        <v>-8 ± 48</v>
      </c>
      <c r="BI73" s="78" t="str">
        <f t="shared" si="17"/>
        <v>-11 ± 11</v>
      </c>
      <c r="BM73" s="78" t="str">
        <f t="shared" si="18"/>
        <v>-10 ± 5</v>
      </c>
      <c r="BO73" s="78" t="str">
        <f t="shared" si="18"/>
        <v>-32 ± 36</v>
      </c>
      <c r="BQ73" s="78" t="str">
        <f t="shared" ref="BQ73" si="67">ROUND(BQ28,0) &amp; " ± " &amp; ROUND((BR28),0)</f>
        <v>-9 ± 4</v>
      </c>
      <c r="BS73" s="78" t="str">
        <f t="shared" ref="BS73" si="68">ROUND(BS28,0) &amp; " ± " &amp; ROUND((BT28),0)</f>
        <v>-12 ± 8</v>
      </c>
    </row>
    <row r="74" spans="36:71" x14ac:dyDescent="0.2">
      <c r="AJ74" s="77" t="str">
        <f t="shared" si="6"/>
        <v>-7 ± 4</v>
      </c>
      <c r="AK74" s="77"/>
      <c r="AL74" s="77" t="str">
        <f t="shared" si="7"/>
        <v>-42 ± 18</v>
      </c>
      <c r="AM74" s="77"/>
      <c r="AN74" s="77" t="str">
        <f t="shared" si="8"/>
        <v>-7 ± 11</v>
      </c>
      <c r="AO74" s="77"/>
      <c r="AP74" s="77" t="str">
        <f t="shared" si="9"/>
        <v>-9 ± 6</v>
      </c>
      <c r="AQ74" s="77"/>
      <c r="AR74" s="77" t="str">
        <f t="shared" si="10"/>
        <v>-9 ± 4</v>
      </c>
      <c r="AS74" s="77"/>
      <c r="AT74" s="77" t="str">
        <f t="shared" si="11"/>
        <v>-47 ± 19</v>
      </c>
      <c r="AU74" s="77"/>
      <c r="AV74" s="77" t="str">
        <f t="shared" si="12"/>
        <v>-7 ± 12</v>
      </c>
      <c r="AW74" s="77"/>
      <c r="AX74" s="77" t="str">
        <f t="shared" si="13"/>
        <v>-10 ± 6</v>
      </c>
      <c r="AY74" s="77"/>
      <c r="AZ74" s="78" t="str">
        <f t="shared" si="14"/>
        <v>-10 ± 10</v>
      </c>
      <c r="BA74" s="77"/>
      <c r="BB74" s="77"/>
      <c r="BC74" s="78" t="str">
        <f t="shared" si="15"/>
        <v>-41 ± 85</v>
      </c>
      <c r="BF74" s="78" t="str">
        <f t="shared" si="16"/>
        <v>-8 ± 55</v>
      </c>
      <c r="BI74" s="78" t="str">
        <f t="shared" si="17"/>
        <v>-11 ± 14</v>
      </c>
      <c r="BM74" s="78" t="str">
        <f t="shared" si="18"/>
        <v>-9 ± 6</v>
      </c>
      <c r="BO74" s="78" t="str">
        <f t="shared" si="18"/>
        <v>-43 ± 38</v>
      </c>
      <c r="BQ74" s="78" t="str">
        <f t="shared" ref="BQ74" si="69">ROUND(BQ29,0) &amp; " ± " &amp; ROUND((BR29),0)</f>
        <v>-7 ± 5</v>
      </c>
      <c r="BS74" s="78" t="str">
        <f t="shared" ref="BS74" si="70">ROUND(BS29,0) &amp; " ± " &amp; ROUND((BT29),0)</f>
        <v>-10 ± 9</v>
      </c>
    </row>
    <row r="75" spans="36:71" x14ac:dyDescent="0.2">
      <c r="AJ75" s="77" t="str">
        <f t="shared" si="6"/>
        <v>-4 ± 4</v>
      </c>
      <c r="AK75" s="77"/>
      <c r="AL75" s="77" t="str">
        <f t="shared" si="7"/>
        <v>-63 ± 14</v>
      </c>
      <c r="AM75" s="77"/>
      <c r="AN75" s="77" t="str">
        <f t="shared" si="8"/>
        <v>-3 ± 11</v>
      </c>
      <c r="AO75" s="77"/>
      <c r="AP75" s="77" t="str">
        <f t="shared" si="9"/>
        <v>-5 ± 8</v>
      </c>
      <c r="AQ75" s="77"/>
      <c r="AR75" s="77" t="str">
        <f t="shared" si="10"/>
        <v>-6 ± 4</v>
      </c>
      <c r="AS75" s="77"/>
      <c r="AT75" s="77" t="str">
        <f t="shared" si="11"/>
        <v>-62 ± 15</v>
      </c>
      <c r="AU75" s="77"/>
      <c r="AV75" s="77" t="str">
        <f t="shared" si="12"/>
        <v>-4 ± 11</v>
      </c>
      <c r="AW75" s="77"/>
      <c r="AX75" s="77" t="str">
        <f t="shared" si="13"/>
        <v>-5 ± 6</v>
      </c>
      <c r="AY75" s="77"/>
      <c r="AZ75" s="78" t="str">
        <f t="shared" si="14"/>
        <v>-6 ± 10</v>
      </c>
      <c r="BA75" s="77"/>
      <c r="BB75" s="77"/>
      <c r="BC75" s="78" t="str">
        <f t="shared" si="15"/>
        <v>-58 ± 92</v>
      </c>
      <c r="BF75" s="78" t="str">
        <f t="shared" si="16"/>
        <v>-4 ± 58</v>
      </c>
      <c r="BI75" s="78" t="str">
        <f t="shared" si="17"/>
        <v>-6 ± 16</v>
      </c>
      <c r="BM75" s="78" t="str">
        <f t="shared" si="18"/>
        <v>-5 ± 6</v>
      </c>
      <c r="BO75" s="78" t="str">
        <f t="shared" si="18"/>
        <v>-61 ± 38</v>
      </c>
      <c r="BQ75" s="78" t="str">
        <f t="shared" ref="BQ75" si="71">ROUND(BQ30,0) &amp; " ± " &amp; ROUND((BR30),0)</f>
        <v>-3 ± 5</v>
      </c>
      <c r="BS75" s="78" t="str">
        <f t="shared" ref="BS75" si="72">ROUND(BS30,0) &amp; " ± " &amp; ROUND((BT30),0)</f>
        <v>-6 ± 10</v>
      </c>
    </row>
    <row r="76" spans="36:71" x14ac:dyDescent="0.2">
      <c r="AJ76" s="77" t="str">
        <f t="shared" si="6"/>
        <v>-9 ± 3</v>
      </c>
      <c r="AK76" s="77"/>
      <c r="AL76" s="77" t="str">
        <f t="shared" si="7"/>
        <v>18 ± 31</v>
      </c>
      <c r="AM76" s="77"/>
      <c r="AN76" s="77" t="str">
        <f t="shared" si="8"/>
        <v>-4 ± 8</v>
      </c>
      <c r="AO76" s="77"/>
      <c r="AP76" s="77" t="str">
        <f t="shared" si="9"/>
        <v>3 ± 7</v>
      </c>
      <c r="AQ76" s="77"/>
      <c r="AR76" s="77" t="str">
        <f t="shared" si="10"/>
        <v>-9 ± 3</v>
      </c>
      <c r="AS76" s="77"/>
      <c r="AT76" s="77" t="str">
        <f t="shared" si="11"/>
        <v>6 ± 35</v>
      </c>
      <c r="AU76" s="77"/>
      <c r="AV76" s="77" t="str">
        <f t="shared" si="12"/>
        <v>-3 ± 11</v>
      </c>
      <c r="AW76" s="77"/>
      <c r="AX76" s="77" t="str">
        <f t="shared" si="13"/>
        <v>-4 ± 7</v>
      </c>
      <c r="AY76" s="77"/>
      <c r="AZ76" s="78" t="str">
        <f t="shared" si="14"/>
        <v>-8 ± 6</v>
      </c>
      <c r="BA76" s="77"/>
      <c r="BB76" s="77"/>
      <c r="BC76" s="78" t="str">
        <f t="shared" si="15"/>
        <v>13 ± 48</v>
      </c>
      <c r="BF76" s="78" t="str">
        <f t="shared" si="16"/>
        <v>-2 ± 36</v>
      </c>
      <c r="BI76" s="78" t="str">
        <f t="shared" si="17"/>
        <v>-1 ± 8</v>
      </c>
      <c r="BM76" s="78" t="str">
        <f t="shared" si="18"/>
        <v>-9 ± 4</v>
      </c>
      <c r="BO76" s="78" t="str">
        <f t="shared" si="18"/>
        <v>12 ± 35</v>
      </c>
      <c r="BQ76" s="78" t="str">
        <f t="shared" ref="BQ76" si="73">ROUND(BQ31,0) &amp; " ± " &amp; ROUND((BR31),0)</f>
        <v>-3 ± 3</v>
      </c>
      <c r="BS76" s="78" t="str">
        <f t="shared" ref="BS76" si="74">ROUND(BS31,0) &amp; " ± " &amp; ROUND((BT31),0)</f>
        <v>-1 ± 7</v>
      </c>
    </row>
    <row r="77" spans="36:71" x14ac:dyDescent="0.2">
      <c r="AJ77" s="77" t="str">
        <f t="shared" si="6"/>
        <v>-11 ± 3</v>
      </c>
      <c r="AK77" s="77"/>
      <c r="AL77" s="77" t="str">
        <f t="shared" si="7"/>
        <v>-46 ± 14</v>
      </c>
      <c r="AM77" s="77"/>
      <c r="AN77" s="77" t="str">
        <f t="shared" si="8"/>
        <v>-7 ± 8</v>
      </c>
      <c r="AO77" s="77"/>
      <c r="AP77" s="77" t="str">
        <f t="shared" si="9"/>
        <v>-9 ± 6</v>
      </c>
      <c r="AQ77" s="77"/>
      <c r="AR77" s="77" t="str">
        <f t="shared" si="10"/>
        <v>-10 ± 3</v>
      </c>
      <c r="AS77" s="77"/>
      <c r="AT77" s="77" t="str">
        <f t="shared" si="11"/>
        <v>-50 ± 16</v>
      </c>
      <c r="AU77" s="77"/>
      <c r="AV77" s="77" t="str">
        <f t="shared" si="12"/>
        <v>-6 ± 11</v>
      </c>
      <c r="AW77" s="77"/>
      <c r="AX77" s="77" t="str">
        <f t="shared" si="13"/>
        <v>-10 ± 7</v>
      </c>
      <c r="AY77" s="77"/>
      <c r="AZ77" s="78" t="str">
        <f t="shared" si="14"/>
        <v>-8 ± 6</v>
      </c>
      <c r="BA77" s="77"/>
      <c r="BB77" s="77"/>
      <c r="BC77" s="78" t="str">
        <f t="shared" si="15"/>
        <v>-47 ± 75</v>
      </c>
      <c r="BF77" s="78" t="str">
        <f t="shared" si="16"/>
        <v>-5 ± 37</v>
      </c>
      <c r="BI77" s="78" t="str">
        <f t="shared" si="17"/>
        <v>-7 ± 8</v>
      </c>
      <c r="BM77" s="78" t="str">
        <f t="shared" si="18"/>
        <v>-10 ± 4</v>
      </c>
      <c r="BO77" s="78" t="str">
        <f t="shared" si="18"/>
        <v>-48 ± 34</v>
      </c>
      <c r="BQ77" s="78" t="str">
        <f t="shared" ref="BQ77" si="75">ROUND(BQ32,0) &amp; " ± " &amp; ROUND((BR32),0)</f>
        <v>-6 ± 3</v>
      </c>
      <c r="BS77" s="78" t="str">
        <f t="shared" ref="BS77" si="76">ROUND(BS32,0) &amp; " ± " &amp; ROUND((BT32),0)</f>
        <v>-9 ± 7</v>
      </c>
    </row>
    <row r="78" spans="36:71" x14ac:dyDescent="0.2">
      <c r="AJ78" s="77" t="str">
        <f t="shared" si="6"/>
        <v>-9 ± 3</v>
      </c>
      <c r="AK78" s="77"/>
      <c r="AL78" s="77" t="str">
        <f t="shared" si="7"/>
        <v>-46 ± 15</v>
      </c>
      <c r="AM78" s="77"/>
      <c r="AN78" s="77" t="str">
        <f t="shared" si="8"/>
        <v>-6 ± 9</v>
      </c>
      <c r="AO78" s="77"/>
      <c r="AP78" s="77" t="str">
        <f t="shared" si="9"/>
        <v>-9 ± 8</v>
      </c>
      <c r="AQ78" s="77"/>
      <c r="AR78" s="77" t="str">
        <f t="shared" si="10"/>
        <v>-9 ± 3</v>
      </c>
      <c r="AS78" s="77"/>
      <c r="AT78" s="77" t="str">
        <f t="shared" si="11"/>
        <v>-52 ± 16</v>
      </c>
      <c r="AU78" s="77"/>
      <c r="AV78" s="77" t="str">
        <f t="shared" si="12"/>
        <v>-5 ± 11</v>
      </c>
      <c r="AW78" s="77"/>
      <c r="AX78" s="77" t="str">
        <f t="shared" si="13"/>
        <v>-9 ± 7</v>
      </c>
      <c r="AY78" s="77"/>
      <c r="AZ78" s="78" t="str">
        <f t="shared" si="14"/>
        <v>-8 ± 6</v>
      </c>
      <c r="BA78" s="77"/>
      <c r="BB78" s="77"/>
      <c r="BC78" s="78" t="str">
        <f t="shared" si="15"/>
        <v>-48 ± 77</v>
      </c>
      <c r="BF78" s="78" t="str">
        <f t="shared" si="16"/>
        <v>-5 ± 39</v>
      </c>
      <c r="BI78" s="78" t="str">
        <f t="shared" si="17"/>
        <v>-6 ± 8</v>
      </c>
      <c r="BM78" s="78" t="str">
        <f t="shared" si="18"/>
        <v>-9 ± 4</v>
      </c>
      <c r="BO78" s="78" t="str">
        <f t="shared" si="18"/>
        <v>-49 ± 35</v>
      </c>
      <c r="BQ78" s="78" t="str">
        <f t="shared" ref="BQ78" si="77">ROUND(BQ33,0) &amp; " ± " &amp; ROUND((BR33),0)</f>
        <v>-5 ± 3</v>
      </c>
      <c r="BS78" s="78" t="str">
        <f t="shared" ref="BS78" si="78">ROUND(BS33,0) &amp; " ± " &amp; ROUND((BT33),0)</f>
        <v>-8 ± 7</v>
      </c>
    </row>
    <row r="79" spans="36:71" x14ac:dyDescent="0.2">
      <c r="AJ79" s="77" t="str">
        <f t="shared" si="6"/>
        <v>-11 ± 3</v>
      </c>
      <c r="AK79" s="77"/>
      <c r="AL79" s="77" t="str">
        <f t="shared" si="7"/>
        <v>-28 ± 18</v>
      </c>
      <c r="AM79" s="77"/>
      <c r="AN79" s="77" t="str">
        <f t="shared" si="8"/>
        <v>-8 ± 9</v>
      </c>
      <c r="AO79" s="77"/>
      <c r="AP79" s="77" t="str">
        <f t="shared" si="9"/>
        <v>-8 ± 6</v>
      </c>
      <c r="AQ79" s="77"/>
      <c r="AR79" s="77" t="str">
        <f t="shared" si="10"/>
        <v>-10 ± 3</v>
      </c>
      <c r="AS79" s="77"/>
      <c r="AT79" s="77" t="str">
        <f t="shared" si="11"/>
        <v>-34 ± 21</v>
      </c>
      <c r="AU79" s="77"/>
      <c r="AV79" s="77" t="str">
        <f t="shared" si="12"/>
        <v>-6 ± 11</v>
      </c>
      <c r="AW79" s="77"/>
      <c r="AX79" s="77" t="str">
        <f t="shared" si="13"/>
        <v>-10 ± 7</v>
      </c>
      <c r="AY79" s="77"/>
      <c r="AZ79" s="78" t="str">
        <f t="shared" si="14"/>
        <v>-9 ± 6</v>
      </c>
      <c r="BA79" s="77"/>
      <c r="BB79" s="77"/>
      <c r="BC79" s="78" t="str">
        <f t="shared" si="15"/>
        <v>-32 ± 69</v>
      </c>
      <c r="BF79" s="78" t="str">
        <f t="shared" si="16"/>
        <v>-5 ± 39</v>
      </c>
      <c r="BI79" s="78" t="str">
        <f t="shared" si="17"/>
        <v>-7 ± 7</v>
      </c>
      <c r="BM79" s="78" t="str">
        <f t="shared" si="18"/>
        <v>-10 ± 4</v>
      </c>
      <c r="BO79" s="78" t="str">
        <f t="shared" si="18"/>
        <v>-31 ± 34</v>
      </c>
      <c r="BQ79" s="78" t="str">
        <f t="shared" ref="BQ79" si="79">ROUND(BQ34,0) &amp; " ± " &amp; ROUND((BR34),0)</f>
        <v>-6 ± 3</v>
      </c>
      <c r="BS79" s="78" t="str">
        <f t="shared" ref="BS79" si="80">ROUND(BS34,0) &amp; " ± " &amp; ROUND((BT34),0)</f>
        <v>-9 ± 7</v>
      </c>
    </row>
    <row r="80" spans="36:71" x14ac:dyDescent="0.2">
      <c r="AJ80" s="77" t="str">
        <f t="shared" si="6"/>
        <v>-6 ± 4</v>
      </c>
      <c r="AK80" s="77"/>
      <c r="AL80" s="77" t="str">
        <f t="shared" si="7"/>
        <v>28 ± 38</v>
      </c>
      <c r="AM80" s="77"/>
      <c r="AN80" s="77" t="str">
        <f t="shared" si="8"/>
        <v>-6 ± 11</v>
      </c>
      <c r="AO80" s="77"/>
      <c r="AP80" s="77" t="str">
        <f t="shared" si="9"/>
        <v>-7 ± 6</v>
      </c>
      <c r="AQ80" s="77"/>
      <c r="AR80" s="77" t="str">
        <f t="shared" si="10"/>
        <v>-7 ± 3</v>
      </c>
      <c r="AS80" s="77"/>
      <c r="AT80" s="77" t="str">
        <f t="shared" si="11"/>
        <v>38 ± 42</v>
      </c>
      <c r="AU80" s="77"/>
      <c r="AV80" s="77" t="str">
        <f t="shared" si="12"/>
        <v>-7 ± 12</v>
      </c>
      <c r="AW80" s="77"/>
      <c r="AX80" s="77" t="str">
        <f t="shared" si="13"/>
        <v>-7 ± 5</v>
      </c>
      <c r="AY80" s="77"/>
      <c r="AZ80" s="78" t="str">
        <f t="shared" si="14"/>
        <v>-6 ± 7</v>
      </c>
      <c r="BA80" s="77"/>
      <c r="BB80" s="77"/>
      <c r="BC80" s="78" t="str">
        <f t="shared" si="15"/>
        <v>48 ± 35</v>
      </c>
      <c r="BF80" s="78" t="str">
        <f t="shared" si="16"/>
        <v>-7 ± 49</v>
      </c>
      <c r="BI80" s="78" t="str">
        <f t="shared" si="17"/>
        <v>-6 ± 9</v>
      </c>
      <c r="BM80" s="78" t="str">
        <f t="shared" si="18"/>
        <v>-6 ± 5</v>
      </c>
      <c r="BO80" s="78" t="str">
        <f t="shared" si="18"/>
        <v>38 ± 34</v>
      </c>
      <c r="BQ80" s="78" t="str">
        <f t="shared" ref="BQ80" si="81">ROUND(BQ35,0) &amp; " ± " &amp; ROUND((BR35),0)</f>
        <v>-7 ± 4</v>
      </c>
      <c r="BS80" s="78" t="str">
        <f t="shared" ref="BS80" si="82">ROUND(BS35,0) &amp; " ± " &amp; ROUND((BT35),0)</f>
        <v>-7 ± 7</v>
      </c>
    </row>
    <row r="81" spans="36:71" x14ac:dyDescent="0.2">
      <c r="AJ81" s="77" t="str">
        <f t="shared" si="6"/>
        <v>-5 ± 4</v>
      </c>
      <c r="AK81" s="77"/>
      <c r="AL81" s="77" t="str">
        <f t="shared" si="7"/>
        <v>3 ± 32</v>
      </c>
      <c r="AM81" s="77"/>
      <c r="AN81" s="77" t="str">
        <f t="shared" si="8"/>
        <v>-6 ± 10</v>
      </c>
      <c r="AO81" s="77"/>
      <c r="AP81" s="77" t="str">
        <f t="shared" si="9"/>
        <v>-5 ± 6</v>
      </c>
      <c r="AQ81" s="77"/>
      <c r="AR81" s="77" t="str">
        <f t="shared" si="10"/>
        <v>-6 ± 4</v>
      </c>
      <c r="AS81" s="77"/>
      <c r="AT81" s="77" t="str">
        <f t="shared" si="11"/>
        <v>7 ± 35</v>
      </c>
      <c r="AU81" s="77"/>
      <c r="AV81" s="77" t="str">
        <f t="shared" si="12"/>
        <v>-6 ± 11</v>
      </c>
      <c r="AW81" s="77"/>
      <c r="AX81" s="77" t="str">
        <f t="shared" si="13"/>
        <v>-6 ± 6</v>
      </c>
      <c r="AY81" s="77"/>
      <c r="AZ81" s="78" t="str">
        <f t="shared" si="14"/>
        <v>-6 ± 10</v>
      </c>
      <c r="BA81" s="77"/>
      <c r="BB81" s="77"/>
      <c r="BC81" s="78" t="str">
        <f t="shared" si="15"/>
        <v>13 ± 73</v>
      </c>
      <c r="BF81" s="78" t="str">
        <f t="shared" si="16"/>
        <v>-6 ± 48</v>
      </c>
      <c r="BI81" s="78" t="str">
        <f t="shared" si="17"/>
        <v>-6 ± 14</v>
      </c>
      <c r="BM81" s="78" t="str">
        <f t="shared" si="18"/>
        <v>-6 ± 6</v>
      </c>
      <c r="BO81" s="78" t="str">
        <f t="shared" si="18"/>
        <v>8 ± 41</v>
      </c>
      <c r="BQ81" s="78" t="str">
        <f t="shared" ref="BQ81" si="83">ROUND(BQ36,0) &amp; " ± " &amp; ROUND((BR36),0)</f>
        <v>-6 ± 5</v>
      </c>
      <c r="BS81" s="78" t="str">
        <f t="shared" ref="BS81" si="84">ROUND(BS36,0) &amp; " ± " &amp; ROUND((BT36),0)</f>
        <v>-5 ± 9</v>
      </c>
    </row>
    <row r="82" spans="36:71" x14ac:dyDescent="0.2">
      <c r="AJ82" s="77" t="str">
        <f t="shared" si="6"/>
        <v>-6 ± 4</v>
      </c>
      <c r="AK82" s="77"/>
      <c r="AL82" s="77" t="str">
        <f t="shared" si="7"/>
        <v>-29 ± 20</v>
      </c>
      <c r="AM82" s="77"/>
      <c r="AN82" s="77" t="str">
        <f t="shared" si="8"/>
        <v>-4 ± 10</v>
      </c>
      <c r="AO82" s="77"/>
      <c r="AP82" s="77" t="str">
        <f t="shared" si="9"/>
        <v>-6 ± 6</v>
      </c>
      <c r="AQ82" s="77"/>
      <c r="AR82" s="77" t="str">
        <f t="shared" si="10"/>
        <v>-6 ± 4</v>
      </c>
      <c r="AS82" s="77"/>
      <c r="AT82" s="77" t="str">
        <f t="shared" si="11"/>
        <v>-30 ± 22</v>
      </c>
      <c r="AU82" s="77"/>
      <c r="AV82" s="77" t="str">
        <f t="shared" si="12"/>
        <v>-3 ± 12</v>
      </c>
      <c r="AW82" s="77"/>
      <c r="AX82" s="77" t="str">
        <f t="shared" si="13"/>
        <v>-7 ± 6</v>
      </c>
      <c r="AY82" s="77"/>
      <c r="AZ82" s="78" t="str">
        <f t="shared" si="14"/>
        <v>-5 ± 9</v>
      </c>
      <c r="BA82" s="77"/>
      <c r="BB82" s="77"/>
      <c r="BC82" s="78" t="str">
        <f t="shared" si="15"/>
        <v>-27 ± 75</v>
      </c>
      <c r="BF82" s="78" t="str">
        <f t="shared" si="16"/>
        <v>-3 ± 35</v>
      </c>
      <c r="BI82" s="78" t="str">
        <f t="shared" si="17"/>
        <v>-5 ± 11</v>
      </c>
      <c r="BM82" s="78" t="str">
        <f t="shared" si="18"/>
        <v>-5 ± 5</v>
      </c>
      <c r="BO82" s="78" t="str">
        <f t="shared" si="18"/>
        <v>-29 ± 36</v>
      </c>
      <c r="BQ82" s="78" t="str">
        <f t="shared" ref="BQ82" si="85">ROUND(BQ37,0) &amp; " ± " &amp; ROUND((BR37),0)</f>
        <v>-3 ± 4</v>
      </c>
      <c r="BS82" s="78" t="str">
        <f t="shared" ref="BS82" si="86">ROUND(BS37,0) &amp; " ± " &amp; ROUND((BT37),0)</f>
        <v>-6 ± 8</v>
      </c>
    </row>
    <row r="83" spans="36:71" x14ac:dyDescent="0.2">
      <c r="AJ83" s="77" t="str">
        <f t="shared" si="6"/>
        <v>-3 ± 3</v>
      </c>
      <c r="AK83" s="77"/>
      <c r="AL83" s="77" t="str">
        <f t="shared" si="7"/>
        <v>-24 ± 21</v>
      </c>
      <c r="AM83" s="77"/>
      <c r="AN83" s="77" t="str">
        <f t="shared" si="8"/>
        <v>-2 ± 9</v>
      </c>
      <c r="AO83" s="77"/>
      <c r="AP83" s="77" t="str">
        <f t="shared" si="9"/>
        <v>-3 ± 7</v>
      </c>
      <c r="AQ83" s="77"/>
      <c r="AR83" s="77" t="str">
        <f t="shared" si="10"/>
        <v>-5 ± 3</v>
      </c>
      <c r="AS83" s="77"/>
      <c r="AT83" s="77" t="str">
        <f t="shared" si="11"/>
        <v>-29 ± 23</v>
      </c>
      <c r="AU83" s="77"/>
      <c r="AV83" s="77" t="str">
        <f t="shared" si="12"/>
        <v>-2 ± 11</v>
      </c>
      <c r="AW83" s="77"/>
      <c r="AX83" s="77" t="str">
        <f t="shared" si="13"/>
        <v>-6 ± 7</v>
      </c>
      <c r="AY83" s="77"/>
      <c r="AZ83" s="78" t="str">
        <f t="shared" si="14"/>
        <v>-4 ± 8</v>
      </c>
      <c r="BA83" s="77"/>
      <c r="BB83" s="77"/>
      <c r="BC83" s="78" t="str">
        <f t="shared" si="15"/>
        <v>-26 ± 74</v>
      </c>
      <c r="BF83" s="78" t="str">
        <f t="shared" si="16"/>
        <v>-1 ± 43</v>
      </c>
      <c r="BI83" s="78" t="str">
        <f t="shared" si="17"/>
        <v>-4 ± 11</v>
      </c>
      <c r="BM83" s="78" t="str">
        <f t="shared" si="18"/>
        <v>-4 ± 5</v>
      </c>
      <c r="BO83" s="78" t="str">
        <f t="shared" si="18"/>
        <v>-26 ± 36</v>
      </c>
      <c r="BQ83" s="78" t="str">
        <f t="shared" ref="BQ83" si="87">ROUND(BQ38,0) &amp; " ± " &amp; ROUND((BR38),0)</f>
        <v>-2 ± 4</v>
      </c>
      <c r="BS83" s="78" t="str">
        <f t="shared" ref="BS83" si="88">ROUND(BS38,0) &amp; " ± " &amp; ROUND((BT38),0)</f>
        <v>-4 ± 8</v>
      </c>
    </row>
    <row r="84" spans="36:71" x14ac:dyDescent="0.2">
      <c r="AJ84" s="77" t="str">
        <f t="shared" si="6"/>
        <v>-5 ± 3</v>
      </c>
      <c r="AK84" s="77"/>
      <c r="AL84" s="77" t="str">
        <f t="shared" si="7"/>
        <v>-46 ± 16</v>
      </c>
      <c r="AM84" s="77"/>
      <c r="AN84" s="77" t="str">
        <f t="shared" si="8"/>
        <v>-2 ± 9</v>
      </c>
      <c r="AO84" s="77"/>
      <c r="AP84" s="77" t="str">
        <f t="shared" si="9"/>
        <v>-4 ± 5</v>
      </c>
      <c r="AQ84" s="77"/>
      <c r="AR84" s="77" t="str">
        <f t="shared" si="10"/>
        <v>-6 ± 4</v>
      </c>
      <c r="AS84" s="77"/>
      <c r="AT84" s="77" t="str">
        <f t="shared" si="11"/>
        <v>-38 ± 20</v>
      </c>
      <c r="AU84" s="77"/>
      <c r="AV84" s="77" t="str">
        <f t="shared" si="12"/>
        <v>-4 ± 12</v>
      </c>
      <c r="AW84" s="77"/>
      <c r="AX84" s="77" t="str">
        <f t="shared" si="13"/>
        <v>-7 ± 6</v>
      </c>
      <c r="AY84" s="77"/>
      <c r="AZ84" s="78" t="str">
        <f t="shared" si="14"/>
        <v>-6 ± 8</v>
      </c>
      <c r="BA84" s="77"/>
      <c r="BB84" s="77"/>
      <c r="BC84" s="78" t="str">
        <f t="shared" si="15"/>
        <v>-36 ± 74</v>
      </c>
      <c r="BF84" s="78" t="str">
        <f t="shared" si="16"/>
        <v>-4 ± 33</v>
      </c>
      <c r="BI84" s="78" t="str">
        <f t="shared" si="17"/>
        <v>-6 ± 10</v>
      </c>
      <c r="BM84" s="78" t="str">
        <f t="shared" si="18"/>
        <v>-6 ± 5</v>
      </c>
      <c r="BO84" s="78" t="str">
        <f t="shared" si="18"/>
        <v>-40 ± 35</v>
      </c>
      <c r="BQ84" s="78" t="str">
        <f t="shared" ref="BQ84" si="89">ROUND(BQ39,0) &amp; " ± " &amp; ROUND((BR39),0)</f>
        <v>-3 ± 4</v>
      </c>
      <c r="BS84" s="78" t="str">
        <f t="shared" ref="BS84" si="90">ROUND(BS39,0) &amp; " ± " &amp; ROUND((BT39),0)</f>
        <v>-6 ± 7</v>
      </c>
    </row>
    <row r="85" spans="36:71" x14ac:dyDescent="0.2">
      <c r="AJ85" s="77" t="str">
        <f t="shared" si="6"/>
        <v>-7 ± 3</v>
      </c>
      <c r="AK85" s="77"/>
      <c r="AL85" s="77" t="str">
        <f t="shared" si="7"/>
        <v>-2 ± 23</v>
      </c>
      <c r="AM85" s="77"/>
      <c r="AN85" s="77" t="str">
        <f t="shared" si="8"/>
        <v>-4 ± 9</v>
      </c>
      <c r="AO85" s="77"/>
      <c r="AP85" s="77" t="str">
        <f t="shared" si="9"/>
        <v>-5 ± 6</v>
      </c>
      <c r="AQ85" s="77"/>
      <c r="AR85" s="77" t="str">
        <f t="shared" si="10"/>
        <v>-7 ± 4</v>
      </c>
      <c r="AS85" s="77"/>
      <c r="AT85" s="77" t="str">
        <f t="shared" si="11"/>
        <v>-13 ± 25</v>
      </c>
      <c r="AU85" s="77"/>
      <c r="AV85" s="77" t="str">
        <f t="shared" si="12"/>
        <v>-3 ± 12</v>
      </c>
      <c r="AW85" s="77"/>
      <c r="AX85" s="77" t="str">
        <f t="shared" si="13"/>
        <v>-6 ± 7</v>
      </c>
      <c r="AY85" s="77"/>
      <c r="AZ85" s="78" t="str">
        <f t="shared" si="14"/>
        <v>-6 ± 7</v>
      </c>
      <c r="BA85" s="77"/>
      <c r="BB85" s="77"/>
      <c r="BC85" s="78" t="str">
        <f t="shared" si="15"/>
        <v>-18 ± 61</v>
      </c>
      <c r="BF85" s="78" t="str">
        <f t="shared" si="16"/>
        <v>-3 ± 35</v>
      </c>
      <c r="BI85" s="78" t="str">
        <f t="shared" si="17"/>
        <v>-5 ± 10</v>
      </c>
      <c r="BM85" s="78" t="str">
        <f t="shared" si="18"/>
        <v>-7 ± 5</v>
      </c>
      <c r="BO85" s="78" t="str">
        <f t="shared" si="18"/>
        <v>-11 ± 34</v>
      </c>
      <c r="BQ85" s="78" t="str">
        <f t="shared" ref="BQ85" si="91">ROUND(BQ40,0) &amp; " ± " &amp; ROUND((BR40),0)</f>
        <v>-3 ± 4</v>
      </c>
      <c r="BS85" s="78" t="str">
        <f t="shared" ref="BS85" si="92">ROUND(BS40,0) &amp; " ± " &amp; ROUND((BT40),0)</f>
        <v>-5 ± 8</v>
      </c>
    </row>
    <row r="86" spans="36:71" x14ac:dyDescent="0.2">
      <c r="AJ86" s="77" t="str">
        <f t="shared" si="6"/>
        <v>-6 ± 3</v>
      </c>
      <c r="AK86" s="77"/>
      <c r="AL86" s="77" t="str">
        <f t="shared" si="7"/>
        <v>7 ± 31</v>
      </c>
      <c r="AM86" s="77"/>
      <c r="AN86" s="77" t="str">
        <f t="shared" si="8"/>
        <v>-4 ± 11</v>
      </c>
      <c r="AO86" s="77"/>
      <c r="AP86" s="77" t="str">
        <f t="shared" si="9"/>
        <v>-5 ± 7</v>
      </c>
      <c r="AQ86" s="77"/>
      <c r="AR86" s="77" t="str">
        <f t="shared" si="10"/>
        <v>-6 ± 4</v>
      </c>
      <c r="AS86" s="77"/>
      <c r="AT86" s="77" t="str">
        <f t="shared" si="11"/>
        <v>8 ± 35</v>
      </c>
      <c r="AU86" s="77"/>
      <c r="AV86" s="77" t="str">
        <f t="shared" si="12"/>
        <v>-5 ± 11</v>
      </c>
      <c r="AW86" s="77"/>
      <c r="AX86" s="77" t="str">
        <f t="shared" si="13"/>
        <v>-6 ± 7</v>
      </c>
      <c r="AY86" s="77"/>
      <c r="AZ86" s="78" t="str">
        <f t="shared" si="14"/>
        <v>-5 ± 8</v>
      </c>
      <c r="BA86" s="77"/>
      <c r="BB86" s="77"/>
      <c r="BC86" s="78" t="str">
        <f t="shared" si="15"/>
        <v>12 ± 50</v>
      </c>
      <c r="BF86" s="78" t="str">
        <f t="shared" si="16"/>
        <v>-5 ± 37</v>
      </c>
      <c r="BI86" s="78" t="str">
        <f t="shared" si="17"/>
        <v>-3 ± 10</v>
      </c>
      <c r="BM86" s="78" t="str">
        <f t="shared" si="18"/>
        <v>-6 ± 5</v>
      </c>
      <c r="BO86" s="78" t="str">
        <f t="shared" si="18"/>
        <v>9 ± 36</v>
      </c>
      <c r="BQ86" s="78" t="str">
        <f t="shared" ref="BQ86" si="93">ROUND(BQ41,0) &amp; " ± " &amp; ROUND((BR41),0)</f>
        <v>-5 ± 4</v>
      </c>
      <c r="BS86" s="78" t="str">
        <f t="shared" ref="BS86" si="94">ROUND(BS41,0) &amp; " ± " &amp; ROUND((BT41),0)</f>
        <v>-4 ± 8</v>
      </c>
    </row>
    <row r="87" spans="36:71" x14ac:dyDescent="0.2">
      <c r="AJ87" s="77" t="str">
        <f t="shared" si="6"/>
        <v>-3 ± 3</v>
      </c>
      <c r="AK87" s="77"/>
      <c r="AL87" s="77" t="str">
        <f t="shared" si="7"/>
        <v>20 ± 33</v>
      </c>
      <c r="AM87" s="77"/>
      <c r="AN87" s="77" t="str">
        <f t="shared" si="8"/>
        <v>1 ± 10</v>
      </c>
      <c r="AO87" s="77"/>
      <c r="AP87" s="77" t="str">
        <f t="shared" si="9"/>
        <v>-8 ± 6</v>
      </c>
      <c r="AQ87" s="77"/>
      <c r="AR87" s="77" t="str">
        <f t="shared" si="10"/>
        <v>-5 ± 4</v>
      </c>
      <c r="AS87" s="77"/>
      <c r="AT87" s="77" t="str">
        <f t="shared" si="11"/>
        <v>0 ± 32</v>
      </c>
      <c r="AU87" s="77"/>
      <c r="AV87" s="77" t="str">
        <f t="shared" si="12"/>
        <v>1 ± 13</v>
      </c>
      <c r="AW87" s="77"/>
      <c r="AX87" s="77" t="str">
        <f t="shared" si="13"/>
        <v>-4 ± 7</v>
      </c>
      <c r="AY87" s="77"/>
      <c r="AZ87" s="78" t="str">
        <f t="shared" si="14"/>
        <v>-4 ± 10</v>
      </c>
      <c r="BA87" s="77"/>
      <c r="BB87" s="77"/>
      <c r="BC87" s="78" t="str">
        <f t="shared" si="15"/>
        <v>2 ± 75</v>
      </c>
      <c r="BF87" s="78" t="str">
        <f t="shared" si="16"/>
        <v>1 ± 48</v>
      </c>
      <c r="BI87" s="78" t="str">
        <f t="shared" si="17"/>
        <v>-4 ± 15</v>
      </c>
      <c r="BM87" s="78" t="str">
        <f t="shared" si="18"/>
        <v>-4 ± 6</v>
      </c>
      <c r="BO87" s="78" t="str">
        <f t="shared" si="18"/>
        <v>7 ± 42</v>
      </c>
      <c r="BQ87" s="78" t="str">
        <f t="shared" ref="BQ87" si="95">ROUND(BQ42,0) &amp; " ± " &amp; ROUND((BR42),0)</f>
        <v>1 ± 4</v>
      </c>
      <c r="BS87" s="78" t="str">
        <f t="shared" ref="BS87" si="96">ROUND(BS42,0) &amp; " ± " &amp; ROUND((BT42),0)</f>
        <v>-5 ± 9</v>
      </c>
    </row>
    <row r="88" spans="36:71" x14ac:dyDescent="0.2">
      <c r="AJ88" s="77" t="str">
        <f t="shared" si="6"/>
        <v>-5 ± 4</v>
      </c>
      <c r="AK88" s="77"/>
      <c r="AL88" s="77" t="str">
        <f t="shared" si="7"/>
        <v>-2 ± 26</v>
      </c>
      <c r="AM88" s="77"/>
      <c r="AN88" s="77" t="str">
        <f t="shared" si="8"/>
        <v>-2 ± 9</v>
      </c>
      <c r="AO88" s="77"/>
      <c r="AP88" s="77" t="str">
        <f t="shared" si="9"/>
        <v>-3 ± 7</v>
      </c>
      <c r="AQ88" s="77"/>
      <c r="AR88" s="77" t="str">
        <f t="shared" si="10"/>
        <v>-5 ± 3</v>
      </c>
      <c r="AS88" s="77"/>
      <c r="AT88" s="77" t="str">
        <f t="shared" si="11"/>
        <v>-12 ± 28</v>
      </c>
      <c r="AU88" s="77"/>
      <c r="AV88" s="77" t="str">
        <f t="shared" si="12"/>
        <v>-1 ± 11</v>
      </c>
      <c r="AW88" s="77"/>
      <c r="AX88" s="77" t="str">
        <f t="shared" si="13"/>
        <v>-6 ± 7</v>
      </c>
      <c r="AY88" s="77"/>
      <c r="AZ88" s="78" t="str">
        <f t="shared" si="14"/>
        <v>-4 ± 8</v>
      </c>
      <c r="BA88" s="77"/>
      <c r="BB88" s="77"/>
      <c r="BC88" s="78" t="str">
        <f t="shared" si="15"/>
        <v>-6 ± 64</v>
      </c>
      <c r="BF88" s="78" t="str">
        <f t="shared" si="16"/>
        <v>-1 ± 31</v>
      </c>
      <c r="BI88" s="78" t="str">
        <f t="shared" si="17"/>
        <v>-5 ± 10</v>
      </c>
      <c r="BM88" s="78" t="str">
        <f t="shared" si="18"/>
        <v>-5 ± 5</v>
      </c>
      <c r="BO88" s="78" t="str">
        <f t="shared" si="18"/>
        <v>-7 ± 36</v>
      </c>
      <c r="BQ88" s="78" t="str">
        <f t="shared" ref="BQ88" si="97">ROUND(BQ43,0) &amp; " ± " &amp; ROUND((BR43),0)</f>
        <v>-1 ± 5</v>
      </c>
      <c r="BS88" s="78" t="str">
        <f t="shared" ref="BS88" si="98">ROUND(BS43,0) &amp; " ± " &amp; ROUND((BT43),0)</f>
        <v>-5 ± 8</v>
      </c>
    </row>
    <row r="89" spans="36:71" x14ac:dyDescent="0.2">
      <c r="AJ89" s="77" t="str">
        <f t="shared" si="6"/>
        <v>-7 ± 3</v>
      </c>
      <c r="AK89" s="77"/>
      <c r="AL89" s="77" t="str">
        <f t="shared" si="7"/>
        <v>59 ± 45</v>
      </c>
      <c r="AM89" s="77"/>
      <c r="AN89" s="77" t="str">
        <f t="shared" si="8"/>
        <v>-6 ± 9</v>
      </c>
      <c r="AO89" s="77"/>
      <c r="AP89" s="77" t="str">
        <f t="shared" si="9"/>
        <v>-2 ± 7</v>
      </c>
      <c r="AQ89" s="77"/>
      <c r="AR89" s="77" t="str">
        <f t="shared" si="10"/>
        <v>-6 ± 4</v>
      </c>
      <c r="AS89" s="77"/>
      <c r="AT89" s="77" t="str">
        <f t="shared" si="11"/>
        <v>37 ± 43</v>
      </c>
      <c r="AU89" s="77"/>
      <c r="AV89" s="77" t="str">
        <f t="shared" si="12"/>
        <v>-5 ± 12</v>
      </c>
      <c r="AW89" s="77"/>
      <c r="AX89" s="77" t="str">
        <f t="shared" si="13"/>
        <v>-7 ± 7</v>
      </c>
      <c r="AY89" s="77"/>
      <c r="AZ89" s="78" t="str">
        <f t="shared" si="14"/>
        <v>-5 ± 8</v>
      </c>
      <c r="BA89" s="77"/>
      <c r="BB89" s="77"/>
      <c r="BC89" s="78" t="str">
        <f t="shared" si="15"/>
        <v>37 ± 34</v>
      </c>
      <c r="BF89" s="78" t="str">
        <f t="shared" si="16"/>
        <v>-4 ± 32</v>
      </c>
      <c r="BI89" s="78" t="str">
        <f t="shared" si="17"/>
        <v>-6 ± 10</v>
      </c>
      <c r="BM89" s="78" t="str">
        <f t="shared" si="18"/>
        <v>-6 ± 5</v>
      </c>
      <c r="BO89" s="78" t="str">
        <f t="shared" si="18"/>
        <v>44 ± 37</v>
      </c>
      <c r="BQ89" s="78" t="str">
        <f t="shared" ref="BQ89" si="99">ROUND(BQ44,0) &amp; " ± " &amp; ROUND((BR44),0)</f>
        <v>-5 ± 4</v>
      </c>
      <c r="BS89" s="78" t="str">
        <f t="shared" ref="BS89" si="100">ROUND(BS44,0) &amp; " ± " &amp; ROUND((BT44),0)</f>
        <v>-5 ± 8</v>
      </c>
    </row>
    <row r="90" spans="36:71" x14ac:dyDescent="0.2">
      <c r="AJ90" s="77" t="str">
        <f t="shared" si="6"/>
        <v>-3 ± 3</v>
      </c>
      <c r="AK90" s="77"/>
      <c r="AL90" s="77" t="str">
        <f t="shared" si="7"/>
        <v>7 ± 34</v>
      </c>
      <c r="AM90" s="77"/>
      <c r="AN90" s="77" t="str">
        <f t="shared" si="8"/>
        <v>-1 ± 12</v>
      </c>
      <c r="AO90" s="77"/>
      <c r="AP90" s="77" t="str">
        <f t="shared" si="9"/>
        <v>-2 ± 5</v>
      </c>
      <c r="AQ90" s="77"/>
      <c r="AR90" s="77" t="str">
        <f t="shared" si="10"/>
        <v>-1 ± 3</v>
      </c>
      <c r="AS90" s="77"/>
      <c r="AT90" s="77" t="str">
        <f t="shared" si="11"/>
        <v>41 ± 41</v>
      </c>
      <c r="AU90" s="77"/>
      <c r="AV90" s="77" t="str">
        <f t="shared" si="12"/>
        <v>-1 ± 11</v>
      </c>
      <c r="AW90" s="77"/>
      <c r="AX90" s="77" t="str">
        <f t="shared" si="13"/>
        <v>1 ± 6</v>
      </c>
      <c r="AY90" s="77"/>
      <c r="AZ90" s="78" t="str">
        <f t="shared" si="14"/>
        <v>0 ± 5</v>
      </c>
      <c r="BA90" s="77"/>
      <c r="BB90" s="77"/>
      <c r="BC90" s="78" t="str">
        <f t="shared" si="15"/>
        <v>44 ± 27</v>
      </c>
      <c r="BF90" s="78" t="str">
        <f t="shared" si="16"/>
        <v>-1 ± 28</v>
      </c>
      <c r="BI90" s="78" t="str">
        <f t="shared" si="17"/>
        <v>3 ± 7</v>
      </c>
      <c r="BM90" s="78" t="str">
        <f t="shared" si="18"/>
        <v>-1 ± 4</v>
      </c>
      <c r="BO90" s="78" t="str">
        <f t="shared" si="18"/>
        <v>31 ± 31</v>
      </c>
      <c r="BQ90" s="78" t="str">
        <f t="shared" ref="BQ90" si="101">ROUND(BQ45,0) &amp; " ± " &amp; ROUND((BR45),0)</f>
        <v>-1 ± 3</v>
      </c>
      <c r="BS90" s="78" t="str">
        <f t="shared" ref="BS90" si="102">ROUND(BS45,0) &amp; " ± " &amp; ROUND((BT45),0)</f>
        <v>1 ± 6</v>
      </c>
    </row>
    <row r="91" spans="36:71" x14ac:dyDescent="0.2">
      <c r="AJ91" s="77"/>
    </row>
  </sheetData>
  <mergeCells count="7">
    <mergeCell ref="AZ1:BK1"/>
    <mergeCell ref="D1:K1"/>
    <mergeCell ref="L1:S1"/>
    <mergeCell ref="T1:AE1"/>
    <mergeCell ref="AF1:AI1"/>
    <mergeCell ref="AJ1:AQ1"/>
    <mergeCell ref="AR1:A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Id_FossilSites</vt:lpstr>
      <vt:lpstr>TableSynthesis</vt:lpstr>
      <vt:lpstr>PollenAssemblages</vt:lpstr>
      <vt:lpstr>GlobaleCalibration</vt:lpstr>
      <vt:lpstr>Climate_BiomizationNOTWeighted</vt:lpstr>
      <vt:lpstr>Climate_BiomizationWeighted</vt:lpstr>
      <vt:lpstr>Climate_Megabiomizat°NOTWeighed</vt:lpstr>
      <vt:lpstr>Climate_MegabiomizationWeighted</vt:lpstr>
      <vt:lpstr>BIOME_ClimateSynthesis_19-23</vt:lpstr>
      <vt:lpstr>MEGBIOME_ClimateSynthesis_19-23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2024-11-19T13:39:56Z</dcterms:created>
  <dcterms:modified xsi:type="dcterms:W3CDTF">2025-05-11T17:06:49Z</dcterms:modified>
</cp:coreProperties>
</file>