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19200" windowHeight="8020"/>
  </bookViews>
  <sheets>
    <sheet name="Gesamt" sheetId="4" r:id="rId1"/>
    <sheet name="Borsos Robert" sheetId="1" r:id="rId2"/>
    <sheet name="Frassl Gabriel" sheetId="2" r:id="rId3"/>
    <sheet name="Limbeck Marku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3" l="1"/>
  <c r="N17" i="3" s="1"/>
  <c r="K18" i="3"/>
  <c r="N18" i="3" s="1"/>
  <c r="K17" i="2"/>
  <c r="N17" i="2" s="1"/>
  <c r="K18" i="2"/>
  <c r="N18" i="2" s="1"/>
  <c r="K18" i="1"/>
  <c r="N18" i="1" s="1"/>
  <c r="K17" i="1" l="1"/>
  <c r="N17" i="1" s="1"/>
  <c r="G17" i="4" s="1"/>
  <c r="G29" i="4"/>
  <c r="G36" i="4"/>
  <c r="E38" i="4"/>
  <c r="D7" i="4"/>
  <c r="D8" i="4"/>
  <c r="D9" i="4"/>
  <c r="D13" i="4"/>
  <c r="D14" i="4"/>
  <c r="D15" i="4"/>
  <c r="D16" i="4"/>
  <c r="D17" i="4"/>
  <c r="D21" i="4"/>
  <c r="D22" i="4"/>
  <c r="D23" i="4"/>
  <c r="D27" i="4"/>
  <c r="D28" i="4"/>
  <c r="D29" i="4"/>
  <c r="D30" i="4"/>
  <c r="D34" i="4"/>
  <c r="D35" i="4"/>
  <c r="D36" i="4"/>
  <c r="D37" i="4"/>
  <c r="D38" i="4"/>
  <c r="D6" i="4"/>
  <c r="N39" i="1"/>
  <c r="G38" i="4" s="1"/>
  <c r="K38" i="1"/>
  <c r="N38" i="1" s="1"/>
  <c r="G37" i="4" s="1"/>
  <c r="K37" i="1"/>
  <c r="N37" i="1" s="1"/>
  <c r="K36" i="1"/>
  <c r="N36" i="1" s="1"/>
  <c r="G35" i="4" s="1"/>
  <c r="K35" i="1"/>
  <c r="N35" i="1" s="1"/>
  <c r="G34" i="4" s="1"/>
  <c r="K31" i="1"/>
  <c r="N31" i="1" s="1"/>
  <c r="G30" i="4" s="1"/>
  <c r="K30" i="1"/>
  <c r="N30" i="1" s="1"/>
  <c r="K29" i="1"/>
  <c r="N29" i="1" s="1"/>
  <c r="G28" i="4" s="1"/>
  <c r="K28" i="1"/>
  <c r="N28" i="1" s="1"/>
  <c r="G27" i="4" s="1"/>
  <c r="K24" i="1"/>
  <c r="N24" i="1" s="1"/>
  <c r="K23" i="1"/>
  <c r="N23" i="1" s="1"/>
  <c r="K22" i="1"/>
  <c r="N22" i="1" s="1"/>
  <c r="K16" i="1"/>
  <c r="N16" i="1" s="1"/>
  <c r="K15" i="1"/>
  <c r="N15" i="1" s="1"/>
  <c r="K14" i="1"/>
  <c r="N14" i="1" s="1"/>
  <c r="K13" i="1"/>
  <c r="N13" i="1" s="1"/>
  <c r="K9" i="1"/>
  <c r="N9" i="1" s="1"/>
  <c r="K8" i="1"/>
  <c r="N8" i="1" s="1"/>
  <c r="K7" i="1"/>
  <c r="N7" i="1" s="1"/>
  <c r="K6" i="1"/>
  <c r="N6" i="1" s="1"/>
  <c r="K39" i="2"/>
  <c r="N39" i="2" s="1"/>
  <c r="K38" i="2"/>
  <c r="N38" i="2" s="1"/>
  <c r="K37" i="2"/>
  <c r="N37" i="2" s="1"/>
  <c r="K36" i="2"/>
  <c r="N36" i="2" s="1"/>
  <c r="K35" i="2"/>
  <c r="N35" i="2" s="1"/>
  <c r="K31" i="2"/>
  <c r="N31" i="2" s="1"/>
  <c r="K30" i="2"/>
  <c r="N30" i="2" s="1"/>
  <c r="K29" i="2"/>
  <c r="N29" i="2" s="1"/>
  <c r="K28" i="2"/>
  <c r="N28" i="2" s="1"/>
  <c r="K24" i="2"/>
  <c r="N24" i="2" s="1"/>
  <c r="K23" i="2"/>
  <c r="N23" i="2" s="1"/>
  <c r="K22" i="2"/>
  <c r="N22" i="2" s="1"/>
  <c r="K16" i="2"/>
  <c r="N16" i="2" s="1"/>
  <c r="K15" i="2"/>
  <c r="N15" i="2" s="1"/>
  <c r="K14" i="2"/>
  <c r="N14" i="2" s="1"/>
  <c r="K13" i="2"/>
  <c r="N13" i="2" s="1"/>
  <c r="K9" i="2"/>
  <c r="N9" i="2" s="1"/>
  <c r="K8" i="2"/>
  <c r="N8" i="2" s="1"/>
  <c r="K7" i="2"/>
  <c r="N7" i="2" s="1"/>
  <c r="K6" i="2"/>
  <c r="N6" i="2" s="1"/>
  <c r="N35" i="3"/>
  <c r="N39" i="3"/>
  <c r="N38" i="3"/>
  <c r="N37" i="3"/>
  <c r="N36" i="3"/>
  <c r="N31" i="3"/>
  <c r="N30" i="3"/>
  <c r="N29" i="3"/>
  <c r="N28" i="3"/>
  <c r="N7" i="3"/>
  <c r="N8" i="3"/>
  <c r="N9" i="3"/>
  <c r="K39" i="3"/>
  <c r="K38" i="3"/>
  <c r="K37" i="3"/>
  <c r="K36" i="3"/>
  <c r="K35" i="3"/>
  <c r="K28" i="3"/>
  <c r="K31" i="3"/>
  <c r="K30" i="3"/>
  <c r="K29" i="3"/>
  <c r="K24" i="3"/>
  <c r="N24" i="3" s="1"/>
  <c r="K23" i="3"/>
  <c r="N23" i="3" s="1"/>
  <c r="K22" i="3"/>
  <c r="N22" i="3" s="1"/>
  <c r="K16" i="3"/>
  <c r="N16" i="3" s="1"/>
  <c r="K15" i="3"/>
  <c r="N15" i="3" s="1"/>
  <c r="K14" i="3"/>
  <c r="N14" i="3" s="1"/>
  <c r="K13" i="3"/>
  <c r="K7" i="3"/>
  <c r="K8" i="3"/>
  <c r="K9" i="3"/>
  <c r="K6" i="3"/>
  <c r="N6" i="3" s="1"/>
  <c r="E34" i="4" l="1"/>
  <c r="E27" i="4"/>
  <c r="E35" i="4"/>
  <c r="E37" i="4"/>
  <c r="E30" i="4"/>
  <c r="E28" i="4"/>
  <c r="E36" i="4"/>
  <c r="E29" i="4"/>
  <c r="G23" i="4"/>
  <c r="G22" i="4"/>
  <c r="G21" i="4"/>
  <c r="G16" i="4"/>
  <c r="G15" i="4"/>
  <c r="E22" i="4"/>
  <c r="E21" i="4"/>
  <c r="E23" i="4"/>
  <c r="E16" i="4"/>
  <c r="E17" i="4"/>
  <c r="E13" i="4"/>
  <c r="E15" i="4"/>
  <c r="G14" i="4"/>
  <c r="E14" i="4"/>
  <c r="G7" i="4"/>
  <c r="B46" i="1"/>
  <c r="O3" i="4" s="1"/>
  <c r="N13" i="3"/>
  <c r="G13" i="4" s="1"/>
  <c r="B46" i="3"/>
  <c r="O5" i="4" s="1"/>
  <c r="G9" i="4"/>
  <c r="G8" i="4"/>
  <c r="G6" i="4"/>
  <c r="E9" i="4"/>
  <c r="E8" i="4"/>
  <c r="E7" i="4"/>
  <c r="E6" i="4"/>
  <c r="B46" i="2"/>
  <c r="O4" i="4" s="1"/>
</calcChain>
</file>

<file path=xl/sharedStrings.xml><?xml version="1.0" encoding="utf-8"?>
<sst xmlns="http://schemas.openxmlformats.org/spreadsheetml/2006/main" count="174" uniqueCount="48">
  <si>
    <t>Arbeit:</t>
  </si>
  <si>
    <t>Projektmanagement: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</si>
  <si>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</si>
  <si>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</si>
  <si>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</si>
  <si>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</si>
  <si>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</si>
  <si>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</si>
  <si>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</si>
  <si>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</si>
  <si>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</si>
  <si>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</si>
  <si>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Tatsächlich:</t>
  </si>
  <si>
    <t>Erwartet (in h):</t>
  </si>
  <si>
    <t>Gesamt (in h):</t>
  </si>
  <si>
    <t>Genauigkeit</t>
  </si>
  <si>
    <t>Frassl Gabriel</t>
  </si>
  <si>
    <t>Limbeck Markus</t>
  </si>
  <si>
    <t>Grobentwicklung</t>
  </si>
  <si>
    <t>Entwurfs der Applikation</t>
  </si>
  <si>
    <t>Hauptfunktionen</t>
  </si>
  <si>
    <t>Geschaltung der GUI</t>
  </si>
  <si>
    <t>Feinentwicklung</t>
  </si>
  <si>
    <t>Detail Ergänzung</t>
  </si>
  <si>
    <t>Implementierung der Software</t>
  </si>
  <si>
    <t>Implementierung der Datebank</t>
  </si>
  <si>
    <t>RC Version</t>
  </si>
  <si>
    <t>Tests</t>
  </si>
  <si>
    <t>Test der Funktionen</t>
  </si>
  <si>
    <t>Test der Datenbankschnittstelle</t>
  </si>
  <si>
    <t>Test der Komatiplität</t>
  </si>
  <si>
    <t>Test der Stablilität</t>
  </si>
  <si>
    <t>Test des Gesamtsystem</t>
  </si>
  <si>
    <t xml:space="preserve">Borsos Robert </t>
  </si>
  <si>
    <t>Summe aller Mitarbeiter</t>
  </si>
  <si>
    <t>Gesamte Schätzzeit</t>
  </si>
  <si>
    <t>Gesamte benötigte Zeit</t>
  </si>
  <si>
    <t>Genauigkeit:</t>
  </si>
  <si>
    <t>Arbeitsdiagramm:</t>
  </si>
  <si>
    <t>Gesamt Arbeit:</t>
  </si>
  <si>
    <t>Arbeitsstunden:</t>
  </si>
  <si>
    <t>Borsos:</t>
  </si>
  <si>
    <t>Frassl:</t>
  </si>
  <si>
    <t>Limbeck</t>
  </si>
  <si>
    <t>Projektcontrolling</t>
  </si>
  <si>
    <t>Besprechungsprotokoll</t>
  </si>
  <si>
    <t>Besprechungsprotkoll</t>
  </si>
  <si>
    <t>Entwurf der 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</si>
</sst>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 applyBorder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Gesamt!$O$2</c:f>
              <c:strCache>
                <c:ptCount val="1"/>
                <c:pt idx="0">
                  <c:v>Arbeitsstunden: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Gesamt!$N$3:$N$5</c:f>
              <c:strCache>
                <c:ptCount val="3"/>
                <c:pt idx="0">
                  <c:v>Borsos:</c:v>
                </c:pt>
                <c:pt idx="1">
                  <c:v>Frassl:</c:v>
                </c:pt>
                <c:pt idx="2">
                  <c:v>Limbeck</c:v>
                </c:pt>
              </c:strCache>
            </c:strRef>
          </c:cat>
          <c:val>
            <c:numRef>
              <c:f>Gesamt!$O$3:$O$5</c:f>
              <c:numCache>
                <c:formatCode>General</c:formatCode>
                <c:ptCount val="3"/>
                <c:pt idx="0">
                  <c:v>19</c:v>
                </c:pt>
                <c:pt idx="1">
                  <c:v>25.8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73025</xdr:rowOff>
    </xdr:from>
    <xdr:to>
      <xdr:col>12</xdr:col>
      <xdr:colOff>704850</xdr:colOff>
      <xdr:row>17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70" zoomScaleNormal="70" workbookViewId="0">
      <selection activeCell="I21" sqref="I21"/>
    </sheetView>
  </sheetViews>
  <sheetFormatPr baseColWidth="10" defaultRowHeight="14.5" x14ac:dyDescent="0.35"/>
  <cols>
    <col min="1" max="1" width="22.08984375" customWidth="1"/>
    <col min="4" max="4" width="24.453125" customWidth="1"/>
    <col min="5" max="5" width="20.08984375" customWidth="1"/>
    <col min="9" max="9" width="16.90625" customWidth="1"/>
  </cols>
  <sheetData>
    <row r="1" spans="1:15" x14ac:dyDescent="0.35">
      <c r="A1" t="s">
        <v>34</v>
      </c>
    </row>
    <row r="2" spans="1:15" x14ac:dyDescent="0.35">
      <c r="I2" t="s">
        <v>38</v>
      </c>
      <c r="O2" t="s">
        <v>40</v>
      </c>
    </row>
    <row r="3" spans="1:15" x14ac:dyDescent="0.35">
      <c r="D3" t="s">
        <v>35</v>
      </c>
      <c r="E3" t="s">
        <v>36</v>
      </c>
      <c r="G3" t="s">
        <v>37</v>
      </c>
      <c r="N3" t="s">
        <v>41</v>
      </c>
      <c r="O3">
        <f>'Borsos Robert'!B46</f>
        <v>19</v>
      </c>
    </row>
    <row r="4" spans="1:15" x14ac:dyDescent="0.35">
      <c r="A4" t="s">
        <v>0</v>
      </c>
      <c r="N4" t="s">
        <v>42</v>
      </c>
      <c r="O4">
        <f>'Frassl Gabriel'!B46</f>
        <v>25.8</v>
      </c>
    </row>
    <row r="5" spans="1:15" x14ac:dyDescent="0.35">
      <c r="A5" t="s">
        <v>1</v>
      </c>
      <c r="N5" t="s">
        <v>43</v>
      </c>
      <c r="O5">
        <f>'Limbeck Markus'!B46</f>
        <v>17</v>
      </c>
    </row>
    <row r="6" spans="1:15" x14ac:dyDescent="0.35">
      <c r="B6" s="1" t="s">
        <v>2</v>
      </c>
      <c r="D6">
        <f>'Borsos Robert'!D6+'Frassl Gabriel'!D6+'Limbeck Markus'!D6</f>
        <v>1</v>
      </c>
      <c r="E6">
        <f>'Borsos Robert'!K6+'Frassl Gabriel'!K6+'Limbeck Markus'!K6</f>
        <v>1.5</v>
      </c>
      <c r="G6" s="5">
        <f>AVERAGE('Borsos Robert'!N6,'Frassl Gabriel'!N6,'Limbeck Markus'!N6)</f>
        <v>-1.6666666666666668E-3</v>
      </c>
      <c r="H6" s="5"/>
    </row>
    <row r="7" spans="1:15" x14ac:dyDescent="0.35">
      <c r="B7" t="s">
        <v>3</v>
      </c>
      <c r="D7">
        <f>'Borsos Robert'!D7+'Frassl Gabriel'!D7+'Limbeck Markus'!D7</f>
        <v>4</v>
      </c>
      <c r="E7">
        <f>'Borsos Robert'!K7+'Frassl Gabriel'!K7+'Limbeck Markus'!K7</f>
        <v>4</v>
      </c>
      <c r="G7" s="5">
        <f>AVERAGE('Borsos Robert'!N7,'Frassl Gabriel'!N7,'Limbeck Markus'!N7)</f>
        <v>0</v>
      </c>
    </row>
    <row r="8" spans="1:15" x14ac:dyDescent="0.35">
      <c r="B8" t="s">
        <v>4</v>
      </c>
      <c r="D8">
        <f>'Borsos Robert'!D8+'Frassl Gabriel'!D8+'Limbeck Markus'!D8</f>
        <v>8</v>
      </c>
      <c r="E8">
        <f>'Borsos Robert'!K8+'Frassl Gabriel'!K8+'Limbeck Markus'!K8</f>
        <v>5</v>
      </c>
      <c r="G8" s="5">
        <f>AVERAGE('Borsos Robert'!N8,'Frassl Gabriel'!N8,'Limbeck Markus'!N8)</f>
        <v>0.08</v>
      </c>
    </row>
    <row r="9" spans="1:15" x14ac:dyDescent="0.35">
      <c r="B9" t="s">
        <v>5</v>
      </c>
      <c r="D9">
        <f>'Borsos Robert'!D9+'Frassl Gabriel'!D9+'Limbeck Markus'!D9</f>
        <v>2</v>
      </c>
      <c r="E9">
        <f>'Borsos Robert'!K9+'Frassl Gabriel'!K9+'Limbeck Markus'!K9</f>
        <v>0</v>
      </c>
      <c r="G9" s="5">
        <f>AVERAGE('Borsos Robert'!N9,'Frassl Gabriel'!N9,'Limbeck Markus'!N9)</f>
        <v>1.3333333333333334E-2</v>
      </c>
    </row>
    <row r="10" spans="1:15" x14ac:dyDescent="0.35">
      <c r="G10" s="5"/>
    </row>
    <row r="11" spans="1:15" x14ac:dyDescent="0.35">
      <c r="G11" s="5"/>
    </row>
    <row r="12" spans="1:15" x14ac:dyDescent="0.35">
      <c r="A12" t="s">
        <v>6</v>
      </c>
      <c r="G12" s="5"/>
    </row>
    <row r="13" spans="1:15" x14ac:dyDescent="0.35">
      <c r="B13" t="s">
        <v>7</v>
      </c>
      <c r="D13">
        <f>'Borsos Robert'!D13+'Frassl Gabriel'!D13+'Limbeck Markus'!D13</f>
        <v>1.5</v>
      </c>
      <c r="E13">
        <f>'Borsos Robert'!K13+'Frassl Gabriel'!K13+'Limbeck Markus'!K13</f>
        <v>2</v>
      </c>
      <c r="G13" s="5">
        <f>AVERAGE('Borsos Robert'!N13,'Frassl Gabriel'!N13,'Limbeck Markus'!N13)</f>
        <v>-2.5000000000000001E-3</v>
      </c>
    </row>
    <row r="14" spans="1:15" x14ac:dyDescent="0.35">
      <c r="B14" t="s">
        <v>8</v>
      </c>
      <c r="D14">
        <f>'Borsos Robert'!D14+'Frassl Gabriel'!D14+'Limbeck Markus'!D14</f>
        <v>6</v>
      </c>
      <c r="E14">
        <f>'Borsos Robert'!K14+'Frassl Gabriel'!K14+'Limbeck Markus'!K14</f>
        <v>13.5</v>
      </c>
      <c r="G14" s="5">
        <f>AVERAGE('Borsos Robert'!N14,'Frassl Gabriel'!N14,'Limbeck Markus'!N14)</f>
        <v>-4.9999999999999996E-2</v>
      </c>
    </row>
    <row r="15" spans="1:15" x14ac:dyDescent="0.35">
      <c r="B15" t="s">
        <v>9</v>
      </c>
      <c r="D15">
        <f>'Borsos Robert'!D15+'Frassl Gabriel'!D15+'Limbeck Markus'!D15</f>
        <v>8.9</v>
      </c>
      <c r="E15">
        <f>'Borsos Robert'!K15+'Frassl Gabriel'!K15+'Limbeck Markus'!K15</f>
        <v>18</v>
      </c>
      <c r="G15" s="5">
        <f>AVERAGE('Borsos Robert'!N15,'Frassl Gabriel'!N15,'Limbeck Markus'!N15)</f>
        <v>-9.0300000000000005E-2</v>
      </c>
    </row>
    <row r="16" spans="1:15" x14ac:dyDescent="0.35">
      <c r="B16" t="s">
        <v>10</v>
      </c>
      <c r="D16">
        <f>'Borsos Robert'!D16+'Frassl Gabriel'!D16+'Limbeck Markus'!D16</f>
        <v>0</v>
      </c>
      <c r="E16">
        <f>'Borsos Robert'!K16+'Frassl Gabriel'!K16+'Limbeck Markus'!K16</f>
        <v>0</v>
      </c>
      <c r="G16" s="5">
        <f>AVERAGE('Borsos Robert'!N16,'Frassl Gabriel'!N16,'Limbeck Markus'!N16)</f>
        <v>0</v>
      </c>
    </row>
    <row r="17" spans="1:7" x14ac:dyDescent="0.35">
      <c r="B17" t="s">
        <v>11</v>
      </c>
      <c r="D17">
        <f>'Borsos Robert'!D17+'Frassl Gabriel'!D17+'Limbeck Markus'!D17</f>
        <v>0</v>
      </c>
      <c r="E17">
        <f>'Borsos Robert'!K17+'Frassl Gabriel'!K17+'Limbeck Markus'!K17</f>
        <v>0</v>
      </c>
      <c r="G17" s="5">
        <f>AVERAGE('Borsos Robert'!N17,'Frassl Gabriel'!N17,'Limbeck Markus'!N17)</f>
        <v>0</v>
      </c>
    </row>
    <row r="18" spans="1:7" x14ac:dyDescent="0.35">
      <c r="G18" s="5"/>
    </row>
    <row r="19" spans="1:7" x14ac:dyDescent="0.35">
      <c r="G19" s="5"/>
    </row>
    <row r="20" spans="1:7" x14ac:dyDescent="0.35">
      <c r="A20" t="s">
        <v>18</v>
      </c>
      <c r="G20" s="5"/>
    </row>
    <row r="21" spans="1:7" x14ac:dyDescent="0.35">
      <c r="B21" t="s">
        <v>19</v>
      </c>
      <c r="D21">
        <f>'Borsos Robert'!D22+'Frassl Gabriel'!D22+'Limbeck Markus'!D22</f>
        <v>14</v>
      </c>
      <c r="E21">
        <f>'Borsos Robert'!K22+'Frassl Gabriel'!K22+'Limbeck Markus'!K22</f>
        <v>10.8</v>
      </c>
      <c r="G21" s="5">
        <f>AVERAGE('Borsos Robert'!N22,'Frassl Gabriel'!N22,'Limbeck Markus'!N22)</f>
        <v>5.733333333333334E-2</v>
      </c>
    </row>
    <row r="22" spans="1:7" x14ac:dyDescent="0.35">
      <c r="B22" t="s">
        <v>20</v>
      </c>
      <c r="D22">
        <f>'Borsos Robert'!D23+'Frassl Gabriel'!D23+'Limbeck Markus'!D23</f>
        <v>11</v>
      </c>
      <c r="E22">
        <f>'Borsos Robert'!K23+'Frassl Gabriel'!K23+'Limbeck Markus'!K23</f>
        <v>0</v>
      </c>
      <c r="G22" s="5">
        <f>AVERAGE('Borsos Robert'!N23,'Frassl Gabriel'!N23,'Limbeck Markus'!N23)</f>
        <v>0.16333333333333333</v>
      </c>
    </row>
    <row r="23" spans="1:7" x14ac:dyDescent="0.35">
      <c r="B23" t="s">
        <v>21</v>
      </c>
      <c r="D23">
        <f>'Borsos Robert'!D24+'Frassl Gabriel'!D24+'Limbeck Markus'!D24</f>
        <v>16</v>
      </c>
      <c r="E23">
        <f>'Borsos Robert'!K24+'Frassl Gabriel'!K24+'Limbeck Markus'!K24</f>
        <v>7</v>
      </c>
      <c r="G23" s="5">
        <f>AVERAGE('Borsos Robert'!N24,'Frassl Gabriel'!N24,'Limbeck Markus'!N24)</f>
        <v>0.17</v>
      </c>
    </row>
    <row r="24" spans="1:7" x14ac:dyDescent="0.35">
      <c r="G24" s="5"/>
    </row>
    <row r="25" spans="1:7" x14ac:dyDescent="0.35">
      <c r="G25" s="5"/>
    </row>
    <row r="26" spans="1:7" x14ac:dyDescent="0.35">
      <c r="A26" t="s">
        <v>22</v>
      </c>
      <c r="G26" s="5"/>
    </row>
    <row r="27" spans="1:7" x14ac:dyDescent="0.35">
      <c r="B27" t="s">
        <v>23</v>
      </c>
      <c r="D27">
        <f>'Borsos Robert'!D28+'Frassl Gabriel'!D28+'Limbeck Markus'!D28</f>
        <v>0</v>
      </c>
      <c r="E27">
        <f>'Borsos Robert'!K28+'Frassl Gabriel'!K28+'Limbeck Markus'!K28</f>
        <v>0</v>
      </c>
      <c r="G27" s="5">
        <f>AVERAGE('Borsos Robert'!N28,'Frassl Gabriel'!N28,'Limbeck Markus'!N28)</f>
        <v>0</v>
      </c>
    </row>
    <row r="28" spans="1:7" x14ac:dyDescent="0.35">
      <c r="B28" t="s">
        <v>24</v>
      </c>
      <c r="D28">
        <f>'Borsos Robert'!D29+'Frassl Gabriel'!D29+'Limbeck Markus'!D29</f>
        <v>0</v>
      </c>
      <c r="E28">
        <f>'Borsos Robert'!K29+'Frassl Gabriel'!K29+'Limbeck Markus'!K29</f>
        <v>0</v>
      </c>
      <c r="G28" s="5">
        <f>AVERAGE('Borsos Robert'!N29,'Frassl Gabriel'!N29,'Limbeck Markus'!N29)</f>
        <v>0</v>
      </c>
    </row>
    <row r="29" spans="1:7" x14ac:dyDescent="0.35">
      <c r="B29" t="s">
        <v>25</v>
      </c>
      <c r="D29">
        <f>'Borsos Robert'!D30+'Frassl Gabriel'!D30+'Limbeck Markus'!D30</f>
        <v>0</v>
      </c>
      <c r="E29">
        <f>'Borsos Robert'!K30+'Frassl Gabriel'!K30+'Limbeck Markus'!K30</f>
        <v>0</v>
      </c>
      <c r="G29" s="5">
        <f>AVERAGE('Borsos Robert'!N30,'Frassl Gabriel'!N30,'Limbeck Markus'!N30)</f>
        <v>0</v>
      </c>
    </row>
    <row r="30" spans="1:7" x14ac:dyDescent="0.35">
      <c r="B30" t="s">
        <v>26</v>
      </c>
      <c r="D30">
        <f>'Borsos Robert'!D31+'Frassl Gabriel'!D31+'Limbeck Markus'!D31</f>
        <v>0</v>
      </c>
      <c r="E30">
        <f>'Borsos Robert'!K31+'Frassl Gabriel'!K31+'Limbeck Markus'!K31</f>
        <v>0</v>
      </c>
      <c r="G30" s="5">
        <f>AVERAGE('Borsos Robert'!N31,'Frassl Gabriel'!N31,'Limbeck Markus'!N31)</f>
        <v>0</v>
      </c>
    </row>
    <row r="31" spans="1:7" x14ac:dyDescent="0.35">
      <c r="G31" s="5"/>
    </row>
    <row r="32" spans="1:7" x14ac:dyDescent="0.35">
      <c r="G32" s="5"/>
    </row>
    <row r="33" spans="1:7" x14ac:dyDescent="0.35">
      <c r="A33" t="s">
        <v>27</v>
      </c>
      <c r="G33" s="5"/>
    </row>
    <row r="34" spans="1:7" x14ac:dyDescent="0.35">
      <c r="B34" t="s">
        <v>28</v>
      </c>
      <c r="D34">
        <f>'Borsos Robert'!D35+'Frassl Gabriel'!D35+'Limbeck Markus'!D35</f>
        <v>0</v>
      </c>
      <c r="E34">
        <f>'Borsos Robert'!K35+'Frassl Gabriel'!K35+'Limbeck Markus'!K35</f>
        <v>0</v>
      </c>
      <c r="G34" s="5">
        <f>AVERAGE('Borsos Robert'!N35,'Frassl Gabriel'!N35,'Limbeck Markus'!N35)</f>
        <v>0</v>
      </c>
    </row>
    <row r="35" spans="1:7" x14ac:dyDescent="0.35">
      <c r="B35" t="s">
        <v>29</v>
      </c>
      <c r="D35">
        <f>'Borsos Robert'!D36+'Frassl Gabriel'!D36+'Limbeck Markus'!D36</f>
        <v>0</v>
      </c>
      <c r="E35">
        <f>'Borsos Robert'!K36+'Frassl Gabriel'!K36+'Limbeck Markus'!K36</f>
        <v>0</v>
      </c>
      <c r="G35" s="5">
        <f>AVERAGE('Borsos Robert'!N36,'Frassl Gabriel'!N36,'Limbeck Markus'!N36)</f>
        <v>0</v>
      </c>
    </row>
    <row r="36" spans="1:7" x14ac:dyDescent="0.35">
      <c r="B36" t="s">
        <v>30</v>
      </c>
      <c r="D36">
        <f>'Borsos Robert'!D37+'Frassl Gabriel'!D37+'Limbeck Markus'!D37</f>
        <v>0</v>
      </c>
      <c r="E36">
        <f>'Borsos Robert'!K37+'Frassl Gabriel'!K37+'Limbeck Markus'!K37</f>
        <v>0</v>
      </c>
      <c r="G36" s="5">
        <f>AVERAGE('Borsos Robert'!N37,'Frassl Gabriel'!N37,'Limbeck Markus'!N37)</f>
        <v>0</v>
      </c>
    </row>
    <row r="37" spans="1:7" x14ac:dyDescent="0.35">
      <c r="B37" t="s">
        <v>31</v>
      </c>
      <c r="D37">
        <f>'Borsos Robert'!D38+'Frassl Gabriel'!D38+'Limbeck Markus'!D38</f>
        <v>0</v>
      </c>
      <c r="E37">
        <f>'Borsos Robert'!K38+'Frassl Gabriel'!K38+'Limbeck Markus'!K38</f>
        <v>0</v>
      </c>
      <c r="G37" s="5">
        <f>AVERAGE('Borsos Robert'!N38,'Frassl Gabriel'!N38,'Limbeck Markus'!N38)</f>
        <v>0</v>
      </c>
    </row>
    <row r="38" spans="1:7" x14ac:dyDescent="0.35">
      <c r="B38" t="s">
        <v>32</v>
      </c>
      <c r="D38">
        <f>'Borsos Robert'!D39+'Frassl Gabriel'!D39+'Limbeck Markus'!D39</f>
        <v>0</v>
      </c>
      <c r="E38">
        <f>'Borsos Robert'!K39+'Frassl Gabriel'!K39+'Limbeck Markus'!K39</f>
        <v>0</v>
      </c>
      <c r="G38" s="5">
        <f>AVERAGE('Borsos Robert'!N39,'Frassl Gabriel'!N39,'Limbeck Markus'!N39)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I16" sqref="I16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33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/>
      <c r="F5" s="2"/>
      <c r="G5" s="2"/>
      <c r="H5" s="2"/>
      <c r="I5" s="2"/>
      <c r="J5" s="2"/>
    </row>
    <row r="6" spans="1:14" x14ac:dyDescent="0.35">
      <c r="B6" s="1" t="s">
        <v>2</v>
      </c>
      <c r="D6" s="3"/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42299</v>
      </c>
      <c r="I12" s="10">
        <v>42292</v>
      </c>
      <c r="J12" s="10">
        <v>42313</v>
      </c>
    </row>
    <row r="13" spans="1:14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 s="7">
        <v>2</v>
      </c>
      <c r="E14" s="6">
        <v>4</v>
      </c>
      <c r="F14" s="6">
        <v>0</v>
      </c>
      <c r="G14" s="6">
        <v>2</v>
      </c>
      <c r="H14" s="6">
        <v>1</v>
      </c>
      <c r="I14" s="6">
        <v>0</v>
      </c>
      <c r="J14" s="6">
        <v>0</v>
      </c>
      <c r="K14">
        <f t="shared" ref="K14:K18" si="2">J14+I14+H14+G14+F14+E14</f>
        <v>7</v>
      </c>
      <c r="N14" s="5">
        <f t="shared" ref="N14:N18" si="3">D14/100*(D14-K14)</f>
        <v>-0.1</v>
      </c>
    </row>
    <row r="15" spans="1:14" x14ac:dyDescent="0.35">
      <c r="B15" t="s">
        <v>9</v>
      </c>
      <c r="D15" s="7">
        <v>2.5</v>
      </c>
      <c r="E15" s="6">
        <v>0</v>
      </c>
      <c r="F15" s="6">
        <v>3.5</v>
      </c>
      <c r="G15" s="6">
        <v>1.5</v>
      </c>
      <c r="H15" s="6">
        <v>0</v>
      </c>
      <c r="I15" s="6">
        <v>0</v>
      </c>
      <c r="J15" s="6">
        <v>2</v>
      </c>
      <c r="K15">
        <f t="shared" si="2"/>
        <v>7</v>
      </c>
      <c r="N15" s="5">
        <f t="shared" si="3"/>
        <v>-0.1125</v>
      </c>
    </row>
    <row r="16" spans="1:14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 s="7">
        <v>4</v>
      </c>
      <c r="E18" s="6">
        <v>0</v>
      </c>
      <c r="F18" s="6">
        <v>0</v>
      </c>
      <c r="G18" s="6">
        <v>0</v>
      </c>
      <c r="H18" s="6">
        <v>1</v>
      </c>
      <c r="I18" s="6">
        <v>1</v>
      </c>
      <c r="J18" s="6">
        <v>1</v>
      </c>
      <c r="K18">
        <f t="shared" si="2"/>
        <v>3</v>
      </c>
      <c r="N18" s="5">
        <f t="shared" si="3"/>
        <v>0.04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2"/>
      <c r="J21" s="2"/>
    </row>
    <row r="22" spans="1:14" x14ac:dyDescent="0.35">
      <c r="B22" t="s">
        <v>47</v>
      </c>
      <c r="D22" s="7">
        <v>3</v>
      </c>
      <c r="E22" s="6">
        <v>1</v>
      </c>
      <c r="F22" s="6">
        <v>1</v>
      </c>
      <c r="G22" s="6">
        <v>1</v>
      </c>
      <c r="H22" s="6">
        <v>0</v>
      </c>
      <c r="K22">
        <f>J22+I22+H22+G22+F22+E22</f>
        <v>3</v>
      </c>
      <c r="N22" s="5">
        <f>D22/100*(D22-K22)</f>
        <v>0</v>
      </c>
    </row>
    <row r="23" spans="1:14" x14ac:dyDescent="0.35">
      <c r="B23" t="s">
        <v>20</v>
      </c>
      <c r="D23" s="7">
        <v>2</v>
      </c>
      <c r="E23" s="6">
        <v>0</v>
      </c>
      <c r="F23" s="6">
        <v>0</v>
      </c>
      <c r="G23" s="6">
        <v>0</v>
      </c>
      <c r="H23" s="6">
        <v>0</v>
      </c>
      <c r="K23">
        <f>J23+I23+H23+G23+F23+E23</f>
        <v>0</v>
      </c>
      <c r="N23" s="5">
        <f t="shared" ref="N23:N24" si="4">D23/100*(D23-K23)</f>
        <v>0.04</v>
      </c>
    </row>
    <row r="24" spans="1:14" x14ac:dyDescent="0.35">
      <c r="B24" t="s">
        <v>21</v>
      </c>
      <c r="D24" s="7">
        <v>6</v>
      </c>
      <c r="E24" s="6">
        <v>0</v>
      </c>
      <c r="F24" s="6">
        <v>0</v>
      </c>
      <c r="G24" s="6">
        <v>1</v>
      </c>
      <c r="H24" s="6">
        <v>1</v>
      </c>
      <c r="K24">
        <f>J24+I24+H24+G24+F24+E24</f>
        <v>2</v>
      </c>
      <c r="N24" s="5">
        <f t="shared" si="4"/>
        <v>0.24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5">J29+I29+H29+G29+F29+E29</f>
        <v>0</v>
      </c>
      <c r="N29" s="5">
        <f t="shared" ref="N29:N30" si="6">D29/100*(D29-K29)</f>
        <v>0</v>
      </c>
    </row>
    <row r="30" spans="1:14" x14ac:dyDescent="0.35">
      <c r="B30" t="s">
        <v>25</v>
      </c>
      <c r="K30">
        <f t="shared" si="5"/>
        <v>0</v>
      </c>
      <c r="N30" s="5">
        <f t="shared" si="6"/>
        <v>0</v>
      </c>
    </row>
    <row r="31" spans="1:14" x14ac:dyDescent="0.35">
      <c r="B31" t="s">
        <v>26</v>
      </c>
      <c r="K31">
        <f t="shared" si="5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8" si="7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7"/>
        <v>0</v>
      </c>
      <c r="N37" s="5">
        <f t="shared" ref="N37:N38" si="8">D37/100*(D37-K37)</f>
        <v>0</v>
      </c>
    </row>
    <row r="38" spans="1:14" x14ac:dyDescent="0.35">
      <c r="B38" t="s">
        <v>31</v>
      </c>
      <c r="K38">
        <f t="shared" si="7"/>
        <v>0</v>
      </c>
      <c r="N38" s="5">
        <f t="shared" si="8"/>
        <v>0</v>
      </c>
    </row>
    <row r="39" spans="1:14" x14ac:dyDescent="0.35">
      <c r="B39" t="s">
        <v>32</v>
      </c>
      <c r="K39"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3" zoomScale="85" zoomScaleNormal="85" workbookViewId="0">
      <selection activeCell="B10" sqref="B10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16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10">
        <v>42257</v>
      </c>
      <c r="F5" s="10">
        <v>42264</v>
      </c>
      <c r="G5" s="10">
        <v>42271</v>
      </c>
      <c r="H5" s="10">
        <v>42278</v>
      </c>
      <c r="I5" s="10">
        <v>42285</v>
      </c>
      <c r="J5" s="10">
        <v>42292</v>
      </c>
    </row>
    <row r="6" spans="1:14" x14ac:dyDescent="0.35">
      <c r="B6" s="1" t="s">
        <v>2</v>
      </c>
      <c r="D6" s="9">
        <v>1</v>
      </c>
      <c r="E6" s="8">
        <v>1.5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>
        <f>J6+I6+H6+G6+F6+E6</f>
        <v>1.5</v>
      </c>
      <c r="N6" s="5">
        <f>D6/100*(D6-K6)</f>
        <v>-5.0000000000000001E-3</v>
      </c>
    </row>
    <row r="7" spans="1:14" x14ac:dyDescent="0.35">
      <c r="B7" t="s">
        <v>3</v>
      </c>
      <c r="D7" s="9">
        <v>4</v>
      </c>
      <c r="E7" s="6">
        <v>2</v>
      </c>
      <c r="F7" s="6">
        <v>1</v>
      </c>
      <c r="G7" s="6">
        <v>0</v>
      </c>
      <c r="H7" s="6">
        <v>0</v>
      </c>
      <c r="I7" s="6">
        <v>0</v>
      </c>
      <c r="J7" s="6">
        <v>1</v>
      </c>
      <c r="K7">
        <f t="shared" ref="K7:K9" si="0">J7+I7+H7+G7+F7+E7</f>
        <v>4</v>
      </c>
      <c r="N7" s="5">
        <f t="shared" ref="N7:N9" si="1">D7/100*(D7-K7)</f>
        <v>0</v>
      </c>
    </row>
    <row r="8" spans="1:14" x14ac:dyDescent="0.35">
      <c r="B8" t="s">
        <v>44</v>
      </c>
      <c r="D8" s="9">
        <v>8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>
        <f t="shared" si="0"/>
        <v>5</v>
      </c>
      <c r="N8" s="5">
        <f t="shared" si="1"/>
        <v>0.24</v>
      </c>
    </row>
    <row r="9" spans="1:14" x14ac:dyDescent="0.35">
      <c r="B9" t="s">
        <v>5</v>
      </c>
      <c r="D9" s="9">
        <v>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>
        <f t="shared" si="0"/>
        <v>0</v>
      </c>
      <c r="N9" s="5">
        <f t="shared" si="1"/>
        <v>0.04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42285</v>
      </c>
      <c r="J12" s="10">
        <v>42292</v>
      </c>
    </row>
    <row r="13" spans="1:14" x14ac:dyDescent="0.35">
      <c r="B13" t="s">
        <v>7</v>
      </c>
      <c r="D13" s="7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>
        <f>J13+I13+H13+G13+F13+E13</f>
        <v>0</v>
      </c>
      <c r="N13" s="5">
        <f>D13/100*(D13-K13)</f>
        <v>0</v>
      </c>
    </row>
    <row r="14" spans="1:14" x14ac:dyDescent="0.35">
      <c r="B14" t="s">
        <v>8</v>
      </c>
      <c r="D14" s="7">
        <v>2</v>
      </c>
      <c r="E14" s="6">
        <v>0.5</v>
      </c>
      <c r="F14" s="6">
        <v>0</v>
      </c>
      <c r="G14" s="6">
        <v>2</v>
      </c>
      <c r="H14" s="6">
        <v>0</v>
      </c>
      <c r="I14" s="6">
        <v>0</v>
      </c>
      <c r="J14" s="6">
        <v>0</v>
      </c>
      <c r="K14">
        <f t="shared" ref="K14:K18" si="2">J14+I14+H14+G14+F14+E14</f>
        <v>2.5</v>
      </c>
      <c r="N14" s="5">
        <f t="shared" ref="N14:N18" si="3">D14/100*(D14-K14)</f>
        <v>-0.01</v>
      </c>
    </row>
    <row r="15" spans="1:14" x14ac:dyDescent="0.35">
      <c r="B15" t="s">
        <v>9</v>
      </c>
      <c r="D15" s="7">
        <v>2.4</v>
      </c>
      <c r="E15" s="6">
        <v>0</v>
      </c>
      <c r="F15" s="6">
        <v>1</v>
      </c>
      <c r="G15" s="6">
        <v>0</v>
      </c>
      <c r="H15" s="6">
        <v>3</v>
      </c>
      <c r="I15" s="6">
        <v>0</v>
      </c>
      <c r="J15" s="6">
        <v>0</v>
      </c>
      <c r="K15">
        <f t="shared" si="2"/>
        <v>4</v>
      </c>
      <c r="N15" s="5">
        <f t="shared" si="3"/>
        <v>-3.8400000000000004E-2</v>
      </c>
    </row>
    <row r="16" spans="1:14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>
        <f t="shared" si="2"/>
        <v>0</v>
      </c>
      <c r="N17" s="5">
        <f t="shared" si="3"/>
        <v>0</v>
      </c>
    </row>
    <row r="18" spans="1:14" x14ac:dyDescent="0.35">
      <c r="B18" t="s">
        <v>45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0.1</v>
      </c>
      <c r="K18">
        <f t="shared" si="2"/>
        <v>0.1</v>
      </c>
      <c r="N18" s="5">
        <f t="shared" si="3"/>
        <v>2E-3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2"/>
      <c r="J21" s="2"/>
    </row>
    <row r="22" spans="1:14" x14ac:dyDescent="0.35">
      <c r="B22" t="s">
        <v>47</v>
      </c>
      <c r="D22" s="7">
        <v>6</v>
      </c>
      <c r="E22" s="6">
        <v>2</v>
      </c>
      <c r="F22" s="6">
        <v>1</v>
      </c>
      <c r="G22" s="6">
        <v>1</v>
      </c>
      <c r="H22" s="6">
        <v>0.8</v>
      </c>
      <c r="K22">
        <f>J22+I22+H22+G22+F22+E22</f>
        <v>4.8</v>
      </c>
      <c r="N22" s="5">
        <f>D22/100*(D22-K22)</f>
        <v>7.2000000000000008E-2</v>
      </c>
    </row>
    <row r="23" spans="1:14" x14ac:dyDescent="0.35">
      <c r="B23" t="s">
        <v>20</v>
      </c>
      <c r="D23" s="7">
        <v>3</v>
      </c>
      <c r="E23" s="6">
        <v>0</v>
      </c>
      <c r="F23" s="6">
        <v>0</v>
      </c>
      <c r="G23" s="6">
        <v>0</v>
      </c>
      <c r="H23" s="6">
        <v>0</v>
      </c>
      <c r="K23">
        <f t="shared" ref="K23:K24" si="4">J23+I23+H23+G23+F23+E23</f>
        <v>0</v>
      </c>
      <c r="N23" s="5">
        <f t="shared" ref="N23:N24" si="5">D23/100*(D23-K23)</f>
        <v>0.09</v>
      </c>
    </row>
    <row r="24" spans="1:14" x14ac:dyDescent="0.35">
      <c r="B24" t="s">
        <v>21</v>
      </c>
      <c r="D24" s="7">
        <v>7</v>
      </c>
      <c r="E24" s="6">
        <v>0</v>
      </c>
      <c r="F24" s="6">
        <v>0</v>
      </c>
      <c r="G24" s="6">
        <v>1</v>
      </c>
      <c r="H24" s="6">
        <v>3</v>
      </c>
      <c r="K24">
        <f t="shared" si="4"/>
        <v>4</v>
      </c>
      <c r="N24" s="5">
        <f t="shared" si="5"/>
        <v>0.21000000000000002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25.8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B7" workbookViewId="0">
      <selection activeCell="G18" sqref="G18"/>
    </sheetView>
  </sheetViews>
  <sheetFormatPr baseColWidth="10" defaultRowHeight="14.5" x14ac:dyDescent="0.35"/>
  <cols>
    <col min="1" max="1" width="20" customWidth="1"/>
    <col min="2" max="2" width="27.54296875" customWidth="1"/>
    <col min="4" max="4" width="13.1796875" customWidth="1"/>
    <col min="14" max="14" width="15.36328125" customWidth="1"/>
  </cols>
  <sheetData>
    <row r="1" spans="1:14" x14ac:dyDescent="0.35">
      <c r="A1" t="s">
        <v>17</v>
      </c>
    </row>
    <row r="3" spans="1:14" x14ac:dyDescent="0.35">
      <c r="N3" s="4" t="s">
        <v>15</v>
      </c>
    </row>
    <row r="4" spans="1:14" x14ac:dyDescent="0.35">
      <c r="A4" t="s">
        <v>0</v>
      </c>
      <c r="E4" t="s">
        <v>12</v>
      </c>
      <c r="K4" t="s">
        <v>14</v>
      </c>
    </row>
    <row r="5" spans="1:14" x14ac:dyDescent="0.35">
      <c r="A5" t="s">
        <v>1</v>
      </c>
      <c r="D5" t="s">
        <v>13</v>
      </c>
      <c r="E5" s="2"/>
      <c r="F5" s="2"/>
      <c r="G5" s="2"/>
      <c r="H5" s="2"/>
      <c r="I5" s="2"/>
      <c r="J5" s="2"/>
    </row>
    <row r="6" spans="1:14" x14ac:dyDescent="0.35">
      <c r="B6" s="1" t="s">
        <v>2</v>
      </c>
      <c r="D6" s="3"/>
      <c r="K6">
        <f>J6+I6+H6+G6+F6+E6</f>
        <v>0</v>
      </c>
      <c r="N6" s="5">
        <f>D6/100*(D6-K6)</f>
        <v>0</v>
      </c>
    </row>
    <row r="7" spans="1:14" x14ac:dyDescent="0.35">
      <c r="B7" t="s">
        <v>3</v>
      </c>
      <c r="D7" s="3"/>
      <c r="K7">
        <f t="shared" ref="K7:K9" si="0">J7+I7+H7+G7+F7+E7</f>
        <v>0</v>
      </c>
      <c r="N7" s="5">
        <f t="shared" ref="N7:N9" si="1">D7/100*(D7-K7)</f>
        <v>0</v>
      </c>
    </row>
    <row r="8" spans="1:14" x14ac:dyDescent="0.35">
      <c r="B8" t="s">
        <v>4</v>
      </c>
      <c r="D8" s="3"/>
      <c r="K8">
        <f t="shared" si="0"/>
        <v>0</v>
      </c>
      <c r="N8" s="5">
        <f t="shared" si="1"/>
        <v>0</v>
      </c>
    </row>
    <row r="9" spans="1:14" x14ac:dyDescent="0.35">
      <c r="B9" t="s">
        <v>5</v>
      </c>
      <c r="D9" s="3"/>
      <c r="K9">
        <f t="shared" si="0"/>
        <v>0</v>
      </c>
      <c r="N9" s="5">
        <f t="shared" si="1"/>
        <v>0</v>
      </c>
    </row>
    <row r="11" spans="1:14" x14ac:dyDescent="0.35">
      <c r="E11" t="s">
        <v>12</v>
      </c>
      <c r="K11" t="s">
        <v>14</v>
      </c>
    </row>
    <row r="12" spans="1:14" x14ac:dyDescent="0.35">
      <c r="A12" t="s">
        <v>6</v>
      </c>
      <c r="D12" t="s">
        <v>13</v>
      </c>
      <c r="E12" s="10">
        <v>42257</v>
      </c>
      <c r="F12" s="10">
        <v>42264</v>
      </c>
      <c r="G12" s="10">
        <v>42271</v>
      </c>
      <c r="H12" s="10">
        <v>42278</v>
      </c>
      <c r="I12" s="10">
        <v>42292</v>
      </c>
      <c r="J12" s="10">
        <v>42313</v>
      </c>
    </row>
    <row r="13" spans="1:14" x14ac:dyDescent="0.35">
      <c r="B13" t="s">
        <v>7</v>
      </c>
      <c r="D13" s="7">
        <v>1.5</v>
      </c>
      <c r="E13" s="6">
        <v>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>
        <f>J13+I13+H13+G13+F13+E13</f>
        <v>2</v>
      </c>
      <c r="N13" s="5">
        <f>D13/100*(D13-K13)</f>
        <v>-7.4999999999999997E-3</v>
      </c>
    </row>
    <row r="14" spans="1:14" x14ac:dyDescent="0.35">
      <c r="B14" t="s">
        <v>8</v>
      </c>
      <c r="D14" s="7">
        <v>2</v>
      </c>
      <c r="E14" s="6">
        <v>2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>
        <f t="shared" ref="K14:K18" si="2">J14+I14+H14+G14+F14+E14</f>
        <v>4</v>
      </c>
      <c r="N14" s="5">
        <f t="shared" ref="N14:N18" si="3">D14/100*(D14-K14)</f>
        <v>-0.04</v>
      </c>
    </row>
    <row r="15" spans="1:14" x14ac:dyDescent="0.35">
      <c r="B15" t="s">
        <v>9</v>
      </c>
      <c r="D15" s="7">
        <v>4</v>
      </c>
      <c r="E15" s="6">
        <v>0</v>
      </c>
      <c r="F15" s="6">
        <v>3</v>
      </c>
      <c r="G15" s="6">
        <v>2</v>
      </c>
      <c r="H15" s="6">
        <v>0</v>
      </c>
      <c r="I15" s="6">
        <v>2</v>
      </c>
      <c r="J15" s="6">
        <v>0</v>
      </c>
      <c r="K15">
        <f t="shared" si="2"/>
        <v>7</v>
      </c>
      <c r="N15" s="5">
        <f t="shared" si="3"/>
        <v>-0.12</v>
      </c>
    </row>
    <row r="16" spans="1:14" x14ac:dyDescent="0.35">
      <c r="B16" t="s">
        <v>10</v>
      </c>
      <c r="D16" s="7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>
        <f t="shared" si="2"/>
        <v>0</v>
      </c>
      <c r="N16" s="5">
        <f t="shared" si="3"/>
        <v>0</v>
      </c>
    </row>
    <row r="17" spans="1:14" x14ac:dyDescent="0.35">
      <c r="B17" t="s">
        <v>11</v>
      </c>
      <c r="D17" s="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>
        <f t="shared" si="2"/>
        <v>0</v>
      </c>
      <c r="N17" s="5">
        <f t="shared" si="3"/>
        <v>0</v>
      </c>
    </row>
    <row r="18" spans="1:14" x14ac:dyDescent="0.35">
      <c r="B18" t="s">
        <v>46</v>
      </c>
      <c r="D18" s="7">
        <v>0.5</v>
      </c>
      <c r="E18" s="6">
        <v>0</v>
      </c>
      <c r="F18" s="6">
        <v>0</v>
      </c>
      <c r="G18" s="6">
        <v>0</v>
      </c>
      <c r="H18" s="6">
        <v>0</v>
      </c>
      <c r="I18" s="6">
        <v>0.1</v>
      </c>
      <c r="J18" s="6">
        <v>0.2</v>
      </c>
      <c r="K18">
        <f t="shared" si="2"/>
        <v>0.30000000000000004</v>
      </c>
      <c r="N18" s="5">
        <f t="shared" si="3"/>
        <v>9.999999999999998E-4</v>
      </c>
    </row>
    <row r="20" spans="1:14" x14ac:dyDescent="0.35">
      <c r="E20" t="s">
        <v>12</v>
      </c>
      <c r="K20" t="s">
        <v>14</v>
      </c>
    </row>
    <row r="21" spans="1:14" x14ac:dyDescent="0.35">
      <c r="A21" t="s">
        <v>18</v>
      </c>
      <c r="D21" t="s">
        <v>13</v>
      </c>
      <c r="E21" s="10">
        <v>42287</v>
      </c>
      <c r="F21" s="10">
        <v>42299</v>
      </c>
      <c r="G21" s="10">
        <v>42292</v>
      </c>
      <c r="H21" s="10">
        <v>42305</v>
      </c>
      <c r="I21" s="10"/>
      <c r="J21" s="10"/>
    </row>
    <row r="22" spans="1:14" x14ac:dyDescent="0.35">
      <c r="B22" t="s">
        <v>47</v>
      </c>
      <c r="D22" s="7">
        <v>5</v>
      </c>
      <c r="E22" s="6">
        <v>3</v>
      </c>
      <c r="F22" s="6">
        <v>0</v>
      </c>
      <c r="G22" s="6">
        <v>0</v>
      </c>
      <c r="H22" s="6">
        <v>0</v>
      </c>
      <c r="K22">
        <f>J22+I22+H22+G22+F22+E22</f>
        <v>3</v>
      </c>
      <c r="N22" s="5">
        <f>D22/100*(D22-K22)</f>
        <v>0.1</v>
      </c>
    </row>
    <row r="23" spans="1:14" x14ac:dyDescent="0.35">
      <c r="B23" t="s">
        <v>20</v>
      </c>
      <c r="D23" s="7">
        <v>6</v>
      </c>
      <c r="E23" s="6">
        <v>0</v>
      </c>
      <c r="F23" s="6">
        <v>0</v>
      </c>
      <c r="G23" s="6">
        <v>0</v>
      </c>
      <c r="H23" s="6">
        <v>0</v>
      </c>
      <c r="K23">
        <f t="shared" ref="K23:K24" si="4">J23+I23+H23+G23+F23+E23</f>
        <v>0</v>
      </c>
      <c r="N23" s="5">
        <f t="shared" ref="N23:N24" si="5">D23/100*(D23-K23)</f>
        <v>0.36</v>
      </c>
    </row>
    <row r="24" spans="1:14" x14ac:dyDescent="0.35">
      <c r="B24" t="s">
        <v>21</v>
      </c>
      <c r="D24" s="7">
        <v>3</v>
      </c>
      <c r="E24" s="6">
        <v>0</v>
      </c>
      <c r="F24" s="6">
        <v>0</v>
      </c>
      <c r="G24" s="6">
        <v>0</v>
      </c>
      <c r="H24" s="6">
        <v>1</v>
      </c>
      <c r="K24">
        <f t="shared" si="4"/>
        <v>1</v>
      </c>
      <c r="N24" s="5">
        <f t="shared" si="5"/>
        <v>0.06</v>
      </c>
    </row>
    <row r="26" spans="1:14" x14ac:dyDescent="0.35">
      <c r="E26" t="s">
        <v>12</v>
      </c>
      <c r="K26" t="s">
        <v>14</v>
      </c>
    </row>
    <row r="27" spans="1:14" x14ac:dyDescent="0.35">
      <c r="A27" t="s">
        <v>22</v>
      </c>
      <c r="D27" t="s">
        <v>13</v>
      </c>
      <c r="E27" s="2"/>
      <c r="F27" s="2"/>
      <c r="G27" s="2"/>
      <c r="H27" s="2"/>
      <c r="I27" s="2"/>
      <c r="J27" s="2"/>
    </row>
    <row r="28" spans="1:14" x14ac:dyDescent="0.35">
      <c r="B28" t="s">
        <v>23</v>
      </c>
      <c r="K28">
        <f>J28+I28+H28+G28+F28+E28</f>
        <v>0</v>
      </c>
      <c r="N28" s="5">
        <f>D28/100*(D28-K28)</f>
        <v>0</v>
      </c>
    </row>
    <row r="29" spans="1:14" x14ac:dyDescent="0.35">
      <c r="B29" t="s">
        <v>24</v>
      </c>
      <c r="K29">
        <f t="shared" ref="K29:K31" si="6">J29+I29+H29+G29+F29+E29</f>
        <v>0</v>
      </c>
      <c r="N29" s="5">
        <f t="shared" ref="N29:N30" si="7">D29/100*(D29-K29)</f>
        <v>0</v>
      </c>
    </row>
    <row r="30" spans="1:14" x14ac:dyDescent="0.35">
      <c r="B30" t="s">
        <v>25</v>
      </c>
      <c r="K30">
        <f t="shared" si="6"/>
        <v>0</v>
      </c>
      <c r="N30" s="5">
        <f t="shared" si="7"/>
        <v>0</v>
      </c>
    </row>
    <row r="31" spans="1:14" x14ac:dyDescent="0.35">
      <c r="B31" t="s">
        <v>26</v>
      </c>
      <c r="K31">
        <f t="shared" si="6"/>
        <v>0</v>
      </c>
      <c r="N31" s="5">
        <f>D31/100*(D31-K31)</f>
        <v>0</v>
      </c>
    </row>
    <row r="32" spans="1:14" x14ac:dyDescent="0.35">
      <c r="N32" s="5"/>
    </row>
    <row r="33" spans="1:14" x14ac:dyDescent="0.35">
      <c r="E33" t="s">
        <v>12</v>
      </c>
      <c r="K33" t="s">
        <v>14</v>
      </c>
      <c r="N33" s="5"/>
    </row>
    <row r="34" spans="1:14" x14ac:dyDescent="0.35">
      <c r="A34" t="s">
        <v>27</v>
      </c>
      <c r="D34" t="s">
        <v>13</v>
      </c>
      <c r="E34" s="2"/>
      <c r="F34" s="2"/>
      <c r="G34" s="2"/>
      <c r="H34" s="2"/>
      <c r="I34" s="2"/>
      <c r="J34" s="2"/>
    </row>
    <row r="35" spans="1:14" x14ac:dyDescent="0.35">
      <c r="B35" t="s">
        <v>28</v>
      </c>
      <c r="K35">
        <f>J35+I35+H35+G35+F35+E35</f>
        <v>0</v>
      </c>
      <c r="N35" s="5">
        <f>D35/100*(D35-K35)</f>
        <v>0</v>
      </c>
    </row>
    <row r="36" spans="1:14" x14ac:dyDescent="0.35">
      <c r="B36" t="s">
        <v>29</v>
      </c>
      <c r="K36">
        <f t="shared" ref="K36:K39" si="8">J36+I36+H36+G36+F36+E36</f>
        <v>0</v>
      </c>
      <c r="N36" s="5">
        <f>D36/100*(D36-K36)</f>
        <v>0</v>
      </c>
    </row>
    <row r="37" spans="1:14" x14ac:dyDescent="0.35">
      <c r="B37" t="s">
        <v>30</v>
      </c>
      <c r="K37">
        <f t="shared" si="8"/>
        <v>0</v>
      </c>
      <c r="N37" s="5">
        <f t="shared" ref="N37:N38" si="9">D37/100*(D37-K37)</f>
        <v>0</v>
      </c>
    </row>
    <row r="38" spans="1:14" x14ac:dyDescent="0.35">
      <c r="B38" t="s">
        <v>31</v>
      </c>
      <c r="K38">
        <f t="shared" si="8"/>
        <v>0</v>
      </c>
      <c r="N38" s="5">
        <f t="shared" si="9"/>
        <v>0</v>
      </c>
    </row>
    <row r="39" spans="1:14" x14ac:dyDescent="0.35">
      <c r="B39" t="s">
        <v>32</v>
      </c>
      <c r="K39">
        <f t="shared" si="8"/>
        <v>0</v>
      </c>
      <c r="N39" s="5">
        <f>D39/100*(D39-K39)</f>
        <v>0</v>
      </c>
    </row>
    <row r="46" spans="1:14" x14ac:dyDescent="0.35">
      <c r="A46" t="s">
        <v>39</v>
      </c>
      <c r="B46">
        <f>K6+K7+K8+K9+K13+K14+K15+K16+K22+K23+K24+K28+K29+K30+K31+K35+K36+K37+K38+K39</f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Borsos Robert</vt:lpstr>
      <vt:lpstr>Frassl Gabriel</vt:lpstr>
      <vt:lpstr>Limbeck Markus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Limbeck</dc:creator>
  <cp:lastModifiedBy>Robert</cp:lastModifiedBy>
  <dcterms:created xsi:type="dcterms:W3CDTF">2015-10-15T12:40:05Z</dcterms:created>
  <dcterms:modified xsi:type="dcterms:W3CDTF">2015-11-05T13:44:34Z</dcterms:modified>
</cp:coreProperties>
</file>