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workspace\school\SEW\gitrep\School-Quakes\"/>
    </mc:Choice>
  </mc:AlternateContent>
  <bookViews>
    <workbookView xWindow="0" yWindow="0" windowWidth="19200" windowHeight="8025"/>
  </bookViews>
  <sheets>
    <sheet name="Gesamt" sheetId="4" r:id="rId1"/>
    <sheet name="Borsos Robert" sheetId="1" r:id="rId2"/>
    <sheet name="Frassl Gabriel" sheetId="2" r:id="rId3"/>
    <sheet name="Limbeck Marku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4" l="1"/>
  <c r="B49" i="4"/>
  <c r="B41" i="4"/>
  <c r="B42" i="4"/>
  <c r="D27" i="4"/>
  <c r="O39" i="3"/>
  <c r="O38" i="3"/>
  <c r="O37" i="3"/>
  <c r="O36" i="3"/>
  <c r="O35" i="3"/>
  <c r="O31" i="3"/>
  <c r="O30" i="3"/>
  <c r="O29" i="3"/>
  <c r="O25" i="3"/>
  <c r="O24" i="3"/>
  <c r="O23" i="3"/>
  <c r="O22" i="3"/>
  <c r="O19" i="3"/>
  <c r="O18" i="3"/>
  <c r="O17" i="3"/>
  <c r="O16" i="3"/>
  <c r="O15" i="3"/>
  <c r="O14" i="3"/>
  <c r="O13" i="3"/>
  <c r="O10" i="3"/>
  <c r="O9" i="3"/>
  <c r="O8" i="3"/>
  <c r="O7" i="3"/>
  <c r="O6" i="3"/>
  <c r="O10" i="2"/>
  <c r="O13" i="2"/>
  <c r="O14" i="2"/>
  <c r="O15" i="2"/>
  <c r="O16" i="2"/>
  <c r="O17" i="2"/>
  <c r="O18" i="2"/>
  <c r="O19" i="2"/>
  <c r="O22" i="2"/>
  <c r="O23" i="2"/>
  <c r="O24" i="2"/>
  <c r="O25" i="2"/>
  <c r="O29" i="2"/>
  <c r="O30" i="2"/>
  <c r="O31" i="2"/>
  <c r="O35" i="2"/>
  <c r="O36" i="2"/>
  <c r="O37" i="2"/>
  <c r="O38" i="2"/>
  <c r="O39" i="2"/>
  <c r="O6" i="2"/>
  <c r="O7" i="2"/>
  <c r="O8" i="2"/>
  <c r="O9" i="2"/>
  <c r="O39" i="1"/>
  <c r="O36" i="1"/>
  <c r="O37" i="1"/>
  <c r="O38" i="1"/>
  <c r="O17" i="1"/>
  <c r="O16" i="1" l="1"/>
  <c r="O18" i="1" l="1"/>
  <c r="D7" i="4" l="1"/>
  <c r="D8" i="4"/>
  <c r="D9" i="4"/>
  <c r="D13" i="4"/>
  <c r="D14" i="4"/>
  <c r="D15" i="4"/>
  <c r="D16" i="4"/>
  <c r="D17" i="4"/>
  <c r="D21" i="4"/>
  <c r="D22" i="4"/>
  <c r="D23" i="4"/>
  <c r="D28" i="4"/>
  <c r="D29" i="4"/>
  <c r="D30" i="4"/>
  <c r="D34" i="4"/>
  <c r="D35" i="4"/>
  <c r="D36" i="4"/>
  <c r="D37" i="4"/>
  <c r="D38" i="4"/>
  <c r="D6" i="4"/>
  <c r="O35" i="1"/>
  <c r="O31" i="1"/>
  <c r="O30" i="1"/>
  <c r="O29" i="1"/>
  <c r="O28" i="1"/>
  <c r="O24" i="1"/>
  <c r="O23" i="1"/>
  <c r="O22" i="1"/>
  <c r="O15" i="1"/>
  <c r="O14" i="1"/>
  <c r="O13" i="1"/>
  <c r="O9" i="1"/>
  <c r="O8" i="1"/>
  <c r="O7" i="1"/>
  <c r="O6" i="1"/>
  <c r="E38" i="4" l="1"/>
  <c r="E34" i="4"/>
  <c r="E27" i="4"/>
  <c r="E35" i="4"/>
  <c r="E37" i="4"/>
  <c r="E30" i="4"/>
  <c r="E28" i="4"/>
  <c r="E36" i="4"/>
  <c r="E29" i="4"/>
  <c r="E22" i="4"/>
  <c r="E21" i="4"/>
  <c r="E23" i="4"/>
  <c r="E16" i="4"/>
  <c r="E17" i="4"/>
  <c r="E13" i="4"/>
  <c r="E15" i="4"/>
  <c r="E14" i="4"/>
  <c r="B46" i="1"/>
  <c r="O3" i="4" s="1"/>
  <c r="B46" i="3"/>
  <c r="O5" i="4" s="1"/>
  <c r="E9" i="4"/>
  <c r="E8" i="4"/>
  <c r="E7" i="4"/>
  <c r="E6" i="4"/>
  <c r="B46" i="2"/>
  <c r="O4" i="4" s="1"/>
</calcChain>
</file>

<file path=xl/sharedStrings.xml><?xml version="1.0" encoding="utf-8"?>
<sst xmlns="http://schemas.openxmlformats.org/spreadsheetml/2006/main" count="174" uniqueCount="50">
  <si>
    <t>Arbeit:</t>
  </si>
  <si>
    <t>Projektmanagement:</t>
  </si>
  <si>
    <t>Start</t>
  </si>
  <si>
    <t>Projektkoordination</t>
  </si>
  <si>
    <t>Projektcontroling</t>
  </si>
  <si>
    <t>Projektabschluss</t>
  </si>
  <si>
    <t>Dokumente</t>
  </si>
  <si>
    <t>Projektantrag</t>
  </si>
  <si>
    <t>Lastenheft</t>
  </si>
  <si>
    <t>Machbarkeitsstudie</t>
  </si>
  <si>
    <t>Pflichtenheft</t>
  </si>
  <si>
    <t>Projekthandbuch</t>
  </si>
  <si>
    <t>Tatsächlich:</t>
  </si>
  <si>
    <t>Erwartet (in h):</t>
  </si>
  <si>
    <t>Gesamt (in h):</t>
  </si>
  <si>
    <t>Frassl Gabriel</t>
  </si>
  <si>
    <t>Limbeck Markus</t>
  </si>
  <si>
    <t>Grobentwicklung</t>
  </si>
  <si>
    <t>Entwurfs der Applikation</t>
  </si>
  <si>
    <t>Hauptfunktionen</t>
  </si>
  <si>
    <t>Geschaltung der GUI</t>
  </si>
  <si>
    <t>Feinentwicklung</t>
  </si>
  <si>
    <t>Detail Ergänzung</t>
  </si>
  <si>
    <t>Implementierung der Software</t>
  </si>
  <si>
    <t>Implementierung der Datebank</t>
  </si>
  <si>
    <t>RC Version</t>
  </si>
  <si>
    <t>Tests</t>
  </si>
  <si>
    <t>Test der Funktionen</t>
  </si>
  <si>
    <t>Test der Datenbankschnittstelle</t>
  </si>
  <si>
    <t>Test der Komatiplität</t>
  </si>
  <si>
    <t>Test der Stablilität</t>
  </si>
  <si>
    <t>Test des Gesamtsystem</t>
  </si>
  <si>
    <t xml:space="preserve">Borsos Robert </t>
  </si>
  <si>
    <t>Summe aller Mitarbeiter</t>
  </si>
  <si>
    <t>Gesamte Schätzzeit</t>
  </si>
  <si>
    <t>Gesamte benötigte Zeit</t>
  </si>
  <si>
    <t>Arbeitsdiagramm:</t>
  </si>
  <si>
    <t>Gesamt Arbeit:</t>
  </si>
  <si>
    <t>Arbeitsstunden:</t>
  </si>
  <si>
    <t>Borsos:</t>
  </si>
  <si>
    <t>Frassl:</t>
  </si>
  <si>
    <t>Limbeck</t>
  </si>
  <si>
    <t>Projektcontrolling</t>
  </si>
  <si>
    <t>Besprechungsprotokoll</t>
  </si>
  <si>
    <t>Besprechungsprotkoll</t>
  </si>
  <si>
    <t>Entwurf der Applikation</t>
  </si>
  <si>
    <t xml:space="preserve">Gesamte Stunden: </t>
  </si>
  <si>
    <t>Gesamt geschätzt:</t>
  </si>
  <si>
    <t>Personentage:</t>
  </si>
  <si>
    <t>Personenwochen: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</si>
</sst>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 applyBorder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NumberFormat="1" applyFont="1"/>
    <xf numFmtId="0" fontId="2" fillId="0" borderId="0" xfId="0" applyNumberFormat="1" applyFont="1"/>
    <xf numFmtId="14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Gesamt!$O$2</c:f>
              <c:strCache>
                <c:ptCount val="1"/>
                <c:pt idx="0">
                  <c:v>Arbeitsstunden: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Gesamt!$N$3:$N$5</c:f>
              <c:strCache>
                <c:ptCount val="3"/>
                <c:pt idx="0">
                  <c:v>Borsos:</c:v>
                </c:pt>
                <c:pt idx="1">
                  <c:v>Frassl:</c:v>
                </c:pt>
                <c:pt idx="2">
                  <c:v>Limbeck</c:v>
                </c:pt>
              </c:strCache>
            </c:strRef>
          </c:cat>
          <c:val>
            <c:numRef>
              <c:f>Gesamt!$O$3:$O$5</c:f>
              <c:numCache>
                <c:formatCode>General</c:formatCode>
                <c:ptCount val="3"/>
                <c:pt idx="0">
                  <c:v>45</c:v>
                </c:pt>
                <c:pt idx="1">
                  <c:v>53</c:v>
                </c:pt>
                <c:pt idx="2">
                  <c:v>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2</xdr:row>
      <xdr:rowOff>18597</xdr:rowOff>
    </xdr:from>
    <xdr:to>
      <xdr:col>12</xdr:col>
      <xdr:colOff>704850</xdr:colOff>
      <xdr:row>16</xdr:row>
      <xdr:rowOff>190047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zoomScale="70" zoomScaleNormal="70" workbookViewId="0">
      <selection activeCell="U12" sqref="U12"/>
    </sheetView>
  </sheetViews>
  <sheetFormatPr baseColWidth="10" defaultRowHeight="15" x14ac:dyDescent="0.25"/>
  <cols>
    <col min="1" max="1" width="22.140625" customWidth="1"/>
    <col min="4" max="4" width="24.42578125" customWidth="1"/>
    <col min="5" max="5" width="20.140625" customWidth="1"/>
    <col min="9" max="9" width="16.85546875" customWidth="1"/>
  </cols>
  <sheetData>
    <row r="1" spans="1:15" x14ac:dyDescent="0.25">
      <c r="A1" t="s">
        <v>33</v>
      </c>
    </row>
    <row r="2" spans="1:15" x14ac:dyDescent="0.25">
      <c r="I2" t="s">
        <v>36</v>
      </c>
      <c r="O2" t="s">
        <v>38</v>
      </c>
    </row>
    <row r="3" spans="1:15" x14ac:dyDescent="0.25">
      <c r="D3" t="s">
        <v>34</v>
      </c>
      <c r="E3" t="s">
        <v>35</v>
      </c>
      <c r="N3" t="s">
        <v>39</v>
      </c>
      <c r="O3">
        <f>'Borsos Robert'!B46</f>
        <v>45</v>
      </c>
    </row>
    <row r="4" spans="1:15" x14ac:dyDescent="0.25">
      <c r="A4" t="s">
        <v>0</v>
      </c>
      <c r="N4" t="s">
        <v>40</v>
      </c>
      <c r="O4">
        <f>'Frassl Gabriel'!B46</f>
        <v>53</v>
      </c>
    </row>
    <row r="5" spans="1:15" x14ac:dyDescent="0.25">
      <c r="A5" t="s">
        <v>1</v>
      </c>
      <c r="N5" t="s">
        <v>41</v>
      </c>
      <c r="O5">
        <f>'Limbeck Markus'!B46</f>
        <v>52</v>
      </c>
    </row>
    <row r="6" spans="1:15" x14ac:dyDescent="0.25">
      <c r="B6" s="1" t="s">
        <v>2</v>
      </c>
      <c r="D6">
        <f>'Borsos Robert'!D6+'Frassl Gabriel'!D6+'Limbeck Markus'!D6</f>
        <v>1</v>
      </c>
      <c r="E6">
        <f>'Borsos Robert'!O6+'Frassl Gabriel'!O6+'Limbeck Markus'!O6</f>
        <v>1.5</v>
      </c>
      <c r="G6" s="5"/>
      <c r="H6" s="5"/>
    </row>
    <row r="7" spans="1:15" x14ac:dyDescent="0.25">
      <c r="B7" t="s">
        <v>3</v>
      </c>
      <c r="D7">
        <f>'Borsos Robert'!D7+'Frassl Gabriel'!D7+'Limbeck Markus'!D7</f>
        <v>4</v>
      </c>
      <c r="E7">
        <f>'Borsos Robert'!O7+'Frassl Gabriel'!O7+'Limbeck Markus'!O7</f>
        <v>7</v>
      </c>
      <c r="G7" s="5"/>
    </row>
    <row r="8" spans="1:15" x14ac:dyDescent="0.25">
      <c r="B8" t="s">
        <v>4</v>
      </c>
      <c r="D8">
        <f>'Borsos Robert'!D8+'Frassl Gabriel'!D8+'Limbeck Markus'!D8</f>
        <v>8</v>
      </c>
      <c r="E8">
        <f>'Borsos Robert'!O8+'Frassl Gabriel'!O8+'Limbeck Markus'!O8</f>
        <v>9</v>
      </c>
      <c r="G8" s="5"/>
    </row>
    <row r="9" spans="1:15" x14ac:dyDescent="0.25">
      <c r="B9" t="s">
        <v>5</v>
      </c>
      <c r="D9">
        <f>'Borsos Robert'!D9+'Frassl Gabriel'!D9+'Limbeck Markus'!D9</f>
        <v>2</v>
      </c>
      <c r="E9">
        <f>'Borsos Robert'!O9+'Frassl Gabriel'!O9+'Limbeck Markus'!O9</f>
        <v>0</v>
      </c>
      <c r="G9" s="5"/>
    </row>
    <row r="10" spans="1:15" x14ac:dyDescent="0.25">
      <c r="G10" s="5"/>
    </row>
    <row r="11" spans="1:15" x14ac:dyDescent="0.25">
      <c r="G11" s="5"/>
    </row>
    <row r="12" spans="1:15" x14ac:dyDescent="0.25">
      <c r="A12" t="s">
        <v>6</v>
      </c>
      <c r="G12" s="5"/>
    </row>
    <row r="13" spans="1:15" x14ac:dyDescent="0.25">
      <c r="B13" t="s">
        <v>7</v>
      </c>
      <c r="D13">
        <f>'Borsos Robert'!D13+'Frassl Gabriel'!D13+'Limbeck Markus'!D13</f>
        <v>1.5</v>
      </c>
      <c r="E13">
        <f>'Borsos Robert'!O13+'Frassl Gabriel'!O13+'Limbeck Markus'!O13</f>
        <v>2</v>
      </c>
      <c r="G13" s="5"/>
    </row>
    <row r="14" spans="1:15" x14ac:dyDescent="0.25">
      <c r="B14" t="s">
        <v>8</v>
      </c>
      <c r="D14">
        <f>'Borsos Robert'!D14+'Frassl Gabriel'!D14+'Limbeck Markus'!D14</f>
        <v>6</v>
      </c>
      <c r="E14">
        <f>'Borsos Robert'!O14+'Frassl Gabriel'!O14+'Limbeck Markus'!O14</f>
        <v>13.5</v>
      </c>
      <c r="G14" s="5"/>
    </row>
    <row r="15" spans="1:15" x14ac:dyDescent="0.25">
      <c r="B15" t="s">
        <v>9</v>
      </c>
      <c r="D15">
        <f>'Borsos Robert'!D15+'Frassl Gabriel'!D15+'Limbeck Markus'!D15</f>
        <v>8.9</v>
      </c>
      <c r="E15">
        <f>'Borsos Robert'!O15+'Frassl Gabriel'!O15+'Limbeck Markus'!O15</f>
        <v>18</v>
      </c>
      <c r="G15" s="5"/>
    </row>
    <row r="16" spans="1:15" x14ac:dyDescent="0.25">
      <c r="B16" t="s">
        <v>10</v>
      </c>
      <c r="D16">
        <f>'Borsos Robert'!D16+'Frassl Gabriel'!D16+'Limbeck Markus'!D16</f>
        <v>4</v>
      </c>
      <c r="E16">
        <f>'Borsos Robert'!O16+'Frassl Gabriel'!O16+'Limbeck Markus'!O16</f>
        <v>11</v>
      </c>
      <c r="G16" s="5"/>
    </row>
    <row r="17" spans="1:7" x14ac:dyDescent="0.25">
      <c r="B17" t="s">
        <v>11</v>
      </c>
      <c r="D17">
        <f>'Borsos Robert'!D17+'Frassl Gabriel'!D17+'Limbeck Markus'!D17</f>
        <v>5</v>
      </c>
      <c r="E17">
        <f>'Borsos Robert'!O17+'Frassl Gabriel'!O17+'Limbeck Markus'!O17</f>
        <v>21</v>
      </c>
      <c r="G17" s="5"/>
    </row>
    <row r="18" spans="1:7" x14ac:dyDescent="0.25">
      <c r="G18" s="5"/>
    </row>
    <row r="19" spans="1:7" x14ac:dyDescent="0.25">
      <c r="G19" s="5"/>
    </row>
    <row r="20" spans="1:7" x14ac:dyDescent="0.25">
      <c r="A20" t="s">
        <v>17</v>
      </c>
      <c r="G20" s="5"/>
    </row>
    <row r="21" spans="1:7" x14ac:dyDescent="0.25">
      <c r="B21" t="s">
        <v>18</v>
      </c>
      <c r="D21">
        <f>'Borsos Robert'!D22+'Frassl Gabriel'!D22+'Limbeck Markus'!D22</f>
        <v>14</v>
      </c>
      <c r="E21">
        <f>'Borsos Robert'!O22+'Frassl Gabriel'!O22+'Limbeck Markus'!O22</f>
        <v>16</v>
      </c>
      <c r="G21" s="5"/>
    </row>
    <row r="22" spans="1:7" x14ac:dyDescent="0.25">
      <c r="B22" t="s">
        <v>19</v>
      </c>
      <c r="D22">
        <f>'Borsos Robert'!D23+'Frassl Gabriel'!D23+'Limbeck Markus'!D23</f>
        <v>11</v>
      </c>
      <c r="E22">
        <f>'Borsos Robert'!O23+'Frassl Gabriel'!O23+'Limbeck Markus'!O23</f>
        <v>15</v>
      </c>
      <c r="G22" s="5"/>
    </row>
    <row r="23" spans="1:7" x14ac:dyDescent="0.25">
      <c r="B23" t="s">
        <v>20</v>
      </c>
      <c r="D23">
        <f>'Borsos Robert'!D24+'Frassl Gabriel'!D24+'Limbeck Markus'!D24</f>
        <v>16</v>
      </c>
      <c r="E23">
        <f>'Borsos Robert'!O24+'Frassl Gabriel'!O24+'Limbeck Markus'!O24</f>
        <v>10</v>
      </c>
      <c r="G23" s="5"/>
    </row>
    <row r="24" spans="1:7" x14ac:dyDescent="0.25">
      <c r="G24" s="5"/>
    </row>
    <row r="25" spans="1:7" x14ac:dyDescent="0.25">
      <c r="G25" s="5"/>
    </row>
    <row r="26" spans="1:7" x14ac:dyDescent="0.25">
      <c r="A26" t="s">
        <v>21</v>
      </c>
      <c r="G26" s="5"/>
    </row>
    <row r="27" spans="1:7" x14ac:dyDescent="0.25">
      <c r="B27" t="s">
        <v>22</v>
      </c>
      <c r="D27">
        <f>'Borsos Robert'!D28+'Frassl Gabriel'!D28+'Limbeck Markus'!D28</f>
        <v>6</v>
      </c>
      <c r="E27">
        <f>'Borsos Robert'!O28+'Frassl Gabriel'!O28+'Limbeck Markus'!O28</f>
        <v>6</v>
      </c>
      <c r="G27" s="5"/>
    </row>
    <row r="28" spans="1:7" x14ac:dyDescent="0.25">
      <c r="B28" t="s">
        <v>23</v>
      </c>
      <c r="D28">
        <f>'Borsos Robert'!D29+'Frassl Gabriel'!D29+'Limbeck Markus'!D29</f>
        <v>3</v>
      </c>
      <c r="E28">
        <f>'Borsos Robert'!O29+'Frassl Gabriel'!O29+'Limbeck Markus'!O29</f>
        <v>3</v>
      </c>
      <c r="G28" s="5"/>
    </row>
    <row r="29" spans="1:7" x14ac:dyDescent="0.25">
      <c r="B29" t="s">
        <v>24</v>
      </c>
      <c r="D29">
        <f>'Borsos Robert'!D30+'Frassl Gabriel'!D30+'Limbeck Markus'!D30</f>
        <v>3</v>
      </c>
      <c r="E29">
        <f>'Borsos Robert'!O30+'Frassl Gabriel'!O30+'Limbeck Markus'!O30</f>
        <v>8</v>
      </c>
      <c r="G29" s="5"/>
    </row>
    <row r="30" spans="1:7" x14ac:dyDescent="0.25">
      <c r="B30" t="s">
        <v>25</v>
      </c>
      <c r="D30">
        <f>'Borsos Robert'!D31+'Frassl Gabriel'!D31+'Limbeck Markus'!D31</f>
        <v>3</v>
      </c>
      <c r="E30">
        <f>'Borsos Robert'!O31+'Frassl Gabriel'!O31+'Limbeck Markus'!O31</f>
        <v>3</v>
      </c>
      <c r="G30" s="5"/>
    </row>
    <row r="31" spans="1:7" x14ac:dyDescent="0.25">
      <c r="G31" s="5"/>
    </row>
    <row r="32" spans="1:7" x14ac:dyDescent="0.25">
      <c r="G32" s="5"/>
    </row>
    <row r="33" spans="1:7" x14ac:dyDescent="0.25">
      <c r="A33" t="s">
        <v>26</v>
      </c>
      <c r="G33" s="5"/>
    </row>
    <row r="34" spans="1:7" x14ac:dyDescent="0.25">
      <c r="B34" t="s">
        <v>27</v>
      </c>
      <c r="D34">
        <f>'Borsos Robert'!D35+'Frassl Gabriel'!D35+'Limbeck Markus'!D35</f>
        <v>6</v>
      </c>
      <c r="E34">
        <f>'Borsos Robert'!O35+'Frassl Gabriel'!O35+'Limbeck Markus'!O35</f>
        <v>8</v>
      </c>
      <c r="G34" s="5"/>
    </row>
    <row r="35" spans="1:7" x14ac:dyDescent="0.25">
      <c r="B35" t="s">
        <v>28</v>
      </c>
      <c r="D35">
        <f>'Borsos Robert'!D36+'Frassl Gabriel'!D36+'Limbeck Markus'!D36</f>
        <v>6</v>
      </c>
      <c r="E35">
        <f>'Borsos Robert'!O36+'Frassl Gabriel'!O36+'Limbeck Markus'!O36</f>
        <v>5</v>
      </c>
      <c r="G35" s="5"/>
    </row>
    <row r="36" spans="1:7" x14ac:dyDescent="0.25">
      <c r="B36" t="s">
        <v>29</v>
      </c>
      <c r="D36">
        <f>'Borsos Robert'!D37+'Frassl Gabriel'!D37+'Limbeck Markus'!D37</f>
        <v>6</v>
      </c>
      <c r="E36">
        <f>'Borsos Robert'!O37+'Frassl Gabriel'!O37+'Limbeck Markus'!O37</f>
        <v>7</v>
      </c>
      <c r="G36" s="5"/>
    </row>
    <row r="37" spans="1:7" x14ac:dyDescent="0.25">
      <c r="B37" t="s">
        <v>30</v>
      </c>
      <c r="D37">
        <f>'Borsos Robert'!D38+'Frassl Gabriel'!D38+'Limbeck Markus'!D38</f>
        <v>3</v>
      </c>
      <c r="E37">
        <f>'Borsos Robert'!O38+'Frassl Gabriel'!O38+'Limbeck Markus'!O38</f>
        <v>4</v>
      </c>
      <c r="G37" s="5"/>
    </row>
    <row r="38" spans="1:7" x14ac:dyDescent="0.25">
      <c r="B38" t="s">
        <v>31</v>
      </c>
      <c r="D38">
        <f>'Borsos Robert'!D39+'Frassl Gabriel'!D39+'Limbeck Markus'!D39</f>
        <v>3</v>
      </c>
      <c r="E38">
        <f>'Borsos Robert'!O39+'Frassl Gabriel'!O39+'Limbeck Markus'!O39</f>
        <v>3</v>
      </c>
      <c r="G38" s="5"/>
    </row>
    <row r="41" spans="1:7" x14ac:dyDescent="0.25">
      <c r="A41" t="s">
        <v>47</v>
      </c>
      <c r="B41">
        <f>SUM(D6:D38)</f>
        <v>120.4</v>
      </c>
    </row>
    <row r="42" spans="1:7" x14ac:dyDescent="0.25">
      <c r="A42" t="s">
        <v>46</v>
      </c>
      <c r="B42">
        <f>SUM(E6:E38)</f>
        <v>171</v>
      </c>
    </row>
    <row r="49" spans="1:2" x14ac:dyDescent="0.25">
      <c r="A49" t="s">
        <v>48</v>
      </c>
      <c r="B49">
        <f>B42/8</f>
        <v>21.375</v>
      </c>
    </row>
    <row r="50" spans="1:2" x14ac:dyDescent="0.25">
      <c r="A50" t="s">
        <v>49</v>
      </c>
      <c r="B50">
        <f>B49/5</f>
        <v>4.2750000000000004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zoomScale="80" zoomScaleNormal="80" workbookViewId="0">
      <selection activeCell="D28" sqref="D28:D39"/>
    </sheetView>
  </sheetViews>
  <sheetFormatPr baseColWidth="10" defaultRowHeight="15" x14ac:dyDescent="0.25"/>
  <cols>
    <col min="1" max="1" width="20" customWidth="1"/>
    <col min="2" max="2" width="27.5703125" customWidth="1"/>
    <col min="4" max="4" width="15.140625" customWidth="1"/>
    <col min="18" max="18" width="15.42578125" customWidth="1"/>
  </cols>
  <sheetData>
    <row r="1" spans="1:18" x14ac:dyDescent="0.25">
      <c r="A1" t="s">
        <v>32</v>
      </c>
    </row>
    <row r="3" spans="1:18" x14ac:dyDescent="0.25">
      <c r="R3" s="4"/>
    </row>
    <row r="4" spans="1:18" x14ac:dyDescent="0.25">
      <c r="A4" t="s">
        <v>0</v>
      </c>
      <c r="E4" t="s">
        <v>12</v>
      </c>
      <c r="O4" t="s">
        <v>14</v>
      </c>
    </row>
    <row r="5" spans="1:18" x14ac:dyDescent="0.25">
      <c r="A5" t="s">
        <v>1</v>
      </c>
      <c r="D5" t="s">
        <v>13</v>
      </c>
      <c r="E5" s="2"/>
      <c r="F5" s="2"/>
      <c r="G5" s="2"/>
      <c r="H5" s="2"/>
      <c r="I5" s="2"/>
      <c r="J5" s="10">
        <v>42348</v>
      </c>
    </row>
    <row r="6" spans="1:18" x14ac:dyDescent="0.25">
      <c r="B6" s="1" t="s">
        <v>2</v>
      </c>
      <c r="D6" s="3"/>
      <c r="O6">
        <f>J6+I6+H6+G6+F6+E6</f>
        <v>0</v>
      </c>
      <c r="R6" s="5"/>
    </row>
    <row r="7" spans="1:18" x14ac:dyDescent="0.25">
      <c r="B7" t="s">
        <v>3</v>
      </c>
      <c r="D7" s="3"/>
      <c r="O7">
        <f>J7+I7+H7+G7+F7+E7</f>
        <v>0</v>
      </c>
      <c r="R7" s="5"/>
    </row>
    <row r="8" spans="1:18" x14ac:dyDescent="0.25">
      <c r="B8" t="s">
        <v>4</v>
      </c>
      <c r="D8" s="3"/>
      <c r="J8" s="6">
        <v>1</v>
      </c>
      <c r="O8">
        <f>J8+I8+H8+G8+F8+E8</f>
        <v>1</v>
      </c>
      <c r="R8" s="5"/>
    </row>
    <row r="9" spans="1:18" x14ac:dyDescent="0.25">
      <c r="B9" t="s">
        <v>5</v>
      </c>
      <c r="D9" s="3"/>
      <c r="O9">
        <f>J9+I9+H9+G9+F9+E9</f>
        <v>0</v>
      </c>
      <c r="R9" s="5"/>
    </row>
    <row r="11" spans="1:18" x14ac:dyDescent="0.25">
      <c r="E11" t="s">
        <v>12</v>
      </c>
      <c r="O11" t="s">
        <v>14</v>
      </c>
    </row>
    <row r="12" spans="1:18" x14ac:dyDescent="0.25">
      <c r="A12" t="s">
        <v>6</v>
      </c>
      <c r="D12" t="s">
        <v>13</v>
      </c>
      <c r="E12" s="10">
        <v>42257</v>
      </c>
      <c r="F12" s="10">
        <v>42264</v>
      </c>
      <c r="G12" s="10">
        <v>42271</v>
      </c>
      <c r="H12" s="10">
        <v>42299</v>
      </c>
      <c r="I12" s="10">
        <v>42292</v>
      </c>
      <c r="J12" s="10">
        <v>42313</v>
      </c>
      <c r="K12" s="10">
        <v>42336</v>
      </c>
      <c r="L12" s="10">
        <v>42378</v>
      </c>
      <c r="M12" s="10">
        <v>42379</v>
      </c>
      <c r="N12" s="10"/>
    </row>
    <row r="13" spans="1:18" x14ac:dyDescent="0.25">
      <c r="B13" t="s">
        <v>7</v>
      </c>
      <c r="D13" s="7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/>
      <c r="O13">
        <f t="shared" ref="O13:O18" si="0">J13+I13+H13+G13+F13+E13</f>
        <v>0</v>
      </c>
      <c r="R13" s="5"/>
    </row>
    <row r="14" spans="1:18" x14ac:dyDescent="0.25">
      <c r="B14" t="s">
        <v>8</v>
      </c>
      <c r="D14" s="7">
        <v>2</v>
      </c>
      <c r="E14" s="6">
        <v>4</v>
      </c>
      <c r="F14" s="6">
        <v>0</v>
      </c>
      <c r="G14" s="6">
        <v>2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/>
      <c r="O14">
        <f t="shared" si="0"/>
        <v>7</v>
      </c>
      <c r="R14" s="5"/>
    </row>
    <row r="15" spans="1:18" x14ac:dyDescent="0.25">
      <c r="B15" t="s">
        <v>9</v>
      </c>
      <c r="D15" s="7">
        <v>2.5</v>
      </c>
      <c r="E15" s="6">
        <v>0</v>
      </c>
      <c r="F15" s="6">
        <v>3.5</v>
      </c>
      <c r="G15" s="6">
        <v>1.5</v>
      </c>
      <c r="H15" s="6">
        <v>0</v>
      </c>
      <c r="I15" s="6">
        <v>0</v>
      </c>
      <c r="J15" s="6">
        <v>2</v>
      </c>
      <c r="K15" s="6">
        <v>0</v>
      </c>
      <c r="L15" s="6">
        <v>0</v>
      </c>
      <c r="M15" s="6">
        <v>0</v>
      </c>
      <c r="N15" s="6"/>
      <c r="O15">
        <f t="shared" si="0"/>
        <v>7</v>
      </c>
      <c r="R15" s="5"/>
    </row>
    <row r="16" spans="1:18" x14ac:dyDescent="0.25">
      <c r="B16" t="s">
        <v>10</v>
      </c>
      <c r="D16" s="7">
        <v>4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5</v>
      </c>
      <c r="L16" s="6">
        <v>0</v>
      </c>
      <c r="M16" s="6">
        <v>0</v>
      </c>
      <c r="N16" s="6"/>
      <c r="O16">
        <f>K16+J16+I16+H16+G16+F16+E16</f>
        <v>5</v>
      </c>
      <c r="R16" s="5"/>
    </row>
    <row r="17" spans="1:18" x14ac:dyDescent="0.25">
      <c r="B17" t="s">
        <v>11</v>
      </c>
      <c r="D17" s="7">
        <v>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3</v>
      </c>
      <c r="M17" s="6">
        <v>4</v>
      </c>
      <c r="N17" s="6"/>
      <c r="O17">
        <f>J17+I17+H17+G17+F17+E17+L17+M17</f>
        <v>7</v>
      </c>
      <c r="R17" s="5"/>
    </row>
    <row r="18" spans="1:18" x14ac:dyDescent="0.25">
      <c r="B18" t="s">
        <v>43</v>
      </c>
      <c r="D18" s="7">
        <v>4</v>
      </c>
      <c r="E18" s="6">
        <v>0</v>
      </c>
      <c r="F18" s="6">
        <v>0</v>
      </c>
      <c r="G18" s="6">
        <v>0</v>
      </c>
      <c r="H18" s="6">
        <v>1</v>
      </c>
      <c r="I18" s="6">
        <v>1</v>
      </c>
      <c r="J18" s="6">
        <v>1</v>
      </c>
      <c r="K18" s="6">
        <v>0</v>
      </c>
      <c r="L18" s="6">
        <v>0</v>
      </c>
      <c r="M18" s="6">
        <v>0</v>
      </c>
      <c r="N18" s="6"/>
      <c r="O18">
        <f t="shared" si="0"/>
        <v>3</v>
      </c>
      <c r="R18" s="5"/>
    </row>
    <row r="20" spans="1:18" x14ac:dyDescent="0.25">
      <c r="E20" t="s">
        <v>12</v>
      </c>
      <c r="O20" t="s">
        <v>14</v>
      </c>
    </row>
    <row r="21" spans="1:18" x14ac:dyDescent="0.25">
      <c r="A21" t="s">
        <v>17</v>
      </c>
      <c r="D21" t="s">
        <v>13</v>
      </c>
      <c r="E21" s="10">
        <v>42287</v>
      </c>
      <c r="F21" s="10">
        <v>42299</v>
      </c>
      <c r="G21" s="10">
        <v>42292</v>
      </c>
      <c r="H21" s="10">
        <v>42305</v>
      </c>
      <c r="I21" s="10">
        <v>42337</v>
      </c>
      <c r="J21" s="10">
        <v>42348</v>
      </c>
    </row>
    <row r="22" spans="1:18" x14ac:dyDescent="0.25">
      <c r="B22" t="s">
        <v>45</v>
      </c>
      <c r="D22" s="7">
        <v>3</v>
      </c>
      <c r="E22" s="6">
        <v>1</v>
      </c>
      <c r="F22" s="6">
        <v>1</v>
      </c>
      <c r="G22" s="6">
        <v>1</v>
      </c>
      <c r="H22" s="6">
        <v>0</v>
      </c>
      <c r="I22" s="6">
        <v>0</v>
      </c>
      <c r="J22" s="6">
        <v>0</v>
      </c>
      <c r="O22">
        <f>J22+I22+H22+G22+F22+E22</f>
        <v>3</v>
      </c>
      <c r="R22" s="5"/>
    </row>
    <row r="23" spans="1:18" x14ac:dyDescent="0.25">
      <c r="B23" t="s">
        <v>19</v>
      </c>
      <c r="D23" s="7">
        <v>2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1</v>
      </c>
      <c r="O23">
        <f>J23+I23+H23+G23+F23+E23</f>
        <v>2</v>
      </c>
      <c r="R23" s="5"/>
    </row>
    <row r="24" spans="1:18" x14ac:dyDescent="0.25">
      <c r="B24" t="s">
        <v>20</v>
      </c>
      <c r="D24" s="7">
        <v>6</v>
      </c>
      <c r="E24" s="6">
        <v>0</v>
      </c>
      <c r="F24" s="6">
        <v>0</v>
      </c>
      <c r="G24" s="6">
        <v>1</v>
      </c>
      <c r="H24" s="6">
        <v>1</v>
      </c>
      <c r="I24" s="6">
        <v>0</v>
      </c>
      <c r="J24" s="6">
        <v>0</v>
      </c>
      <c r="O24">
        <f>J24+I24+H24+G24+F24+E24</f>
        <v>2</v>
      </c>
      <c r="R24" s="5"/>
    </row>
    <row r="26" spans="1:18" x14ac:dyDescent="0.25">
      <c r="E26" t="s">
        <v>12</v>
      </c>
      <c r="O26" t="s">
        <v>14</v>
      </c>
    </row>
    <row r="27" spans="1:18" x14ac:dyDescent="0.25">
      <c r="A27" t="s">
        <v>21</v>
      </c>
      <c r="D27" t="s">
        <v>13</v>
      </c>
      <c r="E27" s="10">
        <v>42350</v>
      </c>
      <c r="F27" s="10">
        <v>42366</v>
      </c>
      <c r="G27" s="10">
        <v>42379</v>
      </c>
      <c r="H27" s="10"/>
      <c r="I27" s="10"/>
      <c r="J27" s="10"/>
    </row>
    <row r="28" spans="1:18" x14ac:dyDescent="0.25">
      <c r="B28" t="s">
        <v>22</v>
      </c>
      <c r="D28">
        <v>2</v>
      </c>
      <c r="E28" s="6">
        <v>2</v>
      </c>
      <c r="F28" s="6">
        <v>2</v>
      </c>
      <c r="G28" s="6">
        <v>2</v>
      </c>
      <c r="H28" s="6"/>
      <c r="I28" s="6"/>
      <c r="J28" s="6"/>
      <c r="O28">
        <f>J28+I28+H28+G28+F28+E28</f>
        <v>6</v>
      </c>
      <c r="R28" s="5"/>
    </row>
    <row r="29" spans="1:18" x14ac:dyDescent="0.25">
      <c r="B29" t="s">
        <v>23</v>
      </c>
      <c r="D29">
        <v>1</v>
      </c>
      <c r="E29" s="6">
        <v>1</v>
      </c>
      <c r="F29" s="6">
        <v>0</v>
      </c>
      <c r="G29" s="6">
        <v>0</v>
      </c>
      <c r="H29" s="6"/>
      <c r="I29" s="6"/>
      <c r="J29" s="6"/>
      <c r="O29">
        <f>J29+I29+H29+G29+F29+E29</f>
        <v>1</v>
      </c>
      <c r="R29" s="5"/>
    </row>
    <row r="30" spans="1:18" x14ac:dyDescent="0.25">
      <c r="B30" t="s">
        <v>24</v>
      </c>
      <c r="D30">
        <v>1</v>
      </c>
      <c r="E30" s="6">
        <v>0</v>
      </c>
      <c r="F30" s="6">
        <v>1</v>
      </c>
      <c r="G30" s="6">
        <v>1</v>
      </c>
      <c r="H30" s="6"/>
      <c r="I30" s="6"/>
      <c r="J30" s="6"/>
      <c r="O30">
        <f>J30+I30+H30+G30+F30+E30</f>
        <v>2</v>
      </c>
      <c r="R30" s="5"/>
    </row>
    <row r="31" spans="1:18" x14ac:dyDescent="0.25">
      <c r="B31" t="s">
        <v>25</v>
      </c>
      <c r="D31">
        <v>1</v>
      </c>
      <c r="E31" s="6">
        <v>0</v>
      </c>
      <c r="F31" s="6">
        <v>0</v>
      </c>
      <c r="G31" s="6">
        <v>1</v>
      </c>
      <c r="O31">
        <f>J31+I31+H31+G31+F31+E31</f>
        <v>1</v>
      </c>
      <c r="R31" s="5"/>
    </row>
    <row r="32" spans="1:18" x14ac:dyDescent="0.25">
      <c r="R32" s="5"/>
    </row>
    <row r="33" spans="1:18" x14ac:dyDescent="0.25">
      <c r="E33" t="s">
        <v>12</v>
      </c>
      <c r="O33" t="s">
        <v>14</v>
      </c>
      <c r="R33" s="5"/>
    </row>
    <row r="34" spans="1:18" x14ac:dyDescent="0.25">
      <c r="A34" t="s">
        <v>26</v>
      </c>
      <c r="D34" t="s">
        <v>13</v>
      </c>
      <c r="E34" s="10">
        <v>42380</v>
      </c>
      <c r="F34" s="10">
        <v>42381</v>
      </c>
      <c r="G34" s="10"/>
      <c r="H34" s="10"/>
      <c r="I34" s="10"/>
      <c r="J34" s="10"/>
    </row>
    <row r="35" spans="1:18" x14ac:dyDescent="0.25">
      <c r="B35" t="s">
        <v>27</v>
      </c>
      <c r="D35">
        <v>2</v>
      </c>
      <c r="E35" s="6">
        <v>1</v>
      </c>
      <c r="F35" s="6">
        <v>1</v>
      </c>
      <c r="G35" s="6"/>
      <c r="H35" s="6"/>
      <c r="I35" s="6"/>
      <c r="J35" s="6"/>
      <c r="O35">
        <f>J35+I35+H35+G35+F35+E35</f>
        <v>2</v>
      </c>
      <c r="R35" s="5"/>
    </row>
    <row r="36" spans="1:18" x14ac:dyDescent="0.25">
      <c r="B36" t="s">
        <v>28</v>
      </c>
      <c r="D36">
        <v>2</v>
      </c>
      <c r="E36" s="6">
        <v>1</v>
      </c>
      <c r="F36" s="6">
        <v>2</v>
      </c>
      <c r="G36" s="6"/>
      <c r="H36" s="6"/>
      <c r="I36" s="6"/>
      <c r="J36" s="6"/>
      <c r="O36">
        <f>J36+I36+H36+G36+F36+E36</f>
        <v>3</v>
      </c>
      <c r="R36" s="5"/>
    </row>
    <row r="37" spans="1:18" x14ac:dyDescent="0.25">
      <c r="B37" t="s">
        <v>29</v>
      </c>
      <c r="D37">
        <v>2</v>
      </c>
      <c r="E37" s="6">
        <v>1</v>
      </c>
      <c r="F37" s="6">
        <v>0</v>
      </c>
      <c r="G37" s="6"/>
      <c r="H37" s="6"/>
      <c r="I37" s="6"/>
      <c r="J37" s="6"/>
      <c r="O37">
        <f>J37+I37+H37+G37+F37+E37</f>
        <v>1</v>
      </c>
      <c r="R37" s="5"/>
    </row>
    <row r="38" spans="1:18" x14ac:dyDescent="0.25">
      <c r="B38" t="s">
        <v>30</v>
      </c>
      <c r="D38">
        <v>1</v>
      </c>
      <c r="E38" s="6">
        <v>1</v>
      </c>
      <c r="F38" s="6">
        <v>0</v>
      </c>
      <c r="O38">
        <f>J38+I38+H38+G38+F38+E38</f>
        <v>1</v>
      </c>
      <c r="R38" s="5"/>
    </row>
    <row r="39" spans="1:18" x14ac:dyDescent="0.25">
      <c r="B39" t="s">
        <v>31</v>
      </c>
      <c r="D39">
        <v>1</v>
      </c>
      <c r="E39" s="6">
        <v>1</v>
      </c>
      <c r="F39" s="6">
        <v>0</v>
      </c>
      <c r="O39">
        <f>J39+I39+H39+G39+F39+E39</f>
        <v>1</v>
      </c>
      <c r="R39" s="5"/>
    </row>
    <row r="46" spans="1:18" x14ac:dyDescent="0.25">
      <c r="A46" t="s">
        <v>37</v>
      </c>
      <c r="B46">
        <f>O6+O7+O8+O9+O13+O14+O15+O16+O22+O23+O24+O28+O29+O30+O31+O35+O36+O37+O38+O39</f>
        <v>45</v>
      </c>
    </row>
  </sheetData>
  <pageMargins left="0.7" right="0.7" top="0.78740157499999996" bottom="0.78740157499999996" header="0.3" footer="0.3"/>
  <pageSetup paperSize="9" orientation="portrait" r:id="rId1"/>
  <ignoredErrors>
    <ignoredError sqref="O1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zoomScale="85" zoomScaleNormal="85" workbookViewId="0">
      <selection activeCell="D28" sqref="D28:D39"/>
    </sheetView>
  </sheetViews>
  <sheetFormatPr baseColWidth="10" defaultRowHeight="15" x14ac:dyDescent="0.25"/>
  <cols>
    <col min="1" max="1" width="20" customWidth="1"/>
    <col min="2" max="2" width="27.5703125" customWidth="1"/>
    <col min="4" max="4" width="13.140625" customWidth="1"/>
    <col min="18" max="18" width="15.42578125" customWidth="1"/>
  </cols>
  <sheetData>
    <row r="1" spans="1:18" x14ac:dyDescent="0.25">
      <c r="A1" t="s">
        <v>15</v>
      </c>
    </row>
    <row r="3" spans="1:18" x14ac:dyDescent="0.25">
      <c r="R3" s="4"/>
    </row>
    <row r="4" spans="1:18" x14ac:dyDescent="0.25">
      <c r="A4" t="s">
        <v>0</v>
      </c>
      <c r="E4" t="s">
        <v>12</v>
      </c>
      <c r="O4" t="s">
        <v>14</v>
      </c>
    </row>
    <row r="5" spans="1:18" x14ac:dyDescent="0.25">
      <c r="A5" t="s">
        <v>1</v>
      </c>
      <c r="D5" t="s">
        <v>13</v>
      </c>
      <c r="E5" s="10">
        <v>42257</v>
      </c>
      <c r="F5" s="10">
        <v>42264</v>
      </c>
      <c r="G5" s="10">
        <v>42271</v>
      </c>
      <c r="H5" s="10">
        <v>42278</v>
      </c>
      <c r="I5" s="10">
        <v>42285</v>
      </c>
      <c r="J5" s="10">
        <v>42292</v>
      </c>
      <c r="K5" s="2">
        <v>42336</v>
      </c>
      <c r="L5" s="2">
        <v>42350</v>
      </c>
      <c r="M5" s="2">
        <v>42378</v>
      </c>
    </row>
    <row r="6" spans="1:18" x14ac:dyDescent="0.25">
      <c r="B6" s="1" t="s">
        <v>2</v>
      </c>
      <c r="D6" s="9">
        <v>1</v>
      </c>
      <c r="E6" s="8">
        <v>1.5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O6">
        <f>SUM(E6:M6)</f>
        <v>1.5</v>
      </c>
      <c r="R6" s="5"/>
    </row>
    <row r="7" spans="1:18" x14ac:dyDescent="0.25">
      <c r="B7" t="s">
        <v>3</v>
      </c>
      <c r="D7" s="9">
        <v>4</v>
      </c>
      <c r="E7" s="6">
        <v>2</v>
      </c>
      <c r="F7" s="6">
        <v>1</v>
      </c>
      <c r="G7" s="6">
        <v>0</v>
      </c>
      <c r="H7" s="6">
        <v>0</v>
      </c>
      <c r="I7" s="6">
        <v>0</v>
      </c>
      <c r="J7" s="6">
        <v>1</v>
      </c>
      <c r="K7" s="6">
        <v>1</v>
      </c>
      <c r="L7" s="6">
        <v>1</v>
      </c>
      <c r="M7" s="6">
        <v>1</v>
      </c>
      <c r="O7">
        <f t="shared" ref="O7:O39" si="0">SUM(E7:M7)</f>
        <v>7</v>
      </c>
      <c r="R7" s="5"/>
    </row>
    <row r="8" spans="1:18" x14ac:dyDescent="0.25">
      <c r="B8" t="s">
        <v>42</v>
      </c>
      <c r="D8" s="9">
        <v>8</v>
      </c>
      <c r="E8" s="6">
        <v>0</v>
      </c>
      <c r="F8" s="6">
        <v>2</v>
      </c>
      <c r="G8" s="6">
        <v>2</v>
      </c>
      <c r="H8" s="6">
        <v>0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O8">
        <f t="shared" si="0"/>
        <v>8</v>
      </c>
      <c r="R8" s="5"/>
    </row>
    <row r="9" spans="1:18" x14ac:dyDescent="0.25">
      <c r="B9" t="s">
        <v>5</v>
      </c>
      <c r="D9" s="9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O9">
        <f t="shared" si="0"/>
        <v>0</v>
      </c>
      <c r="R9" s="5"/>
    </row>
    <row r="10" spans="1:18" x14ac:dyDescent="0.25">
      <c r="O10">
        <f t="shared" si="0"/>
        <v>0</v>
      </c>
    </row>
    <row r="11" spans="1:18" x14ac:dyDescent="0.25">
      <c r="E11" t="s">
        <v>12</v>
      </c>
      <c r="O11" t="s">
        <v>14</v>
      </c>
    </row>
    <row r="12" spans="1:18" x14ac:dyDescent="0.25">
      <c r="A12" t="s">
        <v>6</v>
      </c>
      <c r="D12" t="s">
        <v>13</v>
      </c>
      <c r="E12" s="10">
        <v>42257</v>
      </c>
      <c r="F12" s="10">
        <v>42264</v>
      </c>
      <c r="G12" s="10">
        <v>42271</v>
      </c>
      <c r="H12" s="10">
        <v>42278</v>
      </c>
      <c r="I12" s="10">
        <v>42285</v>
      </c>
      <c r="J12" s="10">
        <v>42292</v>
      </c>
      <c r="K12" s="10">
        <v>42336</v>
      </c>
      <c r="L12" s="10">
        <v>42378</v>
      </c>
      <c r="M12" s="10">
        <v>42379</v>
      </c>
      <c r="N12" s="10"/>
    </row>
    <row r="13" spans="1:18" x14ac:dyDescent="0.25">
      <c r="B13" t="s">
        <v>7</v>
      </c>
      <c r="D13" s="7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/>
      <c r="O13">
        <f t="shared" si="0"/>
        <v>0</v>
      </c>
      <c r="R13" s="5"/>
    </row>
    <row r="14" spans="1:18" x14ac:dyDescent="0.25">
      <c r="B14" t="s">
        <v>8</v>
      </c>
      <c r="D14" s="7">
        <v>2</v>
      </c>
      <c r="E14" s="6">
        <v>0.5</v>
      </c>
      <c r="F14" s="6">
        <v>0</v>
      </c>
      <c r="G14" s="6">
        <v>2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/>
      <c r="O14">
        <f t="shared" si="0"/>
        <v>2.5</v>
      </c>
      <c r="R14" s="5"/>
    </row>
    <row r="15" spans="1:18" x14ac:dyDescent="0.25">
      <c r="B15" t="s">
        <v>9</v>
      </c>
      <c r="D15" s="7">
        <v>2.4</v>
      </c>
      <c r="E15" s="6">
        <v>0</v>
      </c>
      <c r="F15" s="6">
        <v>1</v>
      </c>
      <c r="G15" s="6">
        <v>0</v>
      </c>
      <c r="H15" s="6">
        <v>3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/>
      <c r="O15">
        <f t="shared" si="0"/>
        <v>4</v>
      </c>
      <c r="R15" s="5"/>
    </row>
    <row r="16" spans="1:18" x14ac:dyDescent="0.25">
      <c r="B16" t="s">
        <v>10</v>
      </c>
      <c r="D16" s="7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3</v>
      </c>
      <c r="L16" s="6">
        <v>0</v>
      </c>
      <c r="M16" s="6">
        <v>0</v>
      </c>
      <c r="N16" s="6"/>
      <c r="O16">
        <f t="shared" si="0"/>
        <v>3</v>
      </c>
      <c r="R16" s="5"/>
    </row>
    <row r="17" spans="1:18" x14ac:dyDescent="0.25">
      <c r="B17" t="s">
        <v>11</v>
      </c>
      <c r="D17" s="7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3</v>
      </c>
      <c r="M17" s="6">
        <v>4</v>
      </c>
      <c r="N17" s="6"/>
      <c r="O17">
        <f t="shared" si="0"/>
        <v>7</v>
      </c>
      <c r="R17" s="5"/>
    </row>
    <row r="18" spans="1:18" x14ac:dyDescent="0.25">
      <c r="B18" t="s">
        <v>43</v>
      </c>
      <c r="D18" s="7">
        <v>0.5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0.1</v>
      </c>
      <c r="K18" s="6">
        <v>0</v>
      </c>
      <c r="L18" s="6">
        <v>0</v>
      </c>
      <c r="M18" s="6">
        <v>0</v>
      </c>
      <c r="N18" s="6"/>
      <c r="O18">
        <f t="shared" si="0"/>
        <v>0.1</v>
      </c>
      <c r="R18" s="5"/>
    </row>
    <row r="19" spans="1:18" x14ac:dyDescent="0.25">
      <c r="O19">
        <f t="shared" si="0"/>
        <v>0</v>
      </c>
    </row>
    <row r="20" spans="1:18" x14ac:dyDescent="0.25">
      <c r="E20" t="s">
        <v>12</v>
      </c>
      <c r="O20" t="s">
        <v>14</v>
      </c>
    </row>
    <row r="21" spans="1:18" x14ac:dyDescent="0.25">
      <c r="A21" t="s">
        <v>17</v>
      </c>
      <c r="D21" t="s">
        <v>13</v>
      </c>
      <c r="E21" s="10">
        <v>42287</v>
      </c>
      <c r="F21" s="10">
        <v>42299</v>
      </c>
      <c r="G21" s="10">
        <v>42292</v>
      </c>
      <c r="H21" s="10">
        <v>42305</v>
      </c>
      <c r="I21" s="10">
        <v>42337</v>
      </c>
      <c r="J21" s="2"/>
    </row>
    <row r="22" spans="1:18" x14ac:dyDescent="0.25">
      <c r="B22" t="s">
        <v>45</v>
      </c>
      <c r="D22" s="7">
        <v>6</v>
      </c>
      <c r="E22" s="6">
        <v>2</v>
      </c>
      <c r="F22" s="6">
        <v>2</v>
      </c>
      <c r="G22" s="6">
        <v>4</v>
      </c>
      <c r="H22" s="6">
        <v>1</v>
      </c>
      <c r="I22" s="6">
        <v>0</v>
      </c>
      <c r="O22">
        <f t="shared" si="0"/>
        <v>9</v>
      </c>
      <c r="R22" s="5"/>
    </row>
    <row r="23" spans="1:18" x14ac:dyDescent="0.25">
      <c r="B23" t="s">
        <v>19</v>
      </c>
      <c r="D23" s="7">
        <v>3</v>
      </c>
      <c r="E23" s="6">
        <v>0</v>
      </c>
      <c r="F23" s="6">
        <v>0</v>
      </c>
      <c r="G23" s="6">
        <v>0</v>
      </c>
      <c r="H23" s="6">
        <v>0</v>
      </c>
      <c r="I23" s="6">
        <v>2</v>
      </c>
      <c r="O23">
        <f t="shared" si="0"/>
        <v>2</v>
      </c>
      <c r="R23" s="5"/>
    </row>
    <row r="24" spans="1:18" x14ac:dyDescent="0.25">
      <c r="B24" t="s">
        <v>20</v>
      </c>
      <c r="D24" s="7">
        <v>7</v>
      </c>
      <c r="E24" s="6">
        <v>0</v>
      </c>
      <c r="F24" s="6">
        <v>0</v>
      </c>
      <c r="G24" s="6">
        <v>1</v>
      </c>
      <c r="H24" s="6">
        <v>3</v>
      </c>
      <c r="I24" s="6">
        <v>0</v>
      </c>
      <c r="O24">
        <f t="shared" si="0"/>
        <v>4</v>
      </c>
      <c r="R24" s="5"/>
    </row>
    <row r="25" spans="1:18" x14ac:dyDescent="0.25">
      <c r="O25">
        <f t="shared" si="0"/>
        <v>0</v>
      </c>
    </row>
    <row r="26" spans="1:18" x14ac:dyDescent="0.25">
      <c r="E26" t="s">
        <v>12</v>
      </c>
      <c r="O26" t="s">
        <v>14</v>
      </c>
    </row>
    <row r="27" spans="1:18" x14ac:dyDescent="0.25">
      <c r="A27" t="s">
        <v>21</v>
      </c>
      <c r="D27" t="s">
        <v>13</v>
      </c>
      <c r="E27" s="10">
        <v>42350</v>
      </c>
      <c r="F27" s="10">
        <v>42366</v>
      </c>
      <c r="G27" s="10">
        <v>42379</v>
      </c>
      <c r="I27" s="2"/>
      <c r="J27" s="2"/>
    </row>
    <row r="28" spans="1:18" x14ac:dyDescent="0.25">
      <c r="B28" t="s">
        <v>22</v>
      </c>
      <c r="D28">
        <v>2</v>
      </c>
      <c r="E28" s="6">
        <v>1</v>
      </c>
      <c r="F28" s="6">
        <v>1</v>
      </c>
      <c r="G28" s="6">
        <v>1</v>
      </c>
      <c r="R28" s="5"/>
    </row>
    <row r="29" spans="1:18" x14ac:dyDescent="0.25">
      <c r="B29" t="s">
        <v>23</v>
      </c>
      <c r="D29">
        <v>1</v>
      </c>
      <c r="E29" s="6">
        <v>1</v>
      </c>
      <c r="F29" s="6">
        <v>0</v>
      </c>
      <c r="G29" s="6">
        <v>0</v>
      </c>
      <c r="O29">
        <f t="shared" si="0"/>
        <v>1</v>
      </c>
      <c r="R29" s="5"/>
    </row>
    <row r="30" spans="1:18" x14ac:dyDescent="0.25">
      <c r="B30" t="s">
        <v>24</v>
      </c>
      <c r="D30">
        <v>1</v>
      </c>
      <c r="E30" s="6">
        <v>0</v>
      </c>
      <c r="F30" s="6">
        <v>2</v>
      </c>
      <c r="G30" s="6">
        <v>1</v>
      </c>
      <c r="O30">
        <f t="shared" si="0"/>
        <v>3</v>
      </c>
      <c r="R30" s="5"/>
    </row>
    <row r="31" spans="1:18" x14ac:dyDescent="0.25">
      <c r="B31" t="s">
        <v>25</v>
      </c>
      <c r="D31">
        <v>1</v>
      </c>
      <c r="E31" s="6">
        <v>0</v>
      </c>
      <c r="F31" s="6">
        <v>0</v>
      </c>
      <c r="G31" s="6">
        <v>1</v>
      </c>
      <c r="O31">
        <f t="shared" si="0"/>
        <v>1</v>
      </c>
      <c r="R31" s="5"/>
    </row>
    <row r="32" spans="1:18" x14ac:dyDescent="0.25">
      <c r="R32" s="5"/>
    </row>
    <row r="33" spans="1:18" x14ac:dyDescent="0.25">
      <c r="E33" t="s">
        <v>12</v>
      </c>
      <c r="O33" t="s">
        <v>14</v>
      </c>
      <c r="R33" s="5"/>
    </row>
    <row r="34" spans="1:18" x14ac:dyDescent="0.25">
      <c r="A34" t="s">
        <v>26</v>
      </c>
      <c r="D34" t="s">
        <v>13</v>
      </c>
      <c r="E34" s="10">
        <v>42380</v>
      </c>
      <c r="F34" s="10">
        <v>42381</v>
      </c>
      <c r="G34" s="2"/>
      <c r="H34" s="2"/>
      <c r="I34" s="2"/>
      <c r="J34" s="2"/>
    </row>
    <row r="35" spans="1:18" x14ac:dyDescent="0.25">
      <c r="B35" t="s">
        <v>27</v>
      </c>
      <c r="D35">
        <v>2</v>
      </c>
      <c r="E35" s="6">
        <v>1</v>
      </c>
      <c r="F35" s="6">
        <v>1</v>
      </c>
      <c r="O35">
        <f t="shared" si="0"/>
        <v>2</v>
      </c>
      <c r="R35" s="5"/>
    </row>
    <row r="36" spans="1:18" x14ac:dyDescent="0.25">
      <c r="B36" t="s">
        <v>28</v>
      </c>
      <c r="D36">
        <v>2</v>
      </c>
      <c r="E36" s="6">
        <v>0</v>
      </c>
      <c r="F36" s="6">
        <v>0</v>
      </c>
      <c r="O36">
        <f t="shared" si="0"/>
        <v>0</v>
      </c>
      <c r="R36" s="5"/>
    </row>
    <row r="37" spans="1:18" x14ac:dyDescent="0.25">
      <c r="B37" t="s">
        <v>29</v>
      </c>
      <c r="D37">
        <v>2</v>
      </c>
      <c r="E37" s="6">
        <v>1</v>
      </c>
      <c r="F37" s="6">
        <v>2</v>
      </c>
      <c r="O37">
        <f t="shared" si="0"/>
        <v>3</v>
      </c>
      <c r="R37" s="5"/>
    </row>
    <row r="38" spans="1:18" x14ac:dyDescent="0.25">
      <c r="B38" t="s">
        <v>30</v>
      </c>
      <c r="D38">
        <v>1</v>
      </c>
      <c r="E38" s="6">
        <v>1</v>
      </c>
      <c r="F38" s="6">
        <v>0</v>
      </c>
      <c r="O38">
        <f t="shared" si="0"/>
        <v>1</v>
      </c>
      <c r="R38" s="5"/>
    </row>
    <row r="39" spans="1:18" x14ac:dyDescent="0.25">
      <c r="B39" t="s">
        <v>31</v>
      </c>
      <c r="D39">
        <v>1</v>
      </c>
      <c r="E39" s="6">
        <v>1</v>
      </c>
      <c r="F39" s="6">
        <v>0</v>
      </c>
      <c r="O39">
        <f t="shared" si="0"/>
        <v>1</v>
      </c>
      <c r="R39" s="5"/>
    </row>
    <row r="46" spans="1:18" x14ac:dyDescent="0.25">
      <c r="A46" t="s">
        <v>37</v>
      </c>
      <c r="B46">
        <f>O6+O7+O8+O9+O13+O14+O15+O16+O22+O23+O24+O28+O29+O30+O31+O35+O36+O37+O38+O39</f>
        <v>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opLeftCell="A5" workbookViewId="0">
      <selection activeCell="D28" sqref="D28:D39"/>
    </sheetView>
  </sheetViews>
  <sheetFormatPr baseColWidth="10" defaultRowHeight="15" x14ac:dyDescent="0.25"/>
  <cols>
    <col min="1" max="1" width="20" customWidth="1"/>
    <col min="2" max="2" width="27.5703125" customWidth="1"/>
    <col min="4" max="4" width="13.140625" customWidth="1"/>
    <col min="18" max="18" width="15.42578125" customWidth="1"/>
  </cols>
  <sheetData>
    <row r="1" spans="1:18" x14ac:dyDescent="0.25">
      <c r="A1" t="s">
        <v>16</v>
      </c>
    </row>
    <row r="3" spans="1:18" x14ac:dyDescent="0.25">
      <c r="R3" s="4"/>
    </row>
    <row r="4" spans="1:18" x14ac:dyDescent="0.25">
      <c r="A4" t="s">
        <v>0</v>
      </c>
      <c r="E4" t="s">
        <v>12</v>
      </c>
      <c r="O4" t="s">
        <v>14</v>
      </c>
    </row>
    <row r="5" spans="1:18" x14ac:dyDescent="0.25">
      <c r="A5" t="s">
        <v>1</v>
      </c>
      <c r="D5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8" x14ac:dyDescent="0.25">
      <c r="B6" s="1" t="s">
        <v>2</v>
      </c>
      <c r="D6" s="3"/>
      <c r="O6">
        <f>SUM(E6:M6)</f>
        <v>0</v>
      </c>
      <c r="R6" s="5"/>
    </row>
    <row r="7" spans="1:18" x14ac:dyDescent="0.25">
      <c r="B7" t="s">
        <v>3</v>
      </c>
      <c r="D7" s="3"/>
      <c r="O7">
        <f t="shared" ref="O7:O39" si="0">SUM(E7:M7)</f>
        <v>0</v>
      </c>
      <c r="R7" s="5"/>
    </row>
    <row r="8" spans="1:18" x14ac:dyDescent="0.25">
      <c r="B8" t="s">
        <v>4</v>
      </c>
      <c r="D8" s="3"/>
      <c r="O8">
        <f t="shared" si="0"/>
        <v>0</v>
      </c>
      <c r="R8" s="5"/>
    </row>
    <row r="9" spans="1:18" x14ac:dyDescent="0.25">
      <c r="B9" t="s">
        <v>5</v>
      </c>
      <c r="D9" s="3"/>
      <c r="O9">
        <f t="shared" si="0"/>
        <v>0</v>
      </c>
      <c r="R9" s="5"/>
    </row>
    <row r="10" spans="1:18" x14ac:dyDescent="0.25">
      <c r="O10">
        <f t="shared" si="0"/>
        <v>0</v>
      </c>
    </row>
    <row r="11" spans="1:18" x14ac:dyDescent="0.25">
      <c r="E11" t="s">
        <v>12</v>
      </c>
      <c r="O11" t="s">
        <v>14</v>
      </c>
    </row>
    <row r="12" spans="1:18" x14ac:dyDescent="0.25">
      <c r="A12" t="s">
        <v>6</v>
      </c>
      <c r="D12" t="s">
        <v>13</v>
      </c>
      <c r="E12" s="10">
        <v>42257</v>
      </c>
      <c r="F12" s="10">
        <v>42264</v>
      </c>
      <c r="G12" s="10">
        <v>42271</v>
      </c>
      <c r="H12" s="10">
        <v>42278</v>
      </c>
      <c r="I12" s="10">
        <v>42292</v>
      </c>
      <c r="J12" s="10">
        <v>42313</v>
      </c>
      <c r="K12" s="10">
        <v>42336</v>
      </c>
      <c r="L12" s="10">
        <v>42378</v>
      </c>
      <c r="M12" s="10">
        <v>42379</v>
      </c>
      <c r="N12" s="10"/>
    </row>
    <row r="13" spans="1:18" x14ac:dyDescent="0.25">
      <c r="B13" t="s">
        <v>7</v>
      </c>
      <c r="D13" s="7">
        <v>1.5</v>
      </c>
      <c r="E13" s="6">
        <v>2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/>
      <c r="O13">
        <f t="shared" si="0"/>
        <v>2</v>
      </c>
      <c r="R13" s="5"/>
    </row>
    <row r="14" spans="1:18" x14ac:dyDescent="0.25">
      <c r="B14" t="s">
        <v>8</v>
      </c>
      <c r="D14" s="7">
        <v>2</v>
      </c>
      <c r="E14" s="6">
        <v>2</v>
      </c>
      <c r="F14" s="6">
        <v>1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/>
      <c r="O14">
        <f t="shared" si="0"/>
        <v>4</v>
      </c>
      <c r="R14" s="5"/>
    </row>
    <row r="15" spans="1:18" x14ac:dyDescent="0.25">
      <c r="B15" t="s">
        <v>9</v>
      </c>
      <c r="D15" s="7">
        <v>4</v>
      </c>
      <c r="E15" s="6">
        <v>0</v>
      </c>
      <c r="F15" s="6">
        <v>3</v>
      </c>
      <c r="G15" s="6">
        <v>2</v>
      </c>
      <c r="H15" s="6">
        <v>0</v>
      </c>
      <c r="I15" s="6">
        <v>2</v>
      </c>
      <c r="J15" s="6">
        <v>0</v>
      </c>
      <c r="K15" s="6">
        <v>0</v>
      </c>
      <c r="L15" s="6">
        <v>0</v>
      </c>
      <c r="M15" s="6">
        <v>0</v>
      </c>
      <c r="N15" s="6"/>
      <c r="O15">
        <f t="shared" si="0"/>
        <v>7</v>
      </c>
      <c r="R15" s="5"/>
    </row>
    <row r="16" spans="1:18" x14ac:dyDescent="0.25">
      <c r="B16" t="s">
        <v>10</v>
      </c>
      <c r="D16" s="7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3</v>
      </c>
      <c r="L16" s="6">
        <v>0</v>
      </c>
      <c r="M16" s="6">
        <v>0</v>
      </c>
      <c r="N16" s="6"/>
      <c r="O16">
        <f t="shared" si="0"/>
        <v>3</v>
      </c>
      <c r="R16" s="5"/>
    </row>
    <row r="17" spans="1:18" x14ac:dyDescent="0.25">
      <c r="B17" t="s">
        <v>11</v>
      </c>
      <c r="D17" s="7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3</v>
      </c>
      <c r="M17" s="6">
        <v>4</v>
      </c>
      <c r="N17" s="6"/>
      <c r="O17">
        <f t="shared" si="0"/>
        <v>7</v>
      </c>
      <c r="R17" s="5"/>
    </row>
    <row r="18" spans="1:18" x14ac:dyDescent="0.25">
      <c r="B18" t="s">
        <v>44</v>
      </c>
      <c r="D18" s="7">
        <v>0.5</v>
      </c>
      <c r="E18" s="6">
        <v>0</v>
      </c>
      <c r="F18" s="6">
        <v>0</v>
      </c>
      <c r="G18" s="6">
        <v>0</v>
      </c>
      <c r="H18" s="6">
        <v>0</v>
      </c>
      <c r="I18" s="6">
        <v>0.1</v>
      </c>
      <c r="J18" s="6">
        <v>0.2</v>
      </c>
      <c r="K18" s="6">
        <v>0</v>
      </c>
      <c r="L18" s="6">
        <v>0</v>
      </c>
      <c r="M18" s="6">
        <v>0</v>
      </c>
      <c r="N18" s="6"/>
      <c r="O18">
        <f t="shared" si="0"/>
        <v>0.30000000000000004</v>
      </c>
      <c r="R18" s="5"/>
    </row>
    <row r="19" spans="1:18" x14ac:dyDescent="0.25">
      <c r="O19">
        <f t="shared" si="0"/>
        <v>0</v>
      </c>
    </row>
    <row r="20" spans="1:18" x14ac:dyDescent="0.25">
      <c r="E20" t="s">
        <v>12</v>
      </c>
      <c r="O20" t="s">
        <v>14</v>
      </c>
    </row>
    <row r="21" spans="1:18" x14ac:dyDescent="0.25">
      <c r="A21" t="s">
        <v>17</v>
      </c>
      <c r="D21" t="s">
        <v>13</v>
      </c>
      <c r="E21" s="10">
        <v>42287</v>
      </c>
      <c r="F21" s="10">
        <v>42299</v>
      </c>
      <c r="G21" s="10">
        <v>42292</v>
      </c>
      <c r="H21" s="10">
        <v>42305</v>
      </c>
      <c r="I21" s="10">
        <v>42337</v>
      </c>
      <c r="J21" s="10">
        <v>42348</v>
      </c>
      <c r="K21" s="10">
        <v>42288</v>
      </c>
      <c r="L21" s="10">
        <v>42352</v>
      </c>
      <c r="M21" s="10"/>
      <c r="N21" s="10"/>
    </row>
    <row r="22" spans="1:18" x14ac:dyDescent="0.25">
      <c r="B22" t="s">
        <v>45</v>
      </c>
      <c r="D22" s="7">
        <v>5</v>
      </c>
      <c r="E22" s="6">
        <v>3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O22">
        <f t="shared" si="0"/>
        <v>4</v>
      </c>
      <c r="R22" s="5"/>
    </row>
    <row r="23" spans="1:18" x14ac:dyDescent="0.25">
      <c r="B23" t="s">
        <v>19</v>
      </c>
      <c r="D23" s="7">
        <v>6</v>
      </c>
      <c r="E23" s="6">
        <v>0</v>
      </c>
      <c r="F23" s="6">
        <v>0</v>
      </c>
      <c r="G23" s="6">
        <v>0</v>
      </c>
      <c r="H23" s="6">
        <v>0</v>
      </c>
      <c r="I23" s="6">
        <v>6</v>
      </c>
      <c r="J23" s="8">
        <v>3</v>
      </c>
      <c r="K23" s="6">
        <v>0</v>
      </c>
      <c r="L23" s="6">
        <v>2</v>
      </c>
      <c r="O23">
        <f t="shared" si="0"/>
        <v>11</v>
      </c>
      <c r="R23" s="5"/>
    </row>
    <row r="24" spans="1:18" x14ac:dyDescent="0.25">
      <c r="B24" t="s">
        <v>20</v>
      </c>
      <c r="D24" s="7">
        <v>3</v>
      </c>
      <c r="E24" s="6">
        <v>0</v>
      </c>
      <c r="F24" s="6">
        <v>0</v>
      </c>
      <c r="G24" s="6">
        <v>0</v>
      </c>
      <c r="H24" s="6">
        <v>1</v>
      </c>
      <c r="I24" s="6">
        <v>0</v>
      </c>
      <c r="J24" s="6">
        <v>0</v>
      </c>
      <c r="K24" s="6">
        <v>3</v>
      </c>
      <c r="L24" s="6">
        <v>0</v>
      </c>
      <c r="O24">
        <f t="shared" si="0"/>
        <v>4</v>
      </c>
      <c r="R24" s="5"/>
    </row>
    <row r="25" spans="1:18" x14ac:dyDescent="0.25">
      <c r="O25">
        <f t="shared" si="0"/>
        <v>0</v>
      </c>
    </row>
    <row r="26" spans="1:18" x14ac:dyDescent="0.25">
      <c r="E26" t="s">
        <v>12</v>
      </c>
      <c r="O26" t="s">
        <v>14</v>
      </c>
    </row>
    <row r="27" spans="1:18" x14ac:dyDescent="0.25">
      <c r="A27" t="s">
        <v>21</v>
      </c>
      <c r="D27" t="s">
        <v>13</v>
      </c>
      <c r="E27" s="10">
        <v>42350</v>
      </c>
      <c r="F27" s="10">
        <v>42366</v>
      </c>
      <c r="G27" s="10">
        <v>42379</v>
      </c>
      <c r="H27" s="2"/>
      <c r="I27" s="2"/>
      <c r="J27" s="2"/>
      <c r="K27" s="2"/>
      <c r="L27" s="2"/>
      <c r="M27" s="2"/>
      <c r="N27" s="2"/>
    </row>
    <row r="28" spans="1:18" x14ac:dyDescent="0.25">
      <c r="B28" t="s">
        <v>22</v>
      </c>
      <c r="D28">
        <v>2</v>
      </c>
      <c r="E28" s="6">
        <v>1</v>
      </c>
      <c r="F28" s="6">
        <v>1</v>
      </c>
      <c r="G28" s="6">
        <v>1</v>
      </c>
      <c r="R28" s="5"/>
    </row>
    <row r="29" spans="1:18" x14ac:dyDescent="0.25">
      <c r="B29" t="s">
        <v>23</v>
      </c>
      <c r="D29">
        <v>1</v>
      </c>
      <c r="E29" s="6">
        <v>1</v>
      </c>
      <c r="F29" s="6">
        <v>0</v>
      </c>
      <c r="G29" s="6">
        <v>0</v>
      </c>
      <c r="O29">
        <f t="shared" si="0"/>
        <v>1</v>
      </c>
      <c r="R29" s="5"/>
    </row>
    <row r="30" spans="1:18" x14ac:dyDescent="0.25">
      <c r="B30" t="s">
        <v>24</v>
      </c>
      <c r="D30">
        <v>1</v>
      </c>
      <c r="E30" s="6">
        <v>0</v>
      </c>
      <c r="F30" s="6">
        <v>2</v>
      </c>
      <c r="G30" s="6">
        <v>1</v>
      </c>
      <c r="O30">
        <f t="shared" si="0"/>
        <v>3</v>
      </c>
      <c r="R30" s="5"/>
    </row>
    <row r="31" spans="1:18" x14ac:dyDescent="0.25">
      <c r="B31" t="s">
        <v>25</v>
      </c>
      <c r="D31">
        <v>1</v>
      </c>
      <c r="E31" s="6">
        <v>0</v>
      </c>
      <c r="F31" s="6">
        <v>0</v>
      </c>
      <c r="G31" s="6">
        <v>1</v>
      </c>
      <c r="O31">
        <f t="shared" si="0"/>
        <v>1</v>
      </c>
      <c r="R31" s="5"/>
    </row>
    <row r="32" spans="1:18" x14ac:dyDescent="0.25">
      <c r="R32" s="5"/>
    </row>
    <row r="33" spans="1:18" x14ac:dyDescent="0.25">
      <c r="E33" t="s">
        <v>12</v>
      </c>
      <c r="O33" t="s">
        <v>14</v>
      </c>
      <c r="R33" s="5"/>
    </row>
    <row r="34" spans="1:18" x14ac:dyDescent="0.25">
      <c r="A34" t="s">
        <v>26</v>
      </c>
      <c r="D34" t="s">
        <v>13</v>
      </c>
      <c r="E34" s="10">
        <v>42380</v>
      </c>
      <c r="F34" s="10">
        <v>42381</v>
      </c>
      <c r="G34" s="2"/>
      <c r="H34" s="2"/>
      <c r="I34" s="2"/>
      <c r="J34" s="2"/>
      <c r="K34" s="2"/>
      <c r="L34" s="2"/>
      <c r="M34" s="2"/>
      <c r="N34" s="2"/>
    </row>
    <row r="35" spans="1:18" x14ac:dyDescent="0.25">
      <c r="B35" t="s">
        <v>27</v>
      </c>
      <c r="D35">
        <v>2</v>
      </c>
      <c r="E35" s="6">
        <v>2</v>
      </c>
      <c r="F35" s="6">
        <v>2</v>
      </c>
      <c r="O35">
        <f t="shared" si="0"/>
        <v>4</v>
      </c>
      <c r="R35" s="5"/>
    </row>
    <row r="36" spans="1:18" x14ac:dyDescent="0.25">
      <c r="B36" t="s">
        <v>28</v>
      </c>
      <c r="D36">
        <v>2</v>
      </c>
      <c r="E36" s="6">
        <v>1</v>
      </c>
      <c r="F36" s="6">
        <v>1</v>
      </c>
      <c r="O36">
        <f t="shared" si="0"/>
        <v>2</v>
      </c>
      <c r="R36" s="5"/>
    </row>
    <row r="37" spans="1:18" x14ac:dyDescent="0.25">
      <c r="B37" t="s">
        <v>29</v>
      </c>
      <c r="D37">
        <v>2</v>
      </c>
      <c r="E37" s="6">
        <v>1</v>
      </c>
      <c r="F37" s="6">
        <v>2</v>
      </c>
      <c r="O37">
        <f t="shared" si="0"/>
        <v>3</v>
      </c>
      <c r="R37" s="5"/>
    </row>
    <row r="38" spans="1:18" x14ac:dyDescent="0.25">
      <c r="B38" t="s">
        <v>30</v>
      </c>
      <c r="D38">
        <v>1</v>
      </c>
      <c r="E38" s="6">
        <v>1</v>
      </c>
      <c r="F38" s="6">
        <v>1</v>
      </c>
      <c r="O38">
        <f t="shared" si="0"/>
        <v>2</v>
      </c>
      <c r="R38" s="5"/>
    </row>
    <row r="39" spans="1:18" x14ac:dyDescent="0.25">
      <c r="B39" t="s">
        <v>31</v>
      </c>
      <c r="D39">
        <v>1</v>
      </c>
      <c r="E39" s="6">
        <v>1</v>
      </c>
      <c r="F39" s="6">
        <v>0</v>
      </c>
      <c r="O39">
        <f t="shared" si="0"/>
        <v>1</v>
      </c>
      <c r="R39" s="5"/>
    </row>
    <row r="46" spans="1:18" x14ac:dyDescent="0.25">
      <c r="A46" t="s">
        <v>37</v>
      </c>
      <c r="B46">
        <f>O6+O7+O8+O9+O13+O14+O15+O16+O22+O23+O24+O28+O29+O30+O31+O35+O36+O37+O38+O39</f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Gesamt</vt:lpstr>
      <vt:lpstr>Borsos Robert</vt:lpstr>
      <vt:lpstr>Frassl Gabriel</vt:lpstr>
      <vt:lpstr>Limbeck Markus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Limbeck</dc:creator>
  <cp:lastModifiedBy>Gabriel Frassl</cp:lastModifiedBy>
  <dcterms:created xsi:type="dcterms:W3CDTF">2015-10-15T12:40:05Z</dcterms:created>
  <dcterms:modified xsi:type="dcterms:W3CDTF">2016-01-09T07:58:40Z</dcterms:modified>
</cp:coreProperties>
</file>