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19200" windowHeight="8020" activeTab="3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6" i="2"/>
  <c r="L18" i="3"/>
  <c r="L17" i="3"/>
  <c r="L16" i="3"/>
  <c r="L15" i="3"/>
  <c r="L14" i="3"/>
  <c r="L13" i="3"/>
  <c r="L6" i="2" l="1"/>
  <c r="O17" i="3" l="1"/>
  <c r="O18" i="3"/>
  <c r="L17" i="2"/>
  <c r="O17" i="2" s="1"/>
  <c r="L18" i="2"/>
  <c r="O18" i="2" s="1"/>
  <c r="L18" i="1"/>
  <c r="O18" i="1" s="1"/>
  <c r="L17" i="1" l="1"/>
  <c r="O17" i="1" s="1"/>
  <c r="G17" i="4" s="1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O39" i="1"/>
  <c r="L38" i="1"/>
  <c r="O38" i="1" s="1"/>
  <c r="L37" i="1"/>
  <c r="O37" i="1" s="1"/>
  <c r="L36" i="1"/>
  <c r="O36" i="1" s="1"/>
  <c r="L35" i="1"/>
  <c r="O35" i="1" s="1"/>
  <c r="L31" i="1"/>
  <c r="O31" i="1" s="1"/>
  <c r="L30" i="1"/>
  <c r="O30" i="1" s="1"/>
  <c r="L29" i="1"/>
  <c r="O29" i="1" s="1"/>
  <c r="L28" i="1"/>
  <c r="O28" i="1" s="1"/>
  <c r="L24" i="1"/>
  <c r="O24" i="1" s="1"/>
  <c r="L23" i="1"/>
  <c r="O23" i="1" s="1"/>
  <c r="L22" i="1"/>
  <c r="O22" i="1" s="1"/>
  <c r="O16" i="1"/>
  <c r="L15" i="1"/>
  <c r="O15" i="1" s="1"/>
  <c r="L14" i="1"/>
  <c r="O14" i="1" s="1"/>
  <c r="L13" i="1"/>
  <c r="O13" i="1" s="1"/>
  <c r="L9" i="1"/>
  <c r="O9" i="1" s="1"/>
  <c r="L8" i="1"/>
  <c r="O8" i="1" s="1"/>
  <c r="L7" i="1"/>
  <c r="O7" i="1" s="1"/>
  <c r="L6" i="1"/>
  <c r="O6" i="1" s="1"/>
  <c r="L39" i="2"/>
  <c r="O39" i="2" s="1"/>
  <c r="L38" i="2"/>
  <c r="O38" i="2" s="1"/>
  <c r="L37" i="2"/>
  <c r="O37" i="2" s="1"/>
  <c r="G36" i="4" s="1"/>
  <c r="L36" i="2"/>
  <c r="O36" i="2" s="1"/>
  <c r="L35" i="2"/>
  <c r="O35" i="2" s="1"/>
  <c r="L31" i="2"/>
  <c r="O31" i="2" s="1"/>
  <c r="L30" i="2"/>
  <c r="O30" i="2" s="1"/>
  <c r="G29" i="4" s="1"/>
  <c r="L29" i="2"/>
  <c r="O29" i="2" s="1"/>
  <c r="L28" i="2"/>
  <c r="O28" i="2" s="1"/>
  <c r="L24" i="2"/>
  <c r="O24" i="2" s="1"/>
  <c r="L23" i="2"/>
  <c r="O23" i="2" s="1"/>
  <c r="L22" i="2"/>
  <c r="O22" i="2" s="1"/>
  <c r="O16" i="2"/>
  <c r="L15" i="2"/>
  <c r="O15" i="2" s="1"/>
  <c r="L14" i="2"/>
  <c r="O14" i="2" s="1"/>
  <c r="L13" i="2"/>
  <c r="O13" i="2" s="1"/>
  <c r="L9" i="2"/>
  <c r="O9" i="2" s="1"/>
  <c r="L8" i="2"/>
  <c r="O8" i="2" s="1"/>
  <c r="L7" i="2"/>
  <c r="O7" i="2" s="1"/>
  <c r="O6" i="2"/>
  <c r="O35" i="3"/>
  <c r="O39" i="3"/>
  <c r="O38" i="3"/>
  <c r="O37" i="3"/>
  <c r="O36" i="3"/>
  <c r="O31" i="3"/>
  <c r="O30" i="3"/>
  <c r="O29" i="3"/>
  <c r="O28" i="3"/>
  <c r="O7" i="3"/>
  <c r="O8" i="3"/>
  <c r="O9" i="3"/>
  <c r="L39" i="3"/>
  <c r="L38" i="3"/>
  <c r="L37" i="3"/>
  <c r="L36" i="3"/>
  <c r="L35" i="3"/>
  <c r="L28" i="3"/>
  <c r="L31" i="3"/>
  <c r="L30" i="3"/>
  <c r="L29" i="3"/>
  <c r="L24" i="3"/>
  <c r="O24" i="3" s="1"/>
  <c r="L23" i="3"/>
  <c r="O23" i="3" s="1"/>
  <c r="L22" i="3"/>
  <c r="O22" i="3" s="1"/>
  <c r="O16" i="3"/>
  <c r="O15" i="3"/>
  <c r="O14" i="3"/>
  <c r="L7" i="3"/>
  <c r="L8" i="3"/>
  <c r="L9" i="3"/>
  <c r="L6" i="3"/>
  <c r="O6" i="3" s="1"/>
  <c r="E38" i="4" l="1"/>
  <c r="G30" i="4"/>
  <c r="G37" i="4"/>
  <c r="G27" i="4"/>
  <c r="G34" i="4"/>
  <c r="G38" i="4"/>
  <c r="G28" i="4"/>
  <c r="G35" i="4"/>
  <c r="E34" i="4"/>
  <c r="E27" i="4"/>
  <c r="E35" i="4"/>
  <c r="E37" i="4"/>
  <c r="E30" i="4"/>
  <c r="E28" i="4"/>
  <c r="E36" i="4"/>
  <c r="E29" i="4"/>
  <c r="G23" i="4"/>
  <c r="G22" i="4"/>
  <c r="G21" i="4"/>
  <c r="G16" i="4"/>
  <c r="G15" i="4"/>
  <c r="E22" i="4"/>
  <c r="E21" i="4"/>
  <c r="E23" i="4"/>
  <c r="E16" i="4"/>
  <c r="E17" i="4"/>
  <c r="E13" i="4"/>
  <c r="E15" i="4"/>
  <c r="G14" i="4"/>
  <c r="E14" i="4"/>
  <c r="G7" i="4"/>
  <c r="B46" i="1"/>
  <c r="O3" i="4" s="1"/>
  <c r="O13" i="3"/>
  <c r="G13" i="4" s="1"/>
  <c r="B46" i="3"/>
  <c r="O5" i="4" s="1"/>
  <c r="G9" i="4"/>
  <c r="G8" i="4"/>
  <c r="G6" i="4"/>
  <c r="E9" i="4"/>
  <c r="E8" i="4"/>
  <c r="E7" i="4"/>
  <c r="E6" i="4"/>
  <c r="B46" i="2"/>
  <c r="O4" i="4" s="1"/>
</calcChain>
</file>

<file path=xl/sharedStrings.xml><?xml version="1.0" encoding="utf-8"?>
<sst xmlns="http://schemas.openxmlformats.org/spreadsheetml/2006/main" count="174" uniqueCount="48">
  <si>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</si>
  <si>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</si>
  <si>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</si>
  <si>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</si>
  <si>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</si>
  <si>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</si>
  <si>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</si>
  <si>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</si>
  <si>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</si>
  <si>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</si>
  <si>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</si>
  <si>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</si>
  <si>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</si>
  <si>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</si>
  <si>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</si>
  <si>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</si>
  <si>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</si>
  <si>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</si>
  <si>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</si>
  <si>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</si>
  <si>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</si>
  <si>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</si>
  <si>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</si>
  <si>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</si>
  <si>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</si>
  <si>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</si>
  <si>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</si>
  <si>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</si>
  <si>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</si>
  <si>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</si>
  <si>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</si>
  <si>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</si>
  <si>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</si>
  <si>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</si>
  <si>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</si>
  <si>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</si>
  <si>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</si>
  <si>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</si>
  <si>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</si>
  <si>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</si>
  <si>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</si>
  <si>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</si>
  <si>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</si>
  <si>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</si>
  <si>
    <t>Projektcontrolling</t>
  </si>
  <si>
    <t>Besprechungsprotokoll</t>
  </si>
  <si>
    <t>Besprechungsprotkoll</t>
  </si>
  <si>
    <t>Entwurf der 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</si>
</sst>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27</c:v>
                </c:pt>
                <c:pt idx="1">
                  <c:v>30.8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70" zoomScaleNormal="70" workbookViewId="0">
      <selection activeCell="B16" sqref="B16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Robert'!B46</f>
        <v>27</v>
      </c>
    </row>
    <row r="4" spans="1:15" x14ac:dyDescent="0.35">
      <c r="A4" t="s">
        <v>0</v>
      </c>
      <c r="N4" t="s">
        <v>42</v>
      </c>
      <c r="O4">
        <f>'Frassl Gabriel'!B46</f>
        <v>30.8</v>
      </c>
    </row>
    <row r="5" spans="1:15" x14ac:dyDescent="0.35">
      <c r="A5" t="s">
        <v>1</v>
      </c>
      <c r="N5" t="s">
        <v>43</v>
      </c>
      <c r="O5">
        <f>'Limbeck Markus'!B46</f>
        <v>29</v>
      </c>
    </row>
    <row r="6" spans="1:15" x14ac:dyDescent="0.35">
      <c r="B6" s="1" t="s">
        <v>2</v>
      </c>
      <c r="D6">
        <f>'Borsos Robert'!D6+'Frassl Gabriel'!D6+'Limbeck Markus'!D6</f>
        <v>1</v>
      </c>
      <c r="E6">
        <f>'Borsos Robert'!L6+'Frassl Gabriel'!L6+'Limbeck Markus'!L6</f>
        <v>1.5</v>
      </c>
      <c r="G6" s="5">
        <f>AVERAGE('Borsos Robert'!O6,'Frassl Gabriel'!O6,'Limbeck Markus'!O6)</f>
        <v>-1.6666666666666668E-3</v>
      </c>
      <c r="H6" s="5"/>
    </row>
    <row r="7" spans="1:15" x14ac:dyDescent="0.35">
      <c r="B7" t="s">
        <v>3</v>
      </c>
      <c r="D7">
        <f>'Borsos Robert'!D7+'Frassl Gabriel'!D7+'Limbeck Markus'!D7</f>
        <v>4</v>
      </c>
      <c r="E7">
        <f>'Borsos Robert'!L7+'Frassl Gabriel'!L7+'Limbeck Markus'!L7</f>
        <v>4</v>
      </c>
      <c r="G7" s="5">
        <f>AVERAGE('Borsos Robert'!O7,'Frassl Gabriel'!O7,'Limbeck Markus'!O7)</f>
        <v>0</v>
      </c>
    </row>
    <row r="8" spans="1:15" x14ac:dyDescent="0.35">
      <c r="B8" t="s">
        <v>4</v>
      </c>
      <c r="D8">
        <f>'Borsos Robert'!D8+'Frassl Gabriel'!D8+'Limbeck Markus'!D8</f>
        <v>8</v>
      </c>
      <c r="E8">
        <f>'Borsos Robert'!L8+'Frassl Gabriel'!L8+'Limbeck Markus'!L8</f>
        <v>6</v>
      </c>
      <c r="G8" s="5">
        <f>AVERAGE('Borsos Robert'!O8,'Frassl Gabriel'!O8,'Limbeck Markus'!O8)</f>
        <v>0.08</v>
      </c>
    </row>
    <row r="9" spans="1:15" x14ac:dyDescent="0.35">
      <c r="B9" t="s">
        <v>5</v>
      </c>
      <c r="D9">
        <f>'Borsos Robert'!D9+'Frassl Gabriel'!D9+'Limbeck Markus'!D9</f>
        <v>2</v>
      </c>
      <c r="E9">
        <f>'Borsos Robert'!L9+'Frassl Gabriel'!L9+'Limbeck Markus'!L9</f>
        <v>0</v>
      </c>
      <c r="G9" s="5">
        <f>AVERAGE('Borsos Robert'!O9,'Frassl Gabriel'!O9,'Limbeck Markus'!O9)</f>
        <v>1.3333333333333334E-2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1.5</v>
      </c>
      <c r="E13">
        <f>'Borsos Robert'!L13+'Frassl Gabriel'!L13+'Limbeck Markus'!L13</f>
        <v>2</v>
      </c>
      <c r="G13" s="5">
        <f>AVERAGE('Borsos Robert'!O13,'Frassl Gabriel'!O13,'Limbeck Markus'!O13)</f>
        <v>-2.5000000000000001E-3</v>
      </c>
    </row>
    <row r="14" spans="1:15" x14ac:dyDescent="0.35">
      <c r="B14" t="s">
        <v>8</v>
      </c>
      <c r="D14">
        <f>'Borsos Robert'!D14+'Frassl Gabriel'!D14+'Limbeck Markus'!D14</f>
        <v>6</v>
      </c>
      <c r="E14">
        <f>'Borsos Robert'!L14+'Frassl Gabriel'!L14+'Limbeck Markus'!L14</f>
        <v>13.5</v>
      </c>
      <c r="G14" s="5">
        <f>AVERAGE('Borsos Robert'!O14,'Frassl Gabriel'!O14,'Limbeck Markus'!O14)</f>
        <v>-4.9999999999999996E-2</v>
      </c>
    </row>
    <row r="15" spans="1:15" x14ac:dyDescent="0.35">
      <c r="B15" t="s">
        <v>9</v>
      </c>
      <c r="D15">
        <f>'Borsos Robert'!D15+'Frassl Gabriel'!D15+'Limbeck Markus'!D15</f>
        <v>8.9</v>
      </c>
      <c r="E15">
        <f>'Borsos Robert'!L15+'Frassl Gabriel'!L15+'Limbeck Markus'!L15</f>
        <v>18</v>
      </c>
      <c r="G15" s="5">
        <f>AVERAGE('Borsos Robert'!O15,'Frassl Gabriel'!O15,'Limbeck Markus'!O15)</f>
        <v>-9.0300000000000005E-2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Robert'!L16+'Frassl Gabriel'!L16+'Limbeck Markus'!L16</f>
        <v>11</v>
      </c>
      <c r="G16" s="5">
        <f>AVERAGE('Borsos Robert'!O16,'Frassl Gabriel'!O16,'Limbeck Markus'!O16)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Robert'!L17+'Frassl Gabriel'!L17+'Limbeck Markus'!L17</f>
        <v>0</v>
      </c>
      <c r="G17" s="5">
        <f>AVERAGE('Borsos Robert'!O17,'Frassl Gabriel'!O17,'Limbeck Markus'!O17)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Robert'!D22+'Frassl Gabriel'!D22+'Limbeck Markus'!D22</f>
        <v>14</v>
      </c>
      <c r="E21">
        <f>'Borsos Robert'!L22+'Frassl Gabriel'!L22+'Limbeck Markus'!L22</f>
        <v>10.8</v>
      </c>
      <c r="G21" s="5">
        <f>AVERAGE('Borsos Robert'!O22,'Frassl Gabriel'!O22,'Limbeck Markus'!O22)</f>
        <v>5.733333333333334E-2</v>
      </c>
    </row>
    <row r="22" spans="1:7" x14ac:dyDescent="0.35">
      <c r="B22" t="s">
        <v>20</v>
      </c>
      <c r="D22">
        <f>'Borsos Robert'!D23+'Frassl Gabriel'!D23+'Limbeck Markus'!D23</f>
        <v>11</v>
      </c>
      <c r="E22">
        <f>'Borsos Robert'!L23+'Frassl Gabriel'!L23+'Limbeck Markus'!L23</f>
        <v>13</v>
      </c>
      <c r="G22" s="5">
        <f>AVERAGE('Borsos Robert'!O23,'Frassl Gabriel'!O23,'Limbeck Markus'!O23)</f>
        <v>-4.9999999999999996E-2</v>
      </c>
    </row>
    <row r="23" spans="1:7" x14ac:dyDescent="0.35">
      <c r="B23" t="s">
        <v>21</v>
      </c>
      <c r="D23">
        <f>'Borsos Robert'!D24+'Frassl Gabriel'!D24+'Limbeck Markus'!D24</f>
        <v>16</v>
      </c>
      <c r="E23">
        <f>'Borsos Robert'!L24+'Frassl Gabriel'!L24+'Limbeck Markus'!L24</f>
        <v>7</v>
      </c>
      <c r="G23" s="5">
        <f>AVERAGE('Borsos Robert'!O24,'Frassl Gabriel'!O24,'Limbeck Markus'!O24)</f>
        <v>0.17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Robert'!D28+'Frassl Gabriel'!D28+'Limbeck Markus'!D28</f>
        <v>0</v>
      </c>
      <c r="E27">
        <f>'Borsos Robert'!L28+'Frassl Gabriel'!L28+'Limbeck Markus'!L28</f>
        <v>0</v>
      </c>
      <c r="G27" s="5">
        <f>AVERAGE('Borsos Robert'!O28,'Frassl Gabriel'!O28,'Limbeck Markus'!O28)</f>
        <v>0</v>
      </c>
    </row>
    <row r="28" spans="1:7" x14ac:dyDescent="0.35">
      <c r="B28" t="s">
        <v>24</v>
      </c>
      <c r="D28">
        <f>'Borsos Robert'!D29+'Frassl Gabriel'!D29+'Limbeck Markus'!D29</f>
        <v>0</v>
      </c>
      <c r="E28">
        <f>'Borsos Robert'!L29+'Frassl Gabriel'!L29+'Limbeck Markus'!L29</f>
        <v>0</v>
      </c>
      <c r="G28" s="5">
        <f>AVERAGE('Borsos Robert'!O29,'Frassl Gabriel'!O29,'Limbeck Markus'!O29)</f>
        <v>0</v>
      </c>
    </row>
    <row r="29" spans="1:7" x14ac:dyDescent="0.35">
      <c r="B29" t="s">
        <v>25</v>
      </c>
      <c r="D29">
        <f>'Borsos Robert'!D30+'Frassl Gabriel'!D30+'Limbeck Markus'!D30</f>
        <v>0</v>
      </c>
      <c r="E29">
        <f>'Borsos Robert'!L30+'Frassl Gabriel'!L30+'Limbeck Markus'!L30</f>
        <v>0</v>
      </c>
      <c r="G29" s="5">
        <f>AVERAGE('Borsos Robert'!O30,'Frassl Gabriel'!O30,'Limbeck Markus'!O30)</f>
        <v>0</v>
      </c>
    </row>
    <row r="30" spans="1:7" x14ac:dyDescent="0.35">
      <c r="B30" t="s">
        <v>26</v>
      </c>
      <c r="D30">
        <f>'Borsos Robert'!D31+'Frassl Gabriel'!D31+'Limbeck Markus'!D31</f>
        <v>0</v>
      </c>
      <c r="E30">
        <f>'Borsos Robert'!L31+'Frassl Gabriel'!L31+'Limbeck Markus'!L31</f>
        <v>0</v>
      </c>
      <c r="G30" s="5">
        <f>AVERAGE('Borsos Robert'!O31,'Frassl Gabriel'!O31,'Limbeck Markus'!O31)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Robert'!D35+'Frassl Gabriel'!D35+'Limbeck Markus'!D35</f>
        <v>0</v>
      </c>
      <c r="E34">
        <f>'Borsos Robert'!L35+'Frassl Gabriel'!L35+'Limbeck Markus'!L35</f>
        <v>0</v>
      </c>
      <c r="G34" s="5">
        <f>AVERAGE('Borsos Robert'!O35,'Frassl Gabriel'!O35,'Limbeck Markus'!O35)</f>
        <v>0</v>
      </c>
    </row>
    <row r="35" spans="1:7" x14ac:dyDescent="0.35">
      <c r="B35" t="s">
        <v>29</v>
      </c>
      <c r="D35">
        <f>'Borsos Robert'!D36+'Frassl Gabriel'!D36+'Limbeck Markus'!D36</f>
        <v>0</v>
      </c>
      <c r="E35">
        <f>'Borsos Robert'!L36+'Frassl Gabriel'!L36+'Limbeck Markus'!L36</f>
        <v>0</v>
      </c>
      <c r="G35" s="5">
        <f>AVERAGE('Borsos Robert'!O36,'Frassl Gabriel'!O36,'Limbeck Markus'!O36)</f>
        <v>0</v>
      </c>
    </row>
    <row r="36" spans="1:7" x14ac:dyDescent="0.35">
      <c r="B36" t="s">
        <v>30</v>
      </c>
      <c r="D36">
        <f>'Borsos Robert'!D37+'Frassl Gabriel'!D37+'Limbeck Markus'!D37</f>
        <v>0</v>
      </c>
      <c r="E36">
        <f>'Borsos Robert'!L37+'Frassl Gabriel'!L37+'Limbeck Markus'!L37</f>
        <v>0</v>
      </c>
      <c r="G36" s="5">
        <f>AVERAGE('Borsos Robert'!O37,'Frassl Gabriel'!O37,'Limbeck Markus'!O37)</f>
        <v>0</v>
      </c>
    </row>
    <row r="37" spans="1:7" x14ac:dyDescent="0.35">
      <c r="B37" t="s">
        <v>31</v>
      </c>
      <c r="D37">
        <f>'Borsos Robert'!D38+'Frassl Gabriel'!D38+'Limbeck Markus'!D38</f>
        <v>0</v>
      </c>
      <c r="E37">
        <f>'Borsos Robert'!L38+'Frassl Gabriel'!L38+'Limbeck Markus'!L38</f>
        <v>0</v>
      </c>
      <c r="G37" s="5">
        <f>AVERAGE('Borsos Robert'!O38,'Frassl Gabriel'!O38,'Limbeck Markus'!O38)</f>
        <v>0</v>
      </c>
    </row>
    <row r="38" spans="1:7" x14ac:dyDescent="0.35">
      <c r="B38" t="s">
        <v>32</v>
      </c>
      <c r="D38">
        <f>'Borsos Robert'!D39+'Frassl Gabriel'!D39+'Limbeck Markus'!D39</f>
        <v>0</v>
      </c>
      <c r="E38">
        <f>'Borsos Robert'!L39+'Frassl Gabriel'!L39+'Limbeck Markus'!L39</f>
        <v>0</v>
      </c>
      <c r="G38" s="5">
        <f>AVERAGE('Borsos Robert'!O39,'Frassl Gabriel'!O39,'Limbeck Markus'!O39)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3" zoomScale="80" zoomScaleNormal="80" workbookViewId="0">
      <selection activeCell="J5" sqref="J5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5" max="15" width="15.36328125" customWidth="1"/>
  </cols>
  <sheetData>
    <row r="1" spans="1:15" x14ac:dyDescent="0.35">
      <c r="A1" t="s">
        <v>33</v>
      </c>
    </row>
    <row r="3" spans="1:15" x14ac:dyDescent="0.35">
      <c r="O3" s="4" t="s">
        <v>15</v>
      </c>
    </row>
    <row r="4" spans="1:15" x14ac:dyDescent="0.35">
      <c r="A4" t="s">
        <v>0</v>
      </c>
      <c r="E4" t="s">
        <v>12</v>
      </c>
      <c r="L4" t="s">
        <v>14</v>
      </c>
    </row>
    <row r="5" spans="1:15" x14ac:dyDescent="0.35">
      <c r="A5" t="s">
        <v>1</v>
      </c>
      <c r="D5" t="s">
        <v>13</v>
      </c>
      <c r="E5" s="2"/>
      <c r="F5" s="2"/>
      <c r="G5" s="2"/>
      <c r="H5" s="2"/>
      <c r="I5" s="2"/>
      <c r="J5" s="10">
        <v>42348</v>
      </c>
    </row>
    <row r="6" spans="1:15" x14ac:dyDescent="0.35">
      <c r="B6" s="1" t="s">
        <v>2</v>
      </c>
      <c r="D6" s="3"/>
      <c r="L6">
        <f>J6+I6+H6+G6+F6+E6</f>
        <v>0</v>
      </c>
      <c r="O6" s="5">
        <f>D6/100*(D6-L6)</f>
        <v>0</v>
      </c>
    </row>
    <row r="7" spans="1:15" x14ac:dyDescent="0.35">
      <c r="B7" t="s">
        <v>3</v>
      </c>
      <c r="D7" s="3"/>
      <c r="L7">
        <f>J7+I7+H7+G7+F7+E7</f>
        <v>0</v>
      </c>
      <c r="O7" s="5">
        <f t="shared" ref="O7:O9" si="0">D7/100*(D7-L7)</f>
        <v>0</v>
      </c>
    </row>
    <row r="8" spans="1:15" x14ac:dyDescent="0.35">
      <c r="B8" t="s">
        <v>4</v>
      </c>
      <c r="D8" s="3"/>
      <c r="J8" s="6">
        <v>1</v>
      </c>
      <c r="L8">
        <f>J8+I8+H8+G8+F8+E8</f>
        <v>1</v>
      </c>
      <c r="O8" s="5">
        <f t="shared" si="0"/>
        <v>0</v>
      </c>
    </row>
    <row r="9" spans="1:15" x14ac:dyDescent="0.35">
      <c r="B9" t="s">
        <v>5</v>
      </c>
      <c r="D9" s="3"/>
      <c r="L9">
        <f>J9+I9+H9+G9+F9+E9</f>
        <v>0</v>
      </c>
      <c r="O9" s="5">
        <f t="shared" si="0"/>
        <v>0</v>
      </c>
    </row>
    <row r="11" spans="1:15" x14ac:dyDescent="0.35">
      <c r="E11" t="s">
        <v>12</v>
      </c>
      <c r="L11" t="s">
        <v>14</v>
      </c>
    </row>
    <row r="12" spans="1:15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42299</v>
      </c>
      <c r="I12" s="10">
        <v>42292</v>
      </c>
      <c r="J12" s="10">
        <v>42313</v>
      </c>
      <c r="K12" s="10">
        <v>42336</v>
      </c>
    </row>
    <row r="13" spans="1:15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>
        <f t="shared" ref="L13:L18" si="1">J13+I13+H13+G13+F13+E13</f>
        <v>0</v>
      </c>
      <c r="O13" s="5">
        <f>D13/100*(D13-L13)</f>
        <v>0</v>
      </c>
    </row>
    <row r="14" spans="1:15" x14ac:dyDescent="0.35">
      <c r="B14" t="s">
        <v>8</v>
      </c>
      <c r="D14" s="7">
        <v>2</v>
      </c>
      <c r="E14" s="6">
        <v>4</v>
      </c>
      <c r="F14" s="6">
        <v>0</v>
      </c>
      <c r="G14" s="6">
        <v>2</v>
      </c>
      <c r="H14" s="6">
        <v>1</v>
      </c>
      <c r="I14" s="6">
        <v>0</v>
      </c>
      <c r="J14" s="6">
        <v>0</v>
      </c>
      <c r="K14" s="6">
        <v>0</v>
      </c>
      <c r="L14">
        <f t="shared" si="1"/>
        <v>7</v>
      </c>
      <c r="O14" s="5">
        <f t="shared" ref="O14:O18" si="2">D14/100*(D14-L14)</f>
        <v>-0.1</v>
      </c>
    </row>
    <row r="15" spans="1:15" x14ac:dyDescent="0.35">
      <c r="B15" t="s">
        <v>9</v>
      </c>
      <c r="D15" s="7">
        <v>2.5</v>
      </c>
      <c r="E15" s="6">
        <v>0</v>
      </c>
      <c r="F15" s="6">
        <v>3.5</v>
      </c>
      <c r="G15" s="6">
        <v>1.5</v>
      </c>
      <c r="H15" s="6">
        <v>0</v>
      </c>
      <c r="I15" s="6">
        <v>0</v>
      </c>
      <c r="J15" s="6">
        <v>2</v>
      </c>
      <c r="K15" s="6">
        <v>0</v>
      </c>
      <c r="L15">
        <f t="shared" si="1"/>
        <v>7</v>
      </c>
      <c r="O15" s="5">
        <f t="shared" si="2"/>
        <v>-0.1125</v>
      </c>
    </row>
    <row r="16" spans="1:15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5</v>
      </c>
      <c r="L16">
        <f>K16+J16+I16+H16+G16+F16+E16</f>
        <v>5</v>
      </c>
      <c r="O16" s="5">
        <f t="shared" si="2"/>
        <v>0</v>
      </c>
    </row>
    <row r="17" spans="1:15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>
        <f t="shared" si="1"/>
        <v>0</v>
      </c>
      <c r="O17" s="5">
        <f t="shared" si="2"/>
        <v>0</v>
      </c>
    </row>
    <row r="18" spans="1:15" x14ac:dyDescent="0.35">
      <c r="B18" t="s">
        <v>45</v>
      </c>
      <c r="D18" s="7">
        <v>4</v>
      </c>
      <c r="E18" s="6">
        <v>0</v>
      </c>
      <c r="F18" s="6">
        <v>0</v>
      </c>
      <c r="G18" s="6">
        <v>0</v>
      </c>
      <c r="H18" s="6">
        <v>1</v>
      </c>
      <c r="I18" s="6">
        <v>1</v>
      </c>
      <c r="J18" s="6">
        <v>1</v>
      </c>
      <c r="K18" s="6">
        <v>0</v>
      </c>
      <c r="L18">
        <f t="shared" si="1"/>
        <v>3</v>
      </c>
      <c r="O18" s="5">
        <f t="shared" si="2"/>
        <v>0.04</v>
      </c>
    </row>
    <row r="20" spans="1:15" x14ac:dyDescent="0.35">
      <c r="E20" t="s">
        <v>12</v>
      </c>
      <c r="L20" t="s">
        <v>14</v>
      </c>
    </row>
    <row r="21" spans="1:15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10">
        <v>42337</v>
      </c>
      <c r="J21" s="10">
        <v>42348</v>
      </c>
    </row>
    <row r="22" spans="1:15" x14ac:dyDescent="0.35">
      <c r="B22" t="s">
        <v>47</v>
      </c>
      <c r="D22" s="7">
        <v>3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L22">
        <f>J22+I22+H22+G22+F22+E22</f>
        <v>3</v>
      </c>
      <c r="O22" s="5">
        <f>D22/100*(D22-L22)</f>
        <v>0</v>
      </c>
    </row>
    <row r="23" spans="1:15" x14ac:dyDescent="0.35">
      <c r="B23" t="s">
        <v>20</v>
      </c>
      <c r="D23" s="7">
        <v>2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1</v>
      </c>
      <c r="L23">
        <f>J23+I23+H23+G23+F23+E23</f>
        <v>2</v>
      </c>
      <c r="O23" s="5">
        <f t="shared" ref="O23:O24" si="3">D23/100*(D23-L23)</f>
        <v>0</v>
      </c>
    </row>
    <row r="24" spans="1:15" x14ac:dyDescent="0.35">
      <c r="B24" t="s">
        <v>21</v>
      </c>
      <c r="D24" s="7">
        <v>6</v>
      </c>
      <c r="E24" s="6">
        <v>0</v>
      </c>
      <c r="F24" s="6">
        <v>0</v>
      </c>
      <c r="G24" s="6">
        <v>1</v>
      </c>
      <c r="H24" s="6">
        <v>1</v>
      </c>
      <c r="I24" s="6">
        <v>0</v>
      </c>
      <c r="J24" s="6">
        <v>0</v>
      </c>
      <c r="L24">
        <f>J24+I24+H24+G24+F24+E24</f>
        <v>2</v>
      </c>
      <c r="O24" s="5">
        <f t="shared" si="3"/>
        <v>0.24</v>
      </c>
    </row>
    <row r="26" spans="1:15" x14ac:dyDescent="0.35">
      <c r="E26" t="s">
        <v>12</v>
      </c>
      <c r="L26" t="s">
        <v>14</v>
      </c>
    </row>
    <row r="27" spans="1:15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5" x14ac:dyDescent="0.35">
      <c r="B28" t="s">
        <v>23</v>
      </c>
      <c r="L28">
        <f>J28+I28+H28+G28+F28+E28</f>
        <v>0</v>
      </c>
      <c r="O28" s="5">
        <f>D28/100*(D28-L28)</f>
        <v>0</v>
      </c>
    </row>
    <row r="29" spans="1:15" x14ac:dyDescent="0.35">
      <c r="B29" t="s">
        <v>24</v>
      </c>
      <c r="L29">
        <f>J29+I29+H29+G29+F29+E29</f>
        <v>0</v>
      </c>
      <c r="O29" s="5">
        <f t="shared" ref="O29:O30" si="4">D29/100*(D29-L29)</f>
        <v>0</v>
      </c>
    </row>
    <row r="30" spans="1:15" x14ac:dyDescent="0.35">
      <c r="B30" t="s">
        <v>25</v>
      </c>
      <c r="L30">
        <f>J30+I30+H30+G30+F30+E30</f>
        <v>0</v>
      </c>
      <c r="O30" s="5">
        <f t="shared" si="4"/>
        <v>0</v>
      </c>
    </row>
    <row r="31" spans="1:15" x14ac:dyDescent="0.35">
      <c r="B31" t="s">
        <v>26</v>
      </c>
      <c r="L31">
        <f>J31+I31+H31+G31+F31+E31</f>
        <v>0</v>
      </c>
      <c r="O31" s="5">
        <f>D31/100*(D31-L31)</f>
        <v>0</v>
      </c>
    </row>
    <row r="32" spans="1:15" x14ac:dyDescent="0.35">
      <c r="O32" s="5"/>
    </row>
    <row r="33" spans="1:15" x14ac:dyDescent="0.35">
      <c r="E33" t="s">
        <v>12</v>
      </c>
      <c r="L33" t="s">
        <v>14</v>
      </c>
      <c r="O33" s="5"/>
    </row>
    <row r="34" spans="1:15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5" x14ac:dyDescent="0.35">
      <c r="B35" t="s">
        <v>28</v>
      </c>
      <c r="L35">
        <f>J35+I35+H35+G35+F35+E35</f>
        <v>0</v>
      </c>
      <c r="O35" s="5">
        <f>D35/100*(D35-L35)</f>
        <v>0</v>
      </c>
    </row>
    <row r="36" spans="1:15" x14ac:dyDescent="0.35">
      <c r="B36" t="s">
        <v>29</v>
      </c>
      <c r="L36">
        <f>J36+I36+H36+G36+F36+E36</f>
        <v>0</v>
      </c>
      <c r="O36" s="5">
        <f>D36/100*(D36-L36)</f>
        <v>0</v>
      </c>
    </row>
    <row r="37" spans="1:15" x14ac:dyDescent="0.35">
      <c r="B37" t="s">
        <v>30</v>
      </c>
      <c r="L37">
        <f>J37+I37+H37+G37+F37+E37</f>
        <v>0</v>
      </c>
      <c r="O37" s="5">
        <f t="shared" ref="O37:O38" si="5">D37/100*(D37-L37)</f>
        <v>0</v>
      </c>
    </row>
    <row r="38" spans="1:15" x14ac:dyDescent="0.35">
      <c r="B38" t="s">
        <v>31</v>
      </c>
      <c r="L38">
        <f>J38+I38+H38+G38+F38+E38</f>
        <v>0</v>
      </c>
      <c r="O38" s="5">
        <f t="shared" si="5"/>
        <v>0</v>
      </c>
    </row>
    <row r="39" spans="1:15" x14ac:dyDescent="0.35">
      <c r="B39" t="s">
        <v>32</v>
      </c>
      <c r="L39">
        <v>0</v>
      </c>
      <c r="O39" s="5">
        <f>D39/100*(D39-L39)</f>
        <v>0</v>
      </c>
    </row>
    <row r="46" spans="1:15" x14ac:dyDescent="0.35">
      <c r="A46" t="s">
        <v>39</v>
      </c>
      <c r="B46">
        <f>L6+L7+L8+L9+L13+L14+L15+L16+L22+L23+L24+L28+L29+L30+L31+L35+L36+L37+L38+L39</f>
        <v>27</v>
      </c>
    </row>
  </sheetData>
  <pageMargins left="0.7" right="0.7" top="0.78740157499999996" bottom="0.78740157499999996" header="0.3" footer="0.3"/>
  <pageSetup paperSize="9" orientation="portrait" r:id="rId1"/>
  <ignoredErrors>
    <ignoredError sqref="L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9" zoomScale="85" zoomScaleNormal="85" workbookViewId="0">
      <selection activeCell="J21" sqref="J21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5" max="15" width="15.36328125" customWidth="1"/>
  </cols>
  <sheetData>
    <row r="1" spans="1:15" x14ac:dyDescent="0.35">
      <c r="A1" t="s">
        <v>16</v>
      </c>
    </row>
    <row r="3" spans="1:15" x14ac:dyDescent="0.35">
      <c r="O3" s="4" t="s">
        <v>15</v>
      </c>
    </row>
    <row r="4" spans="1:15" x14ac:dyDescent="0.35">
      <c r="A4" t="s">
        <v>0</v>
      </c>
      <c r="E4" t="s">
        <v>12</v>
      </c>
      <c r="L4" t="s">
        <v>14</v>
      </c>
    </row>
    <row r="5" spans="1:15" x14ac:dyDescent="0.35">
      <c r="A5" t="s">
        <v>1</v>
      </c>
      <c r="D5" t="s">
        <v>13</v>
      </c>
      <c r="E5" s="10">
        <v>42257</v>
      </c>
      <c r="F5" s="10">
        <v>42264</v>
      </c>
      <c r="G5" s="10">
        <v>42271</v>
      </c>
      <c r="H5" s="10">
        <v>42278</v>
      </c>
      <c r="I5" s="10">
        <v>42285</v>
      </c>
      <c r="J5" s="10">
        <v>42292</v>
      </c>
    </row>
    <row r="6" spans="1:15" x14ac:dyDescent="0.35">
      <c r="B6" s="1" t="s">
        <v>2</v>
      </c>
      <c r="D6" s="9">
        <v>1</v>
      </c>
      <c r="E6" s="8">
        <v>1.5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>
        <f>J6+I6+H6+G6+F6+E6</f>
        <v>1.5</v>
      </c>
      <c r="O6" s="5">
        <f>D6/100*(D6-L6)</f>
        <v>-5.0000000000000001E-3</v>
      </c>
    </row>
    <row r="7" spans="1:15" x14ac:dyDescent="0.35">
      <c r="B7" t="s">
        <v>3</v>
      </c>
      <c r="D7" s="9">
        <v>4</v>
      </c>
      <c r="E7" s="6">
        <v>2</v>
      </c>
      <c r="F7" s="6">
        <v>1</v>
      </c>
      <c r="G7" s="6">
        <v>0</v>
      </c>
      <c r="H7" s="6">
        <v>0</v>
      </c>
      <c r="I7" s="6">
        <v>0</v>
      </c>
      <c r="J7" s="6">
        <v>1</v>
      </c>
      <c r="L7">
        <f>J7+I7+H7+G7+F7+E7</f>
        <v>4</v>
      </c>
      <c r="O7" s="5">
        <f>D7/100*(D7-L7)</f>
        <v>0</v>
      </c>
    </row>
    <row r="8" spans="1:15" x14ac:dyDescent="0.35">
      <c r="B8" t="s">
        <v>44</v>
      </c>
      <c r="D8" s="9">
        <v>8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L8">
        <f>J8+I8+H8+G8+F8+E8</f>
        <v>5</v>
      </c>
      <c r="O8" s="5">
        <f>D8/100*(D8-L8)</f>
        <v>0.24</v>
      </c>
    </row>
    <row r="9" spans="1:15" x14ac:dyDescent="0.35">
      <c r="B9" t="s">
        <v>5</v>
      </c>
      <c r="D9" s="9">
        <v>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L9">
        <f>J9+I9+H9+G9+F9+E9</f>
        <v>0</v>
      </c>
      <c r="O9" s="5">
        <f>D9/100*(D9-L9)</f>
        <v>0.04</v>
      </c>
    </row>
    <row r="11" spans="1:15" x14ac:dyDescent="0.35">
      <c r="E11" t="s">
        <v>12</v>
      </c>
      <c r="L11" t="s">
        <v>14</v>
      </c>
    </row>
    <row r="12" spans="1:15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42285</v>
      </c>
      <c r="J12" s="10">
        <v>42292</v>
      </c>
      <c r="K12" s="10">
        <v>42336</v>
      </c>
    </row>
    <row r="13" spans="1:15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>
        <f t="shared" ref="L13:L18" si="0">J13+I13+H13+G13+F13+E13</f>
        <v>0</v>
      </c>
      <c r="O13" s="5">
        <f t="shared" ref="O13:O18" si="1">D13/100*(D13-L13)</f>
        <v>0</v>
      </c>
    </row>
    <row r="14" spans="1:15" x14ac:dyDescent="0.35">
      <c r="B14" t="s">
        <v>8</v>
      </c>
      <c r="D14" s="7">
        <v>2</v>
      </c>
      <c r="E14" s="6">
        <v>0.5</v>
      </c>
      <c r="F14" s="6">
        <v>0</v>
      </c>
      <c r="G14" s="6">
        <v>2</v>
      </c>
      <c r="H14" s="6">
        <v>0</v>
      </c>
      <c r="I14" s="6">
        <v>0</v>
      </c>
      <c r="J14" s="6">
        <v>0</v>
      </c>
      <c r="K14" s="6">
        <v>0</v>
      </c>
      <c r="L14">
        <f t="shared" si="0"/>
        <v>2.5</v>
      </c>
      <c r="O14" s="5">
        <f t="shared" si="1"/>
        <v>-0.01</v>
      </c>
    </row>
    <row r="15" spans="1:15" x14ac:dyDescent="0.35">
      <c r="B15" t="s">
        <v>9</v>
      </c>
      <c r="D15" s="7">
        <v>2.4</v>
      </c>
      <c r="E15" s="6">
        <v>0</v>
      </c>
      <c r="F15" s="6">
        <v>1</v>
      </c>
      <c r="G15" s="6">
        <v>0</v>
      </c>
      <c r="H15" s="6">
        <v>3</v>
      </c>
      <c r="I15" s="6">
        <v>0</v>
      </c>
      <c r="J15" s="6">
        <v>0</v>
      </c>
      <c r="K15" s="6">
        <v>0</v>
      </c>
      <c r="L15">
        <f t="shared" si="0"/>
        <v>4</v>
      </c>
      <c r="O15" s="5">
        <f t="shared" si="1"/>
        <v>-3.8400000000000004E-2</v>
      </c>
    </row>
    <row r="16" spans="1:15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>
        <f>K16+J16+I16+H16+G16+F16+E16</f>
        <v>3</v>
      </c>
      <c r="O16" s="5">
        <f t="shared" si="1"/>
        <v>0</v>
      </c>
    </row>
    <row r="17" spans="1:15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>
        <f t="shared" si="0"/>
        <v>0</v>
      </c>
      <c r="O17" s="5">
        <f t="shared" si="1"/>
        <v>0</v>
      </c>
    </row>
    <row r="18" spans="1:15" x14ac:dyDescent="0.35">
      <c r="B18" t="s">
        <v>45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0.1</v>
      </c>
      <c r="K18" s="6">
        <v>0</v>
      </c>
      <c r="L18">
        <f t="shared" si="0"/>
        <v>0.1</v>
      </c>
      <c r="O18" s="5">
        <f t="shared" si="1"/>
        <v>2E-3</v>
      </c>
    </row>
    <row r="20" spans="1:15" x14ac:dyDescent="0.35">
      <c r="E20" t="s">
        <v>12</v>
      </c>
      <c r="L20" t="s">
        <v>14</v>
      </c>
    </row>
    <row r="21" spans="1:15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10">
        <v>42337</v>
      </c>
      <c r="J21" s="2"/>
    </row>
    <row r="22" spans="1:15" x14ac:dyDescent="0.35">
      <c r="B22" t="s">
        <v>47</v>
      </c>
      <c r="D22" s="7">
        <v>6</v>
      </c>
      <c r="E22" s="6">
        <v>2</v>
      </c>
      <c r="F22" s="6">
        <v>1</v>
      </c>
      <c r="G22" s="6">
        <v>1</v>
      </c>
      <c r="H22" s="6">
        <v>0.8</v>
      </c>
      <c r="I22" s="6">
        <v>0</v>
      </c>
      <c r="L22">
        <f>J22+I22+H22+G22+F22+E22</f>
        <v>4.8</v>
      </c>
      <c r="O22" s="5">
        <f>D22/100*(D22-L22)</f>
        <v>7.2000000000000008E-2</v>
      </c>
    </row>
    <row r="23" spans="1:15" x14ac:dyDescent="0.35">
      <c r="B23" t="s">
        <v>20</v>
      </c>
      <c r="D23" s="7">
        <v>3</v>
      </c>
      <c r="E23" s="6">
        <v>0</v>
      </c>
      <c r="F23" s="6">
        <v>0</v>
      </c>
      <c r="G23" s="6">
        <v>0</v>
      </c>
      <c r="H23" s="6">
        <v>0</v>
      </c>
      <c r="I23" s="6">
        <v>2</v>
      </c>
      <c r="L23">
        <f>J23+I23+H23+G23+F23+E23</f>
        <v>2</v>
      </c>
      <c r="O23" s="5">
        <f>D23/100*(D23-L23)</f>
        <v>0.03</v>
      </c>
    </row>
    <row r="24" spans="1:15" x14ac:dyDescent="0.35">
      <c r="B24" t="s">
        <v>21</v>
      </c>
      <c r="D24" s="7">
        <v>7</v>
      </c>
      <c r="E24" s="6">
        <v>0</v>
      </c>
      <c r="F24" s="6">
        <v>0</v>
      </c>
      <c r="G24" s="6">
        <v>1</v>
      </c>
      <c r="H24" s="6">
        <v>3</v>
      </c>
      <c r="I24" s="6">
        <v>0</v>
      </c>
      <c r="L24">
        <f>J24+I24+H24+G24+F24+E24</f>
        <v>4</v>
      </c>
      <c r="O24" s="5">
        <f>D24/100*(D24-L24)</f>
        <v>0.21000000000000002</v>
      </c>
    </row>
    <row r="26" spans="1:15" x14ac:dyDescent="0.35">
      <c r="E26" t="s">
        <v>12</v>
      </c>
      <c r="L26" t="s">
        <v>14</v>
      </c>
    </row>
    <row r="27" spans="1:15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5" x14ac:dyDescent="0.35">
      <c r="B28" t="s">
        <v>23</v>
      </c>
      <c r="L28">
        <f>J28+I28+H28+G28+F28+E28</f>
        <v>0</v>
      </c>
      <c r="O28" s="5">
        <f>D28/100*(D28-L28)</f>
        <v>0</v>
      </c>
    </row>
    <row r="29" spans="1:15" x14ac:dyDescent="0.35">
      <c r="B29" t="s">
        <v>24</v>
      </c>
      <c r="L29">
        <f>J29+I29+H29+G29+F29+E29</f>
        <v>0</v>
      </c>
      <c r="O29" s="5">
        <f>D29/100*(D29-L29)</f>
        <v>0</v>
      </c>
    </row>
    <row r="30" spans="1:15" x14ac:dyDescent="0.35">
      <c r="B30" t="s">
        <v>25</v>
      </c>
      <c r="L30">
        <f>J30+I30+H30+G30+F30+E30</f>
        <v>0</v>
      </c>
      <c r="O30" s="5">
        <f>D30/100*(D30-L30)</f>
        <v>0</v>
      </c>
    </row>
    <row r="31" spans="1:15" x14ac:dyDescent="0.35">
      <c r="B31" t="s">
        <v>26</v>
      </c>
      <c r="L31">
        <f>J31+I31+H31+G31+F31+E31</f>
        <v>0</v>
      </c>
      <c r="O31" s="5">
        <f>D31/100*(D31-L31)</f>
        <v>0</v>
      </c>
    </row>
    <row r="32" spans="1:15" x14ac:dyDescent="0.35">
      <c r="O32" s="5"/>
    </row>
    <row r="33" spans="1:15" x14ac:dyDescent="0.35">
      <c r="E33" t="s">
        <v>12</v>
      </c>
      <c r="L33" t="s">
        <v>14</v>
      </c>
      <c r="O33" s="5"/>
    </row>
    <row r="34" spans="1:15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5" x14ac:dyDescent="0.35">
      <c r="B35" t="s">
        <v>28</v>
      </c>
      <c r="L35">
        <f>J35+I35+H35+G35+F35+E35</f>
        <v>0</v>
      </c>
      <c r="O35" s="5">
        <f>D35/100*(D35-L35)</f>
        <v>0</v>
      </c>
    </row>
    <row r="36" spans="1:15" x14ac:dyDescent="0.35">
      <c r="B36" t="s">
        <v>29</v>
      </c>
      <c r="L36">
        <f>J36+I36+H36+G36+F36+E36</f>
        <v>0</v>
      </c>
      <c r="O36" s="5">
        <f>D36/100*(D36-L36)</f>
        <v>0</v>
      </c>
    </row>
    <row r="37" spans="1:15" x14ac:dyDescent="0.35">
      <c r="B37" t="s">
        <v>30</v>
      </c>
      <c r="L37">
        <f>J37+I37+H37+G37+F37+E37</f>
        <v>0</v>
      </c>
      <c r="O37" s="5">
        <f>D37/100*(D37-L37)</f>
        <v>0</v>
      </c>
    </row>
    <row r="38" spans="1:15" x14ac:dyDescent="0.35">
      <c r="B38" t="s">
        <v>31</v>
      </c>
      <c r="L38">
        <f>J38+I38+H38+G38+F38+E38</f>
        <v>0</v>
      </c>
      <c r="O38" s="5">
        <f>D38/100*(D38-L38)</f>
        <v>0</v>
      </c>
    </row>
    <row r="39" spans="1:15" x14ac:dyDescent="0.35">
      <c r="B39" t="s">
        <v>32</v>
      </c>
      <c r="L39">
        <f>J39+I39+H39+G39+F39+E39</f>
        <v>0</v>
      </c>
      <c r="O39" s="5">
        <f>D39/100*(D39-L39)</f>
        <v>0</v>
      </c>
    </row>
    <row r="46" spans="1:15" x14ac:dyDescent="0.35">
      <c r="A46" t="s">
        <v>39</v>
      </c>
      <c r="B46">
        <f>L6+L7+L8+L9+L13+L14+L15+L16+L22+L23+L24+L28+L29+L30+L31+L35+L36+L37+L38+L39</f>
        <v>30.8</v>
      </c>
    </row>
  </sheetData>
  <pageMargins left="0.7" right="0.7" top="0.78740157499999996" bottom="0.78740157499999996" header="0.3" footer="0.3"/>
  <pageSetup paperSize="9" orientation="portrait" r:id="rId1"/>
  <ignoredErrors>
    <ignoredError sqref="L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21" workbookViewId="0">
      <selection activeCell="B30" sqref="B30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5" max="15" width="15.36328125" customWidth="1"/>
  </cols>
  <sheetData>
    <row r="1" spans="1:15" x14ac:dyDescent="0.35">
      <c r="A1" t="s">
        <v>17</v>
      </c>
    </row>
    <row r="3" spans="1:15" x14ac:dyDescent="0.35">
      <c r="O3" s="4" t="s">
        <v>15</v>
      </c>
    </row>
    <row r="4" spans="1:15" x14ac:dyDescent="0.35">
      <c r="A4" t="s">
        <v>0</v>
      </c>
      <c r="E4" t="s">
        <v>12</v>
      </c>
      <c r="L4" t="s">
        <v>14</v>
      </c>
    </row>
    <row r="5" spans="1:15" x14ac:dyDescent="0.35">
      <c r="A5" t="s">
        <v>1</v>
      </c>
      <c r="D5" t="s">
        <v>13</v>
      </c>
      <c r="E5" s="2"/>
      <c r="F5" s="2"/>
      <c r="G5" s="2"/>
      <c r="H5" s="2"/>
      <c r="I5" s="2"/>
      <c r="J5" s="2"/>
      <c r="K5" s="2"/>
    </row>
    <row r="6" spans="1:15" x14ac:dyDescent="0.35">
      <c r="B6" s="1" t="s">
        <v>2</v>
      </c>
      <c r="D6" s="3"/>
      <c r="L6">
        <f>J6+I6+H6+G6+F6+E6</f>
        <v>0</v>
      </c>
      <c r="O6" s="5">
        <f>D6/100*(D6-L6)</f>
        <v>0</v>
      </c>
    </row>
    <row r="7" spans="1:15" x14ac:dyDescent="0.35">
      <c r="B7" t="s">
        <v>3</v>
      </c>
      <c r="D7" s="3"/>
      <c r="L7">
        <f t="shared" ref="L7:L9" si="0">J7+I7+H7+G7+F7+E7</f>
        <v>0</v>
      </c>
      <c r="O7" s="5">
        <f t="shared" ref="O7:O9" si="1">D7/100*(D7-L7)</f>
        <v>0</v>
      </c>
    </row>
    <row r="8" spans="1:15" x14ac:dyDescent="0.35">
      <c r="B8" t="s">
        <v>4</v>
      </c>
      <c r="D8" s="3"/>
      <c r="L8">
        <f t="shared" si="0"/>
        <v>0</v>
      </c>
      <c r="O8" s="5">
        <f t="shared" si="1"/>
        <v>0</v>
      </c>
    </row>
    <row r="9" spans="1:15" x14ac:dyDescent="0.35">
      <c r="B9" t="s">
        <v>5</v>
      </c>
      <c r="D9" s="3"/>
      <c r="L9">
        <f t="shared" si="0"/>
        <v>0</v>
      </c>
      <c r="O9" s="5">
        <f t="shared" si="1"/>
        <v>0</v>
      </c>
    </row>
    <row r="11" spans="1:15" x14ac:dyDescent="0.35">
      <c r="E11" t="s">
        <v>12</v>
      </c>
      <c r="L11" t="s">
        <v>14</v>
      </c>
    </row>
    <row r="12" spans="1:15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42292</v>
      </c>
      <c r="J12" s="10">
        <v>42313</v>
      </c>
      <c r="K12" s="10">
        <v>42336</v>
      </c>
    </row>
    <row r="13" spans="1:15" x14ac:dyDescent="0.35">
      <c r="B13" t="s">
        <v>7</v>
      </c>
      <c r="D13" s="7">
        <v>1.5</v>
      </c>
      <c r="E13" s="6">
        <v>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>
        <f>K13+J13+I13+H13+G13+F13+E13</f>
        <v>2</v>
      </c>
      <c r="O13" s="5">
        <f>D13/100*(D13-L13)</f>
        <v>-7.4999999999999997E-3</v>
      </c>
    </row>
    <row r="14" spans="1:15" x14ac:dyDescent="0.35">
      <c r="B14" t="s">
        <v>8</v>
      </c>
      <c r="D14" s="7">
        <v>2</v>
      </c>
      <c r="E14" s="6">
        <v>2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>
        <f>K14+J14+I14+H14+G14+F14+E14</f>
        <v>4</v>
      </c>
      <c r="O14" s="5">
        <f t="shared" ref="O14:O18" si="2">D14/100*(D14-L14)</f>
        <v>-0.04</v>
      </c>
    </row>
    <row r="15" spans="1:15" x14ac:dyDescent="0.35">
      <c r="B15" t="s">
        <v>9</v>
      </c>
      <c r="D15" s="7">
        <v>4</v>
      </c>
      <c r="E15" s="6">
        <v>0</v>
      </c>
      <c r="F15" s="6">
        <v>3</v>
      </c>
      <c r="G15" s="6">
        <v>2</v>
      </c>
      <c r="H15" s="6">
        <v>0</v>
      </c>
      <c r="I15" s="6">
        <v>2</v>
      </c>
      <c r="J15" s="6">
        <v>0</v>
      </c>
      <c r="K15" s="6">
        <v>0</v>
      </c>
      <c r="L15">
        <f>K15+J15+I15+H15+G15+F15+E15</f>
        <v>7</v>
      </c>
      <c r="O15" s="5">
        <f t="shared" si="2"/>
        <v>-0.12</v>
      </c>
    </row>
    <row r="16" spans="1:15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>
        <f>K16+J16+I16+H16+G16+F16+E16</f>
        <v>3</v>
      </c>
      <c r="O16" s="5">
        <f t="shared" si="2"/>
        <v>0</v>
      </c>
    </row>
    <row r="17" spans="1:15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>
        <f>K17+J17+I17+H17+G17+F17+E17</f>
        <v>0</v>
      </c>
      <c r="O17" s="5">
        <f t="shared" si="2"/>
        <v>0</v>
      </c>
    </row>
    <row r="18" spans="1:15" x14ac:dyDescent="0.35">
      <c r="B18" t="s">
        <v>46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0.2</v>
      </c>
      <c r="K18" s="6">
        <v>0</v>
      </c>
      <c r="L18">
        <f>K18+J18+I18+H18+G18+F18+E18</f>
        <v>0.30000000000000004</v>
      </c>
      <c r="O18" s="5">
        <f t="shared" si="2"/>
        <v>9.999999999999998E-4</v>
      </c>
    </row>
    <row r="20" spans="1:15" x14ac:dyDescent="0.35">
      <c r="E20" t="s">
        <v>12</v>
      </c>
      <c r="L20" t="s">
        <v>14</v>
      </c>
    </row>
    <row r="21" spans="1:15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10">
        <v>42337</v>
      </c>
      <c r="J21" s="10">
        <v>42348</v>
      </c>
      <c r="K21" s="10"/>
    </row>
    <row r="22" spans="1:15" x14ac:dyDescent="0.35">
      <c r="B22" t="s">
        <v>47</v>
      </c>
      <c r="D22" s="7">
        <v>5</v>
      </c>
      <c r="E22" s="6">
        <v>3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L22">
        <f>J22+I22+H22+G22+F22+E22</f>
        <v>3</v>
      </c>
      <c r="O22" s="5">
        <f>D22/100*(D22-L22)</f>
        <v>0.1</v>
      </c>
    </row>
    <row r="23" spans="1:15" x14ac:dyDescent="0.35">
      <c r="B23" t="s">
        <v>20</v>
      </c>
      <c r="D23" s="7">
        <v>6</v>
      </c>
      <c r="E23" s="6">
        <v>0</v>
      </c>
      <c r="F23" s="6">
        <v>0</v>
      </c>
      <c r="G23" s="6">
        <v>0</v>
      </c>
      <c r="H23" s="6">
        <v>0</v>
      </c>
      <c r="I23" s="6">
        <v>6</v>
      </c>
      <c r="J23" s="8">
        <v>3</v>
      </c>
      <c r="L23">
        <f t="shared" ref="L23:L24" si="3">J23+I23+H23+G23+F23+E23</f>
        <v>9</v>
      </c>
      <c r="O23" s="5">
        <f t="shared" ref="O23:O24" si="4">D23/100*(D23-L23)</f>
        <v>-0.18</v>
      </c>
    </row>
    <row r="24" spans="1:15" x14ac:dyDescent="0.35">
      <c r="B24" t="s">
        <v>21</v>
      </c>
      <c r="D24" s="7">
        <v>3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L24">
        <f t="shared" si="3"/>
        <v>1</v>
      </c>
      <c r="O24" s="5">
        <f t="shared" si="4"/>
        <v>0.06</v>
      </c>
    </row>
    <row r="26" spans="1:15" x14ac:dyDescent="0.35">
      <c r="E26" t="s">
        <v>12</v>
      </c>
      <c r="L26" t="s">
        <v>14</v>
      </c>
    </row>
    <row r="27" spans="1:15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  <c r="K27" s="2"/>
    </row>
    <row r="28" spans="1:15" x14ac:dyDescent="0.35">
      <c r="B28" t="s">
        <v>23</v>
      </c>
      <c r="L28">
        <f>J28+I28+H28+G28+F28+E28</f>
        <v>0</v>
      </c>
      <c r="O28" s="5">
        <f>D28/100*(D28-L28)</f>
        <v>0</v>
      </c>
    </row>
    <row r="29" spans="1:15" x14ac:dyDescent="0.35">
      <c r="B29" t="s">
        <v>24</v>
      </c>
      <c r="L29">
        <f t="shared" ref="L29:L31" si="5">J29+I29+H29+G29+F29+E29</f>
        <v>0</v>
      </c>
      <c r="O29" s="5">
        <f t="shared" ref="O29:O30" si="6">D29/100*(D29-L29)</f>
        <v>0</v>
      </c>
    </row>
    <row r="30" spans="1:15" x14ac:dyDescent="0.35">
      <c r="B30" t="s">
        <v>25</v>
      </c>
      <c r="L30">
        <f t="shared" si="5"/>
        <v>0</v>
      </c>
      <c r="O30" s="5">
        <f t="shared" si="6"/>
        <v>0</v>
      </c>
    </row>
    <row r="31" spans="1:15" x14ac:dyDescent="0.35">
      <c r="B31" t="s">
        <v>26</v>
      </c>
      <c r="L31">
        <f t="shared" si="5"/>
        <v>0</v>
      </c>
      <c r="O31" s="5">
        <f>D31/100*(D31-L31)</f>
        <v>0</v>
      </c>
    </row>
    <row r="32" spans="1:15" x14ac:dyDescent="0.35">
      <c r="O32" s="5"/>
    </row>
    <row r="33" spans="1:15" x14ac:dyDescent="0.35">
      <c r="E33" t="s">
        <v>12</v>
      </c>
      <c r="L33" t="s">
        <v>14</v>
      </c>
      <c r="O33" s="5"/>
    </row>
    <row r="34" spans="1:15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  <c r="K34" s="2"/>
    </row>
    <row r="35" spans="1:15" x14ac:dyDescent="0.35">
      <c r="B35" t="s">
        <v>28</v>
      </c>
      <c r="L35">
        <f>J35+I35+H35+G35+F35+E35</f>
        <v>0</v>
      </c>
      <c r="O35" s="5">
        <f>D35/100*(D35-L35)</f>
        <v>0</v>
      </c>
    </row>
    <row r="36" spans="1:15" x14ac:dyDescent="0.35">
      <c r="B36" t="s">
        <v>29</v>
      </c>
      <c r="L36">
        <f t="shared" ref="L36:L39" si="7">J36+I36+H36+G36+F36+E36</f>
        <v>0</v>
      </c>
      <c r="O36" s="5">
        <f>D36/100*(D36-L36)</f>
        <v>0</v>
      </c>
    </row>
    <row r="37" spans="1:15" x14ac:dyDescent="0.35">
      <c r="B37" t="s">
        <v>30</v>
      </c>
      <c r="L37">
        <f t="shared" si="7"/>
        <v>0</v>
      </c>
      <c r="O37" s="5">
        <f t="shared" ref="O37:O38" si="8">D37/100*(D37-L37)</f>
        <v>0</v>
      </c>
    </row>
    <row r="38" spans="1:15" x14ac:dyDescent="0.35">
      <c r="B38" t="s">
        <v>31</v>
      </c>
      <c r="L38">
        <f t="shared" si="7"/>
        <v>0</v>
      </c>
      <c r="O38" s="5">
        <f t="shared" si="8"/>
        <v>0</v>
      </c>
    </row>
    <row r="39" spans="1:15" x14ac:dyDescent="0.35">
      <c r="B39" t="s">
        <v>32</v>
      </c>
      <c r="L39">
        <f t="shared" si="7"/>
        <v>0</v>
      </c>
      <c r="O39" s="5">
        <f>D39/100*(D39-L39)</f>
        <v>0</v>
      </c>
    </row>
    <row r="46" spans="1:15" x14ac:dyDescent="0.35">
      <c r="A46" t="s">
        <v>39</v>
      </c>
      <c r="B46">
        <f>L6+L7+L8+L9+L13+L14+L15+L16+L22+L23+L24+L28+L29+L30+L31+L35+L36+L37+L38+L39</f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Robert</cp:lastModifiedBy>
  <dcterms:created xsi:type="dcterms:W3CDTF">2015-10-15T12:40:05Z</dcterms:created>
  <dcterms:modified xsi:type="dcterms:W3CDTF">2015-12-10T15:05:44Z</dcterms:modified>
</cp:coreProperties>
</file>