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fb4646b515390da/Documentos/Freelances - Medicina - Trabalhos Academicos/Joel - Endoscopia - Dissecação/"/>
    </mc:Choice>
  </mc:AlternateContent>
  <xr:revisionPtr revIDLastSave="199" documentId="13_ncr:1_{E9044C7C-5F44-4ADF-B3F0-8F3D49181DC1}" xr6:coauthVersionLast="47" xr6:coauthVersionMax="47" xr10:uidLastSave="{675010F2-67F7-4F4B-8EDC-81BB2E894D9A}"/>
  <bookViews>
    <workbookView xWindow="28695" yWindow="0" windowWidth="10905" windowHeight="15585" xr2:uid="{00000000-000D-0000-FFFF-FFFF00000000}"/>
  </bookViews>
  <sheets>
    <sheet name="Plan1" sheetId="1" r:id="rId1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4" i="1" l="1"/>
  <c r="AB9" i="1"/>
  <c r="AB10" i="1"/>
  <c r="AB11" i="1"/>
  <c r="AB12" i="1"/>
  <c r="AB16" i="1"/>
  <c r="AB18" i="1"/>
  <c r="AB22" i="1"/>
  <c r="AB30" i="1"/>
  <c r="AB26" i="1"/>
  <c r="AB6" i="1"/>
  <c r="AB8" i="1"/>
  <c r="AB14" i="1"/>
  <c r="AB20" i="1"/>
  <c r="AB24" i="1"/>
  <c r="AB15" i="1"/>
  <c r="AB17" i="1"/>
  <c r="AB29" i="1"/>
  <c r="AB13" i="1"/>
  <c r="AB21" i="1"/>
  <c r="AB23" i="1"/>
  <c r="AB27" i="1"/>
  <c r="AB19" i="1"/>
  <c r="AB5" i="1"/>
  <c r="AB7" i="1"/>
  <c r="AB28" i="1"/>
  <c r="AB2" i="1"/>
  <c r="AB3" i="1"/>
  <c r="AB25" i="1"/>
  <c r="AB31" i="1"/>
  <c r="AH29" i="1"/>
  <c r="AH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Silva dos Anjos</author>
  </authors>
  <commentList>
    <comment ref="V4" authorId="0" shapeId="0" xr:uid="{C360BBE3-1B17-490C-8690-6E672968E6F6}">
      <text>
        <r>
          <rPr>
            <b/>
            <sz val="9"/>
            <color indexed="81"/>
            <rFont val="Segoe UI"/>
            <family val="2"/>
          </rPr>
          <t>Gabriel Silva dos Anjos:</t>
        </r>
        <r>
          <rPr>
            <sz val="9"/>
            <color indexed="81"/>
            <rFont val="Segoe UI"/>
            <family val="2"/>
          </rPr>
          <t xml:space="preserve">
resistencia</t>
        </r>
      </text>
    </comment>
    <comment ref="U9" authorId="0" shapeId="0" xr:uid="{85BD4401-0817-45CE-A7E0-7056D76F7E21}">
      <text>
        <r>
          <rPr>
            <b/>
            <sz val="9"/>
            <color indexed="81"/>
            <rFont val="Segoe UI"/>
            <family val="2"/>
          </rPr>
          <t>Gabriel Silva dos Anjos:</t>
        </r>
        <r>
          <rPr>
            <sz val="9"/>
            <color indexed="81"/>
            <rFont val="Segoe UI"/>
            <family val="2"/>
          </rPr>
          <t xml:space="preserve">
faltou</t>
        </r>
      </text>
    </comment>
    <comment ref="W9" authorId="0" shapeId="0" xr:uid="{A6457889-2B12-4868-BB5F-10859BC0B9C4}">
      <text>
        <r>
          <rPr>
            <b/>
            <sz val="9"/>
            <color indexed="81"/>
            <rFont val="Segoe UI"/>
            <family val="2"/>
          </rPr>
          <t>Gabriel Silva dos Anjos:</t>
        </r>
        <r>
          <rPr>
            <sz val="9"/>
            <color indexed="81"/>
            <rFont val="Segoe UI"/>
            <family val="2"/>
          </rPr>
          <t xml:space="preserve">
perfuração</t>
        </r>
      </text>
    </comment>
    <comment ref="Y11" authorId="0" shapeId="0" xr:uid="{0E46D377-E2BA-40BF-B27A-4CEA62DB1F15}">
      <text>
        <r>
          <rPr>
            <b/>
            <sz val="9"/>
            <color indexed="81"/>
            <rFont val="Segoe UI"/>
            <family val="2"/>
          </rPr>
          <t>Gabriel Silva dos Anjos:</t>
        </r>
        <r>
          <rPr>
            <sz val="9"/>
            <color indexed="81"/>
            <rFont val="Segoe UI"/>
            <family val="2"/>
          </rPr>
          <t xml:space="preserve">
-</t>
        </r>
      </text>
    </comment>
    <comment ref="Y19" authorId="0" shapeId="0" xr:uid="{70A635C0-452E-4016-858C-2B8D97369B38}">
      <text>
        <r>
          <rPr>
            <b/>
            <sz val="9"/>
            <color indexed="81"/>
            <rFont val="Segoe UI"/>
            <family val="2"/>
          </rPr>
          <t>Gabriel Silva dos Anjos:</t>
        </r>
        <r>
          <rPr>
            <sz val="9"/>
            <color indexed="81"/>
            <rFont val="Segoe UI"/>
            <family val="2"/>
          </rPr>
          <t xml:space="preserve">
?</t>
        </r>
      </text>
    </comment>
  </commentList>
</comments>
</file>

<file path=xl/sharedStrings.xml><?xml version="1.0" encoding="utf-8"?>
<sst xmlns="http://schemas.openxmlformats.org/spreadsheetml/2006/main" count="698" uniqueCount="168">
  <si>
    <t>id</t>
  </si>
  <si>
    <t>Paciente</t>
  </si>
  <si>
    <t>RGHC</t>
  </si>
  <si>
    <t>Data</t>
  </si>
  <si>
    <t>idade</t>
  </si>
  <si>
    <t>sexo</t>
  </si>
  <si>
    <t>Primário</t>
  </si>
  <si>
    <t>tumor_primario</t>
  </si>
  <si>
    <t>localizacao</t>
  </si>
  <si>
    <t>tamanho</t>
  </si>
  <si>
    <t>em_bloco</t>
  </si>
  <si>
    <t>margens</t>
  </si>
  <si>
    <t>observação_sobre_margens</t>
  </si>
  <si>
    <t>circunferencia</t>
  </si>
  <si>
    <t>grupo</t>
  </si>
  <si>
    <t>s4</t>
  </si>
  <si>
    <t>s8</t>
  </si>
  <si>
    <t>s12</t>
  </si>
  <si>
    <t>s16</t>
  </si>
  <si>
    <t>s20</t>
  </si>
  <si>
    <t>s24</t>
  </si>
  <si>
    <t>estenose_desenv</t>
  </si>
  <si>
    <t>estenose_resol_completa</t>
  </si>
  <si>
    <t>estenose</t>
  </si>
  <si>
    <t>resolveu_estenose</t>
  </si>
  <si>
    <t>glicemia_basal</t>
  </si>
  <si>
    <t>glicemia_pos</t>
  </si>
  <si>
    <t>n_dilatacoes</t>
  </si>
  <si>
    <t>n_dilatacoes1</t>
  </si>
  <si>
    <t>n_dilatacoes2</t>
  </si>
  <si>
    <t>complicação</t>
  </si>
  <si>
    <t>complicacoes</t>
  </si>
  <si>
    <t>observação</t>
  </si>
  <si>
    <t>Edson Pereira</t>
  </si>
  <si>
    <t>14170933C</t>
  </si>
  <si>
    <t>M</t>
  </si>
  <si>
    <t>seio piriforme (QRT)</t>
  </si>
  <si>
    <t>sim</t>
  </si>
  <si>
    <t>distal</t>
  </si>
  <si>
    <t>livres</t>
  </si>
  <si>
    <t>não</t>
  </si>
  <si>
    <t>oral</t>
  </si>
  <si>
    <t>ausente</t>
  </si>
  <si>
    <t>médio</t>
  </si>
  <si>
    <t>estenose refratária puntiforme</t>
  </si>
  <si>
    <t>esofagectomia por estenose 03/07/2018, - FOCOS DE NEOPLASIA INTRAEPITELIAL ESCAMOSA DE BAIXO GRAU / DISPLASIA DE BAIXO GRAU RESIDUAL- ESOFAGITE ACTÍNICA LCERADA ESTENOSANTE  . Intensa fibrose mural com processo inflamatório crônico e focos de reação gigantocelular.- AUSÊNCIA DE NEOPLASIA EM 17 LINFONODOS ERIESOFÁGICOS E PERIGÁSTRICOS DISSECADOS (00/17).</t>
  </si>
  <si>
    <t>Maria das Graças Oliveira da Silva</t>
  </si>
  <si>
    <t>91183397H</t>
  </si>
  <si>
    <t>F</t>
  </si>
  <si>
    <t>injetável</t>
  </si>
  <si>
    <t>gastrectomia total prévia em outro serviço inadvertida. Adenocarcinma em barret junto a anastomose esofagojejunal</t>
  </si>
  <si>
    <t>Jonas de Jesus Pamplona</t>
  </si>
  <si>
    <t>14105460A</t>
  </si>
  <si>
    <t>palato mole (QRT)</t>
  </si>
  <si>
    <t>Absalão Caetano de Sousa</t>
  </si>
  <si>
    <t>13907085C</t>
  </si>
  <si>
    <t>esôfago (lesão 2010 tratada com RT/QT)</t>
  </si>
  <si>
    <t>Jose Claudimar Borges de Sousa</t>
  </si>
  <si>
    <t>90602256G</t>
  </si>
  <si>
    <t>proximal</t>
  </si>
  <si>
    <t xml:space="preserve">livres </t>
  </si>
  <si>
    <t>CARCINOMA ESCAMOCELULAR (epidermoide) invasivo moderamente diferenciado pT1a, *Margens livres da neoplasia invasiva; presente displasia escamocelular de baixo grau focalmente na margem circunferencial de secção</t>
  </si>
  <si>
    <t>paciente apresentava estenose refratária de ESD circunferencial distal prévio, tendo inclusive sido submetido a gastrostomia definitiva, associado a piora de neoplasia de palato</t>
  </si>
  <si>
    <t>Jorge Luiz de Oliveira</t>
  </si>
  <si>
    <t>60024034J</t>
  </si>
  <si>
    <t>gástrico</t>
  </si>
  <si>
    <t>comprometidas</t>
  </si>
  <si>
    <t>ARCINOMA DE CÉLULAS ESCAMOSAS INVASIVO. ARGEM CIRÚRGICA CIRCUNFERENCIAL/LATERAL COMPROMETIDA POR DISPLASIA ESCAMOSA DE ALTO GRAU.MARGENS LIVRES DE NEOPLASIA INVASIVA. A margem mais próxima é a profunda (submucosa), dista 0,2 milímetro da neoplasia</t>
  </si>
  <si>
    <t>recidiva local após 3 anos. Atualmente em QT porém sem estenose ou disfagia</t>
  </si>
  <si>
    <t>Manoel Pereira da Silva</t>
  </si>
  <si>
    <t>13902260I</t>
  </si>
  <si>
    <t>APENAS A MARGEM SUPERIOR: COMPROMETIDA PELA NEOPLASIA (FOCALMENTE - presença de artefatos de efeito térmico, limitando sua avaliação histológica. Demais margens livres</t>
  </si>
  <si>
    <t>perfuração no 4 mês. Tratamento endoscópico com clipes e SNE.</t>
  </si>
  <si>
    <t>Paciente com seguimento irregular, muitas fasltas nas sessões. Após 12 meses apresentava subestenose sem disfagia.</t>
  </si>
  <si>
    <t>Irene Viana Soares</t>
  </si>
  <si>
    <t>13947128A</t>
  </si>
  <si>
    <t>MARGEM PROFUNDA (DA SUBMUCOSA) COMPROMETIDA EM FOCO COM 0,5 MM DE EXTENSÃO</t>
  </si>
  <si>
    <t xml:space="preserve">não </t>
  </si>
  <si>
    <t>devido a margens comprometda optado pela realização de QTRT, com aparente resposta completa até óbito pos insuficiência cardíaca em 2021</t>
  </si>
  <si>
    <t>Jose Rodrigues do Nascimento</t>
  </si>
  <si>
    <t>2597747K</t>
  </si>
  <si>
    <t>CARCINOMA DE CÉLULAS ESCAMOSAS INVASIVO. INFILTRAÇÃO ATÉ CAMADA SUBMUCOSA (SM2). TODAS AS MARGENSLIVRE DE NEOPLASIA</t>
  </si>
  <si>
    <t>devido a lesão ser SM2 associado a estenose refratária foi submetido a esofagectomia porém sem neoplasia na peça</t>
  </si>
  <si>
    <t>Helena de Freitas Martins</t>
  </si>
  <si>
    <t>90913294I</t>
  </si>
  <si>
    <t xml:space="preserve">CARCINOMA EPIDERMOIDE INVASIVO. </t>
  </si>
  <si>
    <t>ausentes</t>
  </si>
  <si>
    <t xml:space="preserve">complementação com RT deveido a lesão profunda em SM apesar de margens livrres. </t>
  </si>
  <si>
    <t>Adilson de Godoy Moreira</t>
  </si>
  <si>
    <t>13629562B</t>
  </si>
  <si>
    <t>orofaringe</t>
  </si>
  <si>
    <t>11 + 32</t>
  </si>
  <si>
    <t>perfuração e mediastinite em 2 semanas tratada com vácuo com sucesso</t>
  </si>
  <si>
    <t>estenose foi resolvida apenas após 22 meses sendo necessárias 11 dilatações no periodo de 6 meses + 32 nos outros 16 meses</t>
  </si>
  <si>
    <t>Renato Marcelo dos Santos</t>
  </si>
  <si>
    <t>13906131A</t>
  </si>
  <si>
    <t>laringe</t>
  </si>
  <si>
    <t>Jose Francisco da Silva</t>
  </si>
  <si>
    <t>14138469C</t>
  </si>
  <si>
    <t>língua</t>
  </si>
  <si>
    <t>ARCINOMA DE CÉLULAS ESCAMOSAS "IN SITU", Margens de ressecção cirúrgica: FOCALMENTE COMPROMETIDA PELA LESÃO</t>
  </si>
  <si>
    <t>5 + 2</t>
  </si>
  <si>
    <t>perfuração e mediastinite leve em 8 semanas em exame de controle 1 semana após dilatação tratada com ATB e SNE com sucesso. Apesar de margens focalmente comprometidas não foi observada recidiva</t>
  </si>
  <si>
    <t>estenose foi resolvida após 10 meses do ESD. Essa demora ocorreu pois interrompeu esquema de dilatações após perfuração</t>
  </si>
  <si>
    <t>Maria Lindolpho Pacheco</t>
  </si>
  <si>
    <t>3139681K</t>
  </si>
  <si>
    <t>manteve subestenose porém como somente fazia ingesta de dieta pastosa foi optado pela interrupção de dilatações após 12 meses. Extensão de 90%</t>
  </si>
  <si>
    <t>Joel Brito da Silva</t>
  </si>
  <si>
    <t>14045591C</t>
  </si>
  <si>
    <t>Sebastião da Paz</t>
  </si>
  <si>
    <t>91409913I</t>
  </si>
  <si>
    <t>Jose Ferreira de Matos</t>
  </si>
  <si>
    <t>14193286H</t>
  </si>
  <si>
    <t>palato</t>
  </si>
  <si>
    <t>paciente em uso prévio de gtt devido a cec cep, fez apenas EDA em 5  meses sem estenose</t>
  </si>
  <si>
    <t>João Fernando da Silva</t>
  </si>
  <si>
    <t>14184879G</t>
  </si>
  <si>
    <t>11 + 4</t>
  </si>
  <si>
    <t>estenose foi resolvida após 12 meses / paciente apresentou outra lesão submetida também a ESD</t>
  </si>
  <si>
    <t>Luiz Carlos Vitor Jorge</t>
  </si>
  <si>
    <t>91199463C</t>
  </si>
  <si>
    <t>Lourival Santos de Oliveira</t>
  </si>
  <si>
    <t>91219634K</t>
  </si>
  <si>
    <t>Jose da Silva Isidoro</t>
  </si>
  <si>
    <t>14232754K</t>
  </si>
  <si>
    <t>JOAO FERNANDO DA SILVA</t>
  </si>
  <si>
    <t>Paulo Fernando Seraphini</t>
  </si>
  <si>
    <t>3264018E</t>
  </si>
  <si>
    <t>SEIO PIRIFORME (RT)</t>
  </si>
  <si>
    <t>Zelice Ribeiro Vaz</t>
  </si>
  <si>
    <t>14231323I</t>
  </si>
  <si>
    <t>cabeça e pescoço</t>
  </si>
  <si>
    <t xml:space="preserve">paciente mantem estenoses pouco sintomáticas porém faz seguimento endoscópico irregular pois mora em outro etado. </t>
  </si>
  <si>
    <t>Valdeci de Brito Lima</t>
  </si>
  <si>
    <t>91532618D</t>
  </si>
  <si>
    <t>paciente perdeu seguimento um mês após ESD retornando após 7 meses com estenose completa, mantendo então dieta apenas via gastrostomia</t>
  </si>
  <si>
    <t>Jose Raimundo de Almeida Paim</t>
  </si>
  <si>
    <t>91706993A</t>
  </si>
  <si>
    <t xml:space="preserve">prega vocal </t>
  </si>
  <si>
    <t>apesar de margens livres, porém SUBMUCOSA EM ESPESSURA DE ATÉ 0,7 MILÍMETROS, sem critérios de cura</t>
  </si>
  <si>
    <t xml:space="preserve">paciente oligossintomático nas EDAs com estenose </t>
  </si>
  <si>
    <t>Sergio Portella</t>
  </si>
  <si>
    <t>91466534H</t>
  </si>
  <si>
    <t xml:space="preserve">apesar de margens livres, INVASIVO ATÉ A SUBMUCOSA SUPERFICIAL EM ATÉ 0,3 MILÍMETROS </t>
  </si>
  <si>
    <t>14 + 5</t>
  </si>
  <si>
    <t>apesar da estenose endoscópica constante paciente esta bem adpatado a dieta comendo inclusive carne moida</t>
  </si>
  <si>
    <t>Lucinda Oliboni</t>
  </si>
  <si>
    <t>91817540F</t>
  </si>
  <si>
    <t>Roseval Joao Silva</t>
  </si>
  <si>
    <t>33496326E</t>
  </si>
  <si>
    <t>trígono retromolar</t>
  </si>
  <si>
    <t>QT</t>
  </si>
  <si>
    <t>RT</t>
  </si>
  <si>
    <t>ob</t>
  </si>
  <si>
    <t>2,5 cm 50% e 2,5 cm 75%</t>
  </si>
  <si>
    <t>2 cm 50% e 4 cm 75%</t>
  </si>
  <si>
    <t>3 cm 50% e 7 cm 100%</t>
  </si>
  <si>
    <t>2 cm em 50% e 3 cm em 75%</t>
  </si>
  <si>
    <t>3 cm 50% e 2 cm 75%</t>
  </si>
  <si>
    <t>4 cm em 70% 1 cm em 90%</t>
  </si>
  <si>
    <t>2 cm 40% e 2 cm 75%</t>
  </si>
  <si>
    <t>3 cm 60% e 2 cm 75%</t>
  </si>
  <si>
    <t>2 cm 75% e 4 cm 90%</t>
  </si>
  <si>
    <t>2,5 cm 50% e 5 cm 75%</t>
  </si>
  <si>
    <t>2 cm 60% e 2 cm 80%</t>
  </si>
  <si>
    <t>7 cm 70% e 3 cm 90%</t>
  </si>
  <si>
    <t>3 cm 50% e 5 cm 80%</t>
  </si>
  <si>
    <t>indice_CxC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</si>
</sst>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" fillId="4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11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9" fontId="3" fillId="0" borderId="0" xfId="0" applyNumberFormat="1" applyFont="1" applyAlignment="1">
      <alignment horizontal="center"/>
    </xf>
    <xf numFmtId="9" fontId="4" fillId="3" borderId="0" xfId="0" applyNumberFormat="1" applyFont="1" applyFill="1" applyAlignment="1">
      <alignment horizontal="center"/>
    </xf>
    <xf numFmtId="9" fontId="4" fillId="0" borderId="0" xfId="0" applyNumberFormat="1" applyFont="1" applyAlignment="1">
      <alignment horizontal="center"/>
    </xf>
  </cellXfs>
  <cellStyles count="1">
    <cellStyle name="Normal" xfId="0" builtinId="0"/>
  </cellStyles>
  <dxfs count="3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66C744-EA22-4F41-B966-D42200F9E8AD}" name="Tabela1" displayName="Tabela1" ref="A1:AK31" totalsRowShown="0" headerRowDxfId="38" dataDxfId="37">
  <autoFilter ref="A1:AK31" xr:uid="{7066C744-EA22-4F41-B966-D42200F9E8AD}"/>
  <tableColumns count="37">
    <tableColumn id="1" xr3:uid="{42A14E75-26C4-4165-9656-180E01ED839E}" name="id" dataDxfId="36"/>
    <tableColumn id="2" xr3:uid="{19EE3907-F438-4685-AA4D-43340B1C73EA}" name="Paciente" dataDxfId="35"/>
    <tableColumn id="3" xr3:uid="{7A6A964A-B1BF-47D1-ACBB-188025FE4E4C}" name="RGHC" dataDxfId="34"/>
    <tableColumn id="4" xr3:uid="{7548D70F-0C00-4A1E-BCE2-29D019E10733}" name="Data" dataDxfId="33"/>
    <tableColumn id="5" xr3:uid="{11386396-7EFB-4356-B25A-D471F0FBA011}" name="idade" dataDxfId="32"/>
    <tableColumn id="6" xr3:uid="{3D2954CB-FB11-426A-991E-248593C850B2}" name="sexo" dataDxfId="31"/>
    <tableColumn id="7" xr3:uid="{01000CC8-E2A3-4608-89BC-BC290E7C009B}" name="Primário" dataDxfId="30"/>
    <tableColumn id="35" xr3:uid="{39751D51-0B5D-40D4-9AA3-D6EBC776486A}" name="QT" dataDxfId="29"/>
    <tableColumn id="34" xr3:uid="{08B2C3C2-97D4-480D-ADCC-CFA21DCB670C}" name="RT" dataDxfId="28"/>
    <tableColumn id="30" xr3:uid="{404A69CA-3B15-4FA0-8C7D-F4E925B3B8D5}" name="tumor_primario" dataDxfId="27"/>
    <tableColumn id="8" xr3:uid="{CE4E7C36-7343-4BCC-998E-D68EB81559F8}" name="localizacao" dataDxfId="26"/>
    <tableColumn id="9" xr3:uid="{23B62222-F1CE-4AD9-8CC2-ADA6B7EAB4CF}" name="tamanho" dataDxfId="25"/>
    <tableColumn id="37" xr3:uid="{8816B75C-5FC7-4482-A684-EE3DB0E90FCD}" name="ob" dataDxfId="24"/>
    <tableColumn id="38" xr3:uid="{4C362849-1696-494E-AC54-02C1C67F3C57}" name="indice_CxC" dataDxfId="23"/>
    <tableColumn id="10" xr3:uid="{6D1CA37F-6888-4369-8F64-91EF80490D0C}" name="em_bloco" dataDxfId="22"/>
    <tableColumn id="11" xr3:uid="{55C3FA1E-898C-42A2-8F84-5AA19A445892}" name="margens" dataDxfId="21"/>
    <tableColumn id="12" xr3:uid="{7148F068-5AB1-43D7-B352-3622F9A30F81}" name="observação_sobre_margens" dataDxfId="20"/>
    <tableColumn id="13" xr3:uid="{BF2646E0-12FA-4207-AAB7-9F57B9282776}" name="circunferencia" dataDxfId="19"/>
    <tableColumn id="14" xr3:uid="{AEDB31C0-922A-46FA-B454-707A2392B9A3}" name="grupo" dataDxfId="18"/>
    <tableColumn id="15" xr3:uid="{E64A6B83-32A9-4474-95EB-371AC6F892DA}" name="s4" dataDxfId="17"/>
    <tableColumn id="16" xr3:uid="{14EB9B40-6F27-488E-A6BC-C5AB80D0D089}" name="s8" dataDxfId="16"/>
    <tableColumn id="17" xr3:uid="{6ED82957-CF65-4762-A9C8-AEF9C2543DD0}" name="s12" dataDxfId="15"/>
    <tableColumn id="18" xr3:uid="{DCEB3272-3147-43FC-B888-F207AAD1D47E}" name="s16" dataDxfId="14"/>
    <tableColumn id="19" xr3:uid="{60562B94-AFBA-4334-AB94-1A69168B39BD}" name="s20" dataDxfId="13"/>
    <tableColumn id="20" xr3:uid="{54485BED-8075-4120-A112-DFDF47A414F3}" name="s24" dataDxfId="12"/>
    <tableColumn id="33" xr3:uid="{404E6578-E7F8-4AEC-A17E-EB1F36FAD4D2}" name="estenose_desenv" dataDxfId="11"/>
    <tableColumn id="32" xr3:uid="{AC273A04-49AF-4EBC-816B-7EE3907B731C}" name="estenose_resol_completa" dataDxfId="10"/>
    <tableColumn id="21" xr3:uid="{439FEBDF-F03C-479F-81F1-1C6D695135A4}" name="estenose" dataDxfId="9">
      <calculatedColumnFormula>IF(COUNTIF(T2:Y2,"sim")&gt;0,"sim","não")</calculatedColumnFormula>
    </tableColumn>
    <tableColumn id="31" xr3:uid="{89120B35-E10C-4018-ADE6-F4FD520051F9}" name="resolveu_estenose" dataDxfId="8"/>
    <tableColumn id="22" xr3:uid="{C24D1A35-5EC0-409B-9A95-BE0C4D93D4B1}" name="glicemia_basal" dataDxfId="7"/>
    <tableColumn id="23" xr3:uid="{117F4D05-8829-40CF-8910-36F87F141327}" name="glicemia_pos" dataDxfId="6"/>
    <tableColumn id="24" xr3:uid="{E63C7A8C-7C61-4531-AD0C-061E9BAEF3D0}" name="n_dilatacoes" dataDxfId="5"/>
    <tableColumn id="29" xr3:uid="{E2F033DC-B0D6-4959-AFA5-C70EBEA1F179}" name="n_dilatacoes1" dataDxfId="4"/>
    <tableColumn id="28" xr3:uid="{DCCBCF70-43BA-436E-850B-5DFDA22AFE4C}" name="n_dilatacoes2" dataDxfId="3"/>
    <tableColumn id="25" xr3:uid="{1C4F9D86-646B-4A8E-9E19-1A7D989AC3D4}" name="complicação" dataDxfId="2"/>
    <tableColumn id="27" xr3:uid="{DEC315D4-8E53-4189-81E6-0D020E692575}" name="complicacoes" dataDxfId="1"/>
    <tableColumn id="26" xr3:uid="{04115465-700E-4112-BD7B-CD5B4B650AC3}" name="observaçã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zoomScale="81" zoomScaleNormal="85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T18" sqref="T18"/>
    </sheetView>
  </sheetViews>
  <sheetFormatPr defaultColWidth="8.88671875" defaultRowHeight="14.4"/>
  <cols>
    <col min="1" max="1" width="7.33203125" style="1" bestFit="1" customWidth="1"/>
    <col min="2" max="2" width="33.5546875" style="31" customWidth="1"/>
    <col min="3" max="3" width="10.88671875" style="1" bestFit="1" customWidth="1"/>
    <col min="4" max="4" width="11.21875" style="1" bestFit="1" customWidth="1"/>
    <col min="5" max="5" width="10.44140625" style="1" bestFit="1" customWidth="1"/>
    <col min="6" max="6" width="9.6640625" style="1" bestFit="1" customWidth="1"/>
    <col min="7" max="7" width="15" style="1" customWidth="1"/>
    <col min="8" max="8" width="8.109375" style="1" bestFit="1" customWidth="1"/>
    <col min="9" max="9" width="7.88671875" style="1" bestFit="1" customWidth="1"/>
    <col min="10" max="10" width="19.109375" style="1" bestFit="1" customWidth="1"/>
    <col min="11" max="11" width="14.6640625" style="1" bestFit="1" customWidth="1"/>
    <col min="12" max="12" width="13.21875" style="1" bestFit="1" customWidth="1"/>
    <col min="13" max="13" width="16.77734375" style="1" customWidth="1"/>
    <col min="14" max="14" width="14.77734375" style="31" bestFit="1" customWidth="1"/>
    <col min="15" max="15" width="13.88671875" style="1" bestFit="1" customWidth="1"/>
    <col min="16" max="16" width="14.33203125" style="1" bestFit="1" customWidth="1"/>
    <col min="17" max="17" width="35" style="1" customWidth="1"/>
    <col min="18" max="18" width="17.44140625" style="1" bestFit="1" customWidth="1"/>
    <col min="19" max="19" width="10.6640625" style="1" bestFit="1" customWidth="1"/>
    <col min="20" max="20" width="7.6640625" style="1" bestFit="1" customWidth="1"/>
    <col min="21" max="21" width="7.6640625" style="31" bestFit="1" customWidth="1"/>
    <col min="22" max="25" width="8.77734375" style="1" bestFit="1" customWidth="1"/>
    <col min="26" max="26" width="20.5546875" style="1" bestFit="1" customWidth="1"/>
    <col min="27" max="27" width="27.6640625" style="1" bestFit="1" customWidth="1"/>
    <col min="28" max="28" width="13.44140625" style="1" bestFit="1" customWidth="1"/>
    <col min="29" max="29" width="21.77734375" style="1" bestFit="1" customWidth="1"/>
    <col min="30" max="30" width="17.88671875" style="1" bestFit="1" customWidth="1"/>
    <col min="31" max="31" width="16.5546875" style="1" bestFit="1" customWidth="1"/>
    <col min="32" max="32" width="16.21875" style="1" bestFit="1" customWidth="1"/>
    <col min="33" max="34" width="17.21875" style="1" bestFit="1" customWidth="1"/>
    <col min="35" max="35" width="27.88671875" style="1" customWidth="1"/>
    <col min="36" max="36" width="16.88671875" style="1" bestFit="1" customWidth="1"/>
    <col min="37" max="37" width="25.77734375" style="1" customWidth="1"/>
    <col min="38" max="38" width="29" style="1" customWidth="1"/>
    <col min="39" max="39" width="25.44140625" style="1" customWidth="1"/>
    <col min="40" max="16384" width="8.88671875" style="1"/>
  </cols>
  <sheetData>
    <row r="1" spans="1:3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8" t="s">
        <v>151</v>
      </c>
      <c r="I1" s="28" t="s">
        <v>152</v>
      </c>
      <c r="J1" s="1" t="s">
        <v>7</v>
      </c>
      <c r="K1" s="1" t="s">
        <v>8</v>
      </c>
      <c r="L1" s="1" t="s">
        <v>9</v>
      </c>
      <c r="M1" s="28" t="s">
        <v>153</v>
      </c>
      <c r="N1" s="39" t="s">
        <v>167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27" t="s">
        <v>21</v>
      </c>
      <c r="AA1" s="27" t="s">
        <v>22</v>
      </c>
      <c r="AB1" s="2" t="s">
        <v>23</v>
      </c>
      <c r="AC1" s="2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</row>
    <row r="2" spans="1:37" s="3" customFormat="1" ht="13.95" customHeight="1">
      <c r="A2" s="3">
        <v>1</v>
      </c>
      <c r="B2" s="3" t="s">
        <v>33</v>
      </c>
      <c r="C2" s="3" t="s">
        <v>34</v>
      </c>
      <c r="D2" s="4">
        <v>42838</v>
      </c>
      <c r="E2" s="3">
        <v>48</v>
      </c>
      <c r="F2" s="3" t="s">
        <v>35</v>
      </c>
      <c r="G2" s="3" t="s">
        <v>36</v>
      </c>
      <c r="H2" s="31" t="s">
        <v>37</v>
      </c>
      <c r="I2" s="31" t="s">
        <v>37</v>
      </c>
      <c r="J2" s="3" t="s">
        <v>37</v>
      </c>
      <c r="K2" s="3" t="s">
        <v>38</v>
      </c>
      <c r="L2" s="3">
        <v>5</v>
      </c>
      <c r="M2" s="32" t="s">
        <v>154</v>
      </c>
      <c r="N2" s="29">
        <v>3.125</v>
      </c>
      <c r="O2" s="3" t="s">
        <v>37</v>
      </c>
      <c r="P2" s="3" t="s">
        <v>39</v>
      </c>
      <c r="R2" s="3" t="s">
        <v>40</v>
      </c>
      <c r="S2" s="3" t="s">
        <v>41</v>
      </c>
      <c r="T2" s="3" t="s">
        <v>40</v>
      </c>
      <c r="U2" s="3" t="s">
        <v>40</v>
      </c>
      <c r="V2" s="3" t="s">
        <v>40</v>
      </c>
      <c r="W2" s="3" t="s">
        <v>40</v>
      </c>
      <c r="X2" s="3" t="s">
        <v>40</v>
      </c>
      <c r="Y2" s="3" t="s">
        <v>40</v>
      </c>
      <c r="AB2" s="3" t="str">
        <f t="shared" ref="AB2:AB31" si="0">IF(COUNTIF(T2:Y2,"sim")&gt;0,"sim","não")</f>
        <v>não</v>
      </c>
      <c r="AC2" s="26"/>
      <c r="AD2" s="3">
        <v>91</v>
      </c>
      <c r="AE2" s="3">
        <v>76</v>
      </c>
      <c r="AI2" s="3" t="s">
        <v>42</v>
      </c>
      <c r="AJ2" s="3" t="s">
        <v>40</v>
      </c>
    </row>
    <row r="3" spans="1:37" s="25" customFormat="1" ht="12.75" customHeight="1">
      <c r="A3" s="5">
        <v>2</v>
      </c>
      <c r="B3" s="5" t="s">
        <v>33</v>
      </c>
      <c r="C3" s="5" t="s">
        <v>34</v>
      </c>
      <c r="D3" s="6">
        <v>42943</v>
      </c>
      <c r="E3" s="5">
        <v>48</v>
      </c>
      <c r="F3" s="5" t="s">
        <v>35</v>
      </c>
      <c r="G3" s="5" t="s">
        <v>36</v>
      </c>
      <c r="H3" s="31" t="s">
        <v>37</v>
      </c>
      <c r="I3" s="31" t="s">
        <v>37</v>
      </c>
      <c r="J3" s="3" t="s">
        <v>37</v>
      </c>
      <c r="K3" s="5" t="s">
        <v>43</v>
      </c>
      <c r="L3" s="5">
        <v>6</v>
      </c>
      <c r="M3" s="35">
        <v>100</v>
      </c>
      <c r="N3" s="30">
        <v>6</v>
      </c>
      <c r="O3" s="5" t="s">
        <v>37</v>
      </c>
      <c r="P3" s="5" t="s">
        <v>39</v>
      </c>
      <c r="Q3" s="5"/>
      <c r="R3" s="5" t="s">
        <v>37</v>
      </c>
      <c r="S3" s="5" t="s">
        <v>41</v>
      </c>
      <c r="T3" s="5" t="s">
        <v>37</v>
      </c>
      <c r="U3" s="5" t="s">
        <v>37</v>
      </c>
      <c r="V3" s="5" t="s">
        <v>37</v>
      </c>
      <c r="W3" s="5" t="s">
        <v>37</v>
      </c>
      <c r="X3" s="5" t="s">
        <v>37</v>
      </c>
      <c r="Y3" s="5" t="s">
        <v>37</v>
      </c>
      <c r="Z3" s="5"/>
      <c r="AA3" s="5"/>
      <c r="AB3" s="3" t="str">
        <f t="shared" si="0"/>
        <v>sim</v>
      </c>
      <c r="AC3" s="3" t="s">
        <v>40</v>
      </c>
      <c r="AD3" s="5">
        <v>82</v>
      </c>
      <c r="AE3" s="5">
        <v>83</v>
      </c>
      <c r="AF3" s="5">
        <v>20</v>
      </c>
      <c r="AG3" s="5">
        <v>20</v>
      </c>
      <c r="AH3" s="5">
        <v>20</v>
      </c>
      <c r="AI3" s="5" t="s">
        <v>44</v>
      </c>
      <c r="AJ3" s="5" t="s">
        <v>40</v>
      </c>
      <c r="AK3" s="5" t="s">
        <v>45</v>
      </c>
    </row>
    <row r="4" spans="1:37">
      <c r="A4" s="1">
        <v>3</v>
      </c>
      <c r="B4" s="1" t="s">
        <v>46</v>
      </c>
      <c r="C4" s="1" t="s">
        <v>47</v>
      </c>
      <c r="D4" s="7">
        <v>42884</v>
      </c>
      <c r="E4" s="1">
        <v>69</v>
      </c>
      <c r="F4" s="1" t="s">
        <v>48</v>
      </c>
      <c r="G4" s="1" t="s">
        <v>42</v>
      </c>
      <c r="H4" s="31" t="s">
        <v>40</v>
      </c>
      <c r="I4" s="31" t="s">
        <v>40</v>
      </c>
      <c r="J4" s="1" t="s">
        <v>40</v>
      </c>
      <c r="K4" s="1" t="s">
        <v>38</v>
      </c>
      <c r="L4" s="1">
        <v>7</v>
      </c>
      <c r="M4" s="31">
        <v>100</v>
      </c>
      <c r="N4" s="31">
        <v>7</v>
      </c>
      <c r="O4" s="1" t="s">
        <v>37</v>
      </c>
      <c r="P4" s="1" t="s">
        <v>39</v>
      </c>
      <c r="R4" s="1" t="s">
        <v>37</v>
      </c>
      <c r="S4" s="1" t="s">
        <v>49</v>
      </c>
      <c r="T4" s="1" t="s">
        <v>37</v>
      </c>
      <c r="U4" s="1" t="s">
        <v>37</v>
      </c>
      <c r="V4" s="19" t="s">
        <v>37</v>
      </c>
      <c r="W4" s="19" t="s">
        <v>37</v>
      </c>
      <c r="X4" s="1" t="s">
        <v>37</v>
      </c>
      <c r="Y4" s="1" t="s">
        <v>40</v>
      </c>
      <c r="Z4" s="1" t="s">
        <v>15</v>
      </c>
      <c r="AA4" s="1" t="s">
        <v>20</v>
      </c>
      <c r="AB4" s="3" t="str">
        <f t="shared" si="0"/>
        <v>sim</v>
      </c>
      <c r="AC4" s="3" t="s">
        <v>37</v>
      </c>
      <c r="AD4" s="1">
        <v>108</v>
      </c>
      <c r="AE4" s="1">
        <v>122</v>
      </c>
      <c r="AF4" s="1">
        <v>20</v>
      </c>
      <c r="AG4" s="1">
        <v>20</v>
      </c>
      <c r="AH4" s="1">
        <v>20</v>
      </c>
      <c r="AI4" s="1" t="s">
        <v>42</v>
      </c>
      <c r="AJ4" s="1" t="s">
        <v>40</v>
      </c>
      <c r="AK4" s="1" t="s">
        <v>50</v>
      </c>
    </row>
    <row r="5" spans="1:37">
      <c r="A5" s="1">
        <v>4</v>
      </c>
      <c r="B5" s="1" t="s">
        <v>51</v>
      </c>
      <c r="C5" s="1" t="s">
        <v>52</v>
      </c>
      <c r="D5" s="7">
        <v>42488</v>
      </c>
      <c r="E5" s="1">
        <v>56</v>
      </c>
      <c r="F5" s="1" t="s">
        <v>35</v>
      </c>
      <c r="G5" s="1" t="s">
        <v>53</v>
      </c>
      <c r="H5" s="31" t="s">
        <v>37</v>
      </c>
      <c r="I5" s="31" t="s">
        <v>37</v>
      </c>
      <c r="J5" s="3" t="s">
        <v>37</v>
      </c>
      <c r="K5" s="1" t="s">
        <v>43</v>
      </c>
      <c r="L5" s="1">
        <v>6</v>
      </c>
      <c r="M5" s="31" t="s">
        <v>155</v>
      </c>
      <c r="N5" s="38">
        <v>4</v>
      </c>
      <c r="O5" s="1" t="s">
        <v>37</v>
      </c>
      <c r="P5" s="1" t="s">
        <v>39</v>
      </c>
      <c r="R5" s="1" t="s">
        <v>40</v>
      </c>
      <c r="S5" s="1" t="s">
        <v>49</v>
      </c>
      <c r="T5" s="1" t="s">
        <v>40</v>
      </c>
      <c r="U5" s="1" t="s">
        <v>40</v>
      </c>
      <c r="V5" s="1" t="s">
        <v>40</v>
      </c>
      <c r="W5" s="1" t="s">
        <v>40</v>
      </c>
      <c r="X5" s="1" t="s">
        <v>40</v>
      </c>
      <c r="Y5" s="1" t="s">
        <v>40</v>
      </c>
      <c r="AB5" s="3" t="str">
        <f t="shared" si="0"/>
        <v>não</v>
      </c>
      <c r="AC5" s="26"/>
      <c r="AD5" s="1">
        <v>104</v>
      </c>
      <c r="AE5" s="1">
        <v>94</v>
      </c>
      <c r="AI5" s="1" t="s">
        <v>42</v>
      </c>
      <c r="AJ5" s="1" t="s">
        <v>40</v>
      </c>
    </row>
    <row r="6" spans="1:37" s="3" customFormat="1">
      <c r="A6" s="3">
        <v>5</v>
      </c>
      <c r="B6" s="3" t="s">
        <v>54</v>
      </c>
      <c r="C6" s="3" t="s">
        <v>55</v>
      </c>
      <c r="D6" s="4">
        <v>42450</v>
      </c>
      <c r="E6" s="3">
        <v>79</v>
      </c>
      <c r="F6" s="3" t="s">
        <v>35</v>
      </c>
      <c r="G6" s="3" t="s">
        <v>56</v>
      </c>
      <c r="H6" s="31" t="s">
        <v>37</v>
      </c>
      <c r="I6" s="31" t="s">
        <v>40</v>
      </c>
      <c r="J6" s="3" t="s">
        <v>37</v>
      </c>
      <c r="K6" s="3" t="s">
        <v>38</v>
      </c>
      <c r="L6" s="3">
        <v>3.5</v>
      </c>
      <c r="M6" s="40">
        <v>0.75</v>
      </c>
      <c r="N6" s="32">
        <v>2.625</v>
      </c>
      <c r="O6" s="3" t="s">
        <v>37</v>
      </c>
      <c r="P6" s="3" t="s">
        <v>39</v>
      </c>
      <c r="R6" s="3" t="s">
        <v>40</v>
      </c>
      <c r="S6" s="3" t="s">
        <v>41</v>
      </c>
      <c r="T6" s="3" t="s">
        <v>40</v>
      </c>
      <c r="U6" s="3" t="s">
        <v>40</v>
      </c>
      <c r="V6" s="3" t="s">
        <v>40</v>
      </c>
      <c r="W6" s="3" t="s">
        <v>40</v>
      </c>
      <c r="X6" s="3" t="s">
        <v>40</v>
      </c>
      <c r="Y6" s="3" t="s">
        <v>40</v>
      </c>
      <c r="AB6" s="3" t="str">
        <f t="shared" si="0"/>
        <v>não</v>
      </c>
      <c r="AC6" s="26"/>
      <c r="AD6" s="3">
        <v>171</v>
      </c>
      <c r="AE6" s="3">
        <v>93</v>
      </c>
      <c r="AI6" s="3" t="s">
        <v>42</v>
      </c>
      <c r="AJ6" s="3" t="s">
        <v>40</v>
      </c>
    </row>
    <row r="7" spans="1:37">
      <c r="A7" s="1">
        <v>6</v>
      </c>
      <c r="B7" s="1" t="s">
        <v>57</v>
      </c>
      <c r="C7" s="1" t="s">
        <v>58</v>
      </c>
      <c r="D7" s="7">
        <v>42502</v>
      </c>
      <c r="E7" s="1">
        <v>53</v>
      </c>
      <c r="F7" s="1" t="s">
        <v>35</v>
      </c>
      <c r="G7" s="1" t="s">
        <v>53</v>
      </c>
      <c r="H7" s="31" t="s">
        <v>37</v>
      </c>
      <c r="I7" s="31" t="s">
        <v>37</v>
      </c>
      <c r="J7" s="3" t="s">
        <v>37</v>
      </c>
      <c r="K7" s="1" t="s">
        <v>59</v>
      </c>
      <c r="L7" s="1">
        <v>5</v>
      </c>
      <c r="M7" s="41">
        <v>0.75</v>
      </c>
      <c r="N7" s="31">
        <v>3.75</v>
      </c>
      <c r="O7" s="1" t="s">
        <v>37</v>
      </c>
      <c r="P7" s="1" t="s">
        <v>60</v>
      </c>
      <c r="Q7" s="1" t="s">
        <v>61</v>
      </c>
      <c r="R7" s="1" t="s">
        <v>40</v>
      </c>
      <c r="S7" s="1" t="s">
        <v>49</v>
      </c>
      <c r="T7" s="1" t="s">
        <v>40</v>
      </c>
      <c r="U7" s="1" t="s">
        <v>40</v>
      </c>
      <c r="V7" s="1" t="s">
        <v>40</v>
      </c>
      <c r="W7" s="1" t="s">
        <v>40</v>
      </c>
      <c r="X7" s="1" t="s">
        <v>40</v>
      </c>
      <c r="Y7" s="1" t="s">
        <v>40</v>
      </c>
      <c r="AB7" s="3" t="str">
        <f t="shared" si="0"/>
        <v>não</v>
      </c>
      <c r="AC7" s="26"/>
      <c r="AD7" s="1">
        <v>115</v>
      </c>
      <c r="AE7" s="1">
        <v>110</v>
      </c>
      <c r="AI7" s="1" t="s">
        <v>42</v>
      </c>
      <c r="AJ7" s="1" t="s">
        <v>40</v>
      </c>
      <c r="AK7" s="1" t="s">
        <v>62</v>
      </c>
    </row>
    <row r="8" spans="1:37" s="3" customFormat="1">
      <c r="A8" s="3">
        <v>7</v>
      </c>
      <c r="B8" s="3" t="s">
        <v>63</v>
      </c>
      <c r="C8" s="3" t="s">
        <v>64</v>
      </c>
      <c r="D8" s="4">
        <v>42572</v>
      </c>
      <c r="E8" s="3">
        <v>59</v>
      </c>
      <c r="F8" s="3" t="s">
        <v>35</v>
      </c>
      <c r="G8" s="3" t="s">
        <v>65</v>
      </c>
      <c r="H8" s="31" t="s">
        <v>40</v>
      </c>
      <c r="I8" s="31" t="s">
        <v>40</v>
      </c>
      <c r="J8" s="3" t="s">
        <v>40</v>
      </c>
      <c r="K8" s="3" t="s">
        <v>38</v>
      </c>
      <c r="L8" s="3">
        <v>6</v>
      </c>
      <c r="M8" s="31" t="s">
        <v>155</v>
      </c>
      <c r="N8" s="31">
        <v>4</v>
      </c>
      <c r="O8" s="3" t="s">
        <v>37</v>
      </c>
      <c r="P8" s="3" t="s">
        <v>66</v>
      </c>
      <c r="Q8" s="3" t="s">
        <v>67</v>
      </c>
      <c r="R8" s="3" t="s">
        <v>40</v>
      </c>
      <c r="S8" s="3" t="s">
        <v>41</v>
      </c>
      <c r="T8" s="3" t="s">
        <v>40</v>
      </c>
      <c r="U8" s="3" t="s">
        <v>40</v>
      </c>
      <c r="V8" s="3" t="s">
        <v>40</v>
      </c>
      <c r="W8" s="3" t="s">
        <v>40</v>
      </c>
      <c r="X8" s="3" t="s">
        <v>40</v>
      </c>
      <c r="Y8" s="3" t="s">
        <v>40</v>
      </c>
      <c r="AB8" s="3" t="str">
        <f t="shared" si="0"/>
        <v>não</v>
      </c>
      <c r="AC8" s="26"/>
      <c r="AD8" s="3">
        <v>122</v>
      </c>
      <c r="AE8" s="3">
        <v>102</v>
      </c>
      <c r="AI8" s="3" t="s">
        <v>42</v>
      </c>
      <c r="AJ8" s="3" t="s">
        <v>40</v>
      </c>
      <c r="AK8" s="3" t="s">
        <v>68</v>
      </c>
    </row>
    <row r="9" spans="1:37" s="3" customFormat="1">
      <c r="A9" s="20">
        <v>8</v>
      </c>
      <c r="B9" s="20" t="s">
        <v>69</v>
      </c>
      <c r="C9" s="20" t="s">
        <v>70</v>
      </c>
      <c r="D9" s="21">
        <v>42635</v>
      </c>
      <c r="E9" s="20">
        <v>78</v>
      </c>
      <c r="F9" s="20" t="s">
        <v>35</v>
      </c>
      <c r="G9" s="20" t="s">
        <v>42</v>
      </c>
      <c r="H9" s="31" t="s">
        <v>40</v>
      </c>
      <c r="I9" s="31" t="s">
        <v>40</v>
      </c>
      <c r="J9" s="22" t="s">
        <v>40</v>
      </c>
      <c r="K9" s="20" t="s">
        <v>43</v>
      </c>
      <c r="L9" s="20">
        <v>7</v>
      </c>
      <c r="M9" s="40">
        <v>1</v>
      </c>
      <c r="N9" s="32">
        <v>7</v>
      </c>
      <c r="O9" s="20" t="s">
        <v>37</v>
      </c>
      <c r="P9" s="20" t="s">
        <v>39</v>
      </c>
      <c r="Q9" s="20" t="s">
        <v>71</v>
      </c>
      <c r="R9" s="20" t="s">
        <v>40</v>
      </c>
      <c r="S9" s="20" t="s">
        <v>41</v>
      </c>
      <c r="T9" s="20" t="s">
        <v>37</v>
      </c>
      <c r="U9" s="23"/>
      <c r="V9" s="23"/>
      <c r="W9" s="24" t="s">
        <v>37</v>
      </c>
      <c r="X9" s="20" t="s">
        <v>37</v>
      </c>
      <c r="Y9" s="20" t="s">
        <v>40</v>
      </c>
      <c r="Z9" s="20" t="s">
        <v>15</v>
      </c>
      <c r="AA9" s="20" t="s">
        <v>20</v>
      </c>
      <c r="AB9" s="20" t="str">
        <f t="shared" si="0"/>
        <v>sim</v>
      </c>
      <c r="AC9" s="20" t="s">
        <v>37</v>
      </c>
      <c r="AD9" s="20">
        <v>153</v>
      </c>
      <c r="AE9" s="20">
        <v>100</v>
      </c>
      <c r="AF9" s="20">
        <v>6</v>
      </c>
      <c r="AG9" s="20">
        <v>6</v>
      </c>
      <c r="AH9" s="20">
        <v>6</v>
      </c>
      <c r="AI9" s="20" t="s">
        <v>72</v>
      </c>
      <c r="AJ9" s="20" t="s">
        <v>37</v>
      </c>
      <c r="AK9" s="20" t="s">
        <v>73</v>
      </c>
    </row>
    <row r="10" spans="1:37">
      <c r="A10" s="1">
        <v>9</v>
      </c>
      <c r="B10" s="1" t="s">
        <v>74</v>
      </c>
      <c r="C10" s="1" t="s">
        <v>75</v>
      </c>
      <c r="D10" s="7">
        <v>42695</v>
      </c>
      <c r="E10" s="1">
        <v>72</v>
      </c>
      <c r="F10" s="1" t="s">
        <v>48</v>
      </c>
      <c r="G10" s="1" t="s">
        <v>42</v>
      </c>
      <c r="H10" s="31" t="s">
        <v>40</v>
      </c>
      <c r="I10" s="31" t="s">
        <v>40</v>
      </c>
      <c r="J10" s="1" t="s">
        <v>40</v>
      </c>
      <c r="K10" s="1" t="s">
        <v>43</v>
      </c>
      <c r="L10" s="1">
        <v>10</v>
      </c>
      <c r="M10" s="41">
        <v>1</v>
      </c>
      <c r="N10" s="31">
        <v>10</v>
      </c>
      <c r="O10" s="1" t="s">
        <v>37</v>
      </c>
      <c r="P10" s="1" t="s">
        <v>66</v>
      </c>
      <c r="Q10" s="1" t="s">
        <v>76</v>
      </c>
      <c r="R10" s="1" t="s">
        <v>37</v>
      </c>
      <c r="S10" s="1" t="s">
        <v>49</v>
      </c>
      <c r="T10" s="1" t="s">
        <v>37</v>
      </c>
      <c r="U10" s="1" t="s">
        <v>37</v>
      </c>
      <c r="V10" s="1" t="s">
        <v>40</v>
      </c>
      <c r="W10" s="1" t="s">
        <v>77</v>
      </c>
      <c r="X10" s="1" t="s">
        <v>40</v>
      </c>
      <c r="Y10" s="1" t="s">
        <v>40</v>
      </c>
      <c r="Z10" s="1" t="s">
        <v>15</v>
      </c>
      <c r="AA10" s="1" t="s">
        <v>17</v>
      </c>
      <c r="AB10" s="3" t="str">
        <f t="shared" si="0"/>
        <v>sim</v>
      </c>
      <c r="AC10" s="3" t="s">
        <v>37</v>
      </c>
      <c r="AD10" s="1">
        <v>78</v>
      </c>
      <c r="AE10" s="1">
        <v>71</v>
      </c>
      <c r="AF10" s="1">
        <v>6</v>
      </c>
      <c r="AG10" s="1">
        <v>6</v>
      </c>
      <c r="AH10" s="1">
        <v>6</v>
      </c>
      <c r="AI10" s="1" t="s">
        <v>42</v>
      </c>
      <c r="AJ10" s="1" t="s">
        <v>40</v>
      </c>
      <c r="AK10" s="1" t="s">
        <v>78</v>
      </c>
    </row>
    <row r="11" spans="1:37" s="8" customFormat="1">
      <c r="A11" s="8">
        <v>10</v>
      </c>
      <c r="B11" s="8" t="s">
        <v>79</v>
      </c>
      <c r="C11" s="8" t="s">
        <v>80</v>
      </c>
      <c r="D11" s="9">
        <v>42740</v>
      </c>
      <c r="E11" s="8">
        <v>61</v>
      </c>
      <c r="F11" s="8" t="s">
        <v>35</v>
      </c>
      <c r="G11" s="8" t="s">
        <v>42</v>
      </c>
      <c r="H11" s="31" t="s">
        <v>40</v>
      </c>
      <c r="I11" s="31" t="s">
        <v>40</v>
      </c>
      <c r="J11" s="1" t="s">
        <v>40</v>
      </c>
      <c r="K11" s="8" t="s">
        <v>43</v>
      </c>
      <c r="L11" s="8">
        <v>10</v>
      </c>
      <c r="M11" s="33" t="s">
        <v>156</v>
      </c>
      <c r="N11" s="33">
        <v>8.5</v>
      </c>
      <c r="O11" s="8" t="s">
        <v>37</v>
      </c>
      <c r="P11" s="8" t="s">
        <v>39</v>
      </c>
      <c r="Q11" s="8" t="s">
        <v>81</v>
      </c>
      <c r="R11" s="8" t="s">
        <v>37</v>
      </c>
      <c r="S11" s="8" t="s">
        <v>49</v>
      </c>
      <c r="T11" s="8" t="s">
        <v>37</v>
      </c>
      <c r="U11" s="8" t="s">
        <v>37</v>
      </c>
      <c r="V11" s="8" t="s">
        <v>37</v>
      </c>
      <c r="W11" s="17"/>
      <c r="X11" s="17"/>
      <c r="Y11" s="17"/>
      <c r="Z11" s="17" t="s">
        <v>15</v>
      </c>
      <c r="AA11" s="17"/>
      <c r="AB11" s="3" t="str">
        <f t="shared" si="0"/>
        <v>sim</v>
      </c>
      <c r="AC11" s="3"/>
      <c r="AD11" s="8">
        <v>119</v>
      </c>
      <c r="AE11" s="8">
        <v>90</v>
      </c>
      <c r="AF11" s="8">
        <v>8</v>
      </c>
      <c r="AG11" s="8">
        <v>8</v>
      </c>
      <c r="AH11" s="8">
        <v>8</v>
      </c>
      <c r="AJ11" s="8" t="s">
        <v>40</v>
      </c>
      <c r="AK11" s="8" t="s">
        <v>82</v>
      </c>
    </row>
    <row r="12" spans="1:37" s="3" customFormat="1">
      <c r="A12" s="3">
        <v>11</v>
      </c>
      <c r="B12" s="3" t="s">
        <v>83</v>
      </c>
      <c r="C12" s="3" t="s">
        <v>84</v>
      </c>
      <c r="D12" s="4">
        <v>42712</v>
      </c>
      <c r="E12" s="3">
        <v>81</v>
      </c>
      <c r="F12" s="3" t="s">
        <v>48</v>
      </c>
      <c r="G12" s="3" t="s">
        <v>42</v>
      </c>
      <c r="H12" s="31" t="s">
        <v>40</v>
      </c>
      <c r="I12" s="31" t="s">
        <v>40</v>
      </c>
      <c r="J12" s="1" t="s">
        <v>40</v>
      </c>
      <c r="K12" s="3" t="s">
        <v>43</v>
      </c>
      <c r="L12" s="3">
        <v>5</v>
      </c>
      <c r="M12" s="40">
        <v>0.75</v>
      </c>
      <c r="N12" s="32">
        <v>3.75</v>
      </c>
      <c r="O12" s="3" t="s">
        <v>37</v>
      </c>
      <c r="P12" s="3" t="s">
        <v>39</v>
      </c>
      <c r="Q12" s="3" t="s">
        <v>85</v>
      </c>
      <c r="R12" s="3" t="s">
        <v>40</v>
      </c>
      <c r="S12" s="3" t="s">
        <v>41</v>
      </c>
      <c r="T12" s="3" t="s">
        <v>37</v>
      </c>
      <c r="U12" s="3" t="s">
        <v>40</v>
      </c>
      <c r="V12" s="3" t="s">
        <v>40</v>
      </c>
      <c r="W12" s="3" t="s">
        <v>40</v>
      </c>
      <c r="X12" s="3" t="s">
        <v>40</v>
      </c>
      <c r="Y12" s="3" t="s">
        <v>40</v>
      </c>
      <c r="Z12" s="3" t="s">
        <v>15</v>
      </c>
      <c r="AA12" s="3" t="s">
        <v>16</v>
      </c>
      <c r="AB12" s="3" t="str">
        <f t="shared" si="0"/>
        <v>sim</v>
      </c>
      <c r="AC12" s="3" t="s">
        <v>37</v>
      </c>
      <c r="AD12" s="3">
        <v>137</v>
      </c>
      <c r="AE12" s="3">
        <v>86</v>
      </c>
      <c r="AF12" s="3">
        <v>2</v>
      </c>
      <c r="AG12" s="3">
        <v>2</v>
      </c>
      <c r="AH12" s="3">
        <v>2</v>
      </c>
      <c r="AI12" s="3" t="s">
        <v>86</v>
      </c>
      <c r="AJ12" s="3" t="s">
        <v>40</v>
      </c>
      <c r="AK12" s="3" t="s">
        <v>87</v>
      </c>
    </row>
    <row r="13" spans="1:37" s="10" customFormat="1">
      <c r="A13" s="8">
        <v>12</v>
      </c>
      <c r="B13" s="10" t="s">
        <v>88</v>
      </c>
      <c r="C13" s="10" t="s">
        <v>89</v>
      </c>
      <c r="D13" s="11">
        <v>43006</v>
      </c>
      <c r="E13" s="10">
        <v>52</v>
      </c>
      <c r="F13" s="10" t="s">
        <v>35</v>
      </c>
      <c r="G13" s="10" t="s">
        <v>90</v>
      </c>
      <c r="H13" s="31" t="s">
        <v>37</v>
      </c>
      <c r="I13" s="31" t="s">
        <v>37</v>
      </c>
      <c r="J13" s="3" t="s">
        <v>37</v>
      </c>
      <c r="K13" s="10" t="s">
        <v>38</v>
      </c>
      <c r="L13" s="10">
        <v>6</v>
      </c>
      <c r="M13" s="42">
        <v>1</v>
      </c>
      <c r="N13" s="34">
        <v>6</v>
      </c>
      <c r="O13" s="10" t="s">
        <v>37</v>
      </c>
      <c r="P13" s="10" t="s">
        <v>39</v>
      </c>
      <c r="R13" s="10" t="s">
        <v>37</v>
      </c>
      <c r="S13" s="10" t="s">
        <v>49</v>
      </c>
      <c r="T13" s="10" t="s">
        <v>40</v>
      </c>
      <c r="U13" s="10" t="s">
        <v>37</v>
      </c>
      <c r="V13" s="10" t="s">
        <v>37</v>
      </c>
      <c r="W13" s="10" t="s">
        <v>37</v>
      </c>
      <c r="X13" s="10" t="s">
        <v>37</v>
      </c>
      <c r="Y13" s="10" t="s">
        <v>37</v>
      </c>
      <c r="Z13" s="10" t="s">
        <v>16</v>
      </c>
      <c r="AB13" s="3" t="str">
        <f t="shared" si="0"/>
        <v>sim</v>
      </c>
      <c r="AC13" s="3" t="s">
        <v>40</v>
      </c>
      <c r="AD13" s="10">
        <v>105</v>
      </c>
      <c r="AE13" s="10">
        <v>111</v>
      </c>
      <c r="AF13" s="10" t="s">
        <v>91</v>
      </c>
      <c r="AG13" s="10">
        <v>11</v>
      </c>
      <c r="AH13" s="10">
        <f>11+32</f>
        <v>43</v>
      </c>
      <c r="AI13" s="10" t="s">
        <v>92</v>
      </c>
      <c r="AJ13" s="10" t="s">
        <v>37</v>
      </c>
      <c r="AK13" s="10" t="s">
        <v>93</v>
      </c>
    </row>
    <row r="14" spans="1:37" s="3" customFormat="1">
      <c r="A14" s="3">
        <v>13</v>
      </c>
      <c r="B14" s="3" t="s">
        <v>94</v>
      </c>
      <c r="C14" s="3" t="s">
        <v>95</v>
      </c>
      <c r="D14" s="4">
        <v>42782</v>
      </c>
      <c r="E14" s="3">
        <v>62</v>
      </c>
      <c r="F14" s="3" t="s">
        <v>35</v>
      </c>
      <c r="G14" s="3" t="s">
        <v>96</v>
      </c>
      <c r="H14" s="31" t="s">
        <v>40</v>
      </c>
      <c r="I14" s="31" t="s">
        <v>40</v>
      </c>
      <c r="J14" s="3" t="s">
        <v>37</v>
      </c>
      <c r="K14" s="3" t="s">
        <v>43</v>
      </c>
      <c r="L14" s="3">
        <v>5</v>
      </c>
      <c r="M14" s="32" t="s">
        <v>157</v>
      </c>
      <c r="N14" s="32">
        <v>3.25</v>
      </c>
      <c r="O14" s="3" t="s">
        <v>37</v>
      </c>
      <c r="P14" s="3" t="s">
        <v>39</v>
      </c>
      <c r="R14" s="3" t="s">
        <v>40</v>
      </c>
      <c r="S14" s="3" t="s">
        <v>41</v>
      </c>
      <c r="T14" s="3" t="s">
        <v>40</v>
      </c>
      <c r="U14" s="3" t="s">
        <v>40</v>
      </c>
      <c r="V14" s="3" t="s">
        <v>40</v>
      </c>
      <c r="W14" s="3" t="s">
        <v>40</v>
      </c>
      <c r="X14" s="3" t="s">
        <v>40</v>
      </c>
      <c r="Y14" s="3" t="s">
        <v>40</v>
      </c>
      <c r="AB14" s="3" t="str">
        <f t="shared" si="0"/>
        <v>não</v>
      </c>
      <c r="AC14" s="26"/>
      <c r="AD14" s="3">
        <v>136</v>
      </c>
      <c r="AE14" s="3">
        <v>97</v>
      </c>
      <c r="AI14" s="3" t="s">
        <v>42</v>
      </c>
      <c r="AJ14" s="3" t="s">
        <v>40</v>
      </c>
    </row>
    <row r="15" spans="1:37" s="10" customFormat="1">
      <c r="A15" s="10">
        <v>14</v>
      </c>
      <c r="B15" s="10" t="s">
        <v>97</v>
      </c>
      <c r="C15" s="10" t="s">
        <v>98</v>
      </c>
      <c r="D15" s="11">
        <v>43076</v>
      </c>
      <c r="E15" s="10">
        <v>63</v>
      </c>
      <c r="F15" s="10" t="s">
        <v>35</v>
      </c>
      <c r="G15" s="10" t="s">
        <v>99</v>
      </c>
      <c r="H15" s="31" t="s">
        <v>37</v>
      </c>
      <c r="I15" s="31" t="s">
        <v>37</v>
      </c>
      <c r="J15" s="3" t="s">
        <v>37</v>
      </c>
      <c r="K15" s="10" t="s">
        <v>43</v>
      </c>
      <c r="L15" s="10">
        <v>5</v>
      </c>
      <c r="M15" s="34" t="s">
        <v>158</v>
      </c>
      <c r="N15" s="34">
        <v>3</v>
      </c>
      <c r="O15" s="10" t="s">
        <v>37</v>
      </c>
      <c r="P15" s="8" t="s">
        <v>66</v>
      </c>
      <c r="Q15" s="10" t="s">
        <v>100</v>
      </c>
      <c r="R15" s="10" t="s">
        <v>40</v>
      </c>
      <c r="S15" s="10" t="s">
        <v>49</v>
      </c>
      <c r="T15" s="10" t="s">
        <v>37</v>
      </c>
      <c r="U15" s="10" t="s">
        <v>37</v>
      </c>
      <c r="V15" s="10" t="s">
        <v>37</v>
      </c>
      <c r="W15" s="10" t="s">
        <v>37</v>
      </c>
      <c r="X15" s="10" t="s">
        <v>37</v>
      </c>
      <c r="Y15" s="10" t="s">
        <v>37</v>
      </c>
      <c r="Z15" s="10" t="s">
        <v>15</v>
      </c>
      <c r="AB15" s="3" t="str">
        <f t="shared" si="0"/>
        <v>sim</v>
      </c>
      <c r="AC15" s="3" t="s">
        <v>40</v>
      </c>
      <c r="AD15" s="10">
        <v>128</v>
      </c>
      <c r="AE15" s="10">
        <v>100</v>
      </c>
      <c r="AF15" s="10" t="s">
        <v>101</v>
      </c>
      <c r="AG15" s="10">
        <v>5</v>
      </c>
      <c r="AH15" s="10">
        <v>7</v>
      </c>
      <c r="AI15" s="10" t="s">
        <v>102</v>
      </c>
      <c r="AJ15" s="10" t="s">
        <v>37</v>
      </c>
      <c r="AK15" s="10" t="s">
        <v>103</v>
      </c>
    </row>
    <row r="16" spans="1:37" s="5" customFormat="1">
      <c r="A16" s="5">
        <v>15</v>
      </c>
      <c r="B16" s="5" t="s">
        <v>104</v>
      </c>
      <c r="C16" s="5" t="s">
        <v>105</v>
      </c>
      <c r="D16" s="6">
        <v>43118</v>
      </c>
      <c r="E16" s="5">
        <v>88</v>
      </c>
      <c r="F16" s="5" t="s">
        <v>48</v>
      </c>
      <c r="G16" s="5" t="s">
        <v>42</v>
      </c>
      <c r="H16" s="31" t="s">
        <v>40</v>
      </c>
      <c r="I16" s="31" t="s">
        <v>40</v>
      </c>
      <c r="J16" s="1" t="s">
        <v>40</v>
      </c>
      <c r="K16" s="5" t="s">
        <v>43</v>
      </c>
      <c r="L16" s="5">
        <v>5</v>
      </c>
      <c r="M16" s="35" t="s">
        <v>159</v>
      </c>
      <c r="N16" s="35">
        <v>3.7</v>
      </c>
      <c r="O16" s="5" t="s">
        <v>37</v>
      </c>
      <c r="P16" s="5" t="s">
        <v>39</v>
      </c>
      <c r="R16" s="5" t="s">
        <v>40</v>
      </c>
      <c r="S16" s="5" t="s">
        <v>41</v>
      </c>
      <c r="T16" s="5" t="s">
        <v>37</v>
      </c>
      <c r="U16" s="5" t="s">
        <v>37</v>
      </c>
      <c r="V16" s="5" t="s">
        <v>37</v>
      </c>
      <c r="W16" s="5" t="s">
        <v>40</v>
      </c>
      <c r="X16" s="5" t="s">
        <v>37</v>
      </c>
      <c r="Y16" s="5" t="s">
        <v>37</v>
      </c>
      <c r="Z16" s="5" t="s">
        <v>15</v>
      </c>
      <c r="AB16" s="3" t="str">
        <f t="shared" si="0"/>
        <v>sim</v>
      </c>
      <c r="AC16" s="3" t="s">
        <v>40</v>
      </c>
      <c r="AD16" s="18"/>
      <c r="AE16" s="5">
        <v>70</v>
      </c>
      <c r="AF16" s="5">
        <v>9</v>
      </c>
      <c r="AG16" s="5">
        <v>9</v>
      </c>
      <c r="AH16" s="5">
        <v>9</v>
      </c>
      <c r="AJ16" s="5" t="s">
        <v>40</v>
      </c>
      <c r="AK16" s="5" t="s">
        <v>106</v>
      </c>
    </row>
    <row r="17" spans="1:37" s="12" customFormat="1">
      <c r="A17" s="12">
        <v>16</v>
      </c>
      <c r="B17" s="12" t="s">
        <v>107</v>
      </c>
      <c r="C17" s="12" t="s">
        <v>108</v>
      </c>
      <c r="D17" s="13">
        <v>43139</v>
      </c>
      <c r="E17" s="12">
        <v>71</v>
      </c>
      <c r="F17" s="12" t="s">
        <v>35</v>
      </c>
      <c r="G17" s="12" t="s">
        <v>99</v>
      </c>
      <c r="H17" s="31" t="s">
        <v>37</v>
      </c>
      <c r="I17" s="31" t="s">
        <v>37</v>
      </c>
      <c r="J17" s="3" t="s">
        <v>37</v>
      </c>
      <c r="K17" s="12" t="s">
        <v>43</v>
      </c>
      <c r="L17" s="12">
        <v>4</v>
      </c>
      <c r="M17" s="36" t="s">
        <v>160</v>
      </c>
      <c r="N17" s="36">
        <v>2.2999999999999998</v>
      </c>
      <c r="O17" s="12" t="s">
        <v>37</v>
      </c>
      <c r="P17" s="12" t="s">
        <v>39</v>
      </c>
      <c r="R17" s="12" t="s">
        <v>40</v>
      </c>
      <c r="S17" s="12" t="s">
        <v>49</v>
      </c>
      <c r="T17" s="12" t="s">
        <v>40</v>
      </c>
      <c r="U17" s="12" t="s">
        <v>40</v>
      </c>
      <c r="V17" s="12" t="s">
        <v>40</v>
      </c>
      <c r="W17" s="12" t="s">
        <v>40</v>
      </c>
      <c r="X17" s="12" t="s">
        <v>40</v>
      </c>
      <c r="Y17" s="12" t="s">
        <v>40</v>
      </c>
      <c r="AB17" s="3" t="str">
        <f t="shared" si="0"/>
        <v>não</v>
      </c>
      <c r="AC17" s="26"/>
      <c r="AD17" s="12">
        <v>102</v>
      </c>
      <c r="AE17" s="12">
        <v>100</v>
      </c>
      <c r="AI17" s="12" t="s">
        <v>42</v>
      </c>
      <c r="AJ17" s="12" t="s">
        <v>40</v>
      </c>
    </row>
    <row r="18" spans="1:37" s="3" customFormat="1">
      <c r="A18" s="3">
        <v>17</v>
      </c>
      <c r="B18" s="3" t="s">
        <v>109</v>
      </c>
      <c r="C18" s="3" t="s">
        <v>110</v>
      </c>
      <c r="D18" s="4">
        <v>43153</v>
      </c>
      <c r="E18" s="3">
        <v>60</v>
      </c>
      <c r="F18" s="3" t="s">
        <v>35</v>
      </c>
      <c r="G18" s="3" t="s">
        <v>42</v>
      </c>
      <c r="H18" s="31" t="s">
        <v>40</v>
      </c>
      <c r="I18" s="31" t="s">
        <v>40</v>
      </c>
      <c r="J18" s="1" t="s">
        <v>40</v>
      </c>
      <c r="K18" s="3" t="s">
        <v>43</v>
      </c>
      <c r="L18" s="3">
        <v>5</v>
      </c>
      <c r="M18" s="32" t="s">
        <v>161</v>
      </c>
      <c r="N18" s="32">
        <v>3.3</v>
      </c>
      <c r="O18" s="3" t="s">
        <v>37</v>
      </c>
      <c r="P18" s="3" t="s">
        <v>39</v>
      </c>
      <c r="R18" s="3" t="s">
        <v>40</v>
      </c>
      <c r="S18" s="3" t="s">
        <v>41</v>
      </c>
      <c r="T18" s="3" t="s">
        <v>40</v>
      </c>
      <c r="U18" s="3" t="s">
        <v>37</v>
      </c>
      <c r="V18" s="3" t="s">
        <v>37</v>
      </c>
      <c r="W18" s="3" t="s">
        <v>40</v>
      </c>
      <c r="X18" s="3" t="s">
        <v>40</v>
      </c>
      <c r="Y18" s="3" t="s">
        <v>40</v>
      </c>
      <c r="Z18" s="3" t="s">
        <v>16</v>
      </c>
      <c r="AA18" s="3" t="s">
        <v>18</v>
      </c>
      <c r="AB18" s="3" t="str">
        <f t="shared" si="0"/>
        <v>sim</v>
      </c>
      <c r="AC18" s="3" t="s">
        <v>37</v>
      </c>
      <c r="AD18" s="3">
        <v>121</v>
      </c>
      <c r="AE18" s="3">
        <v>91</v>
      </c>
      <c r="AF18" s="3">
        <v>4</v>
      </c>
      <c r="AG18" s="3">
        <v>4</v>
      </c>
      <c r="AH18" s="3">
        <v>4</v>
      </c>
      <c r="AJ18" s="3" t="s">
        <v>40</v>
      </c>
    </row>
    <row r="19" spans="1:37">
      <c r="A19" s="1">
        <v>18</v>
      </c>
      <c r="B19" s="1" t="s">
        <v>111</v>
      </c>
      <c r="C19" s="1" t="s">
        <v>112</v>
      </c>
      <c r="D19" s="7">
        <v>43202</v>
      </c>
      <c r="E19" s="1">
        <v>49</v>
      </c>
      <c r="F19" s="1" t="s">
        <v>35</v>
      </c>
      <c r="G19" s="1" t="s">
        <v>113</v>
      </c>
      <c r="H19" s="31" t="s">
        <v>37</v>
      </c>
      <c r="I19" s="31" t="s">
        <v>37</v>
      </c>
      <c r="J19" s="3" t="s">
        <v>37</v>
      </c>
      <c r="K19" s="1" t="s">
        <v>43</v>
      </c>
      <c r="L19" s="1">
        <v>6</v>
      </c>
      <c r="M19" s="31" t="s">
        <v>162</v>
      </c>
      <c r="N19" s="31">
        <v>5.0999999999999996</v>
      </c>
      <c r="O19" s="1" t="s">
        <v>37</v>
      </c>
      <c r="P19" s="1" t="s">
        <v>39</v>
      </c>
      <c r="R19" s="1" t="s">
        <v>40</v>
      </c>
      <c r="S19" s="1" t="s">
        <v>49</v>
      </c>
      <c r="T19" s="16"/>
      <c r="U19" s="16"/>
      <c r="V19" s="16"/>
      <c r="W19" s="16"/>
      <c r="X19" s="1" t="s">
        <v>40</v>
      </c>
      <c r="Y19" s="16"/>
      <c r="Z19" s="16"/>
      <c r="AA19" s="16"/>
      <c r="AB19" s="3" t="str">
        <f t="shared" si="0"/>
        <v>não</v>
      </c>
      <c r="AC19" s="26"/>
      <c r="AD19" s="1">
        <v>86</v>
      </c>
      <c r="AE19" s="1">
        <v>100</v>
      </c>
      <c r="AJ19" s="1" t="s">
        <v>40</v>
      </c>
      <c r="AK19" s="1" t="s">
        <v>114</v>
      </c>
    </row>
    <row r="20" spans="1:37" s="5" customFormat="1">
      <c r="A20" s="5">
        <v>19</v>
      </c>
      <c r="B20" s="5" t="s">
        <v>115</v>
      </c>
      <c r="C20" s="5" t="s">
        <v>116</v>
      </c>
      <c r="D20" s="6">
        <v>43307</v>
      </c>
      <c r="E20" s="5">
        <v>62</v>
      </c>
      <c r="F20" s="5" t="s">
        <v>35</v>
      </c>
      <c r="G20" s="5" t="s">
        <v>96</v>
      </c>
      <c r="H20" s="31" t="s">
        <v>37</v>
      </c>
      <c r="I20" s="31" t="s">
        <v>37</v>
      </c>
      <c r="J20" s="3" t="s">
        <v>37</v>
      </c>
      <c r="K20" s="5" t="s">
        <v>43</v>
      </c>
      <c r="L20" s="5">
        <v>6</v>
      </c>
      <c r="M20" s="43">
        <v>1</v>
      </c>
      <c r="N20" s="35">
        <v>6</v>
      </c>
      <c r="O20" s="5" t="s">
        <v>37</v>
      </c>
      <c r="P20" s="5" t="s">
        <v>39</v>
      </c>
      <c r="R20" s="5" t="s">
        <v>37</v>
      </c>
      <c r="S20" s="5" t="s">
        <v>41</v>
      </c>
      <c r="T20" s="5" t="s">
        <v>37</v>
      </c>
      <c r="U20" s="5" t="s">
        <v>37</v>
      </c>
      <c r="V20" s="5" t="s">
        <v>37</v>
      </c>
      <c r="W20" s="5" t="s">
        <v>37</v>
      </c>
      <c r="X20" s="5" t="s">
        <v>37</v>
      </c>
      <c r="Y20" s="5" t="s">
        <v>37</v>
      </c>
      <c r="Z20" s="5" t="s">
        <v>15</v>
      </c>
      <c r="AB20" s="3" t="str">
        <f t="shared" si="0"/>
        <v>sim</v>
      </c>
      <c r="AC20" s="3" t="s">
        <v>40</v>
      </c>
      <c r="AD20" s="5">
        <v>123</v>
      </c>
      <c r="AE20" s="5">
        <v>85</v>
      </c>
      <c r="AF20" s="5" t="s">
        <v>117</v>
      </c>
      <c r="AG20" s="5">
        <v>11</v>
      </c>
      <c r="AH20" s="5">
        <v>15</v>
      </c>
      <c r="AJ20" s="5" t="s">
        <v>40</v>
      </c>
      <c r="AK20" s="5" t="s">
        <v>118</v>
      </c>
    </row>
    <row r="21" spans="1:37" s="3" customFormat="1">
      <c r="A21" s="3">
        <v>20</v>
      </c>
      <c r="B21" s="3" t="s">
        <v>119</v>
      </c>
      <c r="C21" s="3" t="s">
        <v>120</v>
      </c>
      <c r="D21" s="4">
        <v>43430</v>
      </c>
      <c r="E21" s="3">
        <v>45</v>
      </c>
      <c r="F21" s="3" t="s">
        <v>35</v>
      </c>
      <c r="G21" s="3" t="s">
        <v>90</v>
      </c>
      <c r="H21" s="31" t="s">
        <v>37</v>
      </c>
      <c r="I21" s="31" t="s">
        <v>37</v>
      </c>
      <c r="J21" s="3" t="s">
        <v>37</v>
      </c>
      <c r="K21" s="3" t="s">
        <v>43</v>
      </c>
      <c r="L21" s="3">
        <v>6</v>
      </c>
      <c r="M21" s="40">
        <v>1</v>
      </c>
      <c r="N21" s="32">
        <v>6</v>
      </c>
      <c r="O21" s="3" t="s">
        <v>37</v>
      </c>
      <c r="P21" s="3" t="s">
        <v>39</v>
      </c>
      <c r="R21" s="3" t="s">
        <v>37</v>
      </c>
      <c r="S21" s="3" t="s">
        <v>41</v>
      </c>
      <c r="T21" s="3" t="s">
        <v>37</v>
      </c>
      <c r="U21" s="3" t="s">
        <v>40</v>
      </c>
      <c r="V21" s="3" t="s">
        <v>40</v>
      </c>
      <c r="W21" s="3" t="s">
        <v>40</v>
      </c>
      <c r="X21" s="3" t="s">
        <v>40</v>
      </c>
      <c r="Y21" s="3" t="s">
        <v>40</v>
      </c>
      <c r="Z21" s="3" t="s">
        <v>15</v>
      </c>
      <c r="AA21" s="3" t="s">
        <v>16</v>
      </c>
      <c r="AB21" s="3" t="str">
        <f t="shared" si="0"/>
        <v>sim</v>
      </c>
      <c r="AC21" s="3" t="s">
        <v>37</v>
      </c>
      <c r="AD21" s="3">
        <v>126</v>
      </c>
      <c r="AE21" s="3">
        <v>115</v>
      </c>
      <c r="AF21" s="3">
        <v>4</v>
      </c>
      <c r="AG21" s="3">
        <v>4</v>
      </c>
      <c r="AH21" s="3">
        <v>4</v>
      </c>
      <c r="AI21" s="3" t="s">
        <v>86</v>
      </c>
      <c r="AJ21" s="3" t="s">
        <v>40</v>
      </c>
    </row>
    <row r="22" spans="1:37" s="14" customFormat="1">
      <c r="A22" s="14">
        <v>21</v>
      </c>
      <c r="B22" s="14" t="s">
        <v>121</v>
      </c>
      <c r="C22" s="14" t="s">
        <v>122</v>
      </c>
      <c r="D22" s="15">
        <v>43581</v>
      </c>
      <c r="E22" s="14">
        <v>64</v>
      </c>
      <c r="F22" s="14" t="s">
        <v>35</v>
      </c>
      <c r="G22" s="14" t="s">
        <v>42</v>
      </c>
      <c r="H22" s="31" t="s">
        <v>40</v>
      </c>
      <c r="I22" s="31" t="s">
        <v>40</v>
      </c>
      <c r="J22" s="1" t="s">
        <v>40</v>
      </c>
      <c r="K22" s="14" t="s">
        <v>38</v>
      </c>
      <c r="L22" s="14">
        <v>7.5</v>
      </c>
      <c r="M22" s="37" t="s">
        <v>163</v>
      </c>
      <c r="N22" s="37">
        <v>5</v>
      </c>
      <c r="O22" s="14" t="s">
        <v>37</v>
      </c>
      <c r="P22" s="14" t="s">
        <v>39</v>
      </c>
      <c r="R22" s="14" t="s">
        <v>40</v>
      </c>
      <c r="S22" s="14" t="s">
        <v>49</v>
      </c>
      <c r="T22" s="14" t="s">
        <v>40</v>
      </c>
      <c r="U22" s="14" t="s">
        <v>40</v>
      </c>
      <c r="V22" s="14" t="s">
        <v>40</v>
      </c>
      <c r="W22" s="14" t="s">
        <v>40</v>
      </c>
      <c r="X22" s="14" t="s">
        <v>40</v>
      </c>
      <c r="Y22" s="14" t="s">
        <v>40</v>
      </c>
      <c r="AB22" s="3" t="str">
        <f t="shared" si="0"/>
        <v>não</v>
      </c>
      <c r="AC22" s="26"/>
      <c r="AD22" s="14">
        <v>106</v>
      </c>
      <c r="AE22" s="14">
        <v>102</v>
      </c>
      <c r="AJ22" s="14" t="s">
        <v>40</v>
      </c>
    </row>
    <row r="23" spans="1:37">
      <c r="A23" s="1">
        <v>22</v>
      </c>
      <c r="B23" s="1" t="s">
        <v>123</v>
      </c>
      <c r="C23" s="1" t="s">
        <v>124</v>
      </c>
      <c r="D23" s="7">
        <v>43601</v>
      </c>
      <c r="E23" s="1">
        <v>62</v>
      </c>
      <c r="F23" s="1" t="s">
        <v>35</v>
      </c>
      <c r="G23" s="1" t="s">
        <v>90</v>
      </c>
      <c r="H23" s="31" t="s">
        <v>37</v>
      </c>
      <c r="I23" s="31" t="s">
        <v>37</v>
      </c>
      <c r="J23" s="3" t="s">
        <v>37</v>
      </c>
      <c r="K23" s="1" t="s">
        <v>38</v>
      </c>
      <c r="L23" s="1">
        <v>4</v>
      </c>
      <c r="M23" s="31" t="s">
        <v>164</v>
      </c>
      <c r="N23" s="31">
        <v>2.8</v>
      </c>
      <c r="O23" s="1" t="s">
        <v>37</v>
      </c>
      <c r="P23" s="1" t="s">
        <v>39</v>
      </c>
      <c r="R23" s="1" t="s">
        <v>40</v>
      </c>
      <c r="S23" s="1" t="s">
        <v>49</v>
      </c>
      <c r="T23" s="1" t="s">
        <v>40</v>
      </c>
      <c r="U23" s="1" t="s">
        <v>40</v>
      </c>
      <c r="V23" s="1" t="s">
        <v>40</v>
      </c>
      <c r="W23" s="1" t="s">
        <v>40</v>
      </c>
      <c r="X23" s="1" t="s">
        <v>40</v>
      </c>
      <c r="Y23" s="1" t="s">
        <v>40</v>
      </c>
      <c r="AB23" s="3" t="str">
        <f t="shared" si="0"/>
        <v>não</v>
      </c>
      <c r="AC23" s="26"/>
      <c r="AD23" s="1">
        <v>110</v>
      </c>
      <c r="AE23" s="1">
        <v>99</v>
      </c>
      <c r="AJ23" s="1" t="s">
        <v>40</v>
      </c>
    </row>
    <row r="24" spans="1:37">
      <c r="A24" s="1">
        <v>23</v>
      </c>
      <c r="B24" s="16" t="s">
        <v>125</v>
      </c>
      <c r="C24" s="1" t="s">
        <v>116</v>
      </c>
      <c r="D24" s="7">
        <v>43650</v>
      </c>
      <c r="E24" s="1">
        <v>63</v>
      </c>
      <c r="F24" s="1" t="s">
        <v>35</v>
      </c>
      <c r="G24" s="1" t="s">
        <v>96</v>
      </c>
      <c r="H24" s="31" t="s">
        <v>37</v>
      </c>
      <c r="I24" s="31" t="s">
        <v>37</v>
      </c>
      <c r="J24" s="3" t="s">
        <v>37</v>
      </c>
      <c r="K24" s="1" t="s">
        <v>43</v>
      </c>
      <c r="L24" s="1">
        <v>6</v>
      </c>
      <c r="M24" s="41">
        <v>0.9</v>
      </c>
      <c r="N24" s="31">
        <v>5.4</v>
      </c>
      <c r="O24" s="1" t="s">
        <v>37</v>
      </c>
      <c r="P24" s="1" t="s">
        <v>39</v>
      </c>
      <c r="R24" s="1" t="s">
        <v>40</v>
      </c>
      <c r="S24" s="1" t="s">
        <v>49</v>
      </c>
      <c r="T24" s="1" t="s">
        <v>40</v>
      </c>
      <c r="U24" s="1" t="s">
        <v>40</v>
      </c>
      <c r="V24" s="1" t="s">
        <v>40</v>
      </c>
      <c r="W24" s="1" t="s">
        <v>40</v>
      </c>
      <c r="X24" s="1" t="s">
        <v>40</v>
      </c>
      <c r="Y24" s="1" t="s">
        <v>40</v>
      </c>
      <c r="AB24" s="3" t="str">
        <f t="shared" si="0"/>
        <v>não</v>
      </c>
      <c r="AC24" s="26"/>
      <c r="AD24" s="1">
        <v>103</v>
      </c>
      <c r="AE24" s="1">
        <v>91</v>
      </c>
      <c r="AJ24" s="1" t="s">
        <v>40</v>
      </c>
    </row>
    <row r="25" spans="1:37">
      <c r="A25" s="1">
        <v>24</v>
      </c>
      <c r="B25" s="1" t="s">
        <v>126</v>
      </c>
      <c r="C25" s="1" t="s">
        <v>127</v>
      </c>
      <c r="D25" s="7">
        <v>43748</v>
      </c>
      <c r="E25" s="1">
        <v>63</v>
      </c>
      <c r="F25" s="1" t="s">
        <v>35</v>
      </c>
      <c r="G25" s="1" t="s">
        <v>128</v>
      </c>
      <c r="H25" s="31" t="s">
        <v>40</v>
      </c>
      <c r="I25" s="31" t="s">
        <v>40</v>
      </c>
      <c r="J25" s="3" t="s">
        <v>37</v>
      </c>
      <c r="K25" s="1" t="s">
        <v>59</v>
      </c>
      <c r="L25" s="1">
        <v>7</v>
      </c>
      <c r="M25" s="41">
        <v>0.75</v>
      </c>
      <c r="N25" s="31">
        <v>5.25</v>
      </c>
      <c r="O25" s="1" t="s">
        <v>37</v>
      </c>
      <c r="P25" s="1" t="s">
        <v>39</v>
      </c>
      <c r="R25" s="1" t="s">
        <v>40</v>
      </c>
      <c r="S25" s="1" t="s">
        <v>49</v>
      </c>
      <c r="T25" s="1" t="s">
        <v>40</v>
      </c>
      <c r="U25" s="1" t="s">
        <v>40</v>
      </c>
      <c r="V25" s="1" t="s">
        <v>40</v>
      </c>
      <c r="W25" s="1" t="s">
        <v>40</v>
      </c>
      <c r="X25" s="1" t="s">
        <v>40</v>
      </c>
      <c r="Y25" s="1" t="s">
        <v>40</v>
      </c>
      <c r="AB25" s="3" t="str">
        <f t="shared" si="0"/>
        <v>não</v>
      </c>
      <c r="AC25" s="26"/>
      <c r="AD25" s="1">
        <v>88</v>
      </c>
      <c r="AE25" s="1">
        <v>129</v>
      </c>
      <c r="AJ25" s="1" t="s">
        <v>40</v>
      </c>
    </row>
    <row r="26" spans="1:37" s="5" customFormat="1">
      <c r="A26" s="5">
        <v>25</v>
      </c>
      <c r="B26" s="5" t="s">
        <v>129</v>
      </c>
      <c r="C26" s="5" t="s">
        <v>130</v>
      </c>
      <c r="D26" s="6">
        <v>43811</v>
      </c>
      <c r="E26" s="5">
        <v>60</v>
      </c>
      <c r="F26" s="5" t="s">
        <v>48</v>
      </c>
      <c r="G26" s="5" t="s">
        <v>131</v>
      </c>
      <c r="H26" s="31" t="s">
        <v>37</v>
      </c>
      <c r="I26" s="31" t="s">
        <v>37</v>
      </c>
      <c r="J26" s="3" t="s">
        <v>37</v>
      </c>
      <c r="K26" s="5" t="s">
        <v>59</v>
      </c>
      <c r="L26" s="5">
        <v>6</v>
      </c>
      <c r="M26" s="43">
        <v>1</v>
      </c>
      <c r="N26" s="35">
        <v>6</v>
      </c>
      <c r="O26" s="5" t="s">
        <v>37</v>
      </c>
      <c r="P26" s="5" t="s">
        <v>39</v>
      </c>
      <c r="R26" s="5" t="s">
        <v>37</v>
      </c>
      <c r="S26" s="5" t="s">
        <v>41</v>
      </c>
      <c r="T26" s="5" t="s">
        <v>37</v>
      </c>
      <c r="U26" s="5" t="s">
        <v>37</v>
      </c>
      <c r="V26" s="5" t="s">
        <v>37</v>
      </c>
      <c r="W26" s="5" t="s">
        <v>37</v>
      </c>
      <c r="X26" s="5" t="s">
        <v>37</v>
      </c>
      <c r="Y26" s="5" t="s">
        <v>37</v>
      </c>
      <c r="Z26" s="5" t="s">
        <v>15</v>
      </c>
      <c r="AB26" s="3" t="str">
        <f t="shared" si="0"/>
        <v>sim</v>
      </c>
      <c r="AC26" s="3" t="s">
        <v>40</v>
      </c>
      <c r="AD26" s="5">
        <v>111</v>
      </c>
      <c r="AE26" s="5">
        <v>131</v>
      </c>
      <c r="AF26" s="5">
        <v>6</v>
      </c>
      <c r="AG26" s="5">
        <v>6</v>
      </c>
      <c r="AH26" s="5">
        <v>6</v>
      </c>
      <c r="AI26" s="5" t="s">
        <v>86</v>
      </c>
      <c r="AJ26" s="5" t="s">
        <v>40</v>
      </c>
      <c r="AK26" s="5" t="s">
        <v>132</v>
      </c>
    </row>
    <row r="27" spans="1:37" s="5" customFormat="1">
      <c r="A27" s="5">
        <v>26</v>
      </c>
      <c r="B27" s="5" t="s">
        <v>133</v>
      </c>
      <c r="C27" s="5" t="s">
        <v>134</v>
      </c>
      <c r="D27" s="6">
        <v>43895</v>
      </c>
      <c r="E27" s="5">
        <v>61</v>
      </c>
      <c r="F27" s="5" t="s">
        <v>35</v>
      </c>
      <c r="G27" s="5" t="s">
        <v>90</v>
      </c>
      <c r="H27" s="31" t="s">
        <v>37</v>
      </c>
      <c r="I27" s="31" t="s">
        <v>40</v>
      </c>
      <c r="J27" s="3" t="s">
        <v>37</v>
      </c>
      <c r="K27" s="5" t="s">
        <v>59</v>
      </c>
      <c r="L27" s="5">
        <v>16</v>
      </c>
      <c r="M27" s="43">
        <v>1</v>
      </c>
      <c r="N27" s="35">
        <v>16</v>
      </c>
      <c r="O27" s="5" t="s">
        <v>37</v>
      </c>
      <c r="P27" s="5" t="s">
        <v>39</v>
      </c>
      <c r="R27" s="5" t="s">
        <v>37</v>
      </c>
      <c r="S27" s="5" t="s">
        <v>41</v>
      </c>
      <c r="T27" s="5" t="s">
        <v>37</v>
      </c>
      <c r="U27" s="5" t="s">
        <v>37</v>
      </c>
      <c r="V27" s="5" t="s">
        <v>37</v>
      </c>
      <c r="W27" s="5" t="s">
        <v>37</v>
      </c>
      <c r="X27" s="5" t="s">
        <v>37</v>
      </c>
      <c r="Y27" s="5" t="s">
        <v>37</v>
      </c>
      <c r="Z27" s="5" t="s">
        <v>15</v>
      </c>
      <c r="AB27" s="3" t="str">
        <f t="shared" si="0"/>
        <v>sim</v>
      </c>
      <c r="AC27" s="3" t="s">
        <v>40</v>
      </c>
      <c r="AD27" s="5">
        <v>165</v>
      </c>
      <c r="AE27" s="5">
        <v>137</v>
      </c>
      <c r="AF27" s="5">
        <v>2</v>
      </c>
      <c r="AG27" s="5">
        <v>2</v>
      </c>
      <c r="AH27" s="5">
        <v>2</v>
      </c>
      <c r="AJ27" s="5" t="s">
        <v>40</v>
      </c>
      <c r="AK27" s="5" t="s">
        <v>135</v>
      </c>
    </row>
    <row r="28" spans="1:37" s="3" customFormat="1">
      <c r="A28" s="3">
        <v>27</v>
      </c>
      <c r="B28" s="3" t="s">
        <v>136</v>
      </c>
      <c r="C28" s="3" t="s">
        <v>137</v>
      </c>
      <c r="D28" s="4">
        <v>44014</v>
      </c>
      <c r="E28" s="3">
        <v>70</v>
      </c>
      <c r="F28" s="3" t="s">
        <v>35</v>
      </c>
      <c r="G28" s="3" t="s">
        <v>138</v>
      </c>
      <c r="H28" s="31" t="s">
        <v>40</v>
      </c>
      <c r="I28" s="31" t="s">
        <v>37</v>
      </c>
      <c r="J28" s="3" t="s">
        <v>37</v>
      </c>
      <c r="K28" s="3" t="s">
        <v>59</v>
      </c>
      <c r="L28" s="3">
        <v>7</v>
      </c>
      <c r="M28" s="40">
        <v>1</v>
      </c>
      <c r="N28" s="32">
        <v>7</v>
      </c>
      <c r="O28" s="3" t="s">
        <v>37</v>
      </c>
      <c r="P28" s="3" t="s">
        <v>39</v>
      </c>
      <c r="Q28" s="3" t="s">
        <v>139</v>
      </c>
      <c r="R28" s="3" t="s">
        <v>37</v>
      </c>
      <c r="S28" s="3" t="s">
        <v>41</v>
      </c>
      <c r="T28" s="3" t="s">
        <v>40</v>
      </c>
      <c r="U28" s="3" t="s">
        <v>40</v>
      </c>
      <c r="V28" s="3" t="s">
        <v>37</v>
      </c>
      <c r="W28" s="3" t="s">
        <v>37</v>
      </c>
      <c r="X28" s="3" t="s">
        <v>37</v>
      </c>
      <c r="Y28" s="3" t="s">
        <v>40</v>
      </c>
      <c r="Z28" s="3" t="s">
        <v>17</v>
      </c>
      <c r="AA28" s="3" t="s">
        <v>20</v>
      </c>
      <c r="AB28" s="3" t="str">
        <f t="shared" si="0"/>
        <v>sim</v>
      </c>
      <c r="AC28" s="3" t="s">
        <v>37</v>
      </c>
      <c r="AD28" s="3">
        <v>92</v>
      </c>
      <c r="AE28" s="3">
        <v>85</v>
      </c>
      <c r="AF28" s="3">
        <v>3</v>
      </c>
      <c r="AG28" s="3">
        <v>3</v>
      </c>
      <c r="AH28" s="3">
        <v>3</v>
      </c>
      <c r="AI28" s="3" t="s">
        <v>86</v>
      </c>
      <c r="AJ28" s="3" t="s">
        <v>40</v>
      </c>
      <c r="AK28" s="3" t="s">
        <v>140</v>
      </c>
    </row>
    <row r="29" spans="1:37" s="8" customFormat="1">
      <c r="A29" s="8">
        <v>28</v>
      </c>
      <c r="B29" s="8" t="s">
        <v>141</v>
      </c>
      <c r="C29" s="8" t="s">
        <v>142</v>
      </c>
      <c r="D29" s="9">
        <v>44147</v>
      </c>
      <c r="E29" s="8">
        <v>59</v>
      </c>
      <c r="F29" s="8" t="s">
        <v>35</v>
      </c>
      <c r="G29" s="8" t="s">
        <v>99</v>
      </c>
      <c r="H29" s="31" t="s">
        <v>40</v>
      </c>
      <c r="I29" s="31" t="s">
        <v>37</v>
      </c>
      <c r="J29" s="3" t="s">
        <v>37</v>
      </c>
      <c r="K29" s="8" t="s">
        <v>43</v>
      </c>
      <c r="L29" s="8">
        <v>6</v>
      </c>
      <c r="M29" s="44">
        <v>1</v>
      </c>
      <c r="N29" s="33">
        <v>6</v>
      </c>
      <c r="O29" s="8" t="s">
        <v>37</v>
      </c>
      <c r="P29" s="8" t="s">
        <v>39</v>
      </c>
      <c r="Q29" s="8" t="s">
        <v>143</v>
      </c>
      <c r="R29" s="8" t="s">
        <v>37</v>
      </c>
      <c r="S29" s="8" t="s">
        <v>49</v>
      </c>
      <c r="T29" s="8" t="s">
        <v>37</v>
      </c>
      <c r="U29" s="8" t="s">
        <v>37</v>
      </c>
      <c r="V29" s="8" t="s">
        <v>37</v>
      </c>
      <c r="W29" s="8" t="s">
        <v>37</v>
      </c>
      <c r="X29" s="8" t="s">
        <v>37</v>
      </c>
      <c r="Y29" s="8" t="s">
        <v>37</v>
      </c>
      <c r="Z29" s="8" t="s">
        <v>16</v>
      </c>
      <c r="AB29" s="3" t="str">
        <f t="shared" si="0"/>
        <v>sim</v>
      </c>
      <c r="AC29" s="3" t="s">
        <v>40</v>
      </c>
      <c r="AD29" s="8">
        <v>152</v>
      </c>
      <c r="AE29" s="8">
        <v>91</v>
      </c>
      <c r="AF29" s="8" t="s">
        <v>144</v>
      </c>
      <c r="AG29" s="8">
        <v>14</v>
      </c>
      <c r="AH29" s="8">
        <f>14+5</f>
        <v>19</v>
      </c>
      <c r="AI29" s="8" t="s">
        <v>86</v>
      </c>
      <c r="AJ29" s="8" t="s">
        <v>40</v>
      </c>
      <c r="AK29" s="8" t="s">
        <v>145</v>
      </c>
    </row>
    <row r="30" spans="1:37" s="3" customFormat="1">
      <c r="A30" s="3">
        <v>29</v>
      </c>
      <c r="B30" s="3" t="s">
        <v>146</v>
      </c>
      <c r="C30" s="3" t="s">
        <v>147</v>
      </c>
      <c r="D30" s="4">
        <v>44252</v>
      </c>
      <c r="E30" s="3">
        <v>74</v>
      </c>
      <c r="F30" s="3" t="s">
        <v>48</v>
      </c>
      <c r="G30" s="3" t="s">
        <v>42</v>
      </c>
      <c r="H30" s="31" t="s">
        <v>40</v>
      </c>
      <c r="I30" s="31" t="s">
        <v>40</v>
      </c>
      <c r="J30" s="1" t="s">
        <v>40</v>
      </c>
      <c r="K30" s="3" t="s">
        <v>43</v>
      </c>
      <c r="L30" s="3">
        <v>10</v>
      </c>
      <c r="M30" s="32" t="s">
        <v>165</v>
      </c>
      <c r="N30" s="32">
        <v>7.6</v>
      </c>
      <c r="O30" s="3" t="s">
        <v>37</v>
      </c>
      <c r="P30" s="3" t="s">
        <v>39</v>
      </c>
      <c r="R30" s="3" t="s">
        <v>40</v>
      </c>
      <c r="S30" s="3" t="s">
        <v>41</v>
      </c>
      <c r="T30" s="3" t="s">
        <v>40</v>
      </c>
      <c r="U30" s="3" t="s">
        <v>40</v>
      </c>
      <c r="V30" s="3" t="s">
        <v>40</v>
      </c>
      <c r="W30" s="3" t="s">
        <v>40</v>
      </c>
      <c r="X30" s="3" t="s">
        <v>40</v>
      </c>
      <c r="Y30" s="3" t="s">
        <v>40</v>
      </c>
      <c r="AB30" s="3" t="str">
        <f t="shared" si="0"/>
        <v>não</v>
      </c>
      <c r="AC30" s="26"/>
      <c r="AD30" s="3">
        <v>121</v>
      </c>
      <c r="AE30" s="3">
        <v>112</v>
      </c>
      <c r="AI30" s="3" t="s">
        <v>86</v>
      </c>
      <c r="AJ30" s="3" t="s">
        <v>40</v>
      </c>
    </row>
    <row r="31" spans="1:37">
      <c r="A31" s="1">
        <v>30</v>
      </c>
      <c r="B31" s="1" t="s">
        <v>148</v>
      </c>
      <c r="C31" s="1" t="s">
        <v>149</v>
      </c>
      <c r="D31" s="7">
        <v>44336</v>
      </c>
      <c r="E31" s="1">
        <v>54</v>
      </c>
      <c r="F31" s="1" t="s">
        <v>35</v>
      </c>
      <c r="G31" s="1" t="s">
        <v>150</v>
      </c>
      <c r="H31" s="31" t="s">
        <v>40</v>
      </c>
      <c r="I31" s="31" t="s">
        <v>37</v>
      </c>
      <c r="J31" s="3" t="s">
        <v>37</v>
      </c>
      <c r="K31" s="1" t="s">
        <v>43</v>
      </c>
      <c r="L31" s="1">
        <v>8</v>
      </c>
      <c r="M31" s="41" t="s">
        <v>166</v>
      </c>
      <c r="N31" s="31">
        <v>5.5</v>
      </c>
      <c r="O31" s="1" t="s">
        <v>37</v>
      </c>
      <c r="P31" s="1" t="s">
        <v>39</v>
      </c>
      <c r="R31" s="1" t="s">
        <v>40</v>
      </c>
      <c r="S31" s="1" t="s">
        <v>49</v>
      </c>
      <c r="T31" s="1" t="s">
        <v>40</v>
      </c>
      <c r="U31" s="1" t="s">
        <v>40</v>
      </c>
      <c r="V31" s="1" t="s">
        <v>40</v>
      </c>
      <c r="W31" s="1" t="s">
        <v>40</v>
      </c>
      <c r="X31" s="1" t="s">
        <v>40</v>
      </c>
      <c r="Y31" s="1" t="s">
        <v>40</v>
      </c>
      <c r="AB31" s="3" t="str">
        <f t="shared" si="0"/>
        <v>não</v>
      </c>
      <c r="AC31" s="26"/>
      <c r="AI31" s="1" t="s">
        <v>86</v>
      </c>
      <c r="AJ31" s="1" t="s">
        <v>40</v>
      </c>
    </row>
  </sheetData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Luiza Haendchen Bento</dc:creator>
  <cp:keywords/>
  <dc:description/>
  <cp:lastModifiedBy>Gabriel Silva dos Anjos</cp:lastModifiedBy>
  <cp:revision/>
  <dcterms:created xsi:type="dcterms:W3CDTF">2018-02-26T17:49:40Z</dcterms:created>
  <dcterms:modified xsi:type="dcterms:W3CDTF">2024-06-26T23:30:08Z</dcterms:modified>
  <cp:category/>
  <cp:contentStatus/>
</cp:coreProperties>
</file>