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ropbox\RESIDÊNCIA\Projetos científicos\Trabalho Terra\"/>
    </mc:Choice>
  </mc:AlternateContent>
  <xr:revisionPtr revIDLastSave="0" documentId="13_ncr:1_{283094AB-E060-4C02-9700-5346EEAA7172}" xr6:coauthVersionLast="47" xr6:coauthVersionMax="47" xr10:uidLastSave="{00000000-0000-0000-0000-000000000000}"/>
  <bookViews>
    <workbookView xWindow="20370" yWindow="-120" windowWidth="29040" windowHeight="16440" xr2:uid="{8C5C542C-E340-4D67-A5A0-3B5BE5C8EFD6}"/>
  </bookViews>
  <sheets>
    <sheet name="Planilha1" sheetId="1" r:id="rId1"/>
  </sheets>
  <definedNames>
    <definedName name="_xlnm._FilterDatabase" localSheetId="0" hidden="1">Planilha1!$W$1:$W$101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AR52" i="1"/>
  <c r="AR51" i="1"/>
  <c r="AR50" i="1"/>
  <c r="AR49" i="1"/>
  <c r="AR48" i="1"/>
  <c r="AR47" i="1"/>
  <c r="AR46" i="1"/>
  <c r="AR44" i="1"/>
  <c r="AR45" i="1"/>
  <c r="BC41" i="1"/>
  <c r="BC42" i="1"/>
  <c r="BC46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AR43" i="1"/>
  <c r="AR41" i="1"/>
  <c r="AR38" i="1"/>
  <c r="D40" i="1"/>
  <c r="D36" i="1"/>
  <c r="AV75" i="1"/>
  <c r="AV76" i="1"/>
  <c r="AV77" i="1"/>
  <c r="AV78" i="1"/>
  <c r="AV79" i="1"/>
  <c r="AV80" i="1"/>
  <c r="AV74" i="1"/>
  <c r="AR75" i="1"/>
  <c r="AR76" i="1"/>
  <c r="AR77" i="1"/>
  <c r="AR78" i="1"/>
  <c r="AR79" i="1"/>
  <c r="AR74" i="1"/>
  <c r="AO75" i="1"/>
  <c r="AO76" i="1"/>
  <c r="AO77" i="1"/>
  <c r="AO78" i="1"/>
  <c r="AO79" i="1"/>
  <c r="AO74" i="1"/>
  <c r="AO22" i="1"/>
  <c r="AL75" i="1"/>
  <c r="AL76" i="1"/>
  <c r="AL77" i="1"/>
  <c r="AL78" i="1"/>
  <c r="AL79" i="1"/>
  <c r="AL80" i="1"/>
  <c r="AL74" i="1"/>
  <c r="AL23" i="1"/>
  <c r="D74" i="1"/>
  <c r="D75" i="1"/>
  <c r="D76" i="1"/>
  <c r="D77" i="1"/>
  <c r="D78" i="1"/>
  <c r="D79" i="1"/>
  <c r="D80" i="1"/>
  <c r="AR16" i="1"/>
  <c r="AR15" i="1"/>
  <c r="AL41" i="1"/>
  <c r="AL42" i="1"/>
  <c r="AL43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BC32" i="1"/>
  <c r="BC34" i="1"/>
  <c r="BC35" i="1"/>
  <c r="BC37" i="1"/>
  <c r="BC40" i="1"/>
  <c r="AV32" i="1"/>
  <c r="AV33" i="1"/>
  <c r="AV34" i="1"/>
  <c r="AV35" i="1"/>
  <c r="AV36" i="1"/>
  <c r="AV37" i="1"/>
  <c r="AV38" i="1"/>
  <c r="AV39" i="1"/>
  <c r="AV40" i="1"/>
  <c r="AO32" i="1"/>
  <c r="AO34" i="1"/>
  <c r="AO35" i="1"/>
  <c r="AO36" i="1"/>
  <c r="AO37" i="1"/>
  <c r="AO38" i="1"/>
  <c r="AO40" i="1"/>
  <c r="AL32" i="1"/>
  <c r="AL33" i="1"/>
  <c r="AL34" i="1"/>
  <c r="AL35" i="1"/>
  <c r="AL36" i="1"/>
  <c r="AL37" i="1"/>
  <c r="AL38" i="1"/>
  <c r="AL39" i="1"/>
  <c r="AL40" i="1"/>
  <c r="H32" i="1"/>
  <c r="H33" i="1"/>
  <c r="H34" i="1"/>
  <c r="H35" i="1"/>
  <c r="H36" i="1"/>
  <c r="H37" i="1"/>
  <c r="H38" i="1"/>
  <c r="H39" i="1"/>
  <c r="H40" i="1"/>
  <c r="D32" i="1"/>
  <c r="D33" i="1"/>
  <c r="D34" i="1"/>
  <c r="D37" i="1"/>
  <c r="D38" i="1"/>
  <c r="D39" i="1"/>
  <c r="AR40" i="1"/>
  <c r="AR39" i="1"/>
  <c r="AR37" i="1"/>
  <c r="AR36" i="1"/>
  <c r="AR35" i="1"/>
  <c r="AR34" i="1"/>
  <c r="AR33" i="1"/>
  <c r="AR32" i="1"/>
  <c r="AV41" i="1"/>
  <c r="AV42" i="1"/>
  <c r="AV4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D41" i="1"/>
  <c r="D42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BC30" i="1"/>
  <c r="BC3" i="1"/>
  <c r="BC5" i="1"/>
  <c r="BC6" i="1"/>
  <c r="BC9" i="1"/>
  <c r="BC10" i="1"/>
  <c r="BC11" i="1"/>
  <c r="BC12" i="1"/>
  <c r="BC13" i="1"/>
  <c r="BC14" i="1"/>
  <c r="BC15" i="1"/>
  <c r="BC16" i="1"/>
  <c r="BC21" i="1"/>
  <c r="BC22" i="1"/>
  <c r="BC23" i="1"/>
  <c r="BC25" i="1"/>
  <c r="BC26" i="1"/>
  <c r="BC27" i="1"/>
  <c r="BC29" i="1"/>
  <c r="BC3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" i="1"/>
  <c r="AV2" i="1"/>
  <c r="AR5" i="1"/>
  <c r="AR3" i="1"/>
  <c r="AR4" i="1"/>
  <c r="AR6" i="1"/>
  <c r="AR7" i="1"/>
  <c r="AR8" i="1"/>
  <c r="AR9" i="1"/>
  <c r="AR10" i="1"/>
  <c r="AR11" i="1"/>
  <c r="AR12" i="1"/>
  <c r="AR13" i="1"/>
  <c r="AR14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2" i="1"/>
  <c r="AO4" i="1"/>
  <c r="AO5" i="1"/>
  <c r="AO6" i="1"/>
  <c r="AO7" i="1"/>
  <c r="AO9" i="1"/>
  <c r="AO10" i="1"/>
  <c r="AO11" i="1"/>
  <c r="AO12" i="1"/>
  <c r="AO13" i="1"/>
  <c r="AO14" i="1"/>
  <c r="AO16" i="1"/>
  <c r="AO18" i="1"/>
  <c r="AO19" i="1"/>
  <c r="AO21" i="1"/>
  <c r="AO23" i="1"/>
  <c r="AO24" i="1"/>
  <c r="AO25" i="1"/>
  <c r="AO26" i="1"/>
  <c r="AO27" i="1"/>
  <c r="AO29" i="1"/>
  <c r="AO30" i="1"/>
  <c r="AO31" i="1"/>
  <c r="AO3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4" i="1"/>
  <c r="AL25" i="1"/>
  <c r="AL26" i="1"/>
  <c r="AL27" i="1"/>
  <c r="AL28" i="1"/>
  <c r="AL29" i="1"/>
  <c r="AL30" i="1"/>
  <c r="AL31" i="1"/>
  <c r="H23" i="1"/>
  <c r="H24" i="1"/>
  <c r="H25" i="1"/>
  <c r="H26" i="1"/>
  <c r="H27" i="1"/>
  <c r="H28" i="1"/>
  <c r="H29" i="1"/>
  <c r="H30" i="1"/>
  <c r="H31" i="1"/>
  <c r="D23" i="1"/>
  <c r="D24" i="1"/>
  <c r="D25" i="1"/>
  <c r="D26" i="1"/>
  <c r="D27" i="1"/>
  <c r="D28" i="1"/>
  <c r="D29" i="1"/>
  <c r="D30" i="1"/>
  <c r="D31" i="1"/>
  <c r="H22" i="1"/>
  <c r="H21" i="1"/>
  <c r="H20" i="1"/>
  <c r="H19" i="1"/>
  <c r="H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<sst xmlns="http://schemas.openxmlformats.org/spreadsheetml/2006/main" count="2283" uniqueCount="236">
  <si>
    <t>Nome</t>
  </si>
  <si>
    <t>Data de nascimento</t>
  </si>
  <si>
    <t>Idade</t>
  </si>
  <si>
    <t>Número do atendimento</t>
  </si>
  <si>
    <t>IMC</t>
  </si>
  <si>
    <t>Gênero</t>
  </si>
  <si>
    <t>ASA</t>
  </si>
  <si>
    <t>Cirurgia realizada</t>
  </si>
  <si>
    <t>Lateralidade (direita ou esquerda)</t>
  </si>
  <si>
    <t>Realização de bloqueio do plano eretor da espinha (sim ou não)</t>
  </si>
  <si>
    <t>Volume de anestésica utilizado no bloqueio do plano eretor da espinha em ml</t>
  </si>
  <si>
    <t>Concentração do anestésico utilizado no bloqueio do plano eretor da espinha</t>
  </si>
  <si>
    <t>Passagem de Cateter no plano eretor da espinha (sim ou não)</t>
  </si>
  <si>
    <t>Programação da PCA (continua ou contínua + bolus)</t>
  </si>
  <si>
    <t>Fluxo</t>
  </si>
  <si>
    <t>Bolus</t>
  </si>
  <si>
    <t>Número de bolus da PCA em 24 horas</t>
  </si>
  <si>
    <t>Número de bolus da PCA em 48 horas</t>
  </si>
  <si>
    <t>Data da internação</t>
  </si>
  <si>
    <t>Hora da internação</t>
  </si>
  <si>
    <t>Data do início da cirurgia</t>
  </si>
  <si>
    <t>Hora do início da cirurgia</t>
  </si>
  <si>
    <t>Data do final da cirurgia</t>
  </si>
  <si>
    <t>Hora do final da cirurgia</t>
  </si>
  <si>
    <t>Data da alta da RPA</t>
  </si>
  <si>
    <t>Hora da alta da RPA</t>
  </si>
  <si>
    <t>Data da retirada do dreno de tórax</t>
  </si>
  <si>
    <t>Hora da retirada do dreno de tórax</t>
  </si>
  <si>
    <t>Data da alta hospitalar</t>
  </si>
  <si>
    <t>Hora da alta hospitalar</t>
  </si>
  <si>
    <t>Tempo de duração da cirurgia</t>
  </si>
  <si>
    <t>Opióide de resgate na RPA (sim ou não)</t>
  </si>
  <si>
    <t>Encaminhamento para UTI no pós-operatório (sim ou não)</t>
  </si>
  <si>
    <t>Uso de opióide prescrito de horário nas primeiras 24 horas</t>
  </si>
  <si>
    <t>uso de opióide nas primeiras 36 horas</t>
  </si>
  <si>
    <t>Uso de pregabalina na internação (sim ou não)</t>
  </si>
  <si>
    <t>Uso de gabapentina na internação (sim ou não)</t>
  </si>
  <si>
    <t>Data da primeira dose de oxicodona</t>
  </si>
  <si>
    <t>Hora da primeira dose de oxicodona</t>
  </si>
  <si>
    <t>Peso (kg)</t>
  </si>
  <si>
    <t>Altura (m)</t>
  </si>
  <si>
    <t>Hipertensão arterial (sim ou não)</t>
  </si>
  <si>
    <t>DM (sim ou não)</t>
  </si>
  <si>
    <t>DPOC (sim ou não)</t>
  </si>
  <si>
    <t>Outras comorbidades (citar)</t>
  </si>
  <si>
    <t>Fentanil (dose ou N/A)</t>
  </si>
  <si>
    <t>Sufentanil (dose ou N/A)</t>
  </si>
  <si>
    <t>Dose de metadona (dose ou N/A)</t>
  </si>
  <si>
    <t>Dose de Desmetomedina (dose ou N/A)</t>
  </si>
  <si>
    <t>Ketamina (dose ou N/A)</t>
  </si>
  <si>
    <t>Dose de sulfato de magnésio (dose ou N/A)</t>
  </si>
  <si>
    <t>Dose de Lidocaína (dose ou N/A)</t>
  </si>
  <si>
    <t>Dor com escala verbal numérica maior que maior que 3 na internação (sim ou não)</t>
  </si>
  <si>
    <t>Uso de opióide de resgate nas primeiras 24 horas (sim ou não)</t>
  </si>
  <si>
    <t>Uso de opioide de resgate na primeiras 36 horas (sim ou não)</t>
  </si>
  <si>
    <t>Maria Lucia Bezerra de Mello Loureiro Amorim</t>
  </si>
  <si>
    <t>Feminino</t>
  </si>
  <si>
    <t>sim</t>
  </si>
  <si>
    <t>Não</t>
  </si>
  <si>
    <t>Insuficiência coronariana</t>
  </si>
  <si>
    <t>Lobectomia superior</t>
  </si>
  <si>
    <t>direita</t>
  </si>
  <si>
    <t>n/a</t>
  </si>
  <si>
    <t>0,5 mcg/kg/h</t>
  </si>
  <si>
    <t>não</t>
  </si>
  <si>
    <t>Paulo Onnik Debelian</t>
  </si>
  <si>
    <t>Masculino</t>
  </si>
  <si>
    <t>hipercolesterolemia</t>
  </si>
  <si>
    <t>Segmentectomia basilar</t>
  </si>
  <si>
    <t>esquerda</t>
  </si>
  <si>
    <t>Roberto José Gomes</t>
  </si>
  <si>
    <t>subectomia superior</t>
  </si>
  <si>
    <t>dislipidemia, isuficiência coronariana</t>
  </si>
  <si>
    <t>continua + bolus</t>
  </si>
  <si>
    <t>Luiz Guilherme Bender</t>
  </si>
  <si>
    <t>depressão</t>
  </si>
  <si>
    <t>Lobectomia infeior</t>
  </si>
  <si>
    <t>Lindalva Pires Alves</t>
  </si>
  <si>
    <t>Pré-diabetes</t>
  </si>
  <si>
    <t>Lobectomia inferior</t>
  </si>
  <si>
    <t>70 mcg</t>
  </si>
  <si>
    <t>Antonio Tonelli Junior</t>
  </si>
  <si>
    <t>hipotireoidismo</t>
  </si>
  <si>
    <t>Segmentectomia</t>
  </si>
  <si>
    <t xml:space="preserve">segmentectomia inferior </t>
  </si>
  <si>
    <t>Ana Maria Ferraiuolo da Silveira</t>
  </si>
  <si>
    <t>20 mcg</t>
  </si>
  <si>
    <t>Elisabete da Conceição Monteiro Marta Coimbra</t>
  </si>
  <si>
    <t xml:space="preserve">Lobectomia superior </t>
  </si>
  <si>
    <t>hipotireoidismo, artrite reunatoide</t>
  </si>
  <si>
    <t>Yoshio Utumi</t>
  </si>
  <si>
    <t>epilepsia</t>
  </si>
  <si>
    <t>Flutter, isuficiência cardiaca</t>
  </si>
  <si>
    <t>Marcilio Moacir Rosa</t>
  </si>
  <si>
    <t>segmentectomia</t>
  </si>
  <si>
    <t>40 mcg</t>
  </si>
  <si>
    <t>Maria Elizabeth de Sousa Carvalho</t>
  </si>
  <si>
    <t>DRGE</t>
  </si>
  <si>
    <t>lobectomia superior</t>
  </si>
  <si>
    <t>Paula Kulikoff Haullem</t>
  </si>
  <si>
    <t>Segmentectomia basilar direita</t>
  </si>
  <si>
    <t>Elizabeth Motta Felix</t>
  </si>
  <si>
    <t xml:space="preserve">Lobectomia inferior </t>
  </si>
  <si>
    <t>Marilsa Guazzeli Lustoza</t>
  </si>
  <si>
    <t>Esquerda</t>
  </si>
  <si>
    <t>50 mcg</t>
  </si>
  <si>
    <t>José Roberto de Lalibera</t>
  </si>
  <si>
    <t>Daniele Vital Hildebrand</t>
  </si>
  <si>
    <t>Antônio Simões da Costa Neto</t>
  </si>
  <si>
    <t>90 mcg</t>
  </si>
  <si>
    <t>José Luis Lopez Vazquez</t>
  </si>
  <si>
    <t>Alberto Garcia Roche</t>
  </si>
  <si>
    <t>masculino</t>
  </si>
  <si>
    <t>Maria Cristina Artuso de Mellho Iglesias</t>
  </si>
  <si>
    <t>Insuficiência coronariana, dislipidemia</t>
  </si>
  <si>
    <t>Segmentectomia lobo superior</t>
  </si>
  <si>
    <t>Gloria de Fatima Araujo</t>
  </si>
  <si>
    <t>Bronquiectasia</t>
  </si>
  <si>
    <t xml:space="preserve">segmentectomia </t>
  </si>
  <si>
    <t>Claiton Hidenori Takeda</t>
  </si>
  <si>
    <t>N/A</t>
  </si>
  <si>
    <t>Francimar Silva Da Rocha</t>
  </si>
  <si>
    <t>feminino</t>
  </si>
  <si>
    <t>lobectomia inferior</t>
  </si>
  <si>
    <t>Marta Mayumi Kato Kuada</t>
  </si>
  <si>
    <t>Segmentectomia superior</t>
  </si>
  <si>
    <t>Leslie Maria Depra Panichella</t>
  </si>
  <si>
    <t>Elsie Avallone Machado da Silva</t>
  </si>
  <si>
    <t xml:space="preserve">Maura Celeste Jorge </t>
  </si>
  <si>
    <t>Maria Cristina Becker</t>
  </si>
  <si>
    <t>Marilia Junqueira Caldas</t>
  </si>
  <si>
    <t>Juliana Berti Iaquinto</t>
  </si>
  <si>
    <t>hipotireodismo</t>
  </si>
  <si>
    <t>Segmentectomia inferior</t>
  </si>
  <si>
    <t>Reinaldo Lima Barreto</t>
  </si>
  <si>
    <t>Alexandre Jose de Almeida Gama</t>
  </si>
  <si>
    <t>Umberto Antonio Fioravantti</t>
  </si>
  <si>
    <t>Maria Cristina Solimine Sandri</t>
  </si>
  <si>
    <t>Antônio Carlos Lage de Siqueira</t>
  </si>
  <si>
    <t>Marisa de Fátima Leão Castilho</t>
  </si>
  <si>
    <t>Daniel Giansante Abud</t>
  </si>
  <si>
    <t>Eulálio Damázio da Silva</t>
  </si>
  <si>
    <t>José Renan Tiussi</t>
  </si>
  <si>
    <t>Maria do Socorro Lemos Mayer</t>
  </si>
  <si>
    <t>Evanise Sposito</t>
  </si>
  <si>
    <t>Cleide Alves de Lima Nascimento</t>
  </si>
  <si>
    <t>Maxwell Brian Soares de Lacerda</t>
  </si>
  <si>
    <t>Naidison de Quintella Baptista</t>
  </si>
  <si>
    <t>Adilson Vienscoski</t>
  </si>
  <si>
    <t>Monica Guimarães Coimbra</t>
  </si>
  <si>
    <t>MERCIA MARIA SILVA FREIRE</t>
  </si>
  <si>
    <t>CLEUSA DE TOLEDO</t>
  </si>
  <si>
    <t xml:space="preserve">ARACY SILVA DE OLIVEIRA </t>
  </si>
  <si>
    <t>SCHIRLEY PEREIRA ANTUNES</t>
  </si>
  <si>
    <t xml:space="preserve">ANA CRISTINA BUENO DA PAZ </t>
  </si>
  <si>
    <t xml:space="preserve">MARIA APARECIDA BARRETO A </t>
  </si>
  <si>
    <t>Marcelo Gentil Almeida Guedes</t>
  </si>
  <si>
    <t>José Julio Nogueira Lins</t>
  </si>
  <si>
    <t>Edson Eduardo Barbosa</t>
  </si>
  <si>
    <t>Alfredo Andreoni Neto</t>
  </si>
  <si>
    <t>Roberto Valentim Rodrigues</t>
  </si>
  <si>
    <t>Eliane Keinert Petraglia</t>
  </si>
  <si>
    <t>Jorge Tratch Junior</t>
  </si>
  <si>
    <t>Edna Monreal de Carvalho</t>
  </si>
  <si>
    <t>dislipidemia</t>
  </si>
  <si>
    <t>Plaquetopenia</t>
  </si>
  <si>
    <t>AVC prévio</t>
  </si>
  <si>
    <t>TEP prévio</t>
  </si>
  <si>
    <t>NEM 1</t>
  </si>
  <si>
    <t>Arritmia, hipertensão pulmonar</t>
  </si>
  <si>
    <t>Hipotireoidismo</t>
  </si>
  <si>
    <t>Arritmia, miocardite</t>
  </si>
  <si>
    <t>Fibrilação atrial</t>
  </si>
  <si>
    <t>Sim</t>
  </si>
  <si>
    <t>dislipidemia, fibrilação atrial e gota</t>
  </si>
  <si>
    <t>hipotireoidismo, Insuficiência coronariana</t>
  </si>
  <si>
    <t>Segmentectomia pulmonar (s1, s2, s3)</t>
  </si>
  <si>
    <t>Segmentectomia pulmonar (s8) e cunha em lobo superior</t>
  </si>
  <si>
    <t xml:space="preserve">Segmentectomia (i6) </t>
  </si>
  <si>
    <t>Segmentectomia (s6)</t>
  </si>
  <si>
    <t>Lebectomia inferior</t>
  </si>
  <si>
    <t xml:space="preserve">Lobectomia </t>
  </si>
  <si>
    <t>Segmentectomia pulmonar</t>
  </si>
  <si>
    <t>Loectomia superior</t>
  </si>
  <si>
    <t xml:space="preserve">Lobectoia inferior </t>
  </si>
  <si>
    <t>Segmetectomia lobo inferior</t>
  </si>
  <si>
    <t>Segmentectmia superior robótica</t>
  </si>
  <si>
    <t>Lobectomia infeiror</t>
  </si>
  <si>
    <t xml:space="preserve">Segmentectomia inferior </t>
  </si>
  <si>
    <t>segmentectomia e ressecção de nódulo em lobo superior</t>
  </si>
  <si>
    <t>Segmentectomia S6</t>
  </si>
  <si>
    <t>segmentectomia S1</t>
  </si>
  <si>
    <t>Segmentectomia não anatômica</t>
  </si>
  <si>
    <t>60 mcg e 20 mcg</t>
  </si>
  <si>
    <t>Contínua</t>
  </si>
  <si>
    <t>contínua + bolus</t>
  </si>
  <si>
    <t>Neide Marcelino Belentani</t>
  </si>
  <si>
    <t>cardiopata</t>
  </si>
  <si>
    <t>SIM</t>
  </si>
  <si>
    <t>Jose Paulo Camargo Silva de Mesquita</t>
  </si>
  <si>
    <t xml:space="preserve">lobectomia superior </t>
  </si>
  <si>
    <t>Richmond Ng</t>
  </si>
  <si>
    <t>José Antonio Del cid Sendra</t>
  </si>
  <si>
    <t xml:space="preserve"> 25/09/1953</t>
  </si>
  <si>
    <t>20 + 0,5 em bomba</t>
  </si>
  <si>
    <t>10 + manutenção em bomba</t>
  </si>
  <si>
    <t>Rosiane Gomes de Mello</t>
  </si>
  <si>
    <t>Murilo Mesquita Donate</t>
  </si>
  <si>
    <t>Adriana Rodrigues Julio</t>
  </si>
  <si>
    <t>120 + 1mg/kg/h</t>
  </si>
  <si>
    <t>17:00 (resgate)</t>
  </si>
  <si>
    <t>Lee Woon Wah</t>
  </si>
  <si>
    <t>Vera Maria Costa Calcada</t>
  </si>
  <si>
    <t>Tarcilio Carlos Trova Marques</t>
  </si>
  <si>
    <t>Neusa Maria da Silva</t>
  </si>
  <si>
    <t>Roselia de Souza Chiprauski</t>
  </si>
  <si>
    <t>Norberto D Alfonso</t>
  </si>
  <si>
    <t>Mauricio Jorge Gomes Pimenta</t>
  </si>
  <si>
    <t>diverticulose</t>
  </si>
  <si>
    <t>1 ampola</t>
  </si>
  <si>
    <t>100 + 1mg/kg/h</t>
  </si>
  <si>
    <t>Roberto Fernandez de Oliveira</t>
  </si>
  <si>
    <t>artrite reumatóide</t>
  </si>
  <si>
    <t xml:space="preserve">contínua + bolus </t>
  </si>
  <si>
    <t>Osvaldo Antonio Rosiano</t>
  </si>
  <si>
    <t>paciente recebeu alta com dreno</t>
  </si>
  <si>
    <t>15 + 0,1 mcg/kg/h</t>
  </si>
  <si>
    <t>0,5 mcg/kg de ataque e 0,5 mcg/kg/h</t>
  </si>
  <si>
    <t>0,3 mcg/kg/h</t>
  </si>
  <si>
    <t>0,2 mcg/kg/h</t>
  </si>
  <si>
    <t>20 + 0,1 mcg/kg/h</t>
  </si>
  <si>
    <t>20 + 0,15 mcg/kg/min</t>
  </si>
  <si>
    <t>Tempo de internação após a cirurgia - {transformar em hora}</t>
  </si>
  <si>
    <t>Tempo de permância na RPA {min}</t>
  </si>
  <si>
    <t>Tempo com dreno de tórax {hora}</t>
  </si>
  <si>
    <t>Tempo para uso da primeira dose de oxicodona em horas {hora}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</si>
</sst>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0" fontId="0" fillId="6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4" fontId="0" fillId="6" borderId="1" xfId="0" applyNumberFormat="1" applyFill="1" applyBorder="1"/>
    <xf numFmtId="14" fontId="0" fillId="6" borderId="1" xfId="0" applyNumberForma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6" borderId="1" xfId="0" applyNumberFormat="1" applyFill="1" applyBorder="1" applyAlignment="1">
      <alignment wrapText="1"/>
    </xf>
    <xf numFmtId="20" fontId="0" fillId="0" borderId="1" xfId="0" applyNumberFormat="1" applyBorder="1"/>
    <xf numFmtId="20" fontId="0" fillId="6" borderId="1" xfId="0" applyNumberFormat="1" applyFill="1" applyBorder="1"/>
    <xf numFmtId="14" fontId="0" fillId="0" borderId="1" xfId="0" applyNumberFormat="1" applyBorder="1"/>
    <xf numFmtId="164" fontId="0" fillId="0" borderId="0" xfId="0" applyNumberFormat="1"/>
    <xf numFmtId="164" fontId="4" fillId="0" borderId="0" xfId="0" applyNumberFormat="1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94C-ABCF-45B9-BF8A-5D8E8FA80064}">
  <dimension ref="A1:BH101"/>
  <sheetViews>
    <sheetView tabSelected="1" topLeftCell="B1" zoomScale="70" zoomScaleNormal="70" workbookViewId="0">
      <pane ySplit="1" topLeftCell="A2" activePane="bottomLeft" state="frozen"/>
      <selection pane="bottomLeft" activeCell="H3" sqref="H3"/>
    </sheetView>
  </sheetViews>
  <sheetFormatPr defaultRowHeight="40.15" customHeight="1" x14ac:dyDescent="0.25"/>
  <cols>
    <col min="1" max="60" width="40.7109375" style="3" customWidth="1"/>
  </cols>
  <sheetData>
    <row r="1" spans="1:60" ht="40.15" customHeight="1" x14ac:dyDescent="0.25">
      <c r="A1" s="4" t="s">
        <v>0</v>
      </c>
      <c r="B1" s="4" t="s">
        <v>1</v>
      </c>
      <c r="C1" s="4" t="s">
        <v>3</v>
      </c>
      <c r="D1" s="8" t="s">
        <v>2</v>
      </c>
      <c r="E1" s="4" t="s">
        <v>5</v>
      </c>
      <c r="F1" s="4" t="s">
        <v>39</v>
      </c>
      <c r="G1" s="4" t="s">
        <v>40</v>
      </c>
      <c r="H1" s="8" t="s">
        <v>4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6</v>
      </c>
      <c r="N1" s="2" t="s">
        <v>7</v>
      </c>
      <c r="O1" s="2" t="s">
        <v>8</v>
      </c>
      <c r="P1" s="4" t="s">
        <v>45</v>
      </c>
      <c r="Q1" s="4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5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6" t="s">
        <v>30</v>
      </c>
      <c r="AM1" s="1" t="s">
        <v>24</v>
      </c>
      <c r="AN1" s="1" t="s">
        <v>25</v>
      </c>
      <c r="AO1" s="6" t="s">
        <v>233</v>
      </c>
      <c r="AP1" s="1" t="s">
        <v>26</v>
      </c>
      <c r="AQ1" s="1" t="s">
        <v>27</v>
      </c>
      <c r="AR1" s="48" t="s">
        <v>234</v>
      </c>
      <c r="AS1" s="48"/>
      <c r="AT1" s="1" t="s">
        <v>28</v>
      </c>
      <c r="AU1" s="1" t="s">
        <v>29</v>
      </c>
      <c r="AV1" s="6" t="s">
        <v>232</v>
      </c>
      <c r="AW1" s="49" t="s">
        <v>31</v>
      </c>
      <c r="AX1" s="1" t="s">
        <v>32</v>
      </c>
      <c r="AY1" s="49" t="s">
        <v>33</v>
      </c>
      <c r="AZ1" s="49" t="s">
        <v>34</v>
      </c>
      <c r="BA1" s="1" t="s">
        <v>37</v>
      </c>
      <c r="BB1" s="1" t="s">
        <v>38</v>
      </c>
      <c r="BC1" s="6" t="s">
        <v>235</v>
      </c>
      <c r="BD1" s="1" t="s">
        <v>35</v>
      </c>
      <c r="BE1" s="1" t="s">
        <v>36</v>
      </c>
      <c r="BF1" s="49" t="s">
        <v>52</v>
      </c>
      <c r="BG1" s="49" t="s">
        <v>53</v>
      </c>
      <c r="BH1" s="49" t="s">
        <v>54</v>
      </c>
    </row>
    <row r="2" spans="1:60" ht="40.15" customHeight="1" x14ac:dyDescent="0.25">
      <c r="A2" s="7" t="s">
        <v>55</v>
      </c>
      <c r="B2" s="9">
        <v>19021</v>
      </c>
      <c r="C2" s="7">
        <v>19301233</v>
      </c>
      <c r="D2" s="7">
        <f>DATEDIF(B2,AH2,"Y")</f>
        <v>68</v>
      </c>
      <c r="E2" s="7" t="s">
        <v>56</v>
      </c>
      <c r="F2" s="7">
        <v>73</v>
      </c>
      <c r="G2" s="7">
        <v>1.6</v>
      </c>
      <c r="H2" s="7">
        <f>F2/(G2*G2)</f>
        <v>28.515624999999993</v>
      </c>
      <c r="I2" s="7" t="s">
        <v>57</v>
      </c>
      <c r="J2" s="7" t="s">
        <v>57</v>
      </c>
      <c r="K2" s="7" t="s">
        <v>58</v>
      </c>
      <c r="L2" s="7" t="s">
        <v>59</v>
      </c>
      <c r="M2" s="7">
        <v>3</v>
      </c>
      <c r="N2" s="7" t="s">
        <v>60</v>
      </c>
      <c r="O2" s="7" t="s">
        <v>61</v>
      </c>
      <c r="P2" s="7" t="s">
        <v>62</v>
      </c>
      <c r="Q2" s="7" t="s">
        <v>62</v>
      </c>
      <c r="R2" s="7">
        <v>12</v>
      </c>
      <c r="S2" s="7" t="s">
        <v>63</v>
      </c>
      <c r="T2" s="7">
        <v>25</v>
      </c>
      <c r="U2" s="7">
        <v>2000</v>
      </c>
      <c r="V2" s="7">
        <v>280</v>
      </c>
      <c r="W2" s="7" t="s">
        <v>57</v>
      </c>
      <c r="X2" s="7">
        <v>30</v>
      </c>
      <c r="Y2" s="10">
        <v>5.0000000000000001E-3</v>
      </c>
      <c r="Z2" s="7" t="s">
        <v>64</v>
      </c>
      <c r="AA2" s="7" t="s">
        <v>62</v>
      </c>
      <c r="AB2" s="7" t="s">
        <v>62</v>
      </c>
      <c r="AC2" s="7" t="s">
        <v>62</v>
      </c>
      <c r="AD2" s="7" t="s">
        <v>62</v>
      </c>
      <c r="AE2" s="7" t="s">
        <v>62</v>
      </c>
      <c r="AF2" s="9">
        <v>44105</v>
      </c>
      <c r="AG2" s="11">
        <v>0.33749999999999997</v>
      </c>
      <c r="AH2" s="9">
        <v>44105</v>
      </c>
      <c r="AI2" s="11">
        <v>0.65972222222222221</v>
      </c>
      <c r="AJ2" s="9">
        <v>44105</v>
      </c>
      <c r="AK2" s="11">
        <v>0.79166666666666663</v>
      </c>
      <c r="AL2" s="15">
        <f t="shared" ref="AL2:AL30" si="0">(AJ2+AK2)-(AH2+AI2)</f>
        <v>0.13194444444525288</v>
      </c>
      <c r="AM2" s="7" t="s">
        <v>62</v>
      </c>
      <c r="AN2" s="7" t="s">
        <v>62</v>
      </c>
      <c r="AO2" s="15" t="s">
        <v>62</v>
      </c>
      <c r="AP2" s="9">
        <v>44107</v>
      </c>
      <c r="AQ2" s="11">
        <v>0.55138888888888882</v>
      </c>
      <c r="AR2" s="15">
        <f>(AP2+AQ2)-(AJ2+AK2)</f>
        <v>1.7597222222248092</v>
      </c>
      <c r="AS2" s="15"/>
      <c r="AT2" s="9">
        <v>44108</v>
      </c>
      <c r="AU2" s="11">
        <v>0.57986111111111105</v>
      </c>
      <c r="AV2" s="15">
        <f>(AT2+AU2)-(AJ2+AK2)</f>
        <v>2.7881944444452529</v>
      </c>
      <c r="AW2" s="7" t="s">
        <v>62</v>
      </c>
      <c r="AX2" s="7" t="s">
        <v>57</v>
      </c>
      <c r="AY2" s="7" t="s">
        <v>64</v>
      </c>
      <c r="AZ2" s="7" t="s">
        <v>64</v>
      </c>
      <c r="BA2" s="7" t="s">
        <v>62</v>
      </c>
      <c r="BB2" s="7" t="s">
        <v>62</v>
      </c>
      <c r="BC2" s="37" t="s">
        <v>62</v>
      </c>
      <c r="BD2" s="7" t="s">
        <v>64</v>
      </c>
      <c r="BE2" s="7" t="s">
        <v>64</v>
      </c>
      <c r="BF2" s="7" t="s">
        <v>64</v>
      </c>
      <c r="BG2" s="7" t="s">
        <v>64</v>
      </c>
      <c r="BH2" s="7" t="s">
        <v>64</v>
      </c>
    </row>
    <row r="3" spans="1:60" ht="40.15" customHeight="1" x14ac:dyDescent="0.25">
      <c r="A3" s="7" t="s">
        <v>65</v>
      </c>
      <c r="B3" s="9">
        <v>22915</v>
      </c>
      <c r="C3" s="7">
        <v>20731452</v>
      </c>
      <c r="D3" s="7">
        <f t="shared" ref="D3:D39" si="1">DATEDIF(B3,AH3,"Y")</f>
        <v>58</v>
      </c>
      <c r="E3" s="7" t="s">
        <v>66</v>
      </c>
      <c r="F3" s="7">
        <v>76</v>
      </c>
      <c r="G3" s="7">
        <v>1.65</v>
      </c>
      <c r="H3" s="7">
        <f t="shared" ref="H3:H40" si="2">F3/(G3*G3)</f>
        <v>27.915518824609737</v>
      </c>
      <c r="I3" s="7" t="s">
        <v>64</v>
      </c>
      <c r="J3" s="7" t="s">
        <v>64</v>
      </c>
      <c r="K3" s="7" t="s">
        <v>64</v>
      </c>
      <c r="L3" s="7" t="s">
        <v>67</v>
      </c>
      <c r="M3" s="7">
        <v>2</v>
      </c>
      <c r="N3" s="7" t="s">
        <v>68</v>
      </c>
      <c r="O3" s="7" t="s">
        <v>69</v>
      </c>
      <c r="P3" s="7" t="s">
        <v>62</v>
      </c>
      <c r="Q3" s="7" t="s">
        <v>62</v>
      </c>
      <c r="R3" s="7">
        <v>16</v>
      </c>
      <c r="S3" s="7" t="s">
        <v>63</v>
      </c>
      <c r="T3" s="7" t="s">
        <v>62</v>
      </c>
      <c r="U3" s="7">
        <v>2000</v>
      </c>
      <c r="V3" s="7" t="s">
        <v>62</v>
      </c>
      <c r="W3" s="7" t="s">
        <v>57</v>
      </c>
      <c r="X3" s="7">
        <v>20</v>
      </c>
      <c r="Y3" s="10">
        <v>3.7499999999999999E-3</v>
      </c>
      <c r="Z3" s="7" t="s">
        <v>57</v>
      </c>
      <c r="AA3" s="7" t="s">
        <v>62</v>
      </c>
      <c r="AB3" s="7" t="s">
        <v>62</v>
      </c>
      <c r="AC3" s="7" t="s">
        <v>62</v>
      </c>
      <c r="AD3" s="7" t="s">
        <v>62</v>
      </c>
      <c r="AE3" s="7" t="s">
        <v>62</v>
      </c>
      <c r="AF3" s="9">
        <v>44246</v>
      </c>
      <c r="AG3" s="11">
        <v>0.24027777777777778</v>
      </c>
      <c r="AH3" s="9">
        <v>44246</v>
      </c>
      <c r="AI3" s="11">
        <v>0.35416666666666669</v>
      </c>
      <c r="AJ3" s="9">
        <v>44246</v>
      </c>
      <c r="AK3" s="11">
        <v>0.47569444444444442</v>
      </c>
      <c r="AL3" s="15">
        <f t="shared" si="0"/>
        <v>0.12152777778101154</v>
      </c>
      <c r="AM3" s="9">
        <v>44246</v>
      </c>
      <c r="AN3" s="11">
        <v>0.56944444444444442</v>
      </c>
      <c r="AO3" s="15">
        <f>(AM3+AN3)-(AJ3+AK3)</f>
        <v>9.375E-2</v>
      </c>
      <c r="AP3" s="9">
        <v>44247</v>
      </c>
      <c r="AQ3" s="11">
        <v>0.5</v>
      </c>
      <c r="AR3" s="15">
        <f t="shared" ref="AR3:AR40" si="3">(AP3+AQ3)-(AJ3+AK3)</f>
        <v>1.0243055555547471</v>
      </c>
      <c r="AS3" s="15"/>
      <c r="AT3" s="9">
        <v>44248</v>
      </c>
      <c r="AU3" s="11">
        <v>0.45833333333333331</v>
      </c>
      <c r="AV3" s="15">
        <f>(AT3+AU3)-(AJ3+AK3)</f>
        <v>1.9826388888905058</v>
      </c>
      <c r="AW3" s="7" t="s">
        <v>64</v>
      </c>
      <c r="AX3" s="7" t="s">
        <v>64</v>
      </c>
      <c r="AY3" s="7" t="s">
        <v>57</v>
      </c>
      <c r="AZ3" s="7" t="s">
        <v>57</v>
      </c>
      <c r="BA3" s="9">
        <v>44246</v>
      </c>
      <c r="BB3" s="11">
        <v>0.75</v>
      </c>
      <c r="BC3" s="15">
        <f t="shared" ref="BC3:BC66" si="4">(BA3+BB3)-(AJ3+AK3)</f>
        <v>0.27430555555474712</v>
      </c>
      <c r="BD3" s="7" t="s">
        <v>64</v>
      </c>
      <c r="BE3" s="7" t="s">
        <v>64</v>
      </c>
      <c r="BF3" s="7" t="s">
        <v>64</v>
      </c>
      <c r="BG3" s="7" t="s">
        <v>64</v>
      </c>
      <c r="BH3" s="7" t="s">
        <v>64</v>
      </c>
    </row>
    <row r="4" spans="1:60" ht="40.15" customHeight="1" x14ac:dyDescent="0.25">
      <c r="A4" s="7" t="s">
        <v>70</v>
      </c>
      <c r="B4" s="9">
        <v>17634</v>
      </c>
      <c r="C4" s="7">
        <v>21243864</v>
      </c>
      <c r="D4" s="7">
        <f t="shared" si="1"/>
        <v>73</v>
      </c>
      <c r="E4" s="7" t="s">
        <v>66</v>
      </c>
      <c r="F4" s="7">
        <v>87</v>
      </c>
      <c r="G4" s="7">
        <v>1.72</v>
      </c>
      <c r="H4" s="7">
        <f t="shared" si="2"/>
        <v>29.407787993510009</v>
      </c>
      <c r="I4" s="7" t="s">
        <v>57</v>
      </c>
      <c r="J4" s="7" t="s">
        <v>64</v>
      </c>
      <c r="K4" s="7" t="s">
        <v>57</v>
      </c>
      <c r="L4" s="7" t="s">
        <v>72</v>
      </c>
      <c r="M4" s="7">
        <v>2</v>
      </c>
      <c r="N4" s="7" t="s">
        <v>71</v>
      </c>
      <c r="O4" s="7" t="s">
        <v>61</v>
      </c>
      <c r="P4" s="7" t="s">
        <v>62</v>
      </c>
      <c r="Q4" s="7" t="s">
        <v>62</v>
      </c>
      <c r="R4" s="7">
        <v>15</v>
      </c>
      <c r="S4" s="7" t="s">
        <v>62</v>
      </c>
      <c r="T4" s="7" t="s">
        <v>62</v>
      </c>
      <c r="U4" s="7">
        <v>3000</v>
      </c>
      <c r="V4" s="7">
        <v>160</v>
      </c>
      <c r="W4" s="7" t="s">
        <v>57</v>
      </c>
      <c r="X4" s="7">
        <v>20</v>
      </c>
      <c r="Y4" s="10">
        <v>3.7499999999999999E-3</v>
      </c>
      <c r="Z4" s="7" t="s">
        <v>57</v>
      </c>
      <c r="AA4" s="7" t="s">
        <v>73</v>
      </c>
      <c r="AB4" s="7">
        <v>6</v>
      </c>
      <c r="AC4" s="7">
        <v>5</v>
      </c>
      <c r="AD4" s="7">
        <v>1</v>
      </c>
      <c r="AE4" s="7">
        <v>3</v>
      </c>
      <c r="AF4" s="9">
        <v>44299</v>
      </c>
      <c r="AG4" s="11">
        <v>0.20833333333333334</v>
      </c>
      <c r="AH4" s="9">
        <v>44299</v>
      </c>
      <c r="AI4" s="11">
        <v>0.37152777777777773</v>
      </c>
      <c r="AJ4" s="9">
        <v>44299</v>
      </c>
      <c r="AK4" s="11">
        <v>0.54166666666666663</v>
      </c>
      <c r="AL4" s="15">
        <f t="shared" si="0"/>
        <v>0.17013888888322981</v>
      </c>
      <c r="AM4" s="9">
        <v>44299</v>
      </c>
      <c r="AN4" s="11">
        <v>0.61458333333333337</v>
      </c>
      <c r="AO4" s="15">
        <f t="shared" ref="AO4:AO40" si="5">(AM4+AN4)-(AJ4+AK4)</f>
        <v>7.2916666671517305E-2</v>
      </c>
      <c r="AP4" s="9">
        <v>44302</v>
      </c>
      <c r="AQ4" s="11">
        <v>0.65138888888888891</v>
      </c>
      <c r="AR4" s="15">
        <f t="shared" si="3"/>
        <v>3.109722222223354</v>
      </c>
      <c r="AS4" s="15"/>
      <c r="AT4" s="9">
        <v>44303</v>
      </c>
      <c r="AU4" s="11">
        <v>0.5</v>
      </c>
      <c r="AV4" s="15">
        <f t="shared" ref="AV4:AV40" si="6">(AT4+AU4)-(AJ4+AK4)</f>
        <v>3.9583333333357587</v>
      </c>
      <c r="AW4" s="7" t="s">
        <v>57</v>
      </c>
      <c r="AX4" s="7" t="s">
        <v>64</v>
      </c>
      <c r="AY4" s="7" t="s">
        <v>64</v>
      </c>
      <c r="AZ4" s="7" t="s">
        <v>64</v>
      </c>
      <c r="BA4" s="7" t="s">
        <v>62</v>
      </c>
      <c r="BB4" s="7" t="s">
        <v>62</v>
      </c>
      <c r="BC4" s="37" t="s">
        <v>62</v>
      </c>
      <c r="BD4" s="7" t="s">
        <v>64</v>
      </c>
      <c r="BE4" s="7" t="s">
        <v>64</v>
      </c>
      <c r="BF4" s="7" t="s">
        <v>57</v>
      </c>
      <c r="BG4" s="7" t="s">
        <v>64</v>
      </c>
      <c r="BH4" s="7" t="s">
        <v>64</v>
      </c>
    </row>
    <row r="5" spans="1:60" ht="40.15" customHeight="1" x14ac:dyDescent="0.25">
      <c r="A5" s="7" t="s">
        <v>74</v>
      </c>
      <c r="B5" s="9">
        <v>18280</v>
      </c>
      <c r="C5" s="7">
        <v>15354873</v>
      </c>
      <c r="D5" s="7">
        <f t="shared" si="1"/>
        <v>69</v>
      </c>
      <c r="E5" s="7" t="s">
        <v>66</v>
      </c>
      <c r="F5" s="7">
        <v>90</v>
      </c>
      <c r="G5" s="7">
        <v>1.8</v>
      </c>
      <c r="H5" s="7">
        <f t="shared" si="2"/>
        <v>27.777777777777775</v>
      </c>
      <c r="I5" s="7" t="s">
        <v>64</v>
      </c>
      <c r="J5" s="7" t="s">
        <v>64</v>
      </c>
      <c r="K5" s="7" t="s">
        <v>58</v>
      </c>
      <c r="L5" s="7" t="s">
        <v>75</v>
      </c>
      <c r="M5" s="7">
        <v>2</v>
      </c>
      <c r="N5" s="7" t="s">
        <v>76</v>
      </c>
      <c r="O5" s="7" t="s">
        <v>61</v>
      </c>
      <c r="P5" s="7" t="s">
        <v>62</v>
      </c>
      <c r="Q5" s="7">
        <v>30</v>
      </c>
      <c r="R5" s="7" t="s">
        <v>62</v>
      </c>
      <c r="S5" s="7" t="s">
        <v>62</v>
      </c>
      <c r="T5" s="7">
        <v>30</v>
      </c>
      <c r="U5" s="7" t="s">
        <v>62</v>
      </c>
      <c r="V5" s="7" t="s">
        <v>62</v>
      </c>
      <c r="W5" s="7" t="s">
        <v>64</v>
      </c>
      <c r="X5" s="7" t="s">
        <v>62</v>
      </c>
      <c r="Y5" s="7" t="s">
        <v>62</v>
      </c>
      <c r="Z5" s="7" t="s">
        <v>62</v>
      </c>
      <c r="AA5" s="7" t="s">
        <v>62</v>
      </c>
      <c r="AB5" s="7" t="s">
        <v>62</v>
      </c>
      <c r="AC5" s="7" t="s">
        <v>62</v>
      </c>
      <c r="AD5" s="7" t="s">
        <v>62</v>
      </c>
      <c r="AE5" s="7" t="s">
        <v>62</v>
      </c>
      <c r="AF5" s="9">
        <v>43640</v>
      </c>
      <c r="AG5" s="11">
        <v>0.91666666666666663</v>
      </c>
      <c r="AH5" s="9">
        <v>43641</v>
      </c>
      <c r="AI5" s="11">
        <v>0.38541666666666669</v>
      </c>
      <c r="AJ5" s="9">
        <v>43641</v>
      </c>
      <c r="AK5" s="11">
        <v>0.5</v>
      </c>
      <c r="AL5" s="15">
        <f t="shared" si="0"/>
        <v>0.11458333333575865</v>
      </c>
      <c r="AM5" s="9">
        <v>43641</v>
      </c>
      <c r="AN5" s="11">
        <v>0.54166666666666663</v>
      </c>
      <c r="AO5" s="15">
        <f t="shared" si="5"/>
        <v>4.1666666664241347E-2</v>
      </c>
      <c r="AP5" s="9">
        <v>43642</v>
      </c>
      <c r="AQ5" s="11">
        <v>0.60138888888888886</v>
      </c>
      <c r="AR5" s="15">
        <f>(AP5+AQ5)-(AJ5+AK5)</f>
        <v>1.101388888891961</v>
      </c>
      <c r="AS5" s="15"/>
      <c r="AT5" s="9">
        <v>43643</v>
      </c>
      <c r="AU5" s="11">
        <v>0.375</v>
      </c>
      <c r="AV5" s="15">
        <f t="shared" si="6"/>
        <v>1.875</v>
      </c>
      <c r="AW5" s="7" t="s">
        <v>64</v>
      </c>
      <c r="AX5" s="7" t="s">
        <v>64</v>
      </c>
      <c r="AY5" s="7" t="s">
        <v>57</v>
      </c>
      <c r="AZ5" s="7" t="s">
        <v>57</v>
      </c>
      <c r="BA5" s="9">
        <v>43641</v>
      </c>
      <c r="BB5" s="11">
        <v>0.99930555555555556</v>
      </c>
      <c r="BC5" s="15">
        <f t="shared" si="4"/>
        <v>0.49930555555329192</v>
      </c>
      <c r="BD5" s="7" t="s">
        <v>64</v>
      </c>
      <c r="BE5" s="7" t="s">
        <v>64</v>
      </c>
      <c r="BF5" s="7" t="s">
        <v>57</v>
      </c>
      <c r="BG5" s="7" t="s">
        <v>64</v>
      </c>
      <c r="BH5" s="7" t="s">
        <v>64</v>
      </c>
    </row>
    <row r="6" spans="1:60" ht="40.15" customHeight="1" x14ac:dyDescent="0.25">
      <c r="A6" s="7" t="s">
        <v>77</v>
      </c>
      <c r="B6" s="9">
        <v>21340</v>
      </c>
      <c r="C6" s="7">
        <v>18964709</v>
      </c>
      <c r="D6" s="7">
        <f t="shared" si="1"/>
        <v>62</v>
      </c>
      <c r="E6" s="7" t="s">
        <v>56</v>
      </c>
      <c r="F6" s="7">
        <v>97</v>
      </c>
      <c r="G6" s="7">
        <v>1.67</v>
      </c>
      <c r="H6" s="7">
        <f t="shared" si="2"/>
        <v>34.780737925346912</v>
      </c>
      <c r="I6" s="7" t="s">
        <v>57</v>
      </c>
      <c r="J6" s="7" t="s">
        <v>64</v>
      </c>
      <c r="K6" s="7" t="s">
        <v>57</v>
      </c>
      <c r="L6" s="7" t="s">
        <v>78</v>
      </c>
      <c r="M6" s="7">
        <v>2</v>
      </c>
      <c r="N6" s="7" t="s">
        <v>79</v>
      </c>
      <c r="O6" s="7" t="s">
        <v>61</v>
      </c>
      <c r="P6" s="7">
        <v>250</v>
      </c>
      <c r="Q6" s="7" t="s">
        <v>62</v>
      </c>
      <c r="R6" s="7" t="s">
        <v>62</v>
      </c>
      <c r="S6" s="7" t="s">
        <v>80</v>
      </c>
      <c r="T6" s="7" t="s">
        <v>62</v>
      </c>
      <c r="U6" s="7">
        <v>2500</v>
      </c>
      <c r="V6" s="7" t="s">
        <v>64</v>
      </c>
      <c r="W6" s="7" t="s">
        <v>57</v>
      </c>
      <c r="X6" s="7">
        <v>20</v>
      </c>
      <c r="Y6" s="10">
        <v>5.0000000000000001E-3</v>
      </c>
      <c r="Z6" s="7" t="s">
        <v>64</v>
      </c>
      <c r="AA6" s="7" t="s">
        <v>62</v>
      </c>
      <c r="AB6" s="7" t="s">
        <v>62</v>
      </c>
      <c r="AC6" s="7" t="s">
        <v>62</v>
      </c>
      <c r="AD6" s="7" t="s">
        <v>62</v>
      </c>
      <c r="AE6" s="7" t="s">
        <v>62</v>
      </c>
      <c r="AF6" s="9">
        <v>44067</v>
      </c>
      <c r="AG6" s="11">
        <v>0.89722222222222225</v>
      </c>
      <c r="AH6" s="9">
        <v>44068</v>
      </c>
      <c r="AI6" s="11">
        <v>0.37847222222222227</v>
      </c>
      <c r="AJ6" s="9">
        <v>44068</v>
      </c>
      <c r="AK6" s="11">
        <v>0.4861111111111111</v>
      </c>
      <c r="AL6" s="15">
        <f t="shared" si="0"/>
        <v>0.10763888889050577</v>
      </c>
      <c r="AM6" s="9">
        <v>44068</v>
      </c>
      <c r="AN6" s="11">
        <v>0.60416666666666663</v>
      </c>
      <c r="AO6" s="15">
        <f t="shared" si="5"/>
        <v>0.11805555555474712</v>
      </c>
      <c r="AP6" s="9">
        <v>44069</v>
      </c>
      <c r="AQ6" s="11">
        <v>0.52986111111111112</v>
      </c>
      <c r="AR6" s="15">
        <f t="shared" si="3"/>
        <v>1.0437500000043656</v>
      </c>
      <c r="AS6" s="15"/>
      <c r="AT6" s="9">
        <v>44070</v>
      </c>
      <c r="AU6" s="11">
        <v>0.41666666666666669</v>
      </c>
      <c r="AV6" s="15">
        <f t="shared" si="6"/>
        <v>1.9305555555547471</v>
      </c>
      <c r="AW6" s="7" t="s">
        <v>57</v>
      </c>
      <c r="AX6" s="7" t="s">
        <v>64</v>
      </c>
      <c r="AY6" s="7" t="s">
        <v>64</v>
      </c>
      <c r="AZ6" s="7" t="s">
        <v>64</v>
      </c>
      <c r="BA6" s="9">
        <v>44068</v>
      </c>
      <c r="BB6" s="11">
        <v>0.83333333333333337</v>
      </c>
      <c r="BC6" s="15">
        <f t="shared" si="4"/>
        <v>0.34722222222626442</v>
      </c>
      <c r="BD6" s="7" t="s">
        <v>64</v>
      </c>
      <c r="BE6" s="7" t="s">
        <v>64</v>
      </c>
      <c r="BF6" s="7" t="s">
        <v>57</v>
      </c>
      <c r="BG6" s="7" t="s">
        <v>64</v>
      </c>
      <c r="BH6" s="7" t="s">
        <v>64</v>
      </c>
    </row>
    <row r="7" spans="1:60" ht="40.15" customHeight="1" x14ac:dyDescent="0.25">
      <c r="A7" s="7" t="s">
        <v>81</v>
      </c>
      <c r="B7" s="9">
        <v>26278</v>
      </c>
      <c r="C7" s="7">
        <v>20233506</v>
      </c>
      <c r="D7" s="7">
        <f t="shared" si="1"/>
        <v>49</v>
      </c>
      <c r="E7" s="7" t="s">
        <v>66</v>
      </c>
      <c r="F7" s="7">
        <v>115</v>
      </c>
      <c r="G7" s="7">
        <v>1.73</v>
      </c>
      <c r="H7" s="7">
        <f t="shared" si="2"/>
        <v>38.424270774165521</v>
      </c>
      <c r="I7" s="7" t="s">
        <v>57</v>
      </c>
      <c r="J7" s="7" t="s">
        <v>64</v>
      </c>
      <c r="K7" s="7" t="s">
        <v>58</v>
      </c>
      <c r="L7" s="7" t="s">
        <v>82</v>
      </c>
      <c r="M7" s="7">
        <v>2</v>
      </c>
      <c r="N7" s="7" t="s">
        <v>83</v>
      </c>
      <c r="O7" s="7" t="s">
        <v>61</v>
      </c>
      <c r="P7" s="7" t="s">
        <v>62</v>
      </c>
      <c r="Q7" s="7" t="s">
        <v>62</v>
      </c>
      <c r="R7" s="7">
        <v>16</v>
      </c>
      <c r="S7" s="7" t="s">
        <v>63</v>
      </c>
      <c r="T7" s="7">
        <v>35</v>
      </c>
      <c r="U7" s="7">
        <v>2000</v>
      </c>
      <c r="V7" s="7">
        <v>360</v>
      </c>
      <c r="W7" s="7" t="s">
        <v>57</v>
      </c>
      <c r="X7" s="7">
        <v>30</v>
      </c>
      <c r="Y7" s="10">
        <v>5.0000000000000001E-3</v>
      </c>
      <c r="Z7" s="7" t="s">
        <v>57</v>
      </c>
      <c r="AA7" s="7" t="s">
        <v>73</v>
      </c>
      <c r="AB7" s="7">
        <v>8</v>
      </c>
      <c r="AC7" s="7">
        <v>4</v>
      </c>
      <c r="AD7" s="7">
        <v>2</v>
      </c>
      <c r="AE7" s="7">
        <v>2</v>
      </c>
      <c r="AF7" s="9">
        <v>44200</v>
      </c>
      <c r="AG7" s="11">
        <v>0.31041666666666667</v>
      </c>
      <c r="AH7" s="9">
        <v>44200</v>
      </c>
      <c r="AI7" s="11">
        <v>0.61805555555555558</v>
      </c>
      <c r="AJ7" s="9">
        <v>44200</v>
      </c>
      <c r="AK7" s="11">
        <v>0.69444444444444453</v>
      </c>
      <c r="AL7" s="15">
        <f t="shared" si="0"/>
        <v>7.6388888890505768E-2</v>
      </c>
      <c r="AM7" s="9">
        <v>44200</v>
      </c>
      <c r="AN7" s="11">
        <v>0.80208333333333337</v>
      </c>
      <c r="AO7" s="15">
        <f t="shared" si="5"/>
        <v>0.10763888889050577</v>
      </c>
      <c r="AP7" s="9">
        <v>44201</v>
      </c>
      <c r="AQ7" s="11">
        <v>0.5</v>
      </c>
      <c r="AR7" s="15">
        <f t="shared" si="3"/>
        <v>0.80555555555474712</v>
      </c>
      <c r="AS7" s="15"/>
      <c r="AT7" s="9">
        <v>44202</v>
      </c>
      <c r="AU7" s="11">
        <v>0.4375</v>
      </c>
      <c r="AV7" s="15">
        <f t="shared" si="6"/>
        <v>1.7430555555547471</v>
      </c>
      <c r="AW7" s="7" t="s">
        <v>64</v>
      </c>
      <c r="AX7" s="7" t="s">
        <v>64</v>
      </c>
      <c r="AY7" s="7" t="s">
        <v>64</v>
      </c>
      <c r="AZ7" s="7" t="s">
        <v>64</v>
      </c>
      <c r="BA7" s="7" t="s">
        <v>62</v>
      </c>
      <c r="BB7" s="7" t="s">
        <v>62</v>
      </c>
      <c r="BC7" s="37" t="s">
        <v>62</v>
      </c>
      <c r="BD7" s="7" t="s">
        <v>64</v>
      </c>
      <c r="BE7" s="7" t="s">
        <v>64</v>
      </c>
      <c r="BF7" s="7" t="s">
        <v>64</v>
      </c>
      <c r="BG7" s="7" t="s">
        <v>64</v>
      </c>
      <c r="BH7" s="7" t="s">
        <v>64</v>
      </c>
    </row>
    <row r="8" spans="1:60" ht="40.15" customHeight="1" x14ac:dyDescent="0.25">
      <c r="A8" s="7" t="s">
        <v>85</v>
      </c>
      <c r="B8" s="9">
        <v>17913</v>
      </c>
      <c r="C8" s="7">
        <v>23998134</v>
      </c>
      <c r="D8" s="7">
        <f t="shared" si="1"/>
        <v>72</v>
      </c>
      <c r="E8" s="7" t="s">
        <v>56</v>
      </c>
      <c r="F8" s="7">
        <v>77</v>
      </c>
      <c r="G8" s="7">
        <v>1.55</v>
      </c>
      <c r="H8" s="7">
        <f t="shared" si="2"/>
        <v>32.049947970863677</v>
      </c>
      <c r="I8" s="7" t="s">
        <v>57</v>
      </c>
      <c r="J8" s="7" t="s">
        <v>64</v>
      </c>
      <c r="K8" s="7" t="s">
        <v>57</v>
      </c>
      <c r="L8" s="7" t="s">
        <v>92</v>
      </c>
      <c r="M8" s="7">
        <v>3</v>
      </c>
      <c r="N8" s="7" t="s">
        <v>84</v>
      </c>
      <c r="O8" s="7" t="s">
        <v>69</v>
      </c>
      <c r="P8" s="7">
        <v>250</v>
      </c>
      <c r="Q8" s="7" t="s">
        <v>62</v>
      </c>
      <c r="R8" s="7">
        <v>5</v>
      </c>
      <c r="S8" s="7" t="s">
        <v>86</v>
      </c>
      <c r="T8" s="7" t="s">
        <v>62</v>
      </c>
      <c r="U8" s="7" t="s">
        <v>62</v>
      </c>
      <c r="V8" s="7">
        <v>50</v>
      </c>
      <c r="W8" s="7" t="s">
        <v>57</v>
      </c>
      <c r="X8" s="7">
        <v>10</v>
      </c>
      <c r="Y8" s="12">
        <v>0.01</v>
      </c>
      <c r="Z8" s="7" t="s">
        <v>57</v>
      </c>
      <c r="AA8" s="7" t="s">
        <v>73</v>
      </c>
      <c r="AB8" s="7">
        <v>3</v>
      </c>
      <c r="AC8" s="7">
        <v>4</v>
      </c>
      <c r="AD8" s="7">
        <v>0</v>
      </c>
      <c r="AE8" s="7">
        <v>3</v>
      </c>
      <c r="AF8" s="9">
        <v>44530</v>
      </c>
      <c r="AG8" s="11">
        <v>0.38819444444444445</v>
      </c>
      <c r="AH8" s="9">
        <v>44530</v>
      </c>
      <c r="AI8" s="11">
        <v>0.62152777777777779</v>
      </c>
      <c r="AJ8" s="9">
        <v>44530</v>
      </c>
      <c r="AK8" s="11">
        <v>0.71527777777777779</v>
      </c>
      <c r="AL8" s="15">
        <f t="shared" si="0"/>
        <v>9.375E-2</v>
      </c>
      <c r="AM8" s="7" t="s">
        <v>62</v>
      </c>
      <c r="AN8" s="7" t="s">
        <v>62</v>
      </c>
      <c r="AO8" s="15" t="s">
        <v>62</v>
      </c>
      <c r="AP8" s="9">
        <v>44532</v>
      </c>
      <c r="AQ8" s="11">
        <v>0.50277777777777777</v>
      </c>
      <c r="AR8" s="15">
        <f t="shared" si="3"/>
        <v>1.7874999999985448</v>
      </c>
      <c r="AS8" s="15"/>
      <c r="AT8" s="9">
        <v>44534</v>
      </c>
      <c r="AU8" s="11">
        <v>0.46875</v>
      </c>
      <c r="AV8" s="15">
        <f t="shared" si="6"/>
        <v>3.7534722222189885</v>
      </c>
      <c r="AW8" s="7" t="s">
        <v>62</v>
      </c>
      <c r="AX8" s="7" t="s">
        <v>57</v>
      </c>
      <c r="AY8" s="7" t="s">
        <v>64</v>
      </c>
      <c r="AZ8" s="7" t="s">
        <v>64</v>
      </c>
      <c r="BA8" s="7" t="s">
        <v>62</v>
      </c>
      <c r="BB8" s="7" t="s">
        <v>62</v>
      </c>
      <c r="BC8" s="37" t="s">
        <v>62</v>
      </c>
      <c r="BD8" s="7" t="s">
        <v>64</v>
      </c>
      <c r="BE8" s="7" t="s">
        <v>64</v>
      </c>
      <c r="BF8" s="7" t="s">
        <v>64</v>
      </c>
      <c r="BG8" s="7" t="s">
        <v>64</v>
      </c>
      <c r="BH8" s="7" t="s">
        <v>64</v>
      </c>
    </row>
    <row r="9" spans="1:60" ht="40.15" customHeight="1" x14ac:dyDescent="0.25">
      <c r="A9" s="7" t="s">
        <v>87</v>
      </c>
      <c r="B9" s="9">
        <v>23573</v>
      </c>
      <c r="C9" s="7">
        <v>19878398</v>
      </c>
      <c r="D9" s="7">
        <f t="shared" si="1"/>
        <v>56</v>
      </c>
      <c r="E9" s="7" t="s">
        <v>56</v>
      </c>
      <c r="F9" s="7">
        <v>68</v>
      </c>
      <c r="G9" s="7">
        <v>1.65</v>
      </c>
      <c r="H9" s="7">
        <f t="shared" si="2"/>
        <v>24.977043158861342</v>
      </c>
      <c r="I9" s="7" t="s">
        <v>64</v>
      </c>
      <c r="J9" s="7" t="s">
        <v>64</v>
      </c>
      <c r="K9" s="7" t="s">
        <v>58</v>
      </c>
      <c r="L9" s="7" t="s">
        <v>89</v>
      </c>
      <c r="M9" s="7">
        <v>2</v>
      </c>
      <c r="N9" s="7" t="s">
        <v>88</v>
      </c>
      <c r="O9" s="7" t="s">
        <v>61</v>
      </c>
      <c r="P9" s="7" t="s">
        <v>62</v>
      </c>
      <c r="Q9" s="7" t="s">
        <v>62</v>
      </c>
      <c r="R9" s="7">
        <v>15</v>
      </c>
      <c r="S9" s="7" t="s">
        <v>62</v>
      </c>
      <c r="T9" s="7" t="s">
        <v>62</v>
      </c>
      <c r="U9" s="7">
        <v>4000</v>
      </c>
      <c r="V9" s="7" t="s">
        <v>62</v>
      </c>
      <c r="W9" s="7" t="s">
        <v>57</v>
      </c>
      <c r="X9" s="7">
        <v>20</v>
      </c>
      <c r="Y9" s="10">
        <v>5.0000000000000001E-3</v>
      </c>
      <c r="Z9" s="7" t="s">
        <v>64</v>
      </c>
      <c r="AA9" s="7" t="s">
        <v>62</v>
      </c>
      <c r="AB9" s="7" t="s">
        <v>62</v>
      </c>
      <c r="AC9" s="7" t="s">
        <v>62</v>
      </c>
      <c r="AD9" s="7" t="s">
        <v>62</v>
      </c>
      <c r="AE9" s="7" t="s">
        <v>62</v>
      </c>
      <c r="AF9" s="9">
        <v>44161</v>
      </c>
      <c r="AG9" s="11">
        <v>0.9590277777777777</v>
      </c>
      <c r="AH9" s="9">
        <v>44162</v>
      </c>
      <c r="AI9" s="11">
        <v>0.37152777777777773</v>
      </c>
      <c r="AJ9" s="9">
        <v>44162</v>
      </c>
      <c r="AK9" s="11">
        <v>0.50694444444444442</v>
      </c>
      <c r="AL9" s="15">
        <f t="shared" si="0"/>
        <v>0.13541666666424135</v>
      </c>
      <c r="AM9" s="9">
        <v>44162</v>
      </c>
      <c r="AN9" s="11">
        <v>0.57291666666666663</v>
      </c>
      <c r="AO9" s="15">
        <f t="shared" si="5"/>
        <v>6.5972222218988463E-2</v>
      </c>
      <c r="AP9" s="9">
        <v>44164</v>
      </c>
      <c r="AQ9" s="11">
        <v>0.50694444444444442</v>
      </c>
      <c r="AR9" s="15">
        <f t="shared" si="3"/>
        <v>2</v>
      </c>
      <c r="AS9" s="15"/>
      <c r="AT9" s="9">
        <v>44166</v>
      </c>
      <c r="AU9" s="11">
        <v>0.43402777777777773</v>
      </c>
      <c r="AV9" s="15">
        <f t="shared" si="6"/>
        <v>3.9270833333357587</v>
      </c>
      <c r="AW9" s="7" t="s">
        <v>64</v>
      </c>
      <c r="AX9" s="7" t="s">
        <v>64</v>
      </c>
      <c r="AY9" s="7" t="s">
        <v>64</v>
      </c>
      <c r="AZ9" s="7" t="s">
        <v>57</v>
      </c>
      <c r="BA9" s="9">
        <v>44163</v>
      </c>
      <c r="BB9" s="11">
        <v>0.72916666666666663</v>
      </c>
      <c r="BC9" s="15">
        <f t="shared" si="4"/>
        <v>1.2222222222189885</v>
      </c>
      <c r="BD9" s="7" t="s">
        <v>64</v>
      </c>
      <c r="BE9" s="7" t="s">
        <v>64</v>
      </c>
      <c r="BF9" s="7" t="s">
        <v>57</v>
      </c>
      <c r="BG9" s="7" t="s">
        <v>64</v>
      </c>
      <c r="BH9" s="7" t="s">
        <v>64</v>
      </c>
    </row>
    <row r="10" spans="1:60" ht="40.15" customHeight="1" x14ac:dyDescent="0.25">
      <c r="A10" s="7" t="s">
        <v>90</v>
      </c>
      <c r="B10" s="9">
        <v>16102</v>
      </c>
      <c r="C10" s="7">
        <v>17673344</v>
      </c>
      <c r="D10" s="7">
        <f t="shared" si="1"/>
        <v>76</v>
      </c>
      <c r="E10" s="7" t="s">
        <v>56</v>
      </c>
      <c r="F10" s="7">
        <v>72</v>
      </c>
      <c r="G10" s="7">
        <v>1.67</v>
      </c>
      <c r="H10" s="7">
        <f t="shared" si="2"/>
        <v>25.816630212628635</v>
      </c>
      <c r="I10" s="7" t="s">
        <v>57</v>
      </c>
      <c r="J10" s="7" t="s">
        <v>57</v>
      </c>
      <c r="K10" s="7" t="s">
        <v>58</v>
      </c>
      <c r="L10" s="7" t="s">
        <v>91</v>
      </c>
      <c r="M10" s="7">
        <v>2</v>
      </c>
      <c r="N10" s="7" t="s">
        <v>60</v>
      </c>
      <c r="O10" s="7" t="s">
        <v>69</v>
      </c>
      <c r="P10" s="7">
        <v>400</v>
      </c>
      <c r="Q10" s="7" t="s">
        <v>62</v>
      </c>
      <c r="R10" s="7" t="s">
        <v>62</v>
      </c>
      <c r="S10" s="7" t="s">
        <v>95</v>
      </c>
      <c r="T10" s="7" t="s">
        <v>62</v>
      </c>
      <c r="U10" s="7">
        <v>2500</v>
      </c>
      <c r="V10" s="7" t="s">
        <v>62</v>
      </c>
      <c r="W10" s="7" t="s">
        <v>64</v>
      </c>
      <c r="X10" s="7" t="s">
        <v>62</v>
      </c>
      <c r="Y10" s="7" t="s">
        <v>62</v>
      </c>
      <c r="Z10" s="7" t="s">
        <v>62</v>
      </c>
      <c r="AA10" s="7" t="s">
        <v>62</v>
      </c>
      <c r="AB10" s="7" t="s">
        <v>62</v>
      </c>
      <c r="AC10" s="7" t="s">
        <v>62</v>
      </c>
      <c r="AD10" s="7" t="s">
        <v>62</v>
      </c>
      <c r="AE10" s="7" t="s">
        <v>62</v>
      </c>
      <c r="AF10" s="9">
        <v>43871</v>
      </c>
      <c r="AG10" s="11">
        <v>0.8847222222222223</v>
      </c>
      <c r="AH10" s="9">
        <v>43872</v>
      </c>
      <c r="AI10" s="11">
        <v>0.35416666666666669</v>
      </c>
      <c r="AJ10" s="9">
        <v>43872</v>
      </c>
      <c r="AK10" s="11">
        <v>0.47916666666666669</v>
      </c>
      <c r="AL10" s="15">
        <f t="shared" si="0"/>
        <v>0.125</v>
      </c>
      <c r="AM10" s="9">
        <v>43872</v>
      </c>
      <c r="AN10" s="11">
        <v>0.57291666666666663</v>
      </c>
      <c r="AO10" s="15">
        <f t="shared" si="5"/>
        <v>9.375E-2</v>
      </c>
      <c r="AP10" s="9">
        <v>43874</v>
      </c>
      <c r="AQ10" s="11">
        <v>0.48888888888888887</v>
      </c>
      <c r="AR10" s="15">
        <f t="shared" si="3"/>
        <v>2.0097222222248092</v>
      </c>
      <c r="AS10" s="15"/>
      <c r="AT10" s="9">
        <v>43875</v>
      </c>
      <c r="AU10" s="11">
        <v>0.50069444444444444</v>
      </c>
      <c r="AV10" s="15">
        <f t="shared" si="6"/>
        <v>3.0215277777824667</v>
      </c>
      <c r="AW10" s="7" t="s">
        <v>57</v>
      </c>
      <c r="AX10" s="7" t="s">
        <v>57</v>
      </c>
      <c r="AY10" s="7" t="s">
        <v>57</v>
      </c>
      <c r="AZ10" s="7" t="s">
        <v>57</v>
      </c>
      <c r="BA10" s="9">
        <v>43872</v>
      </c>
      <c r="BB10" s="11">
        <v>0.75</v>
      </c>
      <c r="BC10" s="15">
        <f t="shared" si="4"/>
        <v>0.27083333333575865</v>
      </c>
      <c r="BD10" s="7" t="s">
        <v>64</v>
      </c>
      <c r="BE10" s="7" t="s">
        <v>64</v>
      </c>
      <c r="BF10" s="7" t="s">
        <v>57</v>
      </c>
      <c r="BG10" s="7" t="s">
        <v>64</v>
      </c>
      <c r="BH10" s="7" t="s">
        <v>64</v>
      </c>
    </row>
    <row r="11" spans="1:60" ht="40.15" customHeight="1" x14ac:dyDescent="0.25">
      <c r="A11" s="7" t="s">
        <v>93</v>
      </c>
      <c r="B11" s="9">
        <v>17376</v>
      </c>
      <c r="C11" s="7">
        <v>16548661</v>
      </c>
      <c r="D11" s="7">
        <f t="shared" si="1"/>
        <v>72</v>
      </c>
      <c r="E11" s="7" t="s">
        <v>66</v>
      </c>
      <c r="F11" s="7">
        <v>94</v>
      </c>
      <c r="G11" s="7">
        <v>1.77</v>
      </c>
      <c r="H11" s="7">
        <f t="shared" si="2"/>
        <v>30.004149510038619</v>
      </c>
      <c r="I11" s="7" t="s">
        <v>57</v>
      </c>
      <c r="J11" s="7" t="s">
        <v>57</v>
      </c>
      <c r="K11" s="7" t="s">
        <v>58</v>
      </c>
      <c r="L11" s="7" t="s">
        <v>64</v>
      </c>
      <c r="M11" s="7">
        <v>2</v>
      </c>
      <c r="N11" s="7" t="s">
        <v>94</v>
      </c>
      <c r="O11" s="7" t="s">
        <v>69</v>
      </c>
      <c r="P11" s="7">
        <v>250</v>
      </c>
      <c r="Q11" s="7" t="s">
        <v>62</v>
      </c>
      <c r="R11" s="7" t="s">
        <v>62</v>
      </c>
      <c r="S11" s="7" t="s">
        <v>63</v>
      </c>
      <c r="T11" s="7" t="s">
        <v>62</v>
      </c>
      <c r="U11" s="7" t="s">
        <v>62</v>
      </c>
      <c r="V11" s="7" t="s">
        <v>62</v>
      </c>
      <c r="W11" s="7" t="s">
        <v>64</v>
      </c>
      <c r="X11" s="7" t="s">
        <v>62</v>
      </c>
      <c r="Y11" s="7" t="s">
        <v>62</v>
      </c>
      <c r="Z11" s="7" t="s">
        <v>62</v>
      </c>
      <c r="AA11" s="7" t="s">
        <v>62</v>
      </c>
      <c r="AB11" s="7" t="s">
        <v>62</v>
      </c>
      <c r="AC11" s="7" t="s">
        <v>62</v>
      </c>
      <c r="AD11" s="7" t="s">
        <v>62</v>
      </c>
      <c r="AE11" s="7" t="s">
        <v>62</v>
      </c>
      <c r="AF11" s="9">
        <v>43758</v>
      </c>
      <c r="AG11" s="11">
        <v>0.8847222222222223</v>
      </c>
      <c r="AH11" s="9">
        <v>43759</v>
      </c>
      <c r="AI11" s="11">
        <v>0.3611111111111111</v>
      </c>
      <c r="AJ11" s="9">
        <v>43759</v>
      </c>
      <c r="AK11" s="11">
        <v>0.4375</v>
      </c>
      <c r="AL11" s="15">
        <f t="shared" si="0"/>
        <v>7.6388888890505768E-2</v>
      </c>
      <c r="AM11" s="9">
        <v>43759</v>
      </c>
      <c r="AN11" s="11">
        <v>0.55208333333333337</v>
      </c>
      <c r="AO11" s="15">
        <f t="shared" si="5"/>
        <v>0.11458333333575865</v>
      </c>
      <c r="AP11" s="9">
        <v>43760</v>
      </c>
      <c r="AQ11" s="11">
        <v>0.41944444444444445</v>
      </c>
      <c r="AR11" s="15">
        <f t="shared" si="3"/>
        <v>0.98194444444379769</v>
      </c>
      <c r="AS11" s="15"/>
      <c r="AT11" s="9">
        <v>43761</v>
      </c>
      <c r="AU11" s="11">
        <v>0.39027777777777778</v>
      </c>
      <c r="AV11" s="15">
        <f t="shared" si="6"/>
        <v>1.952777777776646</v>
      </c>
      <c r="AW11" s="7" t="s">
        <v>64</v>
      </c>
      <c r="AX11" s="7" t="s">
        <v>64</v>
      </c>
      <c r="AY11" s="7" t="s">
        <v>57</v>
      </c>
      <c r="AZ11" s="7" t="s">
        <v>57</v>
      </c>
      <c r="BA11" s="9">
        <v>43759</v>
      </c>
      <c r="BB11" s="11">
        <v>0.91666666666666663</v>
      </c>
      <c r="BC11" s="15">
        <f t="shared" si="4"/>
        <v>0.47916666666424135</v>
      </c>
      <c r="BD11" s="7" t="s">
        <v>64</v>
      </c>
      <c r="BE11" s="7" t="s">
        <v>64</v>
      </c>
      <c r="BF11" s="7" t="s">
        <v>64</v>
      </c>
      <c r="BG11" s="7" t="s">
        <v>64</v>
      </c>
      <c r="BH11" s="7" t="s">
        <v>64</v>
      </c>
    </row>
    <row r="12" spans="1:60" ht="40.15" customHeight="1" x14ac:dyDescent="0.25">
      <c r="A12" s="7" t="s">
        <v>96</v>
      </c>
      <c r="B12" s="9">
        <v>21905</v>
      </c>
      <c r="C12" s="7">
        <v>16626140</v>
      </c>
      <c r="D12" s="7">
        <f t="shared" si="1"/>
        <v>59</v>
      </c>
      <c r="E12" s="7" t="s">
        <v>56</v>
      </c>
      <c r="F12" s="7">
        <v>58</v>
      </c>
      <c r="G12" s="7">
        <v>1.6</v>
      </c>
      <c r="H12" s="7">
        <f t="shared" si="2"/>
        <v>22.656249999999996</v>
      </c>
      <c r="I12" s="7" t="s">
        <v>57</v>
      </c>
      <c r="J12" s="7" t="s">
        <v>64</v>
      </c>
      <c r="K12" s="7" t="s">
        <v>57</v>
      </c>
      <c r="L12" s="7" t="s">
        <v>97</v>
      </c>
      <c r="M12" s="7">
        <v>2</v>
      </c>
      <c r="N12" s="7" t="s">
        <v>98</v>
      </c>
      <c r="O12" s="7" t="s">
        <v>69</v>
      </c>
      <c r="P12" s="7" t="s">
        <v>62</v>
      </c>
      <c r="Q12" s="7">
        <v>20</v>
      </c>
      <c r="R12" s="7">
        <v>8</v>
      </c>
      <c r="S12" s="7" t="s">
        <v>62</v>
      </c>
      <c r="T12" s="7" t="s">
        <v>62</v>
      </c>
      <c r="U12" s="7" t="s">
        <v>62</v>
      </c>
      <c r="V12" s="7" t="s">
        <v>62</v>
      </c>
      <c r="W12" s="7" t="s">
        <v>64</v>
      </c>
      <c r="X12" s="7" t="s">
        <v>62</v>
      </c>
      <c r="Y12" s="7" t="s">
        <v>62</v>
      </c>
      <c r="Z12" s="7" t="s">
        <v>62</v>
      </c>
      <c r="AA12" s="7" t="s">
        <v>62</v>
      </c>
      <c r="AB12" s="7" t="s">
        <v>62</v>
      </c>
      <c r="AC12" s="7" t="s">
        <v>62</v>
      </c>
      <c r="AD12" s="7" t="s">
        <v>62</v>
      </c>
      <c r="AE12" s="7" t="s">
        <v>62</v>
      </c>
      <c r="AF12" s="9">
        <v>43765</v>
      </c>
      <c r="AG12" s="11">
        <v>0.94374999999999998</v>
      </c>
      <c r="AH12" s="9">
        <v>43766</v>
      </c>
      <c r="AI12" s="11">
        <v>0.36458333333333331</v>
      </c>
      <c r="AJ12" s="9">
        <v>43766</v>
      </c>
      <c r="AK12" s="11">
        <v>0.46180555555555558</v>
      </c>
      <c r="AL12" s="15">
        <f t="shared" si="0"/>
        <v>9.7222222218988463E-2</v>
      </c>
      <c r="AM12" s="9">
        <v>43766</v>
      </c>
      <c r="AN12" s="11">
        <v>0.59375</v>
      </c>
      <c r="AO12" s="15">
        <f t="shared" si="5"/>
        <v>0.13194444444525288</v>
      </c>
      <c r="AP12" s="9">
        <v>43767</v>
      </c>
      <c r="AQ12" s="11">
        <v>0.41111111111111115</v>
      </c>
      <c r="AR12" s="15">
        <f t="shared" si="3"/>
        <v>0.9493055555576575</v>
      </c>
      <c r="AS12" s="15"/>
      <c r="AT12" s="9">
        <v>43769</v>
      </c>
      <c r="AU12" s="11">
        <v>0.4375</v>
      </c>
      <c r="AV12" s="15">
        <f t="shared" si="6"/>
        <v>2.9756944444452529</v>
      </c>
      <c r="AW12" s="7" t="s">
        <v>64</v>
      </c>
      <c r="AX12" s="7" t="s">
        <v>64</v>
      </c>
      <c r="AY12" s="7" t="s">
        <v>57</v>
      </c>
      <c r="AZ12" s="7" t="s">
        <v>57</v>
      </c>
      <c r="BA12" s="9">
        <v>43766</v>
      </c>
      <c r="BB12" s="11">
        <v>0.91666666666666663</v>
      </c>
      <c r="BC12" s="15">
        <f t="shared" si="4"/>
        <v>0.45486111110949423</v>
      </c>
      <c r="BD12" s="7" t="s">
        <v>57</v>
      </c>
      <c r="BE12" s="7" t="s">
        <v>64</v>
      </c>
      <c r="BF12" s="7" t="s">
        <v>64</v>
      </c>
      <c r="BG12" s="7" t="s">
        <v>64</v>
      </c>
      <c r="BH12" s="7" t="s">
        <v>64</v>
      </c>
    </row>
    <row r="13" spans="1:60" ht="40.15" customHeight="1" x14ac:dyDescent="0.25">
      <c r="A13" s="7" t="s">
        <v>99</v>
      </c>
      <c r="B13" s="9">
        <v>29050</v>
      </c>
      <c r="C13" s="7">
        <v>17631857</v>
      </c>
      <c r="D13" s="7">
        <f t="shared" si="1"/>
        <v>40</v>
      </c>
      <c r="E13" s="7" t="s">
        <v>56</v>
      </c>
      <c r="F13" s="7">
        <v>79</v>
      </c>
      <c r="G13" s="7">
        <v>1.66</v>
      </c>
      <c r="H13" s="7">
        <f t="shared" si="2"/>
        <v>28.668892437218755</v>
      </c>
      <c r="I13" s="7" t="s">
        <v>57</v>
      </c>
      <c r="J13" s="7" t="s">
        <v>64</v>
      </c>
      <c r="K13" s="7" t="s">
        <v>57</v>
      </c>
      <c r="L13" s="7" t="s">
        <v>97</v>
      </c>
      <c r="M13" s="7">
        <v>2</v>
      </c>
      <c r="N13" s="7" t="s">
        <v>100</v>
      </c>
      <c r="O13" s="7" t="s">
        <v>61</v>
      </c>
      <c r="P13" s="7" t="s">
        <v>62</v>
      </c>
      <c r="Q13" s="7" t="s">
        <v>62</v>
      </c>
      <c r="R13" s="7">
        <v>20</v>
      </c>
      <c r="S13" s="7">
        <v>70</v>
      </c>
      <c r="T13" s="7">
        <v>30</v>
      </c>
      <c r="U13" s="7">
        <v>3500</v>
      </c>
      <c r="V13" s="7">
        <v>320</v>
      </c>
      <c r="W13" s="7" t="s">
        <v>64</v>
      </c>
      <c r="X13" s="7" t="s">
        <v>62</v>
      </c>
      <c r="Y13" s="7" t="s">
        <v>62</v>
      </c>
      <c r="Z13" s="7" t="s">
        <v>62</v>
      </c>
      <c r="AA13" s="7" t="s">
        <v>62</v>
      </c>
      <c r="AB13" s="7" t="s">
        <v>62</v>
      </c>
      <c r="AC13" s="7" t="s">
        <v>62</v>
      </c>
      <c r="AD13" s="7" t="s">
        <v>62</v>
      </c>
      <c r="AE13" s="7" t="s">
        <v>62</v>
      </c>
      <c r="AF13" s="9">
        <v>43867</v>
      </c>
      <c r="AG13" s="11">
        <v>0.52569444444444446</v>
      </c>
      <c r="AH13" s="9">
        <v>43867</v>
      </c>
      <c r="AI13" s="11">
        <v>0.76388888888888884</v>
      </c>
      <c r="AJ13" s="9">
        <v>43867</v>
      </c>
      <c r="AK13" s="11">
        <v>0.86458333333333337</v>
      </c>
      <c r="AL13" s="15">
        <f t="shared" si="0"/>
        <v>0.10069444444525288</v>
      </c>
      <c r="AM13" s="9">
        <v>43867</v>
      </c>
      <c r="AN13" s="11">
        <v>0.92013888888888884</v>
      </c>
      <c r="AO13" s="15">
        <f t="shared" si="5"/>
        <v>5.5555555554747116E-2</v>
      </c>
      <c r="AP13" s="13">
        <v>43868</v>
      </c>
      <c r="AQ13" s="14">
        <v>0.56458333333333333</v>
      </c>
      <c r="AR13" s="15">
        <f t="shared" si="3"/>
        <v>0.69999999999708962</v>
      </c>
      <c r="AS13" s="15"/>
      <c r="AT13" s="9">
        <v>43869</v>
      </c>
      <c r="AU13" s="11">
        <v>0.45833333333333331</v>
      </c>
      <c r="AV13" s="15">
        <f t="shared" si="6"/>
        <v>1.59375</v>
      </c>
      <c r="AW13" s="7" t="s">
        <v>64</v>
      </c>
      <c r="AX13" s="7" t="s">
        <v>64</v>
      </c>
      <c r="AY13" s="7" t="s">
        <v>57</v>
      </c>
      <c r="AZ13" s="7" t="s">
        <v>57</v>
      </c>
      <c r="BA13" s="9">
        <v>43867</v>
      </c>
      <c r="BB13" s="11">
        <v>0.99930555555555556</v>
      </c>
      <c r="BC13" s="15">
        <f t="shared" si="4"/>
        <v>0.13472222221753327</v>
      </c>
      <c r="BD13" s="7" t="s">
        <v>64</v>
      </c>
      <c r="BE13" s="7" t="s">
        <v>64</v>
      </c>
      <c r="BF13" s="7" t="s">
        <v>57</v>
      </c>
      <c r="BG13" s="7" t="s">
        <v>57</v>
      </c>
      <c r="BH13" s="7" t="s">
        <v>57</v>
      </c>
    </row>
    <row r="14" spans="1:60" ht="40.15" customHeight="1" x14ac:dyDescent="0.25">
      <c r="A14" s="7" t="s">
        <v>101</v>
      </c>
      <c r="B14" s="9">
        <v>21671</v>
      </c>
      <c r="C14" s="7">
        <v>17046751</v>
      </c>
      <c r="D14" s="7">
        <f t="shared" si="1"/>
        <v>60</v>
      </c>
      <c r="E14" s="7" t="s">
        <v>56</v>
      </c>
      <c r="F14" s="7">
        <v>85</v>
      </c>
      <c r="G14" s="7">
        <v>1.63</v>
      </c>
      <c r="H14" s="7">
        <f t="shared" si="2"/>
        <v>31.992171327486922</v>
      </c>
      <c r="I14" s="7" t="s">
        <v>64</v>
      </c>
      <c r="J14" s="7" t="s">
        <v>64</v>
      </c>
      <c r="K14" s="7" t="s">
        <v>58</v>
      </c>
      <c r="L14" s="7" t="s">
        <v>67</v>
      </c>
      <c r="M14" s="7">
        <v>2</v>
      </c>
      <c r="N14" s="7" t="s">
        <v>84</v>
      </c>
      <c r="O14" s="7" t="s">
        <v>69</v>
      </c>
      <c r="P14" s="7">
        <v>150</v>
      </c>
      <c r="Q14" s="7" t="s">
        <v>62</v>
      </c>
      <c r="R14" s="7">
        <v>10</v>
      </c>
      <c r="S14" s="7" t="s">
        <v>63</v>
      </c>
      <c r="T14" s="7">
        <v>30</v>
      </c>
      <c r="U14" s="7" t="s">
        <v>62</v>
      </c>
      <c r="V14" s="7">
        <v>80</v>
      </c>
      <c r="W14" s="7" t="s">
        <v>64</v>
      </c>
      <c r="X14" s="7" t="s">
        <v>62</v>
      </c>
      <c r="Y14" s="7" t="s">
        <v>62</v>
      </c>
      <c r="Z14" s="7" t="s">
        <v>62</v>
      </c>
      <c r="AA14" s="7" t="s">
        <v>62</v>
      </c>
      <c r="AB14" s="7" t="s">
        <v>62</v>
      </c>
      <c r="AC14" s="7" t="s">
        <v>62</v>
      </c>
      <c r="AD14" s="7" t="s">
        <v>62</v>
      </c>
      <c r="AE14" s="7" t="s">
        <v>62</v>
      </c>
      <c r="AF14" s="9">
        <v>43805</v>
      </c>
      <c r="AG14" s="11">
        <v>2.6388888888888889E-2</v>
      </c>
      <c r="AH14" s="9">
        <v>43805</v>
      </c>
      <c r="AI14" s="11">
        <v>0.50694444444444442</v>
      </c>
      <c r="AJ14" s="9">
        <v>43805</v>
      </c>
      <c r="AK14" s="11">
        <v>0.57638888888888895</v>
      </c>
      <c r="AL14" s="15">
        <f t="shared" si="0"/>
        <v>6.9444444445252884E-2</v>
      </c>
      <c r="AM14" s="9">
        <v>43805</v>
      </c>
      <c r="AN14" s="11">
        <v>0.63194444444444442</v>
      </c>
      <c r="AO14" s="15">
        <f t="shared" si="5"/>
        <v>5.5555555554747116E-2</v>
      </c>
      <c r="AP14" s="13">
        <v>43806</v>
      </c>
      <c r="AQ14" s="11">
        <v>0.5</v>
      </c>
      <c r="AR14" s="15">
        <f t="shared" si="3"/>
        <v>0.92361111110949423</v>
      </c>
      <c r="AS14" s="50"/>
      <c r="AT14" s="13">
        <v>43807</v>
      </c>
      <c r="AU14" s="11">
        <v>0.54166666666666663</v>
      </c>
      <c r="AV14" s="15">
        <f t="shared" si="6"/>
        <v>1.9652777777737356</v>
      </c>
      <c r="AW14" s="7" t="s">
        <v>64</v>
      </c>
      <c r="AX14" s="7" t="s">
        <v>64</v>
      </c>
      <c r="AY14" s="7" t="s">
        <v>57</v>
      </c>
      <c r="AZ14" s="7" t="s">
        <v>57</v>
      </c>
      <c r="BA14" s="9">
        <v>43805</v>
      </c>
      <c r="BB14" s="11">
        <v>0.91666666666666663</v>
      </c>
      <c r="BC14" s="15">
        <f t="shared" si="4"/>
        <v>0.34027777777373558</v>
      </c>
      <c r="BD14" s="7" t="s">
        <v>64</v>
      </c>
      <c r="BE14" s="7" t="s">
        <v>64</v>
      </c>
      <c r="BF14" s="7" t="s">
        <v>64</v>
      </c>
      <c r="BG14" s="7" t="s">
        <v>64</v>
      </c>
      <c r="BH14" s="7" t="s">
        <v>64</v>
      </c>
    </row>
    <row r="15" spans="1:60" ht="40.15" customHeight="1" x14ac:dyDescent="0.25">
      <c r="A15" s="7" t="s">
        <v>110</v>
      </c>
      <c r="B15" s="9">
        <v>19521</v>
      </c>
      <c r="C15" s="7">
        <v>16290663</v>
      </c>
      <c r="D15" s="7">
        <f t="shared" si="1"/>
        <v>66</v>
      </c>
      <c r="E15" s="7" t="s">
        <v>66</v>
      </c>
      <c r="F15" s="7">
        <v>89</v>
      </c>
      <c r="G15" s="7">
        <v>1.78</v>
      </c>
      <c r="H15" s="7">
        <f t="shared" si="2"/>
        <v>28.089887640449437</v>
      </c>
      <c r="I15" s="7" t="s">
        <v>57</v>
      </c>
      <c r="J15" s="7" t="s">
        <v>64</v>
      </c>
      <c r="K15" s="7" t="s">
        <v>58</v>
      </c>
      <c r="L15" s="7" t="s">
        <v>59</v>
      </c>
      <c r="M15" s="7">
        <v>3</v>
      </c>
      <c r="N15" s="7" t="s">
        <v>102</v>
      </c>
      <c r="O15" s="7" t="s">
        <v>69</v>
      </c>
      <c r="P15" s="7" t="s">
        <v>62</v>
      </c>
      <c r="Q15" s="7" t="s">
        <v>62</v>
      </c>
      <c r="R15" s="7">
        <v>20</v>
      </c>
      <c r="S15" s="7" t="s">
        <v>63</v>
      </c>
      <c r="T15" s="7">
        <v>40</v>
      </c>
      <c r="U15" s="7">
        <v>2500</v>
      </c>
      <c r="V15" s="7">
        <v>200</v>
      </c>
      <c r="W15" s="7" t="s">
        <v>64</v>
      </c>
      <c r="X15" s="7" t="s">
        <v>62</v>
      </c>
      <c r="Y15" s="7" t="s">
        <v>62</v>
      </c>
      <c r="Z15" s="7" t="s">
        <v>62</v>
      </c>
      <c r="AA15" s="7" t="s">
        <v>62</v>
      </c>
      <c r="AB15" s="7" t="s">
        <v>62</v>
      </c>
      <c r="AC15" s="7" t="s">
        <v>62</v>
      </c>
      <c r="AD15" s="7" t="s">
        <v>62</v>
      </c>
      <c r="AE15" s="7" t="s">
        <v>62</v>
      </c>
      <c r="AF15" s="9">
        <v>43734</v>
      </c>
      <c r="AG15" s="11">
        <v>4.8611111111111112E-2</v>
      </c>
      <c r="AH15" s="9">
        <v>43734</v>
      </c>
      <c r="AI15" s="11">
        <v>0.69444444444444453</v>
      </c>
      <c r="AJ15" s="9">
        <v>43734</v>
      </c>
      <c r="AK15" s="11">
        <v>0.77430555555555547</v>
      </c>
      <c r="AL15" s="15">
        <f t="shared" si="0"/>
        <v>7.9861111109494232E-2</v>
      </c>
      <c r="AM15" s="7" t="s">
        <v>62</v>
      </c>
      <c r="AN15" s="7" t="s">
        <v>62</v>
      </c>
      <c r="AO15" s="15" t="s">
        <v>62</v>
      </c>
      <c r="AP15" s="9">
        <v>43735</v>
      </c>
      <c r="AQ15" s="11">
        <v>0.43541666666666662</v>
      </c>
      <c r="AR15" s="15">
        <f t="shared" si="3"/>
        <v>0.66111111111240461</v>
      </c>
      <c r="AS15" s="15"/>
      <c r="AT15" s="9">
        <v>43736</v>
      </c>
      <c r="AU15" s="11">
        <v>0.4861111111111111</v>
      </c>
      <c r="AV15" s="15">
        <f t="shared" si="6"/>
        <v>1.7118055555547471</v>
      </c>
      <c r="AW15" s="7" t="s">
        <v>62</v>
      </c>
      <c r="AX15" s="7" t="s">
        <v>57</v>
      </c>
      <c r="AY15" s="7" t="s">
        <v>64</v>
      </c>
      <c r="AZ15" s="7" t="s">
        <v>64</v>
      </c>
      <c r="BA15" s="7" t="s">
        <v>62</v>
      </c>
      <c r="BB15" s="7" t="s">
        <v>62</v>
      </c>
      <c r="BC15" s="15" t="e">
        <f t="shared" si="4"/>
        <v>#VALUE!</v>
      </c>
      <c r="BD15" s="7" t="s">
        <v>64</v>
      </c>
      <c r="BE15" s="7" t="s">
        <v>64</v>
      </c>
      <c r="BF15" s="7" t="s">
        <v>64</v>
      </c>
      <c r="BG15" s="7" t="s">
        <v>64</v>
      </c>
      <c r="BH15" s="7" t="s">
        <v>64</v>
      </c>
    </row>
    <row r="16" spans="1:60" ht="40.15" customHeight="1" x14ac:dyDescent="0.25">
      <c r="A16" s="7" t="s">
        <v>103</v>
      </c>
      <c r="B16" s="9">
        <v>21859</v>
      </c>
      <c r="C16" s="7">
        <v>14616750</v>
      </c>
      <c r="D16" s="7">
        <f t="shared" si="1"/>
        <v>59</v>
      </c>
      <c r="E16" s="7" t="s">
        <v>56</v>
      </c>
      <c r="F16" s="7">
        <v>78</v>
      </c>
      <c r="G16" s="7">
        <v>1.62</v>
      </c>
      <c r="H16" s="7">
        <f t="shared" si="2"/>
        <v>29.721079103795148</v>
      </c>
      <c r="I16" s="7" t="s">
        <v>57</v>
      </c>
      <c r="J16" s="7" t="s">
        <v>57</v>
      </c>
      <c r="K16" s="7" t="s">
        <v>57</v>
      </c>
      <c r="L16" s="7" t="s">
        <v>58</v>
      </c>
      <c r="M16" s="7">
        <v>2</v>
      </c>
      <c r="N16" s="7" t="s">
        <v>83</v>
      </c>
      <c r="O16" s="7" t="s">
        <v>104</v>
      </c>
      <c r="P16" s="7" t="s">
        <v>62</v>
      </c>
      <c r="Q16" s="7">
        <v>50</v>
      </c>
      <c r="R16" s="7" t="s">
        <v>62</v>
      </c>
      <c r="S16" s="7" t="s">
        <v>105</v>
      </c>
      <c r="T16" s="7">
        <v>25</v>
      </c>
      <c r="U16" s="7" t="s">
        <v>62</v>
      </c>
      <c r="V16" s="7">
        <v>150</v>
      </c>
      <c r="W16" s="7" t="s">
        <v>64</v>
      </c>
      <c r="X16" s="7" t="s">
        <v>62</v>
      </c>
      <c r="Y16" s="7" t="s">
        <v>62</v>
      </c>
      <c r="Z16" s="7" t="s">
        <v>62</v>
      </c>
      <c r="AA16" s="7" t="s">
        <v>62</v>
      </c>
      <c r="AB16" s="7" t="s">
        <v>62</v>
      </c>
      <c r="AC16" s="7" t="s">
        <v>62</v>
      </c>
      <c r="AD16" s="7" t="s">
        <v>62</v>
      </c>
      <c r="AE16" s="7" t="s">
        <v>62</v>
      </c>
      <c r="AF16" s="9">
        <v>43566</v>
      </c>
      <c r="AG16" s="11">
        <v>0.1277777777777778</v>
      </c>
      <c r="AH16" s="9">
        <v>43566</v>
      </c>
      <c r="AI16" s="11">
        <v>0.70138888888888884</v>
      </c>
      <c r="AJ16" s="9">
        <v>43566</v>
      </c>
      <c r="AK16" s="11">
        <v>0.82291666666666663</v>
      </c>
      <c r="AL16" s="15">
        <f t="shared" si="0"/>
        <v>0.12152777777373558</v>
      </c>
      <c r="AM16" s="9">
        <v>43566</v>
      </c>
      <c r="AN16" s="11">
        <v>0.88194444444444453</v>
      </c>
      <c r="AO16" s="15">
        <f t="shared" si="5"/>
        <v>5.9027777781011537E-2</v>
      </c>
      <c r="AP16" s="9">
        <v>43569</v>
      </c>
      <c r="AQ16" s="11">
        <v>0.39583333333333331</v>
      </c>
      <c r="AR16" s="15">
        <f t="shared" si="3"/>
        <v>2.5729166666715173</v>
      </c>
      <c r="AS16" s="15"/>
      <c r="AT16" s="9">
        <v>43570</v>
      </c>
      <c r="AU16" s="11">
        <v>0.73402777777777783</v>
      </c>
      <c r="AV16" s="15">
        <f t="shared" si="6"/>
        <v>3.9111111111124046</v>
      </c>
      <c r="AW16" s="7" t="s">
        <v>64</v>
      </c>
      <c r="AX16" s="7" t="s">
        <v>64</v>
      </c>
      <c r="AY16" s="7" t="s">
        <v>57</v>
      </c>
      <c r="AZ16" s="7" t="s">
        <v>57</v>
      </c>
      <c r="BA16" s="9">
        <v>43566</v>
      </c>
      <c r="BB16" s="11">
        <v>0.91666666666666663</v>
      </c>
      <c r="BC16" s="15">
        <f t="shared" si="4"/>
        <v>9.375E-2</v>
      </c>
      <c r="BD16" s="7" t="s">
        <v>57</v>
      </c>
      <c r="BE16" s="7" t="s">
        <v>64</v>
      </c>
      <c r="BF16" s="7" t="s">
        <v>64</v>
      </c>
      <c r="BG16" s="7" t="s">
        <v>64</v>
      </c>
      <c r="BH16" s="7" t="s">
        <v>64</v>
      </c>
    </row>
    <row r="17" spans="1:60" ht="40.15" customHeight="1" x14ac:dyDescent="0.25">
      <c r="A17" s="7" t="s">
        <v>106</v>
      </c>
      <c r="B17" s="9">
        <v>20334</v>
      </c>
      <c r="C17" s="7">
        <v>18696106</v>
      </c>
      <c r="D17" s="7">
        <f t="shared" si="1"/>
        <v>64</v>
      </c>
      <c r="E17" s="7" t="s">
        <v>66</v>
      </c>
      <c r="F17" s="7">
        <v>89</v>
      </c>
      <c r="G17" s="7">
        <v>1.69</v>
      </c>
      <c r="H17" s="7">
        <f t="shared" si="2"/>
        <v>31.161373901474043</v>
      </c>
      <c r="I17" s="7" t="s">
        <v>57</v>
      </c>
      <c r="J17" s="7" t="s">
        <v>64</v>
      </c>
      <c r="K17" s="7" t="s">
        <v>57</v>
      </c>
      <c r="L17" s="7" t="s">
        <v>64</v>
      </c>
      <c r="M17" s="7">
        <v>2</v>
      </c>
      <c r="N17" s="7" t="s">
        <v>60</v>
      </c>
      <c r="O17" s="7" t="s">
        <v>69</v>
      </c>
      <c r="P17" s="7">
        <v>250</v>
      </c>
      <c r="Q17" s="7" t="s">
        <v>62</v>
      </c>
      <c r="R17" s="7">
        <v>10</v>
      </c>
      <c r="S17" s="7" t="s">
        <v>63</v>
      </c>
      <c r="T17" s="7" t="s">
        <v>62</v>
      </c>
      <c r="U17" s="7">
        <v>3000</v>
      </c>
      <c r="V17" s="7">
        <v>50</v>
      </c>
      <c r="W17" s="7" t="s">
        <v>57</v>
      </c>
      <c r="X17" s="7">
        <v>20</v>
      </c>
      <c r="Y17" s="10">
        <v>5.0000000000000001E-3</v>
      </c>
      <c r="Z17" s="7" t="s">
        <v>64</v>
      </c>
      <c r="AA17" s="7" t="s">
        <v>62</v>
      </c>
      <c r="AB17" s="7" t="s">
        <v>62</v>
      </c>
      <c r="AC17" s="7" t="s">
        <v>62</v>
      </c>
      <c r="AD17" s="7" t="s">
        <v>62</v>
      </c>
      <c r="AE17" s="7" t="s">
        <v>62</v>
      </c>
      <c r="AF17" s="9">
        <v>44035</v>
      </c>
      <c r="AG17" s="11">
        <v>0.3611111111111111</v>
      </c>
      <c r="AH17" s="9">
        <v>44035</v>
      </c>
      <c r="AI17" s="11">
        <v>0.63541666666666663</v>
      </c>
      <c r="AJ17" s="9">
        <v>44035</v>
      </c>
      <c r="AK17" s="11">
        <v>0.82638888888888884</v>
      </c>
      <c r="AL17" s="15">
        <f t="shared" si="0"/>
        <v>0.19097222222626442</v>
      </c>
      <c r="AM17" s="7" t="s">
        <v>62</v>
      </c>
      <c r="AN17" s="7" t="s">
        <v>62</v>
      </c>
      <c r="AO17" s="15" t="s">
        <v>62</v>
      </c>
      <c r="AP17" s="9">
        <v>44043</v>
      </c>
      <c r="AQ17" s="11">
        <v>0.5180555555555556</v>
      </c>
      <c r="AR17" s="15">
        <f t="shared" si="3"/>
        <v>7.6916666666656965</v>
      </c>
      <c r="AS17" s="15"/>
      <c r="AT17" s="9">
        <v>44045</v>
      </c>
      <c r="AU17" s="11">
        <v>0.4861111111111111</v>
      </c>
      <c r="AV17" s="15">
        <f t="shared" si="6"/>
        <v>9.6597222222189885</v>
      </c>
      <c r="AW17" s="7" t="s">
        <v>62</v>
      </c>
      <c r="AX17" s="7" t="s">
        <v>62</v>
      </c>
      <c r="AY17" s="7" t="s">
        <v>64</v>
      </c>
      <c r="AZ17" s="7" t="s">
        <v>64</v>
      </c>
      <c r="BA17" s="7" t="s">
        <v>62</v>
      </c>
      <c r="BB17" s="7" t="s">
        <v>62</v>
      </c>
      <c r="BC17" s="37" t="s">
        <v>62</v>
      </c>
      <c r="BD17" s="7" t="s">
        <v>64</v>
      </c>
      <c r="BE17" s="7" t="s">
        <v>64</v>
      </c>
      <c r="BF17" s="7" t="s">
        <v>64</v>
      </c>
      <c r="BG17" s="7" t="s">
        <v>64</v>
      </c>
      <c r="BH17" s="7" t="s">
        <v>64</v>
      </c>
    </row>
    <row r="18" spans="1:60" ht="40.15" customHeight="1" x14ac:dyDescent="0.25">
      <c r="A18" s="7" t="s">
        <v>107</v>
      </c>
      <c r="B18" s="9">
        <v>29745</v>
      </c>
      <c r="C18" s="7">
        <v>19868047</v>
      </c>
      <c r="D18" s="7">
        <f t="shared" si="1"/>
        <v>39</v>
      </c>
      <c r="E18" s="7" t="s">
        <v>56</v>
      </c>
      <c r="F18" s="7">
        <v>75</v>
      </c>
      <c r="G18" s="7">
        <v>1.7</v>
      </c>
      <c r="H18" s="7">
        <f t="shared" si="2"/>
        <v>25.95155709342561</v>
      </c>
      <c r="I18" s="7" t="s">
        <v>64</v>
      </c>
      <c r="J18" s="7" t="s">
        <v>64</v>
      </c>
      <c r="K18" s="7" t="s">
        <v>58</v>
      </c>
      <c r="L18" s="7" t="s">
        <v>64</v>
      </c>
      <c r="M18" s="7">
        <v>1</v>
      </c>
      <c r="N18" s="7" t="s">
        <v>79</v>
      </c>
      <c r="O18" s="7" t="s">
        <v>69</v>
      </c>
      <c r="P18" s="7" t="s">
        <v>62</v>
      </c>
      <c r="Q18" s="7" t="s">
        <v>62</v>
      </c>
      <c r="R18" s="7">
        <v>18</v>
      </c>
      <c r="S18" s="7" t="s">
        <v>63</v>
      </c>
      <c r="T18" s="7">
        <v>20</v>
      </c>
      <c r="U18" s="7">
        <v>5000</v>
      </c>
      <c r="V18" s="7">
        <v>200</v>
      </c>
      <c r="W18" s="7" t="s">
        <v>57</v>
      </c>
      <c r="X18" s="7">
        <v>30</v>
      </c>
      <c r="Y18" s="10">
        <v>5.0000000000000001E-3</v>
      </c>
      <c r="Z18" s="7" t="s">
        <v>64</v>
      </c>
      <c r="AA18" s="7" t="s">
        <v>62</v>
      </c>
      <c r="AB18" s="7" t="s">
        <v>62</v>
      </c>
      <c r="AC18" s="7" t="s">
        <v>62</v>
      </c>
      <c r="AD18" s="7" t="s">
        <v>62</v>
      </c>
      <c r="AE18" s="7" t="s">
        <v>62</v>
      </c>
      <c r="AF18" s="9">
        <v>44161</v>
      </c>
      <c r="AG18" s="11">
        <v>0.39583333333333331</v>
      </c>
      <c r="AH18" s="9">
        <v>44161</v>
      </c>
      <c r="AI18" s="11">
        <v>0.625</v>
      </c>
      <c r="AJ18" s="9">
        <v>44161</v>
      </c>
      <c r="AK18" s="11">
        <v>0.72222222222222221</v>
      </c>
      <c r="AL18" s="15">
        <f t="shared" si="0"/>
        <v>9.7222222218988463E-2</v>
      </c>
      <c r="AM18" s="9">
        <v>44161</v>
      </c>
      <c r="AN18" s="11">
        <v>0.80555555555555547</v>
      </c>
      <c r="AO18" s="15">
        <f t="shared" si="5"/>
        <v>8.3333333335758653E-2</v>
      </c>
      <c r="AP18" s="9">
        <v>44163</v>
      </c>
      <c r="AQ18" s="11">
        <v>0.3979166666666667</v>
      </c>
      <c r="AR18" s="15">
        <f t="shared" si="3"/>
        <v>1.6756944444496185</v>
      </c>
      <c r="AS18" s="15"/>
      <c r="AT18" s="9">
        <v>44163</v>
      </c>
      <c r="AU18" s="11">
        <v>0.41666666666666669</v>
      </c>
      <c r="AV18" s="15">
        <f t="shared" si="6"/>
        <v>1.6944444444452529</v>
      </c>
      <c r="AW18" s="7" t="s">
        <v>62</v>
      </c>
      <c r="AX18" s="7" t="s">
        <v>64</v>
      </c>
      <c r="AY18" s="7" t="s">
        <v>64</v>
      </c>
      <c r="AZ18" s="7" t="s">
        <v>64</v>
      </c>
      <c r="BA18" s="7" t="s">
        <v>62</v>
      </c>
      <c r="BB18" s="7" t="s">
        <v>62</v>
      </c>
      <c r="BC18" s="37" t="s">
        <v>62</v>
      </c>
      <c r="BD18" s="7" t="s">
        <v>64</v>
      </c>
      <c r="BE18" s="7" t="s">
        <v>64</v>
      </c>
      <c r="BF18" s="7" t="s">
        <v>57</v>
      </c>
      <c r="BG18" s="7" t="s">
        <v>57</v>
      </c>
      <c r="BH18" s="7" t="s">
        <v>57</v>
      </c>
    </row>
    <row r="19" spans="1:60" ht="40.15" customHeight="1" x14ac:dyDescent="0.25">
      <c r="A19" s="7" t="s">
        <v>108</v>
      </c>
      <c r="B19" s="9">
        <v>31588</v>
      </c>
      <c r="C19" s="7">
        <v>21107024</v>
      </c>
      <c r="D19" s="7">
        <f t="shared" si="1"/>
        <v>34</v>
      </c>
      <c r="E19" s="7" t="s">
        <v>66</v>
      </c>
      <c r="F19" s="7">
        <v>80</v>
      </c>
      <c r="G19" s="7">
        <v>1.86</v>
      </c>
      <c r="H19" s="7">
        <f t="shared" si="2"/>
        <v>23.12406058503873</v>
      </c>
      <c r="I19" s="7" t="s">
        <v>64</v>
      </c>
      <c r="J19" s="7" t="s">
        <v>64</v>
      </c>
      <c r="K19" s="7" t="s">
        <v>58</v>
      </c>
      <c r="L19" s="7" t="s">
        <v>64</v>
      </c>
      <c r="M19" s="7">
        <v>1</v>
      </c>
      <c r="N19" s="7" t="s">
        <v>79</v>
      </c>
      <c r="O19" s="7" t="s">
        <v>61</v>
      </c>
      <c r="P19" s="7" t="s">
        <v>62</v>
      </c>
      <c r="Q19" s="7" t="s">
        <v>62</v>
      </c>
      <c r="R19" s="7">
        <v>20</v>
      </c>
      <c r="S19" s="7" t="s">
        <v>109</v>
      </c>
      <c r="T19" s="7">
        <v>25</v>
      </c>
      <c r="U19" s="7">
        <v>3000</v>
      </c>
      <c r="V19" s="7">
        <v>350</v>
      </c>
      <c r="W19" s="7" t="s">
        <v>57</v>
      </c>
      <c r="X19" s="7">
        <v>30</v>
      </c>
      <c r="Y19" s="10">
        <v>5.0000000000000001E-3</v>
      </c>
      <c r="Z19" s="7" t="s">
        <v>57</v>
      </c>
      <c r="AA19" s="7" t="s">
        <v>73</v>
      </c>
      <c r="AB19" s="7">
        <v>7</v>
      </c>
      <c r="AC19" s="7">
        <v>5</v>
      </c>
      <c r="AD19" s="7">
        <v>0</v>
      </c>
      <c r="AE19" s="7">
        <v>0</v>
      </c>
      <c r="AF19" s="9">
        <v>44280</v>
      </c>
      <c r="AG19" s="11">
        <v>0.91111111111111109</v>
      </c>
      <c r="AH19" s="9">
        <v>44281</v>
      </c>
      <c r="AI19" s="11">
        <v>0.36805555555555558</v>
      </c>
      <c r="AJ19" s="9">
        <v>44281</v>
      </c>
      <c r="AK19" s="11">
        <v>0.47222222222222227</v>
      </c>
      <c r="AL19" s="15">
        <f t="shared" si="0"/>
        <v>0.10416666666424135</v>
      </c>
      <c r="AM19" s="9">
        <v>44281</v>
      </c>
      <c r="AN19" s="11">
        <v>0.56944444444444442</v>
      </c>
      <c r="AO19" s="15">
        <f t="shared" si="5"/>
        <v>9.7222222226264421E-2</v>
      </c>
      <c r="AP19" s="9">
        <v>44284</v>
      </c>
      <c r="AQ19" s="11">
        <v>0.45555555555555555</v>
      </c>
      <c r="AR19" s="15">
        <f t="shared" si="3"/>
        <v>2.9833333333372138</v>
      </c>
      <c r="AS19" s="15"/>
      <c r="AT19" s="9">
        <v>44285</v>
      </c>
      <c r="AU19" s="11">
        <v>0.40763888888888888</v>
      </c>
      <c r="AV19" s="15">
        <f t="shared" si="6"/>
        <v>3.9354166666671517</v>
      </c>
      <c r="AW19" s="9" t="s">
        <v>64</v>
      </c>
      <c r="AX19" s="7" t="s">
        <v>64</v>
      </c>
      <c r="AY19" s="7" t="s">
        <v>64</v>
      </c>
      <c r="AZ19" s="7" t="s">
        <v>64</v>
      </c>
      <c r="BA19" s="7" t="s">
        <v>62</v>
      </c>
      <c r="BB19" s="7" t="s">
        <v>62</v>
      </c>
      <c r="BC19" s="37" t="s">
        <v>62</v>
      </c>
      <c r="BD19" s="7" t="s">
        <v>64</v>
      </c>
      <c r="BE19" s="7" t="s">
        <v>64</v>
      </c>
      <c r="BF19" s="7" t="s">
        <v>64</v>
      </c>
      <c r="BG19" s="7" t="s">
        <v>64</v>
      </c>
      <c r="BH19" s="7" t="s">
        <v>64</v>
      </c>
    </row>
    <row r="20" spans="1:60" ht="40.15" customHeight="1" x14ac:dyDescent="0.25">
      <c r="A20" s="7" t="s">
        <v>111</v>
      </c>
      <c r="B20" s="9">
        <v>20783</v>
      </c>
      <c r="C20" s="7">
        <v>16975495</v>
      </c>
      <c r="D20" s="7">
        <f t="shared" si="1"/>
        <v>63</v>
      </c>
      <c r="E20" s="7" t="s">
        <v>66</v>
      </c>
      <c r="F20" s="7">
        <v>83</v>
      </c>
      <c r="G20" s="7">
        <v>1.71</v>
      </c>
      <c r="H20" s="7">
        <f t="shared" si="2"/>
        <v>28.384802161348794</v>
      </c>
      <c r="I20" s="7" t="s">
        <v>57</v>
      </c>
      <c r="J20" s="7" t="s">
        <v>64</v>
      </c>
      <c r="K20" s="7" t="s">
        <v>58</v>
      </c>
      <c r="L20" s="7" t="s">
        <v>114</v>
      </c>
      <c r="M20" s="7">
        <v>3</v>
      </c>
      <c r="N20" s="7" t="s">
        <v>102</v>
      </c>
      <c r="O20" s="7" t="s">
        <v>69</v>
      </c>
      <c r="P20" s="7" t="s">
        <v>62</v>
      </c>
      <c r="Q20" s="7" t="s">
        <v>62</v>
      </c>
      <c r="R20" s="7">
        <v>17</v>
      </c>
      <c r="S20" s="7" t="s">
        <v>105</v>
      </c>
      <c r="T20" s="7">
        <v>23</v>
      </c>
      <c r="U20" s="7">
        <v>2500</v>
      </c>
      <c r="V20" s="7">
        <v>240</v>
      </c>
      <c r="W20" s="7" t="s">
        <v>64</v>
      </c>
      <c r="X20" s="7" t="s">
        <v>62</v>
      </c>
      <c r="Y20" s="7" t="s">
        <v>62</v>
      </c>
      <c r="Z20" s="7" t="s">
        <v>62</v>
      </c>
      <c r="AA20" s="7" t="s">
        <v>62</v>
      </c>
      <c r="AB20" s="7" t="s">
        <v>62</v>
      </c>
      <c r="AC20" s="7" t="s">
        <v>62</v>
      </c>
      <c r="AD20" s="7" t="s">
        <v>62</v>
      </c>
      <c r="AE20" s="7" t="s">
        <v>62</v>
      </c>
      <c r="AF20" s="9">
        <v>43798</v>
      </c>
      <c r="AG20" s="11">
        <v>0.39374999999999999</v>
      </c>
      <c r="AH20" s="9">
        <v>43798</v>
      </c>
      <c r="AI20" s="11">
        <v>0.65277777777777779</v>
      </c>
      <c r="AJ20" s="9">
        <v>43798</v>
      </c>
      <c r="AK20" s="11">
        <v>0.73263888888888884</v>
      </c>
      <c r="AL20" s="15">
        <f t="shared" si="0"/>
        <v>7.9861111109494232E-2</v>
      </c>
      <c r="AM20" s="7" t="s">
        <v>62</v>
      </c>
      <c r="AN20" s="7" t="s">
        <v>62</v>
      </c>
      <c r="AO20" s="15" t="s">
        <v>62</v>
      </c>
      <c r="AP20" s="9">
        <v>43799</v>
      </c>
      <c r="AQ20" s="11">
        <v>0.56736111111111109</v>
      </c>
      <c r="AR20" s="15">
        <f t="shared" si="3"/>
        <v>0.83472222222189885</v>
      </c>
      <c r="AS20" s="15"/>
      <c r="AT20" s="9">
        <v>43800</v>
      </c>
      <c r="AU20" s="11">
        <v>0.45763888888888887</v>
      </c>
      <c r="AV20" s="15">
        <f t="shared" si="6"/>
        <v>1.7249999999985448</v>
      </c>
      <c r="AW20" s="7" t="s">
        <v>62</v>
      </c>
      <c r="AX20" s="7" t="s">
        <v>57</v>
      </c>
      <c r="AY20" s="7" t="s">
        <v>64</v>
      </c>
      <c r="AZ20" s="7" t="s">
        <v>64</v>
      </c>
      <c r="BA20" s="7" t="s">
        <v>62</v>
      </c>
      <c r="BB20" s="7" t="s">
        <v>62</v>
      </c>
      <c r="BC20" s="15" t="s">
        <v>62</v>
      </c>
      <c r="BD20" s="7" t="s">
        <v>64</v>
      </c>
      <c r="BE20" s="7" t="s">
        <v>64</v>
      </c>
      <c r="BF20" s="7" t="s">
        <v>64</v>
      </c>
      <c r="BG20" s="7" t="s">
        <v>64</v>
      </c>
      <c r="BH20" s="7" t="s">
        <v>64</v>
      </c>
    </row>
    <row r="21" spans="1:60" ht="40.15" customHeight="1" x14ac:dyDescent="0.25">
      <c r="A21" s="7" t="s">
        <v>113</v>
      </c>
      <c r="B21" s="9">
        <v>18179</v>
      </c>
      <c r="C21" s="7">
        <v>17392924</v>
      </c>
      <c r="D21" s="7">
        <f t="shared" si="1"/>
        <v>70</v>
      </c>
      <c r="E21" s="7" t="s">
        <v>56</v>
      </c>
      <c r="F21" s="7">
        <v>73</v>
      </c>
      <c r="G21" s="7">
        <v>1.61</v>
      </c>
      <c r="H21" s="7">
        <f t="shared" si="2"/>
        <v>28.162493730951734</v>
      </c>
      <c r="I21" s="7" t="s">
        <v>64</v>
      </c>
      <c r="J21" s="7" t="s">
        <v>64</v>
      </c>
      <c r="K21" s="7" t="s">
        <v>58</v>
      </c>
      <c r="L21" s="7" t="s">
        <v>97</v>
      </c>
      <c r="M21" s="7">
        <v>2</v>
      </c>
      <c r="N21" s="7" t="s">
        <v>115</v>
      </c>
      <c r="O21" s="7" t="s">
        <v>61</v>
      </c>
      <c r="P21" s="7" t="s">
        <v>62</v>
      </c>
      <c r="Q21" s="7">
        <v>30</v>
      </c>
      <c r="R21" s="7" t="s">
        <v>62</v>
      </c>
      <c r="S21" s="7" t="s">
        <v>63</v>
      </c>
      <c r="T21" s="7">
        <v>15</v>
      </c>
      <c r="U21" s="7" t="s">
        <v>62</v>
      </c>
      <c r="V21" s="7">
        <v>60</v>
      </c>
      <c r="W21" s="7" t="s">
        <v>64</v>
      </c>
      <c r="X21" s="7" t="s">
        <v>62</v>
      </c>
      <c r="Y21" s="7" t="s">
        <v>62</v>
      </c>
      <c r="Z21" s="7" t="s">
        <v>62</v>
      </c>
      <c r="AA21" s="7" t="s">
        <v>62</v>
      </c>
      <c r="AB21" s="7" t="s">
        <v>62</v>
      </c>
      <c r="AC21" s="7" t="s">
        <v>62</v>
      </c>
      <c r="AD21" s="7" t="s">
        <v>62</v>
      </c>
      <c r="AE21" s="7" t="s">
        <v>62</v>
      </c>
      <c r="AF21" s="9">
        <v>43844</v>
      </c>
      <c r="AG21" s="11">
        <v>0.47569444444444442</v>
      </c>
      <c r="AH21" s="9">
        <v>43844</v>
      </c>
      <c r="AI21" s="11">
        <v>0.73611111111111116</v>
      </c>
      <c r="AJ21" s="9">
        <v>43844</v>
      </c>
      <c r="AK21" s="11">
        <v>0.79861111111111116</v>
      </c>
      <c r="AL21" s="15">
        <f t="shared" si="0"/>
        <v>6.25E-2</v>
      </c>
      <c r="AM21" s="9">
        <v>43844</v>
      </c>
      <c r="AN21" s="11">
        <v>0.99305555555555547</v>
      </c>
      <c r="AO21" s="15">
        <f t="shared" si="5"/>
        <v>0.19444444444525288</v>
      </c>
      <c r="AP21" s="9">
        <v>43845</v>
      </c>
      <c r="AQ21" s="11">
        <v>0.49027777777777781</v>
      </c>
      <c r="AR21" s="15">
        <f t="shared" si="3"/>
        <v>0.69166666666569654</v>
      </c>
      <c r="AS21" s="15"/>
      <c r="AT21" s="9">
        <v>43846</v>
      </c>
      <c r="AU21" s="11">
        <v>0.41666666666666669</v>
      </c>
      <c r="AV21" s="15">
        <f t="shared" si="6"/>
        <v>1.6180555555547471</v>
      </c>
      <c r="AW21" s="7" t="s">
        <v>57</v>
      </c>
      <c r="AX21" s="7" t="s">
        <v>64</v>
      </c>
      <c r="AY21" s="7" t="s">
        <v>57</v>
      </c>
      <c r="AZ21" s="7" t="s">
        <v>57</v>
      </c>
      <c r="BA21" s="9">
        <v>43845</v>
      </c>
      <c r="BB21" s="11">
        <v>6.25E-2</v>
      </c>
      <c r="BC21" s="15">
        <f t="shared" si="4"/>
        <v>0.26388888889050577</v>
      </c>
      <c r="BD21" s="7" t="s">
        <v>64</v>
      </c>
      <c r="BE21" s="7" t="s">
        <v>64</v>
      </c>
      <c r="BF21" s="7" t="s">
        <v>57</v>
      </c>
      <c r="BG21" s="7" t="s">
        <v>64</v>
      </c>
      <c r="BH21" s="7" t="s">
        <v>64</v>
      </c>
    </row>
    <row r="22" spans="1:60" ht="40.15" customHeight="1" x14ac:dyDescent="0.25">
      <c r="A22" s="7" t="s">
        <v>116</v>
      </c>
      <c r="B22" s="9">
        <v>18050</v>
      </c>
      <c r="C22" s="7">
        <v>16324662</v>
      </c>
      <c r="D22" s="7">
        <f t="shared" si="1"/>
        <v>70</v>
      </c>
      <c r="E22" s="7" t="s">
        <v>56</v>
      </c>
      <c r="F22" s="7">
        <v>69</v>
      </c>
      <c r="G22" s="7">
        <v>1.65</v>
      </c>
      <c r="H22" s="7">
        <f t="shared" si="2"/>
        <v>25.344352617079892</v>
      </c>
      <c r="I22" s="7" t="s">
        <v>64</v>
      </c>
      <c r="J22" s="7" t="s">
        <v>64</v>
      </c>
      <c r="K22" s="7" t="s">
        <v>58</v>
      </c>
      <c r="L22" s="7" t="s">
        <v>117</v>
      </c>
      <c r="M22" s="7">
        <v>2</v>
      </c>
      <c r="N22" s="7" t="s">
        <v>118</v>
      </c>
      <c r="O22" s="7" t="s">
        <v>69</v>
      </c>
      <c r="P22" s="7">
        <v>350</v>
      </c>
      <c r="Q22" s="7" t="s">
        <v>62</v>
      </c>
      <c r="R22" s="7">
        <v>7</v>
      </c>
      <c r="S22" s="7" t="s">
        <v>63</v>
      </c>
      <c r="T22" s="7">
        <v>20</v>
      </c>
      <c r="U22" s="7" t="s">
        <v>62</v>
      </c>
      <c r="V22" s="7" t="s">
        <v>62</v>
      </c>
      <c r="W22" s="7" t="s">
        <v>64</v>
      </c>
      <c r="X22" s="7" t="s">
        <v>62</v>
      </c>
      <c r="Y22" s="7" t="s">
        <v>62</v>
      </c>
      <c r="Z22" s="7" t="s">
        <v>62</v>
      </c>
      <c r="AA22" s="7" t="s">
        <v>62</v>
      </c>
      <c r="AB22" s="7" t="s">
        <v>62</v>
      </c>
      <c r="AC22" s="7" t="s">
        <v>62</v>
      </c>
      <c r="AD22" s="7" t="s">
        <v>62</v>
      </c>
      <c r="AE22" s="7" t="s">
        <v>62</v>
      </c>
      <c r="AF22" s="9">
        <v>43738</v>
      </c>
      <c r="AG22" s="11">
        <v>0.28402777777777777</v>
      </c>
      <c r="AH22" s="9">
        <v>43738</v>
      </c>
      <c r="AI22" s="11">
        <v>0.52777777777777779</v>
      </c>
      <c r="AJ22" s="9">
        <v>43738</v>
      </c>
      <c r="AK22" s="11">
        <v>0.60763888888888895</v>
      </c>
      <c r="AL22" s="15">
        <f t="shared" si="0"/>
        <v>7.9861111109494232E-2</v>
      </c>
      <c r="AM22" s="9">
        <v>43738</v>
      </c>
      <c r="AN22" s="11">
        <v>0.72916666666666663</v>
      </c>
      <c r="AO22" s="15">
        <f>(AM22+AN22)-(AJ22+AK22)</f>
        <v>0.12152777777373558</v>
      </c>
      <c r="AP22" s="9">
        <v>43739</v>
      </c>
      <c r="AQ22" s="11">
        <v>0.40625</v>
      </c>
      <c r="AR22" s="15">
        <f t="shared" si="3"/>
        <v>0.79861111110949423</v>
      </c>
      <c r="AS22" s="15"/>
      <c r="AT22" s="9">
        <v>43744</v>
      </c>
      <c r="AU22" s="11">
        <v>0.41666666666666669</v>
      </c>
      <c r="AV22" s="15">
        <f t="shared" si="6"/>
        <v>5.8090277777737356</v>
      </c>
      <c r="AW22" s="7" t="s">
        <v>64</v>
      </c>
      <c r="AX22" s="7" t="s">
        <v>64</v>
      </c>
      <c r="AY22" s="7" t="s">
        <v>57</v>
      </c>
      <c r="AZ22" s="7" t="s">
        <v>57</v>
      </c>
      <c r="BA22" s="9">
        <v>43738</v>
      </c>
      <c r="BB22" s="11">
        <v>0.91666666666666663</v>
      </c>
      <c r="BC22" s="15">
        <f t="shared" si="4"/>
        <v>0.30902777777373558</v>
      </c>
      <c r="BD22" s="7" t="s">
        <v>64</v>
      </c>
      <c r="BE22" s="7" t="s">
        <v>64</v>
      </c>
      <c r="BF22" s="7" t="s">
        <v>64</v>
      </c>
      <c r="BG22" s="7" t="s">
        <v>64</v>
      </c>
      <c r="BH22" s="7" t="s">
        <v>64</v>
      </c>
    </row>
    <row r="23" spans="1:60" ht="40.15" customHeight="1" x14ac:dyDescent="0.25">
      <c r="A23" s="7" t="s">
        <v>119</v>
      </c>
      <c r="B23" s="9">
        <v>26702</v>
      </c>
      <c r="C23" s="7">
        <v>16964524</v>
      </c>
      <c r="D23" s="7">
        <f t="shared" si="1"/>
        <v>46</v>
      </c>
      <c r="E23" s="7" t="s">
        <v>112</v>
      </c>
      <c r="F23" s="7">
        <v>95</v>
      </c>
      <c r="G23" s="7">
        <v>1.75</v>
      </c>
      <c r="H23" s="7">
        <f t="shared" si="2"/>
        <v>31.020408163265305</v>
      </c>
      <c r="I23" s="7" t="s">
        <v>57</v>
      </c>
      <c r="J23" s="7" t="s">
        <v>64</v>
      </c>
      <c r="K23" s="7" t="s">
        <v>64</v>
      </c>
      <c r="L23" s="7" t="s">
        <v>64</v>
      </c>
      <c r="M23" s="7">
        <v>2</v>
      </c>
      <c r="N23" s="7" t="s">
        <v>60</v>
      </c>
      <c r="O23" s="7" t="s">
        <v>69</v>
      </c>
      <c r="P23" s="7" t="s">
        <v>120</v>
      </c>
      <c r="Q23" s="7">
        <v>40</v>
      </c>
      <c r="R23" s="7" t="s">
        <v>120</v>
      </c>
      <c r="S23" s="19" t="s">
        <v>63</v>
      </c>
      <c r="T23" s="7" t="s">
        <v>120</v>
      </c>
      <c r="U23" s="7">
        <v>3000</v>
      </c>
      <c r="V23" s="7" t="s">
        <v>120</v>
      </c>
      <c r="W23" s="7" t="s">
        <v>64</v>
      </c>
      <c r="X23" s="7" t="s">
        <v>120</v>
      </c>
      <c r="Y23" s="7" t="s">
        <v>120</v>
      </c>
      <c r="Z23" s="7" t="s">
        <v>120</v>
      </c>
      <c r="AA23" s="7" t="s">
        <v>120</v>
      </c>
      <c r="AB23" s="7" t="s">
        <v>120</v>
      </c>
      <c r="AC23" s="7" t="s">
        <v>120</v>
      </c>
      <c r="AD23" s="7" t="s">
        <v>120</v>
      </c>
      <c r="AE23" s="7" t="s">
        <v>120</v>
      </c>
      <c r="AF23" s="9">
        <v>43797</v>
      </c>
      <c r="AG23" s="11">
        <v>0.43541666666666662</v>
      </c>
      <c r="AH23" s="9">
        <v>43797</v>
      </c>
      <c r="AI23" s="11">
        <v>0.625</v>
      </c>
      <c r="AJ23" s="9">
        <v>43797</v>
      </c>
      <c r="AK23" s="11">
        <v>0.76041666666666663</v>
      </c>
      <c r="AL23" s="15">
        <f>(AJ23+AK23)-(AH23+AI23)</f>
        <v>0.13541666666424135</v>
      </c>
      <c r="AM23" s="9">
        <v>43797</v>
      </c>
      <c r="AN23" s="11">
        <v>0.82291666666666663</v>
      </c>
      <c r="AO23" s="15">
        <f t="shared" si="5"/>
        <v>6.25E-2</v>
      </c>
      <c r="AP23" s="9">
        <v>43798</v>
      </c>
      <c r="AQ23" s="11">
        <v>0.51041666666666663</v>
      </c>
      <c r="AR23" s="15">
        <f t="shared" si="3"/>
        <v>0.75</v>
      </c>
      <c r="AS23" s="15"/>
      <c r="AT23" s="9">
        <v>43799</v>
      </c>
      <c r="AU23" s="11">
        <v>0.66666666666666663</v>
      </c>
      <c r="AV23" s="15">
        <f t="shared" si="6"/>
        <v>1.90625</v>
      </c>
      <c r="AW23" s="7" t="s">
        <v>64</v>
      </c>
      <c r="AX23" s="7" t="s">
        <v>64</v>
      </c>
      <c r="AY23" s="7" t="s">
        <v>57</v>
      </c>
      <c r="AZ23" s="7" t="s">
        <v>57</v>
      </c>
      <c r="BA23" s="9">
        <v>43797</v>
      </c>
      <c r="BB23" s="11">
        <v>0.99930555555555556</v>
      </c>
      <c r="BC23" s="15">
        <f t="shared" si="4"/>
        <v>0.23888888888905058</v>
      </c>
      <c r="BD23" s="7" t="s">
        <v>64</v>
      </c>
      <c r="BE23" s="7" t="s">
        <v>64</v>
      </c>
      <c r="BF23" s="7" t="s">
        <v>64</v>
      </c>
      <c r="BG23" s="7" t="s">
        <v>64</v>
      </c>
      <c r="BH23" s="7" t="s">
        <v>64</v>
      </c>
    </row>
    <row r="24" spans="1:60" ht="40.15" customHeight="1" x14ac:dyDescent="0.25">
      <c r="A24" s="7" t="s">
        <v>121</v>
      </c>
      <c r="B24" s="9">
        <v>18955</v>
      </c>
      <c r="C24" s="7">
        <v>18367281</v>
      </c>
      <c r="D24" s="7">
        <f t="shared" si="1"/>
        <v>68</v>
      </c>
      <c r="E24" s="7" t="s">
        <v>122</v>
      </c>
      <c r="F24" s="7">
        <v>66</v>
      </c>
      <c r="G24" s="7">
        <v>1.52</v>
      </c>
      <c r="H24" s="7">
        <f t="shared" si="2"/>
        <v>28.566481994459835</v>
      </c>
      <c r="I24" s="7" t="s">
        <v>64</v>
      </c>
      <c r="J24" s="7" t="s">
        <v>64</v>
      </c>
      <c r="K24" s="7" t="s">
        <v>64</v>
      </c>
      <c r="L24" s="7" t="s">
        <v>64</v>
      </c>
      <c r="M24" s="7">
        <v>2</v>
      </c>
      <c r="N24" s="7" t="s">
        <v>123</v>
      </c>
      <c r="O24" s="7" t="s">
        <v>61</v>
      </c>
      <c r="P24" s="7" t="s">
        <v>120</v>
      </c>
      <c r="Q24" s="7">
        <v>30</v>
      </c>
      <c r="R24" s="7">
        <v>4</v>
      </c>
      <c r="S24" s="7">
        <v>60</v>
      </c>
      <c r="T24" s="7" t="s">
        <v>120</v>
      </c>
      <c r="U24" s="7">
        <v>2000</v>
      </c>
      <c r="V24" s="7">
        <v>80</v>
      </c>
      <c r="W24" s="7" t="s">
        <v>64</v>
      </c>
      <c r="X24" s="7" t="s">
        <v>120</v>
      </c>
      <c r="Y24" s="7" t="s">
        <v>120</v>
      </c>
      <c r="Z24" s="7" t="s">
        <v>120</v>
      </c>
      <c r="AA24" s="7" t="s">
        <v>120</v>
      </c>
      <c r="AB24" s="7" t="s">
        <v>120</v>
      </c>
      <c r="AC24" s="7" t="s">
        <v>120</v>
      </c>
      <c r="AD24" s="7" t="s">
        <v>120</v>
      </c>
      <c r="AE24" s="7" t="s">
        <v>120</v>
      </c>
      <c r="AF24" s="9">
        <v>43986</v>
      </c>
      <c r="AG24" s="11">
        <v>0.3</v>
      </c>
      <c r="AH24" s="9">
        <v>43986</v>
      </c>
      <c r="AI24" s="11">
        <v>0.61111111111111105</v>
      </c>
      <c r="AJ24" s="9">
        <v>43986</v>
      </c>
      <c r="AK24" s="11">
        <v>0.76388888888888884</v>
      </c>
      <c r="AL24" s="15">
        <f t="shared" si="0"/>
        <v>0.15277777778101154</v>
      </c>
      <c r="AM24" s="9">
        <v>43986</v>
      </c>
      <c r="AN24" s="11">
        <v>0.82638888888888884</v>
      </c>
      <c r="AO24" s="15">
        <f t="shared" si="5"/>
        <v>6.25E-2</v>
      </c>
      <c r="AP24" s="9">
        <v>43987</v>
      </c>
      <c r="AQ24" s="11">
        <v>0.45833333333333331</v>
      </c>
      <c r="AR24" s="15">
        <f t="shared" si="3"/>
        <v>0.69444444444525288</v>
      </c>
      <c r="AS24" s="15"/>
      <c r="AT24" s="9">
        <v>43989</v>
      </c>
      <c r="AU24" s="11">
        <v>0.45763888888888887</v>
      </c>
      <c r="AV24" s="15">
        <f t="shared" si="6"/>
        <v>2.6937499999985448</v>
      </c>
      <c r="AW24" s="7" t="s">
        <v>64</v>
      </c>
      <c r="AX24" s="7" t="s">
        <v>64</v>
      </c>
      <c r="AY24" s="7" t="s">
        <v>64</v>
      </c>
      <c r="AZ24" s="7" t="s">
        <v>64</v>
      </c>
      <c r="BA24" s="7" t="s">
        <v>120</v>
      </c>
      <c r="BB24" s="7" t="s">
        <v>120</v>
      </c>
      <c r="BC24" s="15" t="s">
        <v>62</v>
      </c>
      <c r="BD24" s="7" t="s">
        <v>64</v>
      </c>
      <c r="BE24" s="7" t="s">
        <v>64</v>
      </c>
      <c r="BF24" s="7" t="s">
        <v>64</v>
      </c>
      <c r="BG24" s="7" t="s">
        <v>64</v>
      </c>
      <c r="BH24" s="7" t="s">
        <v>64</v>
      </c>
    </row>
    <row r="25" spans="1:60" ht="40.15" customHeight="1" x14ac:dyDescent="0.25">
      <c r="A25" s="7" t="s">
        <v>124</v>
      </c>
      <c r="B25" s="9">
        <v>25342</v>
      </c>
      <c r="C25" s="7">
        <v>17047892</v>
      </c>
      <c r="D25" s="7">
        <f t="shared" si="1"/>
        <v>50</v>
      </c>
      <c r="E25" s="7" t="s">
        <v>122</v>
      </c>
      <c r="F25" s="7">
        <v>74</v>
      </c>
      <c r="G25" s="7">
        <v>1.51</v>
      </c>
      <c r="H25" s="7">
        <f t="shared" si="2"/>
        <v>32.454716898381648</v>
      </c>
      <c r="I25" s="7" t="s">
        <v>64</v>
      </c>
      <c r="J25" s="7" t="s">
        <v>64</v>
      </c>
      <c r="K25" s="7" t="s">
        <v>64</v>
      </c>
      <c r="L25" s="7" t="s">
        <v>64</v>
      </c>
      <c r="M25" s="7">
        <v>2</v>
      </c>
      <c r="N25" s="7" t="s">
        <v>125</v>
      </c>
      <c r="O25" s="7" t="s">
        <v>69</v>
      </c>
      <c r="P25" s="7" t="s">
        <v>120</v>
      </c>
      <c r="Q25" s="7">
        <v>50</v>
      </c>
      <c r="R25" s="7" t="s">
        <v>120</v>
      </c>
      <c r="S25" s="7" t="s">
        <v>120</v>
      </c>
      <c r="T25" s="7" t="s">
        <v>120</v>
      </c>
      <c r="U25" s="7" t="s">
        <v>120</v>
      </c>
      <c r="V25" s="7">
        <v>100</v>
      </c>
      <c r="W25" s="7" t="s">
        <v>64</v>
      </c>
      <c r="X25" s="7" t="s">
        <v>120</v>
      </c>
      <c r="Y25" s="7" t="s">
        <v>120</v>
      </c>
      <c r="Z25" s="7" t="s">
        <v>120</v>
      </c>
      <c r="AA25" s="7" t="s">
        <v>120</v>
      </c>
      <c r="AB25" s="7" t="s">
        <v>120</v>
      </c>
      <c r="AC25" s="7" t="s">
        <v>120</v>
      </c>
      <c r="AD25" s="7" t="s">
        <v>120</v>
      </c>
      <c r="AE25" s="7" t="s">
        <v>120</v>
      </c>
      <c r="AF25" s="9">
        <v>43805</v>
      </c>
      <c r="AG25" s="11">
        <v>0.33055555555555555</v>
      </c>
      <c r="AH25" s="9">
        <v>43805</v>
      </c>
      <c r="AI25" s="11">
        <v>0.65277777777777779</v>
      </c>
      <c r="AJ25" s="9">
        <v>43805</v>
      </c>
      <c r="AK25" s="11">
        <v>0.69444444444444453</v>
      </c>
      <c r="AL25" s="15">
        <f t="shared" si="0"/>
        <v>4.1666666664241347E-2</v>
      </c>
      <c r="AM25" s="9">
        <v>43805</v>
      </c>
      <c r="AN25" s="11">
        <v>0.77083333333333337</v>
      </c>
      <c r="AO25" s="15">
        <f t="shared" si="5"/>
        <v>7.6388888890505768E-2</v>
      </c>
      <c r="AP25" s="9">
        <v>43806</v>
      </c>
      <c r="AQ25" s="11">
        <v>0.4375</v>
      </c>
      <c r="AR25" s="15">
        <f t="shared" si="3"/>
        <v>0.74305555555474712</v>
      </c>
      <c r="AS25" s="15"/>
      <c r="AT25" s="9">
        <v>43807</v>
      </c>
      <c r="AU25" s="11">
        <v>0.54166666666666663</v>
      </c>
      <c r="AV25" s="15">
        <f t="shared" si="6"/>
        <v>1.8472222222189885</v>
      </c>
      <c r="AW25" s="7" t="s">
        <v>64</v>
      </c>
      <c r="AX25" s="7" t="s">
        <v>64</v>
      </c>
      <c r="AY25" s="7" t="s">
        <v>57</v>
      </c>
      <c r="AZ25" s="7" t="s">
        <v>57</v>
      </c>
      <c r="BA25" s="9">
        <v>43805</v>
      </c>
      <c r="BB25" s="11">
        <v>0.83333333333333337</v>
      </c>
      <c r="BC25" s="15">
        <f t="shared" si="4"/>
        <v>0.13888888889050577</v>
      </c>
      <c r="BD25" s="7" t="s">
        <v>64</v>
      </c>
      <c r="BE25" s="7" t="s">
        <v>64</v>
      </c>
      <c r="BF25" s="7" t="s">
        <v>64</v>
      </c>
      <c r="BG25" s="7" t="s">
        <v>64</v>
      </c>
      <c r="BH25" s="7" t="s">
        <v>64</v>
      </c>
    </row>
    <row r="26" spans="1:60" ht="40.15" customHeight="1" x14ac:dyDescent="0.25">
      <c r="A26" s="7" t="s">
        <v>126</v>
      </c>
      <c r="B26" s="9">
        <v>20591</v>
      </c>
      <c r="C26" s="7">
        <v>16863439</v>
      </c>
      <c r="D26" s="7">
        <f t="shared" si="1"/>
        <v>63</v>
      </c>
      <c r="E26" s="7" t="s">
        <v>122</v>
      </c>
      <c r="F26" s="7">
        <v>75</v>
      </c>
      <c r="G26" s="7">
        <v>1.54</v>
      </c>
      <c r="H26" s="7">
        <f t="shared" si="2"/>
        <v>31.624219935908247</v>
      </c>
      <c r="I26" s="7" t="s">
        <v>57</v>
      </c>
      <c r="J26" s="7" t="s">
        <v>64</v>
      </c>
      <c r="K26" s="7" t="s">
        <v>64</v>
      </c>
      <c r="L26" s="7" t="s">
        <v>64</v>
      </c>
      <c r="M26" s="7">
        <v>3</v>
      </c>
      <c r="N26" s="7" t="s">
        <v>125</v>
      </c>
      <c r="O26" s="7" t="s">
        <v>61</v>
      </c>
      <c r="P26" s="7" t="s">
        <v>120</v>
      </c>
      <c r="Q26" s="7">
        <v>30</v>
      </c>
      <c r="R26" s="7" t="s">
        <v>120</v>
      </c>
      <c r="S26" s="19" t="s">
        <v>63</v>
      </c>
      <c r="T26" s="43" t="s">
        <v>120</v>
      </c>
      <c r="U26" s="7">
        <v>4000</v>
      </c>
      <c r="V26" s="7">
        <v>200</v>
      </c>
      <c r="W26" s="7" t="s">
        <v>64</v>
      </c>
      <c r="X26" s="7" t="s">
        <v>120</v>
      </c>
      <c r="Y26" s="7" t="s">
        <v>120</v>
      </c>
      <c r="Z26" s="7" t="s">
        <v>120</v>
      </c>
      <c r="AA26" s="7" t="s">
        <v>120</v>
      </c>
      <c r="AB26" s="7" t="s">
        <v>120</v>
      </c>
      <c r="AC26" s="7" t="s">
        <v>120</v>
      </c>
      <c r="AD26" s="7" t="s">
        <v>120</v>
      </c>
      <c r="AE26" s="7" t="s">
        <v>120</v>
      </c>
      <c r="AF26" s="9">
        <v>43787</v>
      </c>
      <c r="AG26" s="11">
        <v>0.92083333333333339</v>
      </c>
      <c r="AH26" s="9">
        <v>43788</v>
      </c>
      <c r="AI26" s="11">
        <v>0.35416666666666669</v>
      </c>
      <c r="AJ26" s="9">
        <v>43788</v>
      </c>
      <c r="AK26" s="11">
        <v>0.4513888888888889</v>
      </c>
      <c r="AL26" s="15">
        <f t="shared" si="0"/>
        <v>9.7222222226264421E-2</v>
      </c>
      <c r="AM26" s="9">
        <v>43788</v>
      </c>
      <c r="AN26" s="11">
        <v>0.59375</v>
      </c>
      <c r="AO26" s="15">
        <f t="shared" si="5"/>
        <v>0.14236111110949423</v>
      </c>
      <c r="AP26" s="9">
        <v>43789</v>
      </c>
      <c r="AQ26" s="11">
        <v>0.45833333333333331</v>
      </c>
      <c r="AR26" s="15">
        <f t="shared" si="3"/>
        <v>1.0069444444452529</v>
      </c>
      <c r="AS26" s="15"/>
      <c r="AT26" s="9">
        <v>43790</v>
      </c>
      <c r="AU26" s="11">
        <v>0.41666666666666669</v>
      </c>
      <c r="AV26" s="15">
        <f t="shared" si="6"/>
        <v>1.9652777777737356</v>
      </c>
      <c r="AW26" s="7" t="s">
        <v>64</v>
      </c>
      <c r="AX26" s="7" t="s">
        <v>64</v>
      </c>
      <c r="AY26" s="7" t="s">
        <v>57</v>
      </c>
      <c r="AZ26" s="7" t="s">
        <v>57</v>
      </c>
      <c r="BA26" s="9">
        <v>43788</v>
      </c>
      <c r="BB26" s="11">
        <v>0.91666666666666663</v>
      </c>
      <c r="BC26" s="15">
        <f t="shared" si="4"/>
        <v>0.46527777777373558</v>
      </c>
      <c r="BD26" s="7" t="s">
        <v>64</v>
      </c>
      <c r="BE26" s="7" t="s">
        <v>64</v>
      </c>
      <c r="BF26" s="7" t="s">
        <v>64</v>
      </c>
      <c r="BG26" s="7" t="s">
        <v>64</v>
      </c>
      <c r="BH26" s="7" t="s">
        <v>64</v>
      </c>
    </row>
    <row r="27" spans="1:60" ht="40.15" customHeight="1" x14ac:dyDescent="0.25">
      <c r="A27" s="7" t="s">
        <v>127</v>
      </c>
      <c r="B27" s="9">
        <v>21440</v>
      </c>
      <c r="C27" s="7">
        <v>15625165</v>
      </c>
      <c r="D27" s="7">
        <f t="shared" si="1"/>
        <v>60</v>
      </c>
      <c r="E27" s="7" t="s">
        <v>122</v>
      </c>
      <c r="F27" s="7">
        <v>60</v>
      </c>
      <c r="G27" s="7">
        <v>1.58</v>
      </c>
      <c r="H27" s="7">
        <f t="shared" si="2"/>
        <v>24.034609838166958</v>
      </c>
      <c r="I27" s="7" t="s">
        <v>57</v>
      </c>
      <c r="J27" s="7" t="s">
        <v>64</v>
      </c>
      <c r="K27" s="7" t="s">
        <v>64</v>
      </c>
      <c r="L27" s="7" t="s">
        <v>64</v>
      </c>
      <c r="M27" s="7">
        <v>2</v>
      </c>
      <c r="N27" s="7" t="s">
        <v>125</v>
      </c>
      <c r="O27" s="7" t="s">
        <v>69</v>
      </c>
      <c r="P27" s="7" t="s">
        <v>120</v>
      </c>
      <c r="Q27" s="7">
        <v>35</v>
      </c>
      <c r="R27" s="7" t="s">
        <v>120</v>
      </c>
      <c r="S27" s="19" t="s">
        <v>63</v>
      </c>
      <c r="T27" s="7" t="s">
        <v>120</v>
      </c>
      <c r="U27" s="7" t="s">
        <v>120</v>
      </c>
      <c r="V27" s="7" t="s">
        <v>120</v>
      </c>
      <c r="W27" s="7" t="s">
        <v>64</v>
      </c>
      <c r="X27" s="7" t="s">
        <v>120</v>
      </c>
      <c r="Y27" s="7" t="s">
        <v>120</v>
      </c>
      <c r="Z27" s="7" t="s">
        <v>120</v>
      </c>
      <c r="AA27" s="7" t="s">
        <v>120</v>
      </c>
      <c r="AB27" s="7" t="s">
        <v>120</v>
      </c>
      <c r="AC27" s="7" t="s">
        <v>120</v>
      </c>
      <c r="AD27" s="7" t="s">
        <v>120</v>
      </c>
      <c r="AE27" s="7" t="s">
        <v>120</v>
      </c>
      <c r="AF27" s="9">
        <v>43669</v>
      </c>
      <c r="AG27" s="11">
        <v>4.5138888888888888E-2</v>
      </c>
      <c r="AH27" s="9">
        <v>43669</v>
      </c>
      <c r="AI27" s="11">
        <v>0.5</v>
      </c>
      <c r="AJ27" s="9">
        <v>43669</v>
      </c>
      <c r="AK27" s="11">
        <v>0.53125</v>
      </c>
      <c r="AL27" s="15">
        <f t="shared" si="0"/>
        <v>3.125E-2</v>
      </c>
      <c r="AM27" s="9">
        <v>43669</v>
      </c>
      <c r="AN27" s="11">
        <v>0.625</v>
      </c>
      <c r="AO27" s="15">
        <f t="shared" si="5"/>
        <v>9.375E-2</v>
      </c>
      <c r="AP27" s="9">
        <v>43670</v>
      </c>
      <c r="AQ27" s="11">
        <v>0.5</v>
      </c>
      <c r="AR27" s="15">
        <f t="shared" si="3"/>
        <v>0.96875</v>
      </c>
      <c r="AS27" s="15"/>
      <c r="AT27" s="9">
        <v>43671</v>
      </c>
      <c r="AU27" s="11">
        <v>0.38541666666666669</v>
      </c>
      <c r="AV27" s="15">
        <f t="shared" si="6"/>
        <v>1.8541666666642413</v>
      </c>
      <c r="AW27" s="7" t="s">
        <v>64</v>
      </c>
      <c r="AX27" s="7" t="s">
        <v>64</v>
      </c>
      <c r="AY27" s="7" t="s">
        <v>57</v>
      </c>
      <c r="AZ27" s="7" t="s">
        <v>57</v>
      </c>
      <c r="BA27" s="9">
        <v>43669</v>
      </c>
      <c r="BB27" s="11">
        <v>0.83333333333333337</v>
      </c>
      <c r="BC27" s="15">
        <f t="shared" si="4"/>
        <v>0.30208333333575865</v>
      </c>
      <c r="BD27" s="7" t="s">
        <v>64</v>
      </c>
      <c r="BE27" s="7" t="s">
        <v>64</v>
      </c>
      <c r="BF27" s="7" t="s">
        <v>64</v>
      </c>
      <c r="BG27" s="7" t="s">
        <v>64</v>
      </c>
      <c r="BH27" s="7" t="s">
        <v>64</v>
      </c>
    </row>
    <row r="28" spans="1:60" ht="40.15" customHeight="1" x14ac:dyDescent="0.25">
      <c r="A28" s="7" t="s">
        <v>128</v>
      </c>
      <c r="B28" s="9">
        <v>15031</v>
      </c>
      <c r="C28" s="7">
        <v>17429935</v>
      </c>
      <c r="D28" s="7">
        <f t="shared" si="1"/>
        <v>78</v>
      </c>
      <c r="E28" s="7" t="s">
        <v>122</v>
      </c>
      <c r="F28" s="7">
        <v>50</v>
      </c>
      <c r="G28" s="7">
        <v>1.48</v>
      </c>
      <c r="H28" s="7">
        <f t="shared" si="2"/>
        <v>22.826880934989045</v>
      </c>
      <c r="I28" s="7" t="s">
        <v>57</v>
      </c>
      <c r="J28" s="7" t="s">
        <v>64</v>
      </c>
      <c r="K28" s="7" t="s">
        <v>64</v>
      </c>
      <c r="L28" s="7" t="s">
        <v>64</v>
      </c>
      <c r="M28" s="7">
        <v>2</v>
      </c>
      <c r="N28" s="7" t="s">
        <v>88</v>
      </c>
      <c r="O28" s="7" t="s">
        <v>61</v>
      </c>
      <c r="P28" s="7" t="s">
        <v>120</v>
      </c>
      <c r="Q28" s="7" t="s">
        <v>120</v>
      </c>
      <c r="R28" s="7">
        <v>10</v>
      </c>
      <c r="S28" s="19" t="s">
        <v>63</v>
      </c>
      <c r="T28" s="7" t="s">
        <v>120</v>
      </c>
      <c r="U28" s="7">
        <v>4000</v>
      </c>
      <c r="V28" s="7">
        <v>200</v>
      </c>
      <c r="W28" s="7" t="s">
        <v>64</v>
      </c>
      <c r="X28" s="7" t="s">
        <v>120</v>
      </c>
      <c r="Y28" s="7" t="s">
        <v>120</v>
      </c>
      <c r="Z28" s="7" t="s">
        <v>120</v>
      </c>
      <c r="AA28" s="7" t="s">
        <v>120</v>
      </c>
      <c r="AB28" s="7" t="s">
        <v>120</v>
      </c>
      <c r="AC28" s="7" t="s">
        <v>120</v>
      </c>
      <c r="AD28" s="7" t="s">
        <v>120</v>
      </c>
      <c r="AE28" s="7" t="s">
        <v>120</v>
      </c>
      <c r="AF28" s="9">
        <v>43847</v>
      </c>
      <c r="AG28" s="11">
        <v>0.56111111111111112</v>
      </c>
      <c r="AH28" s="9">
        <v>43847</v>
      </c>
      <c r="AI28" s="11">
        <v>0.98611111111111116</v>
      </c>
      <c r="AJ28" s="9">
        <v>43848</v>
      </c>
      <c r="AK28" s="11">
        <v>0.11805555555555557</v>
      </c>
      <c r="AL28" s="15">
        <f t="shared" si="0"/>
        <v>0.13194444444525288</v>
      </c>
      <c r="AM28" s="7" t="s">
        <v>120</v>
      </c>
      <c r="AN28" s="7" t="s">
        <v>120</v>
      </c>
      <c r="AO28" s="15" t="s">
        <v>62</v>
      </c>
      <c r="AP28" s="9">
        <v>43852</v>
      </c>
      <c r="AQ28" s="11">
        <v>0.44791666666666669</v>
      </c>
      <c r="AR28" s="15">
        <f t="shared" si="3"/>
        <v>4.3298611111094942</v>
      </c>
      <c r="AS28" s="15"/>
      <c r="AT28" s="9">
        <v>43855</v>
      </c>
      <c r="AU28" s="11">
        <v>0.58333333333333337</v>
      </c>
      <c r="AV28" s="15">
        <f t="shared" si="6"/>
        <v>7.4652777777810115</v>
      </c>
      <c r="AW28" s="7" t="s">
        <v>120</v>
      </c>
      <c r="AX28" s="7" t="s">
        <v>57</v>
      </c>
      <c r="AY28" s="7" t="s">
        <v>64</v>
      </c>
      <c r="AZ28" s="7" t="s">
        <v>64</v>
      </c>
      <c r="BA28" s="7" t="s">
        <v>120</v>
      </c>
      <c r="BB28" s="7" t="s">
        <v>120</v>
      </c>
      <c r="BC28" s="15" t="s">
        <v>62</v>
      </c>
      <c r="BD28" s="7" t="s">
        <v>64</v>
      </c>
      <c r="BE28" s="7" t="s">
        <v>64</v>
      </c>
      <c r="BF28" s="7" t="s">
        <v>64</v>
      </c>
      <c r="BG28" s="7" t="s">
        <v>64</v>
      </c>
      <c r="BH28" s="7" t="s">
        <v>64</v>
      </c>
    </row>
    <row r="29" spans="1:60" ht="40.15" customHeight="1" x14ac:dyDescent="0.25">
      <c r="A29" s="7" t="s">
        <v>129</v>
      </c>
      <c r="B29" s="9">
        <v>17237</v>
      </c>
      <c r="C29" s="7">
        <v>14397086</v>
      </c>
      <c r="D29" s="7">
        <f t="shared" si="1"/>
        <v>72</v>
      </c>
      <c r="E29" s="7" t="s">
        <v>122</v>
      </c>
      <c r="F29" s="7">
        <v>58.5</v>
      </c>
      <c r="G29" s="7">
        <v>1.6</v>
      </c>
      <c r="H29" s="7">
        <f t="shared" si="2"/>
        <v>22.851562499999996</v>
      </c>
      <c r="I29" s="7" t="s">
        <v>64</v>
      </c>
      <c r="J29" s="7" t="s">
        <v>57</v>
      </c>
      <c r="K29" s="7" t="s">
        <v>64</v>
      </c>
      <c r="L29" s="7" t="s">
        <v>64</v>
      </c>
      <c r="M29" s="7">
        <v>2</v>
      </c>
      <c r="N29" s="7" t="s">
        <v>102</v>
      </c>
      <c r="O29" s="7" t="s">
        <v>61</v>
      </c>
      <c r="P29" s="7" t="s">
        <v>120</v>
      </c>
      <c r="Q29" s="7" t="s">
        <v>120</v>
      </c>
      <c r="R29" s="7" t="s">
        <v>120</v>
      </c>
      <c r="S29" s="19" t="s">
        <v>63</v>
      </c>
      <c r="T29" s="7" t="s">
        <v>120</v>
      </c>
      <c r="U29" s="7">
        <v>5000</v>
      </c>
      <c r="V29" s="7">
        <v>100</v>
      </c>
      <c r="W29" s="7" t="s">
        <v>64</v>
      </c>
      <c r="X29" s="7" t="s">
        <v>120</v>
      </c>
      <c r="Y29" s="7" t="s">
        <v>120</v>
      </c>
      <c r="Z29" s="7" t="s">
        <v>120</v>
      </c>
      <c r="AA29" s="7" t="s">
        <v>120</v>
      </c>
      <c r="AB29" s="7" t="s">
        <v>120</v>
      </c>
      <c r="AC29" s="7" t="s">
        <v>120</v>
      </c>
      <c r="AD29" s="7" t="s">
        <v>120</v>
      </c>
      <c r="AE29" s="7" t="s">
        <v>120</v>
      </c>
      <c r="AF29" s="9">
        <v>43542</v>
      </c>
      <c r="AG29" s="11">
        <v>0.91319444444444453</v>
      </c>
      <c r="AH29" s="9">
        <v>43543</v>
      </c>
      <c r="AI29" s="11">
        <v>0.35416666666666669</v>
      </c>
      <c r="AJ29" s="9">
        <v>43543</v>
      </c>
      <c r="AK29" s="11">
        <v>0.50694444444444442</v>
      </c>
      <c r="AL29" s="15">
        <f t="shared" si="0"/>
        <v>0.15277777778101154</v>
      </c>
      <c r="AM29" s="9">
        <v>43543</v>
      </c>
      <c r="AN29" s="11">
        <v>0.625</v>
      </c>
      <c r="AO29" s="15">
        <f t="shared" si="5"/>
        <v>0.11805555555474712</v>
      </c>
      <c r="AP29" s="9">
        <v>43548</v>
      </c>
      <c r="AQ29" s="11">
        <v>0.5</v>
      </c>
      <c r="AR29" s="15">
        <f t="shared" si="3"/>
        <v>4.9930555555547471</v>
      </c>
      <c r="AS29" s="15"/>
      <c r="AT29" s="9">
        <v>43549</v>
      </c>
      <c r="AU29" s="11">
        <v>0.70138888888888884</v>
      </c>
      <c r="AV29" s="15">
        <f t="shared" si="6"/>
        <v>6.1944444444452529</v>
      </c>
      <c r="AW29" s="7" t="s">
        <v>64</v>
      </c>
      <c r="AX29" s="7" t="s">
        <v>64</v>
      </c>
      <c r="AY29" s="7" t="s">
        <v>57</v>
      </c>
      <c r="AZ29" s="7" t="s">
        <v>57</v>
      </c>
      <c r="BA29" s="9">
        <v>43543</v>
      </c>
      <c r="BB29" s="11">
        <v>0.66666666666666663</v>
      </c>
      <c r="BC29" s="15">
        <f t="shared" si="4"/>
        <v>0.15972222221898846</v>
      </c>
      <c r="BD29" s="7" t="s">
        <v>64</v>
      </c>
      <c r="BE29" s="7" t="s">
        <v>64</v>
      </c>
      <c r="BF29" s="7" t="s">
        <v>64</v>
      </c>
      <c r="BG29" s="7" t="s">
        <v>64</v>
      </c>
      <c r="BH29" s="7" t="s">
        <v>64</v>
      </c>
    </row>
    <row r="30" spans="1:60" ht="40.15" customHeight="1" x14ac:dyDescent="0.25">
      <c r="A30" s="7" t="s">
        <v>130</v>
      </c>
      <c r="B30" s="9">
        <v>18339</v>
      </c>
      <c r="C30" s="7">
        <v>14597474</v>
      </c>
      <c r="D30" s="7">
        <f t="shared" si="1"/>
        <v>69</v>
      </c>
      <c r="E30" s="7" t="s">
        <v>122</v>
      </c>
      <c r="F30" s="7">
        <v>50</v>
      </c>
      <c r="G30" s="7">
        <v>1.64</v>
      </c>
      <c r="H30" s="7">
        <f t="shared" si="2"/>
        <v>18.590124925639504</v>
      </c>
      <c r="I30" s="7" t="s">
        <v>64</v>
      </c>
      <c r="J30" s="7" t="s">
        <v>64</v>
      </c>
      <c r="K30" s="7" t="s">
        <v>64</v>
      </c>
      <c r="L30" s="7" t="s">
        <v>64</v>
      </c>
      <c r="M30" s="7">
        <v>2</v>
      </c>
      <c r="N30" s="7" t="s">
        <v>60</v>
      </c>
      <c r="O30" s="7" t="s">
        <v>61</v>
      </c>
      <c r="P30" s="7" t="s">
        <v>120</v>
      </c>
      <c r="Q30" s="7">
        <v>20</v>
      </c>
      <c r="R30" s="7" t="s">
        <v>120</v>
      </c>
      <c r="S30" s="7">
        <v>20</v>
      </c>
      <c r="T30" s="7" t="s">
        <v>120</v>
      </c>
      <c r="U30" s="7">
        <v>5000</v>
      </c>
      <c r="V30" s="7">
        <v>200</v>
      </c>
      <c r="W30" s="7" t="s">
        <v>64</v>
      </c>
      <c r="X30" s="7" t="s">
        <v>120</v>
      </c>
      <c r="Y30" s="7" t="s">
        <v>120</v>
      </c>
      <c r="Z30" s="7" t="s">
        <v>120</v>
      </c>
      <c r="AA30" s="7" t="s">
        <v>120</v>
      </c>
      <c r="AB30" s="7" t="s">
        <v>120</v>
      </c>
      <c r="AC30" s="7" t="s">
        <v>120</v>
      </c>
      <c r="AD30" s="7" t="s">
        <v>120</v>
      </c>
      <c r="AE30" s="7" t="s">
        <v>120</v>
      </c>
      <c r="AF30" s="9">
        <v>43564</v>
      </c>
      <c r="AG30" s="11">
        <v>0.4201388888888889</v>
      </c>
      <c r="AH30" s="9">
        <v>43564</v>
      </c>
      <c r="AI30" s="11">
        <v>0.625</v>
      </c>
      <c r="AJ30" s="9">
        <v>43564</v>
      </c>
      <c r="AK30" s="11">
        <v>0.73611111111111116</v>
      </c>
      <c r="AL30" s="15">
        <f t="shared" si="0"/>
        <v>0.11111111110949423</v>
      </c>
      <c r="AM30" s="9">
        <v>43564</v>
      </c>
      <c r="AN30" s="11">
        <v>0.81944444444444453</v>
      </c>
      <c r="AO30" s="15">
        <f t="shared" si="5"/>
        <v>8.3333333335758653E-2</v>
      </c>
      <c r="AP30" s="9">
        <v>43567</v>
      </c>
      <c r="AQ30" s="11">
        <v>0.58333333333333337</v>
      </c>
      <c r="AR30" s="15">
        <f t="shared" si="3"/>
        <v>2.8472222222262644</v>
      </c>
      <c r="AS30" s="15"/>
      <c r="AT30" s="9">
        <v>43568</v>
      </c>
      <c r="AU30" s="11">
        <v>0.47916666666666669</v>
      </c>
      <c r="AV30" s="15">
        <f t="shared" si="6"/>
        <v>3.7430555555547471</v>
      </c>
      <c r="AW30" s="7" t="s">
        <v>57</v>
      </c>
      <c r="AX30" s="7" t="s">
        <v>64</v>
      </c>
      <c r="AY30" s="7" t="s">
        <v>57</v>
      </c>
      <c r="AZ30" s="7" t="s">
        <v>57</v>
      </c>
      <c r="BA30" s="9">
        <v>43564</v>
      </c>
      <c r="BB30" s="11">
        <v>0.91666666666666663</v>
      </c>
      <c r="BC30" s="15">
        <f>(BA30+BB30)-(AJ30+AK30)</f>
        <v>0.18055555555474712</v>
      </c>
      <c r="BD30" s="7" t="s">
        <v>64</v>
      </c>
      <c r="BE30" s="7" t="s">
        <v>64</v>
      </c>
      <c r="BF30" s="7" t="s">
        <v>64</v>
      </c>
      <c r="BG30" s="7" t="s">
        <v>64</v>
      </c>
      <c r="BH30" s="7" t="s">
        <v>64</v>
      </c>
    </row>
    <row r="31" spans="1:60" ht="40.15" customHeight="1" x14ac:dyDescent="0.25">
      <c r="A31" s="7" t="s">
        <v>131</v>
      </c>
      <c r="B31" s="9">
        <v>31821</v>
      </c>
      <c r="C31" s="7">
        <v>16366616</v>
      </c>
      <c r="D31" s="7">
        <f t="shared" si="1"/>
        <v>32</v>
      </c>
      <c r="E31" s="7" t="s">
        <v>122</v>
      </c>
      <c r="F31" s="7">
        <v>75</v>
      </c>
      <c r="G31" s="7">
        <v>1.71</v>
      </c>
      <c r="H31" s="7">
        <f t="shared" si="2"/>
        <v>25.64891761567662</v>
      </c>
      <c r="I31" s="7" t="s">
        <v>64</v>
      </c>
      <c r="J31" s="7" t="s">
        <v>64</v>
      </c>
      <c r="K31" s="7" t="s">
        <v>64</v>
      </c>
      <c r="L31" s="7" t="s">
        <v>132</v>
      </c>
      <c r="M31" s="7">
        <v>2</v>
      </c>
      <c r="N31" s="7" t="s">
        <v>133</v>
      </c>
      <c r="O31" s="7" t="s">
        <v>61</v>
      </c>
      <c r="P31" s="7" t="s">
        <v>120</v>
      </c>
      <c r="Q31" s="7">
        <v>30</v>
      </c>
      <c r="R31" s="7">
        <v>7</v>
      </c>
      <c r="S31" s="7">
        <v>40</v>
      </c>
      <c r="T31" s="7" t="s">
        <v>120</v>
      </c>
      <c r="U31" s="7">
        <v>5000</v>
      </c>
      <c r="V31" s="7">
        <v>100</v>
      </c>
      <c r="W31" s="7" t="s">
        <v>64</v>
      </c>
      <c r="X31" s="7" t="s">
        <v>62</v>
      </c>
      <c r="Y31" s="7" t="s">
        <v>120</v>
      </c>
      <c r="Z31" s="7" t="s">
        <v>120</v>
      </c>
      <c r="AA31" s="7" t="s">
        <v>120</v>
      </c>
      <c r="AB31" s="7" t="s">
        <v>120</v>
      </c>
      <c r="AC31" s="7" t="s">
        <v>120</v>
      </c>
      <c r="AD31" s="7" t="s">
        <v>120</v>
      </c>
      <c r="AE31" s="7" t="s">
        <v>120</v>
      </c>
      <c r="AF31" s="9">
        <v>43741</v>
      </c>
      <c r="AG31" s="11">
        <v>0.37638888888888888</v>
      </c>
      <c r="AH31" s="9">
        <v>43741</v>
      </c>
      <c r="AI31" s="11">
        <v>0.58333333333333337</v>
      </c>
      <c r="AJ31" s="9">
        <v>43741</v>
      </c>
      <c r="AK31" s="11">
        <v>0.61458333333333337</v>
      </c>
      <c r="AL31" s="15">
        <f>(AJ31+AK31)-(AH31+AI31)</f>
        <v>3.125E-2</v>
      </c>
      <c r="AM31" s="9">
        <v>43741</v>
      </c>
      <c r="AN31" s="11">
        <v>0.6875</v>
      </c>
      <c r="AO31" s="15">
        <f t="shared" si="5"/>
        <v>7.2916666664241347E-2</v>
      </c>
      <c r="AP31" s="9">
        <v>43742</v>
      </c>
      <c r="AQ31" s="11">
        <v>0.58333333333333337</v>
      </c>
      <c r="AR31" s="15">
        <f t="shared" si="3"/>
        <v>0.96875</v>
      </c>
      <c r="AS31" s="15"/>
      <c r="AT31" s="9">
        <v>43743</v>
      </c>
      <c r="AU31" s="11">
        <v>0.4236111111111111</v>
      </c>
      <c r="AV31" s="15">
        <f t="shared" si="6"/>
        <v>1.8090277777737356</v>
      </c>
      <c r="AW31" s="7" t="s">
        <v>64</v>
      </c>
      <c r="AX31" s="7" t="s">
        <v>64</v>
      </c>
      <c r="AY31" s="7" t="s">
        <v>57</v>
      </c>
      <c r="AZ31" s="7" t="s">
        <v>57</v>
      </c>
      <c r="BA31" s="9">
        <v>43741</v>
      </c>
      <c r="BB31" s="11">
        <v>0.99930555555555556</v>
      </c>
      <c r="BC31" s="15">
        <f t="shared" si="4"/>
        <v>0.38472222221753327</v>
      </c>
      <c r="BD31" s="7" t="s">
        <v>64</v>
      </c>
      <c r="BE31" s="7" t="s">
        <v>64</v>
      </c>
      <c r="BF31" s="7" t="s">
        <v>64</v>
      </c>
      <c r="BG31" s="7" t="s">
        <v>64</v>
      </c>
      <c r="BH31" s="7" t="s">
        <v>64</v>
      </c>
    </row>
    <row r="32" spans="1:60" ht="40.15" customHeight="1" x14ac:dyDescent="0.25">
      <c r="A32" s="7" t="s">
        <v>196</v>
      </c>
      <c r="B32" s="9">
        <v>19477</v>
      </c>
      <c r="C32" s="7">
        <v>19211516</v>
      </c>
      <c r="D32" s="7">
        <f t="shared" si="1"/>
        <v>67</v>
      </c>
      <c r="E32" s="7" t="s">
        <v>122</v>
      </c>
      <c r="F32" s="7">
        <v>83</v>
      </c>
      <c r="G32" s="7">
        <v>1.6</v>
      </c>
      <c r="H32" s="7">
        <f t="shared" si="2"/>
        <v>32.421874999999993</v>
      </c>
      <c r="I32" s="7" t="s">
        <v>64</v>
      </c>
      <c r="J32" s="7" t="s">
        <v>64</v>
      </c>
      <c r="K32" s="7" t="s">
        <v>64</v>
      </c>
      <c r="L32" s="7" t="s">
        <v>197</v>
      </c>
      <c r="M32" s="7">
        <v>2</v>
      </c>
      <c r="N32" s="7" t="s">
        <v>60</v>
      </c>
      <c r="O32" s="7" t="s">
        <v>61</v>
      </c>
      <c r="P32" s="9" t="s">
        <v>120</v>
      </c>
      <c r="Q32" s="7" t="s">
        <v>120</v>
      </c>
      <c r="R32" s="7">
        <v>14</v>
      </c>
      <c r="S32" s="19" t="s">
        <v>63</v>
      </c>
      <c r="T32" s="7" t="s">
        <v>120</v>
      </c>
      <c r="U32" s="7">
        <v>3000</v>
      </c>
      <c r="V32" s="7">
        <v>100</v>
      </c>
      <c r="W32" s="7" t="s">
        <v>198</v>
      </c>
      <c r="X32" s="7">
        <v>20</v>
      </c>
      <c r="Y32" s="7">
        <v>0.375</v>
      </c>
      <c r="Z32" s="7" t="s">
        <v>64</v>
      </c>
      <c r="AA32" s="7" t="s">
        <v>120</v>
      </c>
      <c r="AB32" s="7" t="s">
        <v>120</v>
      </c>
      <c r="AC32" s="7" t="s">
        <v>120</v>
      </c>
      <c r="AD32" s="7" t="s">
        <v>120</v>
      </c>
      <c r="AE32" s="7" t="s">
        <v>120</v>
      </c>
      <c r="AF32" s="9">
        <v>44095</v>
      </c>
      <c r="AG32" s="11">
        <v>0.90625</v>
      </c>
      <c r="AH32" s="9">
        <v>44096</v>
      </c>
      <c r="AI32" s="11">
        <v>0.37152777777777773</v>
      </c>
      <c r="AJ32" s="9">
        <v>44096</v>
      </c>
      <c r="AK32" s="11">
        <v>0.49305555555555558</v>
      </c>
      <c r="AL32" s="15">
        <f t="shared" ref="AL32:AL73" si="7">(AJ32+AK32)-(AH32+AI32)</f>
        <v>0.12152777777373558</v>
      </c>
      <c r="AM32" s="9">
        <v>44096</v>
      </c>
      <c r="AN32" s="11">
        <v>0.60416666666666663</v>
      </c>
      <c r="AO32" s="15">
        <f t="shared" si="5"/>
        <v>0.11111111110949423</v>
      </c>
      <c r="AP32" s="9">
        <v>44099</v>
      </c>
      <c r="AQ32" s="11">
        <v>0.625</v>
      </c>
      <c r="AR32" s="15">
        <f t="shared" si="3"/>
        <v>3.1319444444452529</v>
      </c>
      <c r="AS32" s="15"/>
      <c r="AT32" s="9">
        <v>44100</v>
      </c>
      <c r="AU32" s="11">
        <v>0.4375</v>
      </c>
      <c r="AV32" s="15">
        <f t="shared" si="6"/>
        <v>3.9444444444452529</v>
      </c>
      <c r="AW32" s="7" t="s">
        <v>64</v>
      </c>
      <c r="AX32" s="7" t="s">
        <v>64</v>
      </c>
      <c r="AY32" s="7" t="s">
        <v>57</v>
      </c>
      <c r="AZ32" s="7" t="s">
        <v>57</v>
      </c>
      <c r="BA32" s="44">
        <v>44096</v>
      </c>
      <c r="BB32" s="45">
        <v>0.75</v>
      </c>
      <c r="BC32" s="15">
        <f t="shared" si="4"/>
        <v>0.25694444444525288</v>
      </c>
      <c r="BD32" s="7" t="s">
        <v>64</v>
      </c>
      <c r="BE32" s="7" t="s">
        <v>64</v>
      </c>
      <c r="BF32" s="7" t="s">
        <v>64</v>
      </c>
      <c r="BG32" s="7" t="s">
        <v>64</v>
      </c>
      <c r="BH32" s="7" t="s">
        <v>64</v>
      </c>
    </row>
    <row r="33" spans="1:60" ht="40.15" customHeight="1" x14ac:dyDescent="0.25">
      <c r="A33" s="7" t="s">
        <v>199</v>
      </c>
      <c r="B33" s="9">
        <v>19117</v>
      </c>
      <c r="C33" s="7">
        <v>224867</v>
      </c>
      <c r="D33" s="7">
        <f t="shared" si="1"/>
        <v>69</v>
      </c>
      <c r="E33" s="7" t="s">
        <v>112</v>
      </c>
      <c r="F33" s="7">
        <v>78</v>
      </c>
      <c r="G33" s="7">
        <v>1.75</v>
      </c>
      <c r="H33" s="7">
        <f t="shared" si="2"/>
        <v>25.469387755102041</v>
      </c>
      <c r="I33" s="7" t="s">
        <v>64</v>
      </c>
      <c r="J33" s="7" t="s">
        <v>64</v>
      </c>
      <c r="K33" s="7" t="s">
        <v>64</v>
      </c>
      <c r="L33" s="7" t="s">
        <v>64</v>
      </c>
      <c r="M33" s="7">
        <v>2</v>
      </c>
      <c r="N33" s="7" t="s">
        <v>200</v>
      </c>
      <c r="O33" s="7" t="s">
        <v>69</v>
      </c>
      <c r="P33" s="7">
        <v>200</v>
      </c>
      <c r="Q33" s="7" t="s">
        <v>120</v>
      </c>
      <c r="R33" s="7">
        <v>10</v>
      </c>
      <c r="S33" s="7">
        <v>100</v>
      </c>
      <c r="T33" s="7">
        <v>30</v>
      </c>
      <c r="U33" s="7" t="s">
        <v>120</v>
      </c>
      <c r="V33" s="7">
        <v>80</v>
      </c>
      <c r="W33" s="7" t="s">
        <v>64</v>
      </c>
      <c r="X33" s="7" t="s">
        <v>120</v>
      </c>
      <c r="Y33" s="7" t="s">
        <v>120</v>
      </c>
      <c r="Z33" s="7" t="s">
        <v>120</v>
      </c>
      <c r="AA33" s="7" t="s">
        <v>120</v>
      </c>
      <c r="AB33" s="7" t="s">
        <v>120</v>
      </c>
      <c r="AC33" s="7" t="s">
        <v>120</v>
      </c>
      <c r="AD33" s="7" t="s">
        <v>120</v>
      </c>
      <c r="AE33" s="7" t="s">
        <v>120</v>
      </c>
      <c r="AF33" s="9">
        <v>44418</v>
      </c>
      <c r="AG33" s="11">
        <v>0.37361111111111112</v>
      </c>
      <c r="AH33" s="9">
        <v>44418</v>
      </c>
      <c r="AI33" s="11">
        <v>0.63888888888888895</v>
      </c>
      <c r="AJ33" s="9">
        <v>44418</v>
      </c>
      <c r="AK33" s="11">
        <v>0.72916666666666663</v>
      </c>
      <c r="AL33" s="15">
        <f t="shared" si="7"/>
        <v>9.0277777773735579E-2</v>
      </c>
      <c r="AM33" s="7" t="s">
        <v>120</v>
      </c>
      <c r="AN33" s="7" t="s">
        <v>120</v>
      </c>
      <c r="AO33" s="15" t="s">
        <v>62</v>
      </c>
      <c r="AP33" s="9">
        <v>44425</v>
      </c>
      <c r="AQ33" s="11">
        <v>0.5</v>
      </c>
      <c r="AR33" s="15">
        <f t="shared" si="3"/>
        <v>6.7708333333357587</v>
      </c>
      <c r="AS33" s="15"/>
      <c r="AT33" s="9">
        <v>44427</v>
      </c>
      <c r="AU33" s="11">
        <v>0.70833333333333337</v>
      </c>
      <c r="AV33" s="15">
        <f t="shared" si="6"/>
        <v>8.9791666666715173</v>
      </c>
      <c r="AW33" s="7" t="s">
        <v>64</v>
      </c>
      <c r="AX33" s="7" t="s">
        <v>57</v>
      </c>
      <c r="AY33" s="7" t="s">
        <v>64</v>
      </c>
      <c r="AZ33" s="7" t="s">
        <v>64</v>
      </c>
      <c r="BA33" s="7" t="s">
        <v>120</v>
      </c>
      <c r="BB33" s="7" t="s">
        <v>120</v>
      </c>
      <c r="BC33" s="15" t="s">
        <v>62</v>
      </c>
      <c r="BD33" s="7" t="s">
        <v>64</v>
      </c>
      <c r="BE33" s="7" t="s">
        <v>64</v>
      </c>
      <c r="BF33" s="7" t="s">
        <v>64</v>
      </c>
      <c r="BG33" s="7" t="s">
        <v>64</v>
      </c>
      <c r="BH33" s="7" t="s">
        <v>64</v>
      </c>
    </row>
    <row r="34" spans="1:60" ht="40.15" customHeight="1" x14ac:dyDescent="0.25">
      <c r="A34" s="7" t="s">
        <v>201</v>
      </c>
      <c r="B34" s="9">
        <v>20891</v>
      </c>
      <c r="C34" s="7">
        <v>14621035</v>
      </c>
      <c r="D34" s="7">
        <f t="shared" si="1"/>
        <v>62</v>
      </c>
      <c r="E34" s="7" t="s">
        <v>112</v>
      </c>
      <c r="F34" s="7">
        <v>91</v>
      </c>
      <c r="G34" s="7">
        <v>1.83</v>
      </c>
      <c r="H34" s="7">
        <f t="shared" si="2"/>
        <v>27.173101615455817</v>
      </c>
      <c r="I34" s="7" t="s">
        <v>57</v>
      </c>
      <c r="J34" s="7" t="s">
        <v>57</v>
      </c>
      <c r="K34" s="7" t="s">
        <v>64</v>
      </c>
      <c r="L34" s="7" t="s">
        <v>164</v>
      </c>
      <c r="M34" s="7">
        <v>2</v>
      </c>
      <c r="N34" s="7" t="s">
        <v>60</v>
      </c>
      <c r="O34" s="7" t="s">
        <v>61</v>
      </c>
      <c r="P34" s="7" t="s">
        <v>120</v>
      </c>
      <c r="Q34" s="7">
        <v>50</v>
      </c>
      <c r="R34" s="7" t="s">
        <v>120</v>
      </c>
      <c r="S34" s="19" t="s">
        <v>63</v>
      </c>
      <c r="T34" s="7" t="s">
        <v>120</v>
      </c>
      <c r="U34" s="7">
        <v>5000</v>
      </c>
      <c r="V34" s="7">
        <v>400</v>
      </c>
      <c r="W34" s="7" t="s">
        <v>64</v>
      </c>
      <c r="X34" s="7" t="s">
        <v>120</v>
      </c>
      <c r="Y34" s="7" t="s">
        <v>120</v>
      </c>
      <c r="Z34" s="7" t="s">
        <v>120</v>
      </c>
      <c r="AA34" s="7" t="s">
        <v>120</v>
      </c>
      <c r="AB34" s="7" t="s">
        <v>120</v>
      </c>
      <c r="AC34" s="7" t="s">
        <v>120</v>
      </c>
      <c r="AD34" s="7" t="s">
        <v>120</v>
      </c>
      <c r="AE34" s="7" t="s">
        <v>120</v>
      </c>
      <c r="AF34" s="9">
        <v>43566</v>
      </c>
      <c r="AG34" s="11">
        <v>0.48541666666666666</v>
      </c>
      <c r="AH34" s="9">
        <v>43566</v>
      </c>
      <c r="AI34" s="11">
        <v>0.82291666666666663</v>
      </c>
      <c r="AJ34" s="9">
        <v>43567</v>
      </c>
      <c r="AK34" s="11">
        <v>3.472222222222222E-3</v>
      </c>
      <c r="AL34" s="15">
        <f t="shared" si="7"/>
        <v>0.18055555555474712</v>
      </c>
      <c r="AM34" s="9">
        <v>43567</v>
      </c>
      <c r="AN34" s="11">
        <v>8.3333333333333329E-2</v>
      </c>
      <c r="AO34" s="15">
        <f t="shared" si="5"/>
        <v>7.9861111116770189E-2</v>
      </c>
      <c r="AP34" s="9">
        <v>43568</v>
      </c>
      <c r="AQ34" s="11">
        <v>0.4375</v>
      </c>
      <c r="AR34" s="15">
        <f t="shared" si="3"/>
        <v>1.4340277777810115</v>
      </c>
      <c r="AS34" s="15"/>
      <c r="AT34" s="9">
        <v>43569</v>
      </c>
      <c r="AU34" s="11">
        <v>0.44791666666666669</v>
      </c>
      <c r="AV34" s="15">
        <f t="shared" si="6"/>
        <v>2.4444444444452529</v>
      </c>
      <c r="AW34" s="7" t="s">
        <v>64</v>
      </c>
      <c r="AX34" s="7" t="s">
        <v>64</v>
      </c>
      <c r="AY34" s="7" t="s">
        <v>57</v>
      </c>
      <c r="AZ34" s="7" t="s">
        <v>57</v>
      </c>
      <c r="BA34" s="9">
        <v>43567</v>
      </c>
      <c r="BB34" s="11">
        <v>0.91666666666666663</v>
      </c>
      <c r="BC34" s="15">
        <f t="shared" si="4"/>
        <v>0.91319444444525288</v>
      </c>
      <c r="BD34" s="7" t="s">
        <v>64</v>
      </c>
      <c r="BE34" s="7" t="s">
        <v>64</v>
      </c>
      <c r="BF34" s="7" t="s">
        <v>64</v>
      </c>
      <c r="BG34" s="7" t="s">
        <v>64</v>
      </c>
      <c r="BH34" s="7" t="s">
        <v>64</v>
      </c>
    </row>
    <row r="35" spans="1:60" ht="40.15" customHeight="1" x14ac:dyDescent="0.25">
      <c r="A35" s="7" t="s">
        <v>202</v>
      </c>
      <c r="B35" s="7" t="s">
        <v>203</v>
      </c>
      <c r="C35" s="7">
        <v>16706890</v>
      </c>
      <c r="D35" s="43">
        <v>66</v>
      </c>
      <c r="E35" s="7" t="s">
        <v>112</v>
      </c>
      <c r="F35" s="7">
        <v>90</v>
      </c>
      <c r="G35" s="7">
        <v>1.74</v>
      </c>
      <c r="H35" s="7">
        <f t="shared" si="2"/>
        <v>29.726516052318669</v>
      </c>
      <c r="I35" s="7" t="s">
        <v>57</v>
      </c>
      <c r="J35" s="7" t="s">
        <v>57</v>
      </c>
      <c r="K35" s="7" t="s">
        <v>64</v>
      </c>
      <c r="L35" s="7" t="s">
        <v>64</v>
      </c>
      <c r="M35" s="7">
        <v>2</v>
      </c>
      <c r="N35" s="7" t="s">
        <v>102</v>
      </c>
      <c r="O35" s="7" t="s">
        <v>61</v>
      </c>
      <c r="P35" s="7" t="s">
        <v>120</v>
      </c>
      <c r="Q35" s="7" t="s">
        <v>120</v>
      </c>
      <c r="R35" s="7">
        <v>15</v>
      </c>
      <c r="S35" s="7" t="s">
        <v>204</v>
      </c>
      <c r="T35" s="7" t="s">
        <v>205</v>
      </c>
      <c r="U35" s="7" t="s">
        <v>120</v>
      </c>
      <c r="V35" s="43" t="s">
        <v>209</v>
      </c>
      <c r="W35" s="7" t="s">
        <v>64</v>
      </c>
      <c r="X35" s="7" t="s">
        <v>120</v>
      </c>
      <c r="Y35" s="7" t="s">
        <v>120</v>
      </c>
      <c r="Z35" s="7" t="s">
        <v>120</v>
      </c>
      <c r="AA35" s="7" t="s">
        <v>120</v>
      </c>
      <c r="AB35" s="7" t="s">
        <v>120</v>
      </c>
      <c r="AC35" s="7" t="s">
        <v>120</v>
      </c>
      <c r="AD35" s="7" t="s">
        <v>120</v>
      </c>
      <c r="AE35" s="7" t="s">
        <v>120</v>
      </c>
      <c r="AF35" s="9">
        <v>43773</v>
      </c>
      <c r="AG35" s="11">
        <v>0.4055555555555555</v>
      </c>
      <c r="AH35" s="9">
        <v>43773</v>
      </c>
      <c r="AI35" s="11">
        <v>0.625</v>
      </c>
      <c r="AJ35" s="9">
        <v>43773</v>
      </c>
      <c r="AK35" s="11">
        <v>0.80555555555555547</v>
      </c>
      <c r="AL35" s="15">
        <f t="shared" si="7"/>
        <v>0.18055555555474712</v>
      </c>
      <c r="AM35" s="9">
        <v>43773</v>
      </c>
      <c r="AN35" s="11">
        <v>0.90625</v>
      </c>
      <c r="AO35" s="15">
        <f t="shared" si="5"/>
        <v>0.10069444444525288</v>
      </c>
      <c r="AP35" s="9">
        <v>43775</v>
      </c>
      <c r="AQ35" s="11">
        <v>0.60416666666666663</v>
      </c>
      <c r="AR35" s="15">
        <f t="shared" si="3"/>
        <v>1.7986111111094942</v>
      </c>
      <c r="AS35" s="15"/>
      <c r="AT35" s="9">
        <v>43777</v>
      </c>
      <c r="AU35" s="11">
        <v>0.66666666666666663</v>
      </c>
      <c r="AV35" s="15">
        <f t="shared" si="6"/>
        <v>3.8611111111094942</v>
      </c>
      <c r="AW35" s="7" t="s">
        <v>64</v>
      </c>
      <c r="AX35" s="7" t="s">
        <v>64</v>
      </c>
      <c r="AY35" s="7" t="s">
        <v>57</v>
      </c>
      <c r="AZ35" s="7" t="s">
        <v>57</v>
      </c>
      <c r="BA35" s="9">
        <v>43774</v>
      </c>
      <c r="BB35" s="11">
        <v>8.3333333333333329E-2</v>
      </c>
      <c r="BC35" s="15">
        <f t="shared" si="4"/>
        <v>0.27777777778101154</v>
      </c>
      <c r="BD35" s="7" t="s">
        <v>64</v>
      </c>
      <c r="BE35" s="7" t="s">
        <v>64</v>
      </c>
      <c r="BF35" s="7" t="s">
        <v>64</v>
      </c>
      <c r="BG35" s="7" t="s">
        <v>64</v>
      </c>
      <c r="BH35" s="7" t="s">
        <v>64</v>
      </c>
    </row>
    <row r="36" spans="1:60" ht="40.15" customHeight="1" x14ac:dyDescent="0.25">
      <c r="A36" s="7" t="s">
        <v>206</v>
      </c>
      <c r="B36" s="9">
        <v>21028</v>
      </c>
      <c r="C36" s="7">
        <v>19791109</v>
      </c>
      <c r="D36" s="7">
        <f>DATEDIF(B36,AH36,"Y")</f>
        <v>63</v>
      </c>
      <c r="E36" s="7" t="s">
        <v>122</v>
      </c>
      <c r="F36" s="7">
        <v>49.5</v>
      </c>
      <c r="G36" s="7">
        <v>1.6</v>
      </c>
      <c r="H36" s="7">
        <f t="shared" si="2"/>
        <v>19.335937499999996</v>
      </c>
      <c r="I36" s="7" t="s">
        <v>57</v>
      </c>
      <c r="J36" s="7" t="s">
        <v>64</v>
      </c>
      <c r="K36" s="7" t="s">
        <v>64</v>
      </c>
      <c r="L36" s="7" t="s">
        <v>132</v>
      </c>
      <c r="M36" s="7">
        <v>2</v>
      </c>
      <c r="N36" s="7" t="s">
        <v>125</v>
      </c>
      <c r="O36" s="7" t="s">
        <v>69</v>
      </c>
      <c r="P36" s="7" t="s">
        <v>120</v>
      </c>
      <c r="Q36" s="7" t="s">
        <v>120</v>
      </c>
      <c r="R36" s="7">
        <v>10</v>
      </c>
      <c r="S36" s="7">
        <v>35</v>
      </c>
      <c r="T36" s="7">
        <v>13.5</v>
      </c>
      <c r="U36" s="7">
        <v>1.5</v>
      </c>
      <c r="V36" s="7">
        <v>180</v>
      </c>
      <c r="W36" s="7" t="s">
        <v>57</v>
      </c>
      <c r="X36" s="7">
        <v>25</v>
      </c>
      <c r="Y36" s="7">
        <v>0.375</v>
      </c>
      <c r="Z36" s="7" t="s">
        <v>64</v>
      </c>
      <c r="AA36" s="7" t="s">
        <v>120</v>
      </c>
      <c r="AB36" s="7" t="s">
        <v>120</v>
      </c>
      <c r="AC36" s="7" t="s">
        <v>120</v>
      </c>
      <c r="AD36" s="7" t="s">
        <v>120</v>
      </c>
      <c r="AE36" s="7" t="s">
        <v>120</v>
      </c>
      <c r="AF36" s="9">
        <v>44154</v>
      </c>
      <c r="AG36" s="11">
        <v>0.36319444444444443</v>
      </c>
      <c r="AH36" s="9">
        <v>44154</v>
      </c>
      <c r="AI36" s="11">
        <v>0.64236111111111105</v>
      </c>
      <c r="AJ36" s="9">
        <v>44154</v>
      </c>
      <c r="AK36" s="11">
        <v>0.75</v>
      </c>
      <c r="AL36" s="15">
        <f t="shared" si="7"/>
        <v>0.10763888889050577</v>
      </c>
      <c r="AM36" s="9">
        <v>44154</v>
      </c>
      <c r="AN36" s="11">
        <v>0.84722222222222221</v>
      </c>
      <c r="AO36" s="15">
        <f t="shared" si="5"/>
        <v>9.7222222218988463E-2</v>
      </c>
      <c r="AP36" s="9">
        <v>44155</v>
      </c>
      <c r="AQ36" s="11">
        <v>0.75</v>
      </c>
      <c r="AR36" s="15">
        <f t="shared" si="3"/>
        <v>1</v>
      </c>
      <c r="AS36" s="15"/>
      <c r="AT36" s="9">
        <v>44157</v>
      </c>
      <c r="AU36" s="11">
        <v>0.4236111111111111</v>
      </c>
      <c r="AV36" s="15">
        <f t="shared" si="6"/>
        <v>2.6736111111094942</v>
      </c>
      <c r="AW36" s="7" t="s">
        <v>64</v>
      </c>
      <c r="AX36" s="7" t="s">
        <v>64</v>
      </c>
      <c r="AY36" s="7" t="s">
        <v>64</v>
      </c>
      <c r="AZ36" s="7" t="s">
        <v>64</v>
      </c>
      <c r="BA36" s="7" t="s">
        <v>120</v>
      </c>
      <c r="BB36" s="7" t="s">
        <v>120</v>
      </c>
      <c r="BC36" s="37" t="s">
        <v>62</v>
      </c>
      <c r="BD36" s="7" t="s">
        <v>64</v>
      </c>
      <c r="BE36" s="7" t="s">
        <v>64</v>
      </c>
      <c r="BF36" s="7" t="s">
        <v>64</v>
      </c>
      <c r="BG36" s="7" t="s">
        <v>64</v>
      </c>
      <c r="BH36" s="7" t="s">
        <v>64</v>
      </c>
    </row>
    <row r="37" spans="1:60" ht="40.15" customHeight="1" x14ac:dyDescent="0.25">
      <c r="A37" s="7" t="s">
        <v>207</v>
      </c>
      <c r="B37" s="9">
        <v>36672</v>
      </c>
      <c r="C37" s="7">
        <v>21330163</v>
      </c>
      <c r="D37" s="7">
        <f t="shared" si="1"/>
        <v>20</v>
      </c>
      <c r="E37" s="7" t="s">
        <v>112</v>
      </c>
      <c r="F37" s="7">
        <v>85</v>
      </c>
      <c r="G37" s="7">
        <v>1.8</v>
      </c>
      <c r="H37" s="7">
        <f t="shared" si="2"/>
        <v>26.234567901234566</v>
      </c>
      <c r="I37" s="7" t="s">
        <v>64</v>
      </c>
      <c r="J37" s="7" t="s">
        <v>64</v>
      </c>
      <c r="K37" s="7" t="s">
        <v>64</v>
      </c>
      <c r="L37" s="7" t="s">
        <v>64</v>
      </c>
      <c r="M37" s="7">
        <v>1</v>
      </c>
      <c r="N37" s="7" t="s">
        <v>79</v>
      </c>
      <c r="O37" s="7" t="s">
        <v>61</v>
      </c>
      <c r="P37" s="7" t="s">
        <v>120</v>
      </c>
      <c r="Q37" s="7" t="s">
        <v>120</v>
      </c>
      <c r="R37" s="7">
        <v>20</v>
      </c>
      <c r="S37" s="7" t="s">
        <v>231</v>
      </c>
      <c r="T37" s="7">
        <v>25</v>
      </c>
      <c r="U37" s="7">
        <v>3000</v>
      </c>
      <c r="V37" s="7">
        <v>500</v>
      </c>
      <c r="W37" s="7" t="s">
        <v>57</v>
      </c>
      <c r="X37" s="7">
        <v>30</v>
      </c>
      <c r="Y37" s="7">
        <v>0.375</v>
      </c>
      <c r="Z37" s="7" t="s">
        <v>57</v>
      </c>
      <c r="AA37" s="7" t="s">
        <v>195</v>
      </c>
      <c r="AB37" s="7">
        <v>7</v>
      </c>
      <c r="AC37" s="7">
        <v>4</v>
      </c>
      <c r="AD37" s="7">
        <v>5</v>
      </c>
      <c r="AE37" s="7">
        <v>5</v>
      </c>
      <c r="AF37" s="9">
        <v>44308</v>
      </c>
      <c r="AG37" s="11">
        <v>0.90625</v>
      </c>
      <c r="AH37" s="9">
        <v>44309</v>
      </c>
      <c r="AI37" s="11">
        <v>0.375</v>
      </c>
      <c r="AJ37" s="9">
        <v>44309</v>
      </c>
      <c r="AK37" s="11">
        <v>0.52083333333333337</v>
      </c>
      <c r="AL37" s="15">
        <f t="shared" si="7"/>
        <v>0.14583333333575865</v>
      </c>
      <c r="AM37" s="9">
        <v>44309</v>
      </c>
      <c r="AN37" s="11">
        <v>0.60416666666666663</v>
      </c>
      <c r="AO37" s="15">
        <f t="shared" si="5"/>
        <v>8.3333333328482695E-2</v>
      </c>
      <c r="AP37" s="9">
        <v>44310</v>
      </c>
      <c r="AQ37" s="11">
        <v>0.5</v>
      </c>
      <c r="AR37" s="15">
        <f t="shared" si="3"/>
        <v>0.97916666666424135</v>
      </c>
      <c r="AS37" s="15"/>
      <c r="AT37" s="9">
        <v>44312</v>
      </c>
      <c r="AU37" s="11">
        <v>0.625</v>
      </c>
      <c r="AV37" s="15">
        <f t="shared" si="6"/>
        <v>3.1041666666642413</v>
      </c>
      <c r="AW37" s="7" t="s">
        <v>64</v>
      </c>
      <c r="AX37" s="7" t="s">
        <v>64</v>
      </c>
      <c r="AY37" s="7" t="s">
        <v>57</v>
      </c>
      <c r="AZ37" s="7" t="s">
        <v>57</v>
      </c>
      <c r="BA37" s="9">
        <v>44309</v>
      </c>
      <c r="BB37" s="11">
        <v>0.91666666666666663</v>
      </c>
      <c r="BC37" s="15">
        <f t="shared" si="4"/>
        <v>0.39583333332848269</v>
      </c>
      <c r="BD37" s="7" t="s">
        <v>64</v>
      </c>
      <c r="BE37" s="7" t="s">
        <v>64</v>
      </c>
      <c r="BF37" s="7" t="s">
        <v>64</v>
      </c>
      <c r="BG37" s="7" t="s">
        <v>64</v>
      </c>
      <c r="BH37" s="7" t="s">
        <v>64</v>
      </c>
    </row>
    <row r="38" spans="1:60" ht="40.15" customHeight="1" x14ac:dyDescent="0.25">
      <c r="A38" s="7" t="s">
        <v>208</v>
      </c>
      <c r="B38" s="9">
        <v>27168</v>
      </c>
      <c r="C38" s="7">
        <v>22483838</v>
      </c>
      <c r="D38" s="7">
        <f t="shared" si="1"/>
        <v>47</v>
      </c>
      <c r="E38" s="7" t="s">
        <v>122</v>
      </c>
      <c r="F38" s="7">
        <v>85</v>
      </c>
      <c r="G38" s="7">
        <v>1.65</v>
      </c>
      <c r="H38" s="7">
        <f t="shared" si="2"/>
        <v>31.221303948576679</v>
      </c>
      <c r="I38" s="7" t="s">
        <v>57</v>
      </c>
      <c r="J38" s="7" t="s">
        <v>64</v>
      </c>
      <c r="K38" s="7" t="s">
        <v>64</v>
      </c>
      <c r="L38" s="7" t="s">
        <v>64</v>
      </c>
      <c r="M38" s="7">
        <v>2</v>
      </c>
      <c r="N38" s="7" t="s">
        <v>60</v>
      </c>
      <c r="O38" s="7" t="s">
        <v>61</v>
      </c>
      <c r="P38" s="7" t="s">
        <v>120</v>
      </c>
      <c r="Q38" s="7" t="s">
        <v>120</v>
      </c>
      <c r="R38" s="7">
        <v>16</v>
      </c>
      <c r="S38" s="7" t="s">
        <v>230</v>
      </c>
      <c r="T38" s="7">
        <v>25</v>
      </c>
      <c r="U38" s="7">
        <v>3000</v>
      </c>
      <c r="V38" s="7" t="s">
        <v>209</v>
      </c>
      <c r="W38" s="7" t="s">
        <v>57</v>
      </c>
      <c r="X38" s="7">
        <v>20</v>
      </c>
      <c r="Y38" s="7">
        <v>0.375</v>
      </c>
      <c r="Z38" s="7" t="s">
        <v>57</v>
      </c>
      <c r="AA38" s="7" t="s">
        <v>195</v>
      </c>
      <c r="AB38" s="7">
        <v>6</v>
      </c>
      <c r="AC38" s="7">
        <v>5</v>
      </c>
      <c r="AD38" s="7">
        <v>11</v>
      </c>
      <c r="AE38" s="7">
        <v>11</v>
      </c>
      <c r="AF38" s="9">
        <v>44417</v>
      </c>
      <c r="AG38" s="11">
        <v>0.92638888888888893</v>
      </c>
      <c r="AH38" s="9">
        <v>44418</v>
      </c>
      <c r="AI38" s="11">
        <v>0.3576388888888889</v>
      </c>
      <c r="AJ38" s="9">
        <v>44418</v>
      </c>
      <c r="AK38" s="11">
        <v>0.49652777777777773</v>
      </c>
      <c r="AL38" s="15">
        <f t="shared" si="7"/>
        <v>0.13888888889050577</v>
      </c>
      <c r="AM38" s="9">
        <v>44418</v>
      </c>
      <c r="AN38" s="11">
        <v>0.64930555555555558</v>
      </c>
      <c r="AO38" s="15">
        <f t="shared" si="5"/>
        <v>0.15277777777373558</v>
      </c>
      <c r="AP38" s="9">
        <v>44419</v>
      </c>
      <c r="AQ38" s="11">
        <v>0.61111111111111105</v>
      </c>
      <c r="AR38" s="15">
        <f>(AP38+AQ38)-(AJ38+AK38)</f>
        <v>1.1145833333284827</v>
      </c>
      <c r="AS38" s="15"/>
      <c r="AT38" s="9">
        <v>44420</v>
      </c>
      <c r="AU38" s="11">
        <v>0.45624999999999999</v>
      </c>
      <c r="AV38" s="15">
        <f t="shared" si="6"/>
        <v>1.9597222222218988</v>
      </c>
      <c r="AW38" s="7" t="s">
        <v>64</v>
      </c>
      <c r="AX38" s="7" t="s">
        <v>64</v>
      </c>
      <c r="AY38" s="7" t="s">
        <v>64</v>
      </c>
      <c r="AZ38" s="7" t="s">
        <v>64</v>
      </c>
      <c r="BA38" s="9">
        <v>44418</v>
      </c>
      <c r="BB38" s="7" t="s">
        <v>210</v>
      </c>
      <c r="BC38" s="37" t="s">
        <v>62</v>
      </c>
      <c r="BD38" s="7" t="s">
        <v>64</v>
      </c>
      <c r="BE38" s="7" t="s">
        <v>64</v>
      </c>
      <c r="BF38" s="7" t="s">
        <v>64</v>
      </c>
      <c r="BG38" s="7" t="s">
        <v>57</v>
      </c>
      <c r="BH38" s="7" t="s">
        <v>57</v>
      </c>
    </row>
    <row r="39" spans="1:60" ht="40.15" customHeight="1" x14ac:dyDescent="0.25">
      <c r="A39" s="7" t="s">
        <v>211</v>
      </c>
      <c r="B39" s="9">
        <v>18855</v>
      </c>
      <c r="C39" s="7">
        <v>17427165</v>
      </c>
      <c r="D39" s="7">
        <f t="shared" si="1"/>
        <v>68</v>
      </c>
      <c r="E39" s="7" t="s">
        <v>112</v>
      </c>
      <c r="F39" s="7">
        <v>72</v>
      </c>
      <c r="G39" s="7">
        <v>1.68</v>
      </c>
      <c r="H39" s="7">
        <f t="shared" si="2"/>
        <v>25.510204081632658</v>
      </c>
      <c r="I39" s="7" t="s">
        <v>64</v>
      </c>
      <c r="J39" s="7" t="s">
        <v>64</v>
      </c>
      <c r="K39" s="7" t="s">
        <v>64</v>
      </c>
      <c r="L39" s="7" t="s">
        <v>64</v>
      </c>
      <c r="M39" s="7">
        <v>2</v>
      </c>
      <c r="N39" s="7" t="s">
        <v>60</v>
      </c>
      <c r="O39" s="7" t="s">
        <v>69</v>
      </c>
      <c r="P39" s="7" t="s">
        <v>120</v>
      </c>
      <c r="Q39" s="7">
        <v>30</v>
      </c>
      <c r="R39" s="7" t="s">
        <v>120</v>
      </c>
      <c r="S39" s="19" t="s">
        <v>63</v>
      </c>
      <c r="T39" s="7" t="s">
        <v>120</v>
      </c>
      <c r="U39" s="7" t="s">
        <v>120</v>
      </c>
      <c r="V39" s="7">
        <v>60</v>
      </c>
      <c r="W39" s="7" t="s">
        <v>64</v>
      </c>
      <c r="X39" s="7" t="s">
        <v>120</v>
      </c>
      <c r="Y39" s="7" t="s">
        <v>120</v>
      </c>
      <c r="Z39" s="7" t="s">
        <v>120</v>
      </c>
      <c r="AA39" s="7" t="s">
        <v>120</v>
      </c>
      <c r="AB39" s="7" t="s">
        <v>120</v>
      </c>
      <c r="AC39" s="7" t="s">
        <v>120</v>
      </c>
      <c r="AD39" s="7" t="s">
        <v>120</v>
      </c>
      <c r="AE39" s="7" t="s">
        <v>120</v>
      </c>
      <c r="AF39" s="9">
        <v>43847</v>
      </c>
      <c r="AG39" s="11">
        <v>0.41319444444444442</v>
      </c>
      <c r="AH39" s="9">
        <v>43847</v>
      </c>
      <c r="AI39" s="11">
        <v>0.63194444444444442</v>
      </c>
      <c r="AJ39" s="9">
        <v>43847</v>
      </c>
      <c r="AK39" s="11">
        <v>0.9375</v>
      </c>
      <c r="AL39" s="15">
        <f t="shared" si="7"/>
        <v>0.30555555555474712</v>
      </c>
      <c r="AM39" s="7" t="s">
        <v>120</v>
      </c>
      <c r="AN39" s="7" t="s">
        <v>120</v>
      </c>
      <c r="AO39" s="15" t="s">
        <v>62</v>
      </c>
      <c r="AP39" s="9">
        <v>43852</v>
      </c>
      <c r="AQ39" s="11">
        <v>0.58333333333333337</v>
      </c>
      <c r="AR39" s="15">
        <f t="shared" si="3"/>
        <v>4.6458333333357587</v>
      </c>
      <c r="AS39" s="15"/>
      <c r="AT39" s="9">
        <v>43857</v>
      </c>
      <c r="AU39" s="11">
        <v>0.66666666666666663</v>
      </c>
      <c r="AV39" s="15">
        <f t="shared" si="6"/>
        <v>9.7291666666642413</v>
      </c>
      <c r="AW39" s="7" t="s">
        <v>64</v>
      </c>
      <c r="AX39" s="7" t="s">
        <v>57</v>
      </c>
      <c r="AY39" s="7" t="s">
        <v>64</v>
      </c>
      <c r="AZ39" s="7" t="s">
        <v>64</v>
      </c>
      <c r="BA39" s="7" t="s">
        <v>120</v>
      </c>
      <c r="BB39" s="7" t="s">
        <v>120</v>
      </c>
      <c r="BC39" s="15" t="s">
        <v>62</v>
      </c>
      <c r="BD39" s="7" t="s">
        <v>64</v>
      </c>
      <c r="BE39" s="7" t="s">
        <v>64</v>
      </c>
      <c r="BF39" s="7" t="s">
        <v>64</v>
      </c>
      <c r="BG39" s="7" t="s">
        <v>64</v>
      </c>
      <c r="BH39" s="7" t="s">
        <v>64</v>
      </c>
    </row>
    <row r="40" spans="1:60" ht="40.15" customHeight="1" x14ac:dyDescent="0.25">
      <c r="A40" s="7" t="s">
        <v>212</v>
      </c>
      <c r="B40" s="9">
        <v>19959</v>
      </c>
      <c r="C40" s="7">
        <v>21586173</v>
      </c>
      <c r="D40" s="7">
        <f>DATEDIF(B40,AH40,"Y")</f>
        <v>66</v>
      </c>
      <c r="E40" s="7" t="s">
        <v>122</v>
      </c>
      <c r="F40" s="7">
        <v>68</v>
      </c>
      <c r="G40" s="7">
        <v>1.61</v>
      </c>
      <c r="H40" s="7">
        <f t="shared" si="2"/>
        <v>26.23355580417422</v>
      </c>
      <c r="I40" s="7" t="s">
        <v>64</v>
      </c>
      <c r="J40" s="7" t="s">
        <v>64</v>
      </c>
      <c r="K40" s="7" t="s">
        <v>64</v>
      </c>
      <c r="L40" s="7" t="s">
        <v>132</v>
      </c>
      <c r="M40" s="7">
        <v>2</v>
      </c>
      <c r="N40" s="7" t="s">
        <v>60</v>
      </c>
      <c r="O40" s="7" t="s">
        <v>61</v>
      </c>
      <c r="P40" s="7">
        <v>150</v>
      </c>
      <c r="Q40" s="7" t="s">
        <v>120</v>
      </c>
      <c r="R40" s="7">
        <v>10</v>
      </c>
      <c r="S40" s="7">
        <v>100</v>
      </c>
      <c r="T40" s="7">
        <v>30</v>
      </c>
      <c r="U40" s="7">
        <v>2000</v>
      </c>
      <c r="V40" s="7">
        <v>80</v>
      </c>
      <c r="W40" s="7" t="s">
        <v>57</v>
      </c>
      <c r="X40" s="7">
        <v>20</v>
      </c>
      <c r="Y40" s="7">
        <v>0.75</v>
      </c>
      <c r="Z40" s="7" t="s">
        <v>64</v>
      </c>
      <c r="AA40" s="7" t="s">
        <v>120</v>
      </c>
      <c r="AB40" s="7" t="s">
        <v>120</v>
      </c>
      <c r="AC40" s="7" t="s">
        <v>120</v>
      </c>
      <c r="AD40" s="7" t="s">
        <v>120</v>
      </c>
      <c r="AE40" s="7" t="s">
        <v>120</v>
      </c>
      <c r="AF40" s="9">
        <v>44335</v>
      </c>
      <c r="AG40" s="11">
        <v>0.41597222222222219</v>
      </c>
      <c r="AH40" s="9">
        <v>44335</v>
      </c>
      <c r="AI40" s="11">
        <v>0.60069444444444442</v>
      </c>
      <c r="AJ40" s="9">
        <v>44335</v>
      </c>
      <c r="AK40" s="11">
        <v>0.77777777777777779</v>
      </c>
      <c r="AL40" s="15">
        <f t="shared" si="7"/>
        <v>0.17708333333575865</v>
      </c>
      <c r="AM40" s="9">
        <v>44335</v>
      </c>
      <c r="AN40" s="11">
        <v>0.84722222222222221</v>
      </c>
      <c r="AO40" s="15">
        <f t="shared" si="5"/>
        <v>6.9444444437976927E-2</v>
      </c>
      <c r="AP40" s="9">
        <v>44337</v>
      </c>
      <c r="AQ40" s="11">
        <v>0.40625</v>
      </c>
      <c r="AR40" s="15">
        <f t="shared" si="3"/>
        <v>1.6284722222189885</v>
      </c>
      <c r="AS40" s="15"/>
      <c r="AT40" s="9">
        <v>44338</v>
      </c>
      <c r="AU40" s="11">
        <v>0.45833333333333331</v>
      </c>
      <c r="AV40" s="15">
        <f t="shared" si="6"/>
        <v>2.6805555555547471</v>
      </c>
      <c r="AW40" s="7" t="s">
        <v>64</v>
      </c>
      <c r="AX40" s="7" t="s">
        <v>64</v>
      </c>
      <c r="AY40" s="7" t="s">
        <v>57</v>
      </c>
      <c r="AZ40" s="7" t="s">
        <v>57</v>
      </c>
      <c r="BA40" s="9">
        <v>44335</v>
      </c>
      <c r="BB40" s="11">
        <v>0.99930555555555556</v>
      </c>
      <c r="BC40" s="15">
        <f t="shared" si="4"/>
        <v>0.22152777777228039</v>
      </c>
      <c r="BD40" s="7" t="s">
        <v>64</v>
      </c>
      <c r="BE40" s="7" t="s">
        <v>64</v>
      </c>
      <c r="BF40" s="7" t="s">
        <v>64</v>
      </c>
      <c r="BG40" s="7" t="s">
        <v>64</v>
      </c>
      <c r="BH40" s="7" t="s">
        <v>64</v>
      </c>
    </row>
    <row r="41" spans="1:60" ht="40.15" customHeight="1" x14ac:dyDescent="0.25">
      <c r="A41" s="16" t="s">
        <v>134</v>
      </c>
      <c r="B41" s="17">
        <v>19582</v>
      </c>
      <c r="C41" s="16">
        <v>18836532</v>
      </c>
      <c r="D41" s="7">
        <f t="shared" ref="D41:D80" si="8">DATEDIF(B41,AH41,"Y")</f>
        <v>66</v>
      </c>
      <c r="E41" s="16" t="s">
        <v>66</v>
      </c>
      <c r="F41" s="16">
        <v>105.9</v>
      </c>
      <c r="G41" s="16">
        <v>1.75</v>
      </c>
      <c r="H41" s="7">
        <f t="shared" ref="H41:H73" si="9">F41/(G41*G41)</f>
        <v>34.579591836734693</v>
      </c>
      <c r="I41" s="16" t="s">
        <v>57</v>
      </c>
      <c r="J41" s="16" t="s">
        <v>64</v>
      </c>
      <c r="K41" s="7" t="s">
        <v>58</v>
      </c>
      <c r="L41" s="16" t="s">
        <v>164</v>
      </c>
      <c r="M41" s="16">
        <v>2</v>
      </c>
      <c r="N41" s="16" t="s">
        <v>79</v>
      </c>
      <c r="O41" s="16" t="s">
        <v>61</v>
      </c>
      <c r="P41" s="16" t="s">
        <v>120</v>
      </c>
      <c r="Q41" s="16" t="s">
        <v>120</v>
      </c>
      <c r="R41" s="16">
        <v>20</v>
      </c>
      <c r="S41" s="16" t="s">
        <v>227</v>
      </c>
      <c r="T41" s="18" t="s">
        <v>120</v>
      </c>
      <c r="U41" s="16">
        <v>5000</v>
      </c>
      <c r="V41" s="16">
        <v>30</v>
      </c>
      <c r="W41" s="16" t="s">
        <v>57</v>
      </c>
      <c r="X41" s="16">
        <v>20</v>
      </c>
      <c r="Y41" s="16">
        <v>0.5</v>
      </c>
      <c r="Z41" s="16" t="s">
        <v>57</v>
      </c>
      <c r="AA41" s="16" t="s">
        <v>194</v>
      </c>
      <c r="AB41" s="16">
        <v>8</v>
      </c>
      <c r="AC41" s="16">
        <v>0</v>
      </c>
      <c r="AD41" s="16">
        <v>0</v>
      </c>
      <c r="AE41" s="16">
        <v>0</v>
      </c>
      <c r="AF41" s="17">
        <v>44053</v>
      </c>
      <c r="AG41" s="11">
        <v>0.37847222222222227</v>
      </c>
      <c r="AH41" s="17">
        <v>44053</v>
      </c>
      <c r="AI41" s="11">
        <v>0.59375</v>
      </c>
      <c r="AJ41" s="30">
        <v>44053</v>
      </c>
      <c r="AK41" s="11">
        <v>0.70833333333333337</v>
      </c>
      <c r="AL41" s="15">
        <f t="shared" si="7"/>
        <v>0.11458333333575865</v>
      </c>
      <c r="AM41" s="30">
        <v>44053</v>
      </c>
      <c r="AN41" s="45">
        <v>0.78194444444444444</v>
      </c>
      <c r="AO41" s="38">
        <v>4.2361111111111106E-2</v>
      </c>
      <c r="AP41" s="44">
        <v>44054</v>
      </c>
      <c r="AQ41" s="45">
        <v>0.4861111111111111</v>
      </c>
      <c r="AR41" s="47">
        <f>(AP41+AQ41)-(AJ41+AK41)</f>
        <v>0.77777777777373558</v>
      </c>
      <c r="AS41" s="47"/>
      <c r="AT41" s="17">
        <v>44072</v>
      </c>
      <c r="AU41" s="11">
        <v>0.47361111111111115</v>
      </c>
      <c r="AV41" s="15">
        <f t="shared" ref="AV41:AV80" si="10">(AT41+AU41)-(AJ41+AK41)</f>
        <v>18.765277777776646</v>
      </c>
      <c r="AW41" s="16" t="s">
        <v>64</v>
      </c>
      <c r="AX41" s="16" t="s">
        <v>64</v>
      </c>
      <c r="AY41" s="16" t="s">
        <v>64</v>
      </c>
      <c r="AZ41" s="16" t="s">
        <v>64</v>
      </c>
      <c r="BA41" s="7" t="s">
        <v>62</v>
      </c>
      <c r="BB41" s="7" t="s">
        <v>62</v>
      </c>
      <c r="BC41" s="15" t="e">
        <f t="shared" si="4"/>
        <v>#VALUE!</v>
      </c>
      <c r="BD41" s="16" t="s">
        <v>64</v>
      </c>
      <c r="BE41" s="16" t="s">
        <v>64</v>
      </c>
      <c r="BF41" s="16" t="s">
        <v>64</v>
      </c>
      <c r="BG41" s="18" t="s">
        <v>64</v>
      </c>
      <c r="BH41" s="18" t="s">
        <v>64</v>
      </c>
    </row>
    <row r="42" spans="1:60" ht="40.15" customHeight="1" x14ac:dyDescent="0.25">
      <c r="A42" s="19" t="s">
        <v>156</v>
      </c>
      <c r="B42" s="20">
        <v>24112</v>
      </c>
      <c r="C42" s="19">
        <v>16701537</v>
      </c>
      <c r="D42" s="7">
        <f t="shared" si="8"/>
        <v>53</v>
      </c>
      <c r="E42" s="19" t="s">
        <v>66</v>
      </c>
      <c r="F42" s="19">
        <v>147</v>
      </c>
      <c r="G42" s="19">
        <v>1.73</v>
      </c>
      <c r="H42" s="7">
        <f t="shared" si="9"/>
        <v>49.116241772194194</v>
      </c>
      <c r="I42" s="19" t="s">
        <v>57</v>
      </c>
      <c r="J42" s="19" t="s">
        <v>64</v>
      </c>
      <c r="K42" s="7" t="s">
        <v>58</v>
      </c>
      <c r="L42" s="19" t="s">
        <v>64</v>
      </c>
      <c r="M42" s="19">
        <v>3</v>
      </c>
      <c r="N42" s="19" t="s">
        <v>60</v>
      </c>
      <c r="O42" s="19" t="s">
        <v>69</v>
      </c>
      <c r="P42" s="19" t="s">
        <v>120</v>
      </c>
      <c r="Q42" s="19" t="s">
        <v>120</v>
      </c>
      <c r="R42" s="19">
        <v>20</v>
      </c>
      <c r="S42" s="19" t="s">
        <v>227</v>
      </c>
      <c r="T42" s="7" t="s">
        <v>62</v>
      </c>
      <c r="U42" s="19">
        <v>5000</v>
      </c>
      <c r="V42" s="19">
        <v>400</v>
      </c>
      <c r="W42" s="19" t="s">
        <v>64</v>
      </c>
      <c r="X42" s="19" t="s">
        <v>120</v>
      </c>
      <c r="Y42" s="19" t="s">
        <v>120</v>
      </c>
      <c r="Z42" s="19" t="s">
        <v>120</v>
      </c>
      <c r="AA42" s="19" t="s">
        <v>120</v>
      </c>
      <c r="AB42" s="19" t="s">
        <v>120</v>
      </c>
      <c r="AC42" s="19" t="s">
        <v>120</v>
      </c>
      <c r="AD42" s="19" t="s">
        <v>120</v>
      </c>
      <c r="AE42" s="19" t="s">
        <v>120</v>
      </c>
      <c r="AF42" s="20">
        <v>43772</v>
      </c>
      <c r="AG42" s="11">
        <v>0.72916666666666663</v>
      </c>
      <c r="AH42" s="20">
        <v>43773</v>
      </c>
      <c r="AI42" s="11">
        <v>0.3576388888888889</v>
      </c>
      <c r="AJ42" s="31">
        <v>43773</v>
      </c>
      <c r="AK42" s="11">
        <v>0.48958333333333331</v>
      </c>
      <c r="AL42" s="15">
        <f t="shared" si="7"/>
        <v>0.13194444444525288</v>
      </c>
      <c r="AM42" s="31">
        <v>43773</v>
      </c>
      <c r="AN42" s="11">
        <v>0.57291666666666663</v>
      </c>
      <c r="AO42" s="38">
        <v>9.7222222222222224E-2</v>
      </c>
      <c r="AP42" s="9">
        <v>43776</v>
      </c>
      <c r="AQ42" s="11">
        <v>0.46458333333333335</v>
      </c>
      <c r="AR42" s="28">
        <v>2.9750000000000001</v>
      </c>
      <c r="AS42" s="28"/>
      <c r="AT42" s="20">
        <v>43777</v>
      </c>
      <c r="AU42" s="11">
        <v>0.80555555555555547</v>
      </c>
      <c r="AV42" s="15">
        <f t="shared" si="10"/>
        <v>4.3159722222189885</v>
      </c>
      <c r="AW42" s="19" t="s">
        <v>64</v>
      </c>
      <c r="AX42" s="19" t="s">
        <v>64</v>
      </c>
      <c r="AY42" s="19" t="s">
        <v>57</v>
      </c>
      <c r="AZ42" s="19" t="s">
        <v>57</v>
      </c>
      <c r="BA42" s="9">
        <v>43773</v>
      </c>
      <c r="BB42" s="11">
        <v>0.90694444444444444</v>
      </c>
      <c r="BC42" s="15">
        <f t="shared" si="4"/>
        <v>0.41736111111094942</v>
      </c>
      <c r="BD42" s="19" t="s">
        <v>64</v>
      </c>
      <c r="BE42" s="19" t="s">
        <v>64</v>
      </c>
      <c r="BF42" s="19" t="s">
        <v>57</v>
      </c>
      <c r="BG42" s="7" t="s">
        <v>64</v>
      </c>
      <c r="BH42" s="7" t="s">
        <v>64</v>
      </c>
    </row>
    <row r="43" spans="1:60" ht="40.15" customHeight="1" x14ac:dyDescent="0.25">
      <c r="A43" s="16" t="s">
        <v>157</v>
      </c>
      <c r="B43" s="17">
        <v>16851</v>
      </c>
      <c r="C43" s="16">
        <v>16418054</v>
      </c>
      <c r="D43" s="7">
        <f t="shared" si="8"/>
        <v>73</v>
      </c>
      <c r="E43" s="16" t="s">
        <v>66</v>
      </c>
      <c r="F43" s="16">
        <v>78</v>
      </c>
      <c r="G43" s="16">
        <v>1.77</v>
      </c>
      <c r="H43" s="7">
        <f t="shared" si="9"/>
        <v>24.897060231734173</v>
      </c>
      <c r="I43" s="16" t="s">
        <v>57</v>
      </c>
      <c r="J43" s="16" t="s">
        <v>57</v>
      </c>
      <c r="K43" s="7" t="s">
        <v>57</v>
      </c>
      <c r="L43" s="16" t="s">
        <v>174</v>
      </c>
      <c r="M43" s="16">
        <v>2</v>
      </c>
      <c r="N43" s="16" t="s">
        <v>88</v>
      </c>
      <c r="O43" s="16" t="s">
        <v>61</v>
      </c>
      <c r="P43" s="16" t="s">
        <v>120</v>
      </c>
      <c r="Q43" s="18">
        <v>150</v>
      </c>
      <c r="R43" s="16" t="s">
        <v>120</v>
      </c>
      <c r="S43" s="16" t="s">
        <v>228</v>
      </c>
      <c r="T43" s="18" t="s">
        <v>62</v>
      </c>
      <c r="U43" s="16">
        <v>5000</v>
      </c>
      <c r="V43" s="16">
        <v>100</v>
      </c>
      <c r="W43" s="16" t="s">
        <v>58</v>
      </c>
      <c r="X43" s="16" t="s">
        <v>120</v>
      </c>
      <c r="Y43" s="16" t="s">
        <v>120</v>
      </c>
      <c r="Z43" s="16" t="s">
        <v>120</v>
      </c>
      <c r="AA43" s="16" t="s">
        <v>120</v>
      </c>
      <c r="AB43" s="16" t="s">
        <v>120</v>
      </c>
      <c r="AC43" s="16" t="s">
        <v>120</v>
      </c>
      <c r="AD43" s="16" t="s">
        <v>120</v>
      </c>
      <c r="AE43" s="16" t="s">
        <v>120</v>
      </c>
      <c r="AF43" s="17">
        <v>43746</v>
      </c>
      <c r="AG43" s="11">
        <v>0.43611111111111112</v>
      </c>
      <c r="AH43" s="17">
        <v>43747</v>
      </c>
      <c r="AI43" s="11">
        <v>0.68055555555555547</v>
      </c>
      <c r="AJ43" s="30">
        <v>43747</v>
      </c>
      <c r="AK43" s="11">
        <v>0.8125</v>
      </c>
      <c r="AL43" s="15">
        <f t="shared" si="7"/>
        <v>0.13194444444525288</v>
      </c>
      <c r="AM43" s="30" t="s">
        <v>62</v>
      </c>
      <c r="AN43" s="7" t="s">
        <v>62</v>
      </c>
      <c r="AO43" s="38" t="s">
        <v>62</v>
      </c>
      <c r="AP43" s="44">
        <v>43755</v>
      </c>
      <c r="AQ43" s="45">
        <v>0.50416666666666665</v>
      </c>
      <c r="AR43" s="46">
        <f>(AP43+AQ43)-(AJ43+AK43)</f>
        <v>7.6916666666656965</v>
      </c>
      <c r="AS43" s="46"/>
      <c r="AT43" s="17">
        <v>43756</v>
      </c>
      <c r="AU43" s="11">
        <v>0.70833333333333337</v>
      </c>
      <c r="AV43" s="15">
        <f t="shared" si="10"/>
        <v>8.8958333333357587</v>
      </c>
      <c r="AW43" s="16" t="s">
        <v>120</v>
      </c>
      <c r="AX43" s="16" t="s">
        <v>57</v>
      </c>
      <c r="AY43" s="16" t="s">
        <v>64</v>
      </c>
      <c r="AZ43" s="16" t="s">
        <v>64</v>
      </c>
      <c r="BA43" s="7" t="s">
        <v>62</v>
      </c>
      <c r="BB43" s="7" t="s">
        <v>62</v>
      </c>
      <c r="BC43" s="15" t="s">
        <v>62</v>
      </c>
      <c r="BD43" s="16" t="s">
        <v>64</v>
      </c>
      <c r="BE43" s="16" t="s">
        <v>64</v>
      </c>
      <c r="BF43" s="16" t="s">
        <v>64</v>
      </c>
      <c r="BG43" s="18" t="s">
        <v>64</v>
      </c>
      <c r="BH43" s="18" t="s">
        <v>64</v>
      </c>
    </row>
    <row r="44" spans="1:60" ht="40.15" customHeight="1" x14ac:dyDescent="0.25">
      <c r="A44" s="19"/>
      <c r="B44" s="20"/>
      <c r="C44" s="19"/>
      <c r="D44" s="7"/>
      <c r="E44" s="19"/>
      <c r="F44" s="19"/>
      <c r="G44" s="19"/>
      <c r="H44" s="7"/>
      <c r="I44" s="19"/>
      <c r="J44" s="19"/>
      <c r="K44" s="7"/>
      <c r="L44" s="19"/>
      <c r="M44" s="19"/>
      <c r="N44" s="19"/>
      <c r="O44" s="19"/>
      <c r="P44" s="19"/>
      <c r="Q44" s="7"/>
      <c r="R44" s="19"/>
      <c r="S44" s="19"/>
      <c r="T44" s="7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11"/>
      <c r="AH44" s="20"/>
      <c r="AI44" s="11"/>
      <c r="AJ44" s="31"/>
      <c r="AK44" s="11"/>
      <c r="AL44" s="15"/>
      <c r="AM44" s="31"/>
      <c r="AN44" s="7"/>
      <c r="AO44" s="38"/>
      <c r="AP44" s="7"/>
      <c r="AQ44" s="7"/>
      <c r="AR44" s="46">
        <f t="shared" ref="AR44:AR52" si="11">(AP44+AQ44)-(AJ44+AK44)</f>
        <v>0</v>
      </c>
      <c r="AS44" s="46"/>
      <c r="AT44" s="20"/>
      <c r="AU44" s="11"/>
      <c r="AV44" s="15"/>
      <c r="AW44" s="19"/>
      <c r="AX44" s="19"/>
      <c r="AY44" s="19"/>
      <c r="AZ44" s="19"/>
      <c r="BA44" s="7"/>
      <c r="BB44" s="7"/>
      <c r="BC44" s="15"/>
      <c r="BD44" s="19"/>
      <c r="BE44" s="19"/>
      <c r="BF44" s="19"/>
      <c r="BG44" s="7"/>
      <c r="BH44" s="7"/>
    </row>
    <row r="45" spans="1:60" ht="40.15" customHeight="1" x14ac:dyDescent="0.25">
      <c r="A45" s="16" t="s">
        <v>158</v>
      </c>
      <c r="B45" s="17">
        <v>20240</v>
      </c>
      <c r="C45" s="16">
        <v>16848417</v>
      </c>
      <c r="D45" s="7">
        <f t="shared" si="8"/>
        <v>64</v>
      </c>
      <c r="E45" s="16" t="s">
        <v>66</v>
      </c>
      <c r="F45" s="16">
        <v>72</v>
      </c>
      <c r="G45" s="16">
        <v>1.9</v>
      </c>
      <c r="H45" s="7">
        <f t="shared" si="9"/>
        <v>19.94459833795014</v>
      </c>
      <c r="I45" s="16" t="s">
        <v>64</v>
      </c>
      <c r="J45" s="16" t="s">
        <v>64</v>
      </c>
      <c r="K45" s="7" t="s">
        <v>64</v>
      </c>
      <c r="L45" s="16" t="s">
        <v>165</v>
      </c>
      <c r="M45" s="16">
        <v>3</v>
      </c>
      <c r="N45" s="16" t="s">
        <v>176</v>
      </c>
      <c r="O45" s="16" t="s">
        <v>69</v>
      </c>
      <c r="P45" s="16" t="s">
        <v>120</v>
      </c>
      <c r="Q45" s="16" t="s">
        <v>120</v>
      </c>
      <c r="R45" s="16">
        <v>14</v>
      </c>
      <c r="S45" s="16" t="s">
        <v>120</v>
      </c>
      <c r="T45" s="18" t="s">
        <v>62</v>
      </c>
      <c r="U45" s="16">
        <v>5000</v>
      </c>
      <c r="V45" s="16">
        <v>400</v>
      </c>
      <c r="W45" s="16" t="s">
        <v>64</v>
      </c>
      <c r="X45" s="16" t="s">
        <v>120</v>
      </c>
      <c r="Y45" s="16" t="s">
        <v>120</v>
      </c>
      <c r="Z45" s="16" t="s">
        <v>120</v>
      </c>
      <c r="AA45" s="16" t="s">
        <v>120</v>
      </c>
      <c r="AB45" s="16" t="s">
        <v>120</v>
      </c>
      <c r="AC45" s="16" t="s">
        <v>120</v>
      </c>
      <c r="AD45" s="16" t="s">
        <v>120</v>
      </c>
      <c r="AE45" s="16" t="s">
        <v>120</v>
      </c>
      <c r="AF45" s="17">
        <v>43786</v>
      </c>
      <c r="AG45" s="11">
        <v>0.79999999999999993</v>
      </c>
      <c r="AH45" s="17">
        <v>43787</v>
      </c>
      <c r="AI45" s="11">
        <v>0.34375</v>
      </c>
      <c r="AJ45" s="30">
        <v>43787</v>
      </c>
      <c r="AK45" s="11">
        <v>0.48958333333333331</v>
      </c>
      <c r="AL45" s="15">
        <f t="shared" si="7"/>
        <v>0.14583333333575865</v>
      </c>
      <c r="AM45" s="30" t="s">
        <v>62</v>
      </c>
      <c r="AN45" s="7" t="s">
        <v>120</v>
      </c>
      <c r="AO45" s="38" t="s">
        <v>62</v>
      </c>
      <c r="AP45" s="44">
        <v>43790</v>
      </c>
      <c r="AQ45" s="45">
        <v>0.4694444444444445</v>
      </c>
      <c r="AR45" s="46">
        <f t="shared" si="11"/>
        <v>2.9798611111109494</v>
      </c>
      <c r="AS45" s="46"/>
      <c r="AT45" s="17">
        <v>43793</v>
      </c>
      <c r="AU45" s="11">
        <v>0.41041666666666665</v>
      </c>
      <c r="AV45" s="15">
        <f t="shared" si="10"/>
        <v>5.9208333333299379</v>
      </c>
      <c r="AW45" s="16" t="s">
        <v>120</v>
      </c>
      <c r="AX45" s="16" t="s">
        <v>57</v>
      </c>
      <c r="AY45" s="16" t="s">
        <v>64</v>
      </c>
      <c r="AZ45" s="16" t="s">
        <v>64</v>
      </c>
      <c r="BA45" s="7" t="s">
        <v>62</v>
      </c>
      <c r="BB45" s="7" t="s">
        <v>62</v>
      </c>
      <c r="BC45" s="15" t="s">
        <v>62</v>
      </c>
      <c r="BD45" s="16" t="s">
        <v>64</v>
      </c>
      <c r="BE45" s="16" t="s">
        <v>64</v>
      </c>
      <c r="BF45" s="16" t="s">
        <v>57</v>
      </c>
      <c r="BG45" s="18" t="s">
        <v>64</v>
      </c>
      <c r="BH45" s="18" t="s">
        <v>64</v>
      </c>
    </row>
    <row r="46" spans="1:60" ht="40.15" customHeight="1" x14ac:dyDescent="0.25">
      <c r="A46" s="19" t="s">
        <v>159</v>
      </c>
      <c r="B46" s="20">
        <v>17431</v>
      </c>
      <c r="C46" s="19">
        <v>16640717</v>
      </c>
      <c r="D46" s="7">
        <f t="shared" si="8"/>
        <v>72</v>
      </c>
      <c r="E46" s="19" t="s">
        <v>66</v>
      </c>
      <c r="F46" s="19">
        <v>114</v>
      </c>
      <c r="G46" s="19">
        <v>1.86</v>
      </c>
      <c r="H46" s="7">
        <f t="shared" si="9"/>
        <v>32.95178633368019</v>
      </c>
      <c r="I46" s="19" t="s">
        <v>57</v>
      </c>
      <c r="J46" s="19" t="s">
        <v>57</v>
      </c>
      <c r="K46" s="7" t="s">
        <v>64</v>
      </c>
      <c r="L46" s="19" t="s">
        <v>64</v>
      </c>
      <c r="M46" s="19">
        <v>2</v>
      </c>
      <c r="N46" s="19" t="s">
        <v>60</v>
      </c>
      <c r="O46" s="19" t="s">
        <v>69</v>
      </c>
      <c r="P46" s="19" t="s">
        <v>120</v>
      </c>
      <c r="Q46" s="19" t="s">
        <v>120</v>
      </c>
      <c r="R46" s="19">
        <v>14</v>
      </c>
      <c r="S46" s="19" t="s">
        <v>229</v>
      </c>
      <c r="T46" s="7">
        <v>25</v>
      </c>
      <c r="U46" s="19">
        <v>3000</v>
      </c>
      <c r="V46" s="19">
        <v>350</v>
      </c>
      <c r="W46" s="19" t="s">
        <v>64</v>
      </c>
      <c r="X46" s="19" t="s">
        <v>120</v>
      </c>
      <c r="Y46" s="19" t="s">
        <v>120</v>
      </c>
      <c r="Z46" s="19" t="s">
        <v>120</v>
      </c>
      <c r="AA46" s="19" t="s">
        <v>120</v>
      </c>
      <c r="AB46" s="19" t="s">
        <v>120</v>
      </c>
      <c r="AC46" s="19" t="s">
        <v>120</v>
      </c>
      <c r="AD46" s="19" t="s">
        <v>120</v>
      </c>
      <c r="AE46" s="19" t="s">
        <v>120</v>
      </c>
      <c r="AF46" s="20">
        <v>43766</v>
      </c>
      <c r="AG46" s="11">
        <v>0.89930555555555547</v>
      </c>
      <c r="AH46" s="20">
        <v>43767</v>
      </c>
      <c r="AI46" s="11">
        <v>0.34027777777777773</v>
      </c>
      <c r="AJ46" s="31">
        <v>43767</v>
      </c>
      <c r="AK46" s="32">
        <v>0.43055555555555558</v>
      </c>
      <c r="AL46" s="15">
        <f t="shared" si="7"/>
        <v>9.0277777773735579E-2</v>
      </c>
      <c r="AM46" s="31">
        <v>43767</v>
      </c>
      <c r="AN46" s="45">
        <v>0.54861111111111105</v>
      </c>
      <c r="AO46" s="38">
        <v>9.0277777777777776E-2</v>
      </c>
      <c r="AP46" s="44">
        <v>43768</v>
      </c>
      <c r="AQ46" s="45">
        <v>0.62291666666666667</v>
      </c>
      <c r="AR46" s="46">
        <f t="shared" si="11"/>
        <v>1.1923611111124046</v>
      </c>
      <c r="AS46" s="46"/>
      <c r="AT46" s="20">
        <v>43769</v>
      </c>
      <c r="AU46" s="11">
        <v>0.70694444444444438</v>
      </c>
      <c r="AV46" s="15">
        <f t="shared" si="10"/>
        <v>2.2763888888875954</v>
      </c>
      <c r="AW46" s="19" t="s">
        <v>57</v>
      </c>
      <c r="AX46" s="19" t="s">
        <v>64</v>
      </c>
      <c r="AY46" s="19" t="s">
        <v>57</v>
      </c>
      <c r="AZ46" s="19" t="s">
        <v>57</v>
      </c>
      <c r="BA46" s="44">
        <v>43767</v>
      </c>
      <c r="BB46" s="45">
        <v>0.76111111111111107</v>
      </c>
      <c r="BC46" s="15">
        <f t="shared" si="4"/>
        <v>0.33055555555620231</v>
      </c>
      <c r="BD46" s="19" t="s">
        <v>64</v>
      </c>
      <c r="BE46" s="19" t="s">
        <v>57</v>
      </c>
      <c r="BF46" s="19" t="s">
        <v>57</v>
      </c>
      <c r="BG46" s="7" t="s">
        <v>64</v>
      </c>
      <c r="BH46" s="7" t="s">
        <v>64</v>
      </c>
    </row>
    <row r="47" spans="1:60" ht="40.15" customHeight="1" x14ac:dyDescent="0.25">
      <c r="A47" s="16" t="s">
        <v>160</v>
      </c>
      <c r="B47" s="17">
        <v>16264</v>
      </c>
      <c r="C47" s="16">
        <v>16940674</v>
      </c>
      <c r="D47" s="7">
        <f t="shared" si="8"/>
        <v>75</v>
      </c>
      <c r="E47" s="16" t="s">
        <v>66</v>
      </c>
      <c r="F47" s="16">
        <v>67</v>
      </c>
      <c r="G47" s="16">
        <v>1.63</v>
      </c>
      <c r="H47" s="7">
        <f t="shared" si="9"/>
        <v>25.217358575783809</v>
      </c>
      <c r="I47" s="16" t="s">
        <v>57</v>
      </c>
      <c r="J47" s="16" t="s">
        <v>64</v>
      </c>
      <c r="K47" s="7" t="s">
        <v>64</v>
      </c>
      <c r="L47" s="16" t="s">
        <v>64</v>
      </c>
      <c r="M47" s="16">
        <v>2</v>
      </c>
      <c r="N47" s="16" t="s">
        <v>177</v>
      </c>
      <c r="O47" s="16" t="s">
        <v>69</v>
      </c>
      <c r="P47" s="18">
        <v>200</v>
      </c>
      <c r="Q47" s="16" t="s">
        <v>120</v>
      </c>
      <c r="R47" s="16" t="s">
        <v>120</v>
      </c>
      <c r="S47" s="16" t="s">
        <v>120</v>
      </c>
      <c r="T47" s="18" t="s">
        <v>62</v>
      </c>
      <c r="U47" s="16" t="s">
        <v>120</v>
      </c>
      <c r="V47" s="16">
        <v>60</v>
      </c>
      <c r="W47" s="16" t="s">
        <v>64</v>
      </c>
      <c r="X47" s="16" t="s">
        <v>120</v>
      </c>
      <c r="Y47" s="16" t="s">
        <v>120</v>
      </c>
      <c r="Z47" s="16" t="s">
        <v>120</v>
      </c>
      <c r="AA47" s="16" t="s">
        <v>120</v>
      </c>
      <c r="AB47" s="16" t="s">
        <v>120</v>
      </c>
      <c r="AC47" s="16" t="s">
        <v>120</v>
      </c>
      <c r="AD47" s="16" t="s">
        <v>120</v>
      </c>
      <c r="AE47" s="16" t="s">
        <v>120</v>
      </c>
      <c r="AF47" s="17">
        <v>43795</v>
      </c>
      <c r="AG47" s="11">
        <v>0.5395833333333333</v>
      </c>
      <c r="AH47" s="17">
        <v>43795</v>
      </c>
      <c r="AI47" s="11">
        <v>0.78472222222222221</v>
      </c>
      <c r="AJ47" s="30">
        <v>43795</v>
      </c>
      <c r="AK47" s="33">
        <v>0.91666666666666663</v>
      </c>
      <c r="AL47" s="15">
        <f t="shared" si="7"/>
        <v>0.13194444444525288</v>
      </c>
      <c r="AM47" s="30">
        <v>43795</v>
      </c>
      <c r="AN47" s="45">
        <v>0.9784722222222223</v>
      </c>
      <c r="AO47" s="38">
        <v>4.4444444444444439E-2</v>
      </c>
      <c r="AP47" s="44">
        <v>43796</v>
      </c>
      <c r="AQ47" s="45">
        <v>0.46527777777777773</v>
      </c>
      <c r="AR47" s="46">
        <f t="shared" si="11"/>
        <v>0.54861111111677019</v>
      </c>
      <c r="AS47" s="46"/>
      <c r="AT47" s="17">
        <v>43798</v>
      </c>
      <c r="AU47" s="11">
        <v>0.49791666666666662</v>
      </c>
      <c r="AV47" s="15">
        <f t="shared" si="10"/>
        <v>2.5812500000029104</v>
      </c>
      <c r="AW47" s="16" t="s">
        <v>64</v>
      </c>
      <c r="AX47" s="16" t="s">
        <v>64</v>
      </c>
      <c r="AY47" s="16" t="s">
        <v>57</v>
      </c>
      <c r="AZ47" s="16" t="s">
        <v>57</v>
      </c>
      <c r="BA47" s="44">
        <v>43796</v>
      </c>
      <c r="BB47" s="45">
        <v>0.34375</v>
      </c>
      <c r="BC47" s="15">
        <f t="shared" si="4"/>
        <v>0.42708333333575865</v>
      </c>
      <c r="BD47" s="16" t="s">
        <v>64</v>
      </c>
      <c r="BE47" s="16" t="s">
        <v>64</v>
      </c>
      <c r="BF47" s="16" t="s">
        <v>64</v>
      </c>
      <c r="BG47" s="18" t="s">
        <v>64</v>
      </c>
      <c r="BH47" s="18" t="s">
        <v>64</v>
      </c>
    </row>
    <row r="48" spans="1:60" ht="40.15" customHeight="1" x14ac:dyDescent="0.25">
      <c r="A48" s="19" t="s">
        <v>161</v>
      </c>
      <c r="B48" s="20">
        <v>15921</v>
      </c>
      <c r="C48" s="19">
        <v>16973023</v>
      </c>
      <c r="D48" s="7">
        <f t="shared" si="8"/>
        <v>76</v>
      </c>
      <c r="E48" s="19" t="s">
        <v>56</v>
      </c>
      <c r="F48" s="19">
        <v>68</v>
      </c>
      <c r="G48" s="19">
        <v>1.73</v>
      </c>
      <c r="H48" s="7">
        <f t="shared" si="9"/>
        <v>22.720438370810918</v>
      </c>
      <c r="I48" s="19" t="s">
        <v>64</v>
      </c>
      <c r="J48" s="19" t="s">
        <v>64</v>
      </c>
      <c r="K48" s="7" t="s">
        <v>58</v>
      </c>
      <c r="L48" s="19" t="s">
        <v>82</v>
      </c>
      <c r="M48" s="19">
        <v>2</v>
      </c>
      <c r="N48" s="19" t="s">
        <v>178</v>
      </c>
      <c r="O48" s="19" t="s">
        <v>61</v>
      </c>
      <c r="P48" s="19" t="s">
        <v>120</v>
      </c>
      <c r="Q48" s="7">
        <v>30</v>
      </c>
      <c r="R48" s="19" t="s">
        <v>120</v>
      </c>
      <c r="S48" s="19" t="s">
        <v>120</v>
      </c>
      <c r="T48" s="7">
        <v>30</v>
      </c>
      <c r="U48" s="19" t="s">
        <v>120</v>
      </c>
      <c r="V48" s="19">
        <v>60</v>
      </c>
      <c r="W48" s="19" t="s">
        <v>64</v>
      </c>
      <c r="X48" s="19" t="s">
        <v>120</v>
      </c>
      <c r="Y48" s="19" t="s">
        <v>120</v>
      </c>
      <c r="Z48" s="19" t="s">
        <v>120</v>
      </c>
      <c r="AA48" s="19" t="s">
        <v>120</v>
      </c>
      <c r="AB48" s="19" t="s">
        <v>120</v>
      </c>
      <c r="AC48" s="19" t="s">
        <v>120</v>
      </c>
      <c r="AD48" s="19" t="s">
        <v>120</v>
      </c>
      <c r="AE48" s="19" t="s">
        <v>120</v>
      </c>
      <c r="AF48" s="20">
        <v>43798</v>
      </c>
      <c r="AG48" s="11">
        <v>0.21041666666666667</v>
      </c>
      <c r="AH48" s="20">
        <v>43798</v>
      </c>
      <c r="AI48" s="11">
        <v>0.76736111111111116</v>
      </c>
      <c r="AJ48" s="31">
        <v>43798</v>
      </c>
      <c r="AK48" s="32">
        <v>0.79166666666666663</v>
      </c>
      <c r="AL48" s="15">
        <f t="shared" si="7"/>
        <v>2.4305555554747116E-2</v>
      </c>
      <c r="AM48" s="31">
        <v>43798</v>
      </c>
      <c r="AN48" s="45">
        <v>0.85625000000000007</v>
      </c>
      <c r="AO48" s="38">
        <v>5.7638888888888892E-2</v>
      </c>
      <c r="AP48" s="44">
        <v>43799</v>
      </c>
      <c r="AQ48" s="45">
        <v>0.53680555555555554</v>
      </c>
      <c r="AR48" s="46">
        <f t="shared" si="11"/>
        <v>0.74513888889487134</v>
      </c>
      <c r="AS48" s="46"/>
      <c r="AT48" s="20">
        <v>43800</v>
      </c>
      <c r="AU48" s="11">
        <v>0.4861111111111111</v>
      </c>
      <c r="AV48" s="15">
        <f t="shared" si="10"/>
        <v>1.6944444444452529</v>
      </c>
      <c r="AW48" s="19" t="s">
        <v>64</v>
      </c>
      <c r="AX48" s="19" t="s">
        <v>64</v>
      </c>
      <c r="AY48" s="19" t="s">
        <v>57</v>
      </c>
      <c r="AZ48" s="19" t="s">
        <v>57</v>
      </c>
      <c r="BA48" s="44">
        <v>43798</v>
      </c>
      <c r="BB48" s="45">
        <v>0.88541666666666663</v>
      </c>
      <c r="BC48" s="15">
        <f t="shared" si="4"/>
        <v>9.375E-2</v>
      </c>
      <c r="BD48" s="19" t="s">
        <v>64</v>
      </c>
      <c r="BE48" s="19" t="s">
        <v>64</v>
      </c>
      <c r="BF48" s="19" t="s">
        <v>64</v>
      </c>
      <c r="BG48" s="7" t="s">
        <v>64</v>
      </c>
      <c r="BH48" s="7" t="s">
        <v>64</v>
      </c>
    </row>
    <row r="49" spans="1:60" ht="40.15" customHeight="1" x14ac:dyDescent="0.25">
      <c r="A49" s="16" t="s">
        <v>157</v>
      </c>
      <c r="B49" s="17">
        <v>16851</v>
      </c>
      <c r="C49" s="16">
        <v>17317366</v>
      </c>
      <c r="D49" s="7">
        <f t="shared" si="8"/>
        <v>73</v>
      </c>
      <c r="E49" s="16" t="s">
        <v>66</v>
      </c>
      <c r="F49" s="16">
        <v>78</v>
      </c>
      <c r="G49" s="16">
        <v>1.77</v>
      </c>
      <c r="H49" s="7">
        <f t="shared" si="9"/>
        <v>24.897060231734173</v>
      </c>
      <c r="I49" s="16" t="s">
        <v>57</v>
      </c>
      <c r="J49" s="16" t="s">
        <v>57</v>
      </c>
      <c r="K49" s="7" t="s">
        <v>173</v>
      </c>
      <c r="L49" s="16" t="s">
        <v>174</v>
      </c>
      <c r="M49" s="16">
        <v>2</v>
      </c>
      <c r="N49" s="16" t="s">
        <v>179</v>
      </c>
      <c r="O49" s="16" t="s">
        <v>69</v>
      </c>
      <c r="P49" s="16" t="s">
        <v>120</v>
      </c>
      <c r="Q49" s="18">
        <v>30</v>
      </c>
      <c r="R49" s="16">
        <v>12</v>
      </c>
      <c r="S49" s="16" t="s">
        <v>63</v>
      </c>
      <c r="T49" s="18">
        <v>20</v>
      </c>
      <c r="U49" s="16" t="s">
        <v>120</v>
      </c>
      <c r="V49" s="16">
        <v>100</v>
      </c>
      <c r="W49" s="16" t="s">
        <v>58</v>
      </c>
      <c r="X49" s="16" t="s">
        <v>120</v>
      </c>
      <c r="Y49" s="16" t="s">
        <v>120</v>
      </c>
      <c r="Z49" s="16" t="s">
        <v>120</v>
      </c>
      <c r="AA49" s="16" t="s">
        <v>120</v>
      </c>
      <c r="AB49" s="16" t="s">
        <v>120</v>
      </c>
      <c r="AC49" s="16" t="s">
        <v>120</v>
      </c>
      <c r="AD49" s="16" t="s">
        <v>120</v>
      </c>
      <c r="AE49" s="16" t="s">
        <v>120</v>
      </c>
      <c r="AF49" s="17">
        <v>43837</v>
      </c>
      <c r="AG49" s="11">
        <v>0.19652777777777777</v>
      </c>
      <c r="AH49" s="17">
        <v>43838</v>
      </c>
      <c r="AI49" s="11">
        <v>0.77777777777777779</v>
      </c>
      <c r="AJ49" s="30">
        <v>43838</v>
      </c>
      <c r="AK49" s="33">
        <v>0.84722222222222221</v>
      </c>
      <c r="AL49" s="15">
        <f t="shared" si="7"/>
        <v>6.9444444437976927E-2</v>
      </c>
      <c r="AM49" s="30">
        <v>43838</v>
      </c>
      <c r="AN49" s="45">
        <v>0.96597222222222223</v>
      </c>
      <c r="AO49" s="38">
        <v>8.4027777777777785E-2</v>
      </c>
      <c r="AP49" s="44">
        <v>43839</v>
      </c>
      <c r="AQ49" s="45">
        <v>0.70347222222222217</v>
      </c>
      <c r="AR49" s="46">
        <f t="shared" si="11"/>
        <v>0.85625000000436557</v>
      </c>
      <c r="AS49" s="46"/>
      <c r="AT49" s="17">
        <v>43841</v>
      </c>
      <c r="AU49" s="11">
        <v>0.42152777777777778</v>
      </c>
      <c r="AV49" s="15">
        <f t="shared" si="10"/>
        <v>2.5743055555576575</v>
      </c>
      <c r="AW49" s="16" t="s">
        <v>58</v>
      </c>
      <c r="AX49" s="16" t="s">
        <v>64</v>
      </c>
      <c r="AY49" s="16" t="s">
        <v>57</v>
      </c>
      <c r="AZ49" s="16" t="s">
        <v>57</v>
      </c>
      <c r="BA49" s="44">
        <v>43839</v>
      </c>
      <c r="BB49" s="45">
        <v>0.40208333333333335</v>
      </c>
      <c r="BC49" s="15">
        <f t="shared" si="4"/>
        <v>0.554861111115315</v>
      </c>
      <c r="BD49" s="16" t="s">
        <v>64</v>
      </c>
      <c r="BE49" s="16" t="s">
        <v>57</v>
      </c>
      <c r="BF49" s="16" t="s">
        <v>64</v>
      </c>
      <c r="BG49" s="18" t="s">
        <v>64</v>
      </c>
      <c r="BH49" s="18" t="s">
        <v>64</v>
      </c>
    </row>
    <row r="50" spans="1:60" ht="40.15" customHeight="1" x14ac:dyDescent="0.25">
      <c r="A50" s="19" t="s">
        <v>135</v>
      </c>
      <c r="B50" s="20">
        <v>21031</v>
      </c>
      <c r="C50" s="19">
        <v>17918957</v>
      </c>
      <c r="D50" s="7">
        <f t="shared" si="8"/>
        <v>62</v>
      </c>
      <c r="E50" s="19" t="s">
        <v>66</v>
      </c>
      <c r="F50" s="19">
        <v>76.5</v>
      </c>
      <c r="G50" s="19">
        <v>1.74</v>
      </c>
      <c r="H50" s="7">
        <f t="shared" si="9"/>
        <v>25.267538644470868</v>
      </c>
      <c r="I50" s="19" t="s">
        <v>57</v>
      </c>
      <c r="J50" s="19" t="s">
        <v>64</v>
      </c>
      <c r="K50" s="7" t="s">
        <v>173</v>
      </c>
      <c r="L50" s="19" t="s">
        <v>59</v>
      </c>
      <c r="M50" s="19">
        <v>3</v>
      </c>
      <c r="N50" s="19" t="s">
        <v>83</v>
      </c>
      <c r="O50" s="19" t="s">
        <v>69</v>
      </c>
      <c r="P50" s="7" t="s">
        <v>120</v>
      </c>
      <c r="Q50" s="7" t="s">
        <v>120</v>
      </c>
      <c r="R50" s="19">
        <v>14</v>
      </c>
      <c r="S50" s="19" t="s">
        <v>227</v>
      </c>
      <c r="T50" s="7" t="s">
        <v>120</v>
      </c>
      <c r="U50" s="19">
        <v>5000</v>
      </c>
      <c r="V50" s="19">
        <v>400</v>
      </c>
      <c r="W50" s="19" t="s">
        <v>57</v>
      </c>
      <c r="X50" s="19">
        <v>20</v>
      </c>
      <c r="Y50" s="19" t="s">
        <v>120</v>
      </c>
      <c r="Z50" s="19" t="s">
        <v>120</v>
      </c>
      <c r="AA50" s="19" t="s">
        <v>120</v>
      </c>
      <c r="AB50" s="19" t="s">
        <v>120</v>
      </c>
      <c r="AC50" s="19" t="s">
        <v>120</v>
      </c>
      <c r="AD50" s="19" t="s">
        <v>120</v>
      </c>
      <c r="AE50" s="19" t="s">
        <v>120</v>
      </c>
      <c r="AF50" s="20">
        <v>43894</v>
      </c>
      <c r="AG50" s="11">
        <v>0.88263888888888886</v>
      </c>
      <c r="AH50" s="20">
        <v>43895</v>
      </c>
      <c r="AI50" s="11">
        <v>0.3576388888888889</v>
      </c>
      <c r="AJ50" s="31">
        <v>43895</v>
      </c>
      <c r="AK50" s="32">
        <v>0.47916666666666669</v>
      </c>
      <c r="AL50" s="15">
        <f t="shared" si="7"/>
        <v>0.12152777777373558</v>
      </c>
      <c r="AM50" s="31">
        <v>43895</v>
      </c>
      <c r="AN50" s="45">
        <v>0.57708333333333328</v>
      </c>
      <c r="AO50" s="38">
        <v>7.3611111111111113E-2</v>
      </c>
      <c r="AP50" s="9">
        <v>43900</v>
      </c>
      <c r="AQ50" s="11">
        <v>0.18819444444444444</v>
      </c>
      <c r="AR50" s="46">
        <f t="shared" si="11"/>
        <v>4.7090277777824667</v>
      </c>
      <c r="AS50" s="46"/>
      <c r="AT50" s="20">
        <v>43900</v>
      </c>
      <c r="AU50" s="11">
        <v>0.44375000000000003</v>
      </c>
      <c r="AV50" s="15">
        <f t="shared" si="10"/>
        <v>4.9645833333343035</v>
      </c>
      <c r="AW50" s="19" t="s">
        <v>64</v>
      </c>
      <c r="AX50" s="19" t="s">
        <v>64</v>
      </c>
      <c r="AY50" s="19" t="s">
        <v>57</v>
      </c>
      <c r="AZ50" s="19" t="s">
        <v>57</v>
      </c>
      <c r="BA50" s="9">
        <v>43895</v>
      </c>
      <c r="BB50" s="11">
        <v>0.83333333333333337</v>
      </c>
      <c r="BC50" s="15">
        <f t="shared" si="4"/>
        <v>0.35416666667151731</v>
      </c>
      <c r="BD50" s="19" t="s">
        <v>57</v>
      </c>
      <c r="BE50" s="19" t="s">
        <v>64</v>
      </c>
      <c r="BF50" s="19" t="s">
        <v>57</v>
      </c>
      <c r="BG50" s="7" t="s">
        <v>64</v>
      </c>
      <c r="BH50" s="7" t="s">
        <v>64</v>
      </c>
    </row>
    <row r="51" spans="1:60" ht="40.15" customHeight="1" x14ac:dyDescent="0.25">
      <c r="A51" s="16" t="s">
        <v>162</v>
      </c>
      <c r="B51" s="17">
        <v>17043</v>
      </c>
      <c r="C51" s="16">
        <v>18167589</v>
      </c>
      <c r="D51" s="7">
        <f t="shared" si="8"/>
        <v>73</v>
      </c>
      <c r="E51" s="16" t="s">
        <v>66</v>
      </c>
      <c r="F51" s="16">
        <v>63.5</v>
      </c>
      <c r="G51" s="16">
        <v>1.75</v>
      </c>
      <c r="H51" s="7">
        <f t="shared" si="9"/>
        <v>20.73469387755102</v>
      </c>
      <c r="I51" s="16" t="s">
        <v>64</v>
      </c>
      <c r="J51" s="16" t="s">
        <v>64</v>
      </c>
      <c r="K51" s="7" t="s">
        <v>64</v>
      </c>
      <c r="L51" s="16" t="s">
        <v>64</v>
      </c>
      <c r="M51" s="16">
        <v>2</v>
      </c>
      <c r="N51" s="16" t="s">
        <v>60</v>
      </c>
      <c r="O51" s="16" t="s">
        <v>61</v>
      </c>
      <c r="P51" s="18" t="s">
        <v>120</v>
      </c>
      <c r="Q51" s="18" t="s">
        <v>120</v>
      </c>
      <c r="R51" s="16">
        <v>12</v>
      </c>
      <c r="S51" s="16" t="s">
        <v>227</v>
      </c>
      <c r="T51" s="18" t="s">
        <v>120</v>
      </c>
      <c r="U51" s="16">
        <v>5000</v>
      </c>
      <c r="V51" s="16">
        <v>400</v>
      </c>
      <c r="W51" s="16" t="s">
        <v>64</v>
      </c>
      <c r="X51" s="16" t="s">
        <v>120</v>
      </c>
      <c r="Y51" s="16" t="s">
        <v>120</v>
      </c>
      <c r="Z51" s="16" t="s">
        <v>120</v>
      </c>
      <c r="AA51" s="16" t="s">
        <v>120</v>
      </c>
      <c r="AB51" s="16" t="s">
        <v>120</v>
      </c>
      <c r="AC51" s="16" t="s">
        <v>120</v>
      </c>
      <c r="AD51" s="16" t="s">
        <v>120</v>
      </c>
      <c r="AE51" s="16" t="s">
        <v>120</v>
      </c>
      <c r="AF51" s="17">
        <v>43937</v>
      </c>
      <c r="AG51" s="11">
        <v>0.48194444444444445</v>
      </c>
      <c r="AH51" s="17">
        <v>43939</v>
      </c>
      <c r="AI51" s="11">
        <v>0.4513888888888889</v>
      </c>
      <c r="AJ51" s="30">
        <v>43939</v>
      </c>
      <c r="AK51" s="33">
        <v>0.55902777777777779</v>
      </c>
      <c r="AL51" s="15">
        <f t="shared" si="7"/>
        <v>0.10763888889050577</v>
      </c>
      <c r="AM51" s="30">
        <v>43939</v>
      </c>
      <c r="AN51" s="45">
        <v>0.63263888888888886</v>
      </c>
      <c r="AO51" s="38">
        <v>7.3611111111111113E-2</v>
      </c>
      <c r="AP51" s="44">
        <v>43941</v>
      </c>
      <c r="AQ51" s="45">
        <v>0.64374999999999993</v>
      </c>
      <c r="AR51" s="46">
        <f t="shared" si="11"/>
        <v>2.0847222222218988</v>
      </c>
      <c r="AS51" s="46"/>
      <c r="AT51" s="17">
        <v>43942</v>
      </c>
      <c r="AU51" s="11">
        <v>0.4777777777777778</v>
      </c>
      <c r="AV51" s="15">
        <f t="shared" si="10"/>
        <v>2.9187499999970896</v>
      </c>
      <c r="AW51" s="16" t="s">
        <v>64</v>
      </c>
      <c r="AX51" s="16" t="s">
        <v>64</v>
      </c>
      <c r="AY51" s="16" t="s">
        <v>57</v>
      </c>
      <c r="AZ51" s="16" t="s">
        <v>57</v>
      </c>
      <c r="BA51" s="44">
        <v>43939</v>
      </c>
      <c r="BB51" s="45">
        <v>0.875</v>
      </c>
      <c r="BC51" s="15">
        <f t="shared" si="4"/>
        <v>0.31597222221898846</v>
      </c>
      <c r="BD51" s="16" t="s">
        <v>57</v>
      </c>
      <c r="BE51" s="16" t="s">
        <v>64</v>
      </c>
      <c r="BF51" s="16" t="s">
        <v>64</v>
      </c>
      <c r="BG51" s="18" t="s">
        <v>64</v>
      </c>
      <c r="BH51" s="18" t="s">
        <v>64</v>
      </c>
    </row>
    <row r="52" spans="1:60" ht="40.15" customHeight="1" x14ac:dyDescent="0.25">
      <c r="A52" s="19" t="s">
        <v>163</v>
      </c>
      <c r="B52" s="20">
        <v>14403</v>
      </c>
      <c r="C52" s="19">
        <v>18282277</v>
      </c>
      <c r="D52" s="7">
        <f t="shared" si="8"/>
        <v>80</v>
      </c>
      <c r="E52" s="19" t="s">
        <v>56</v>
      </c>
      <c r="F52" s="19">
        <v>64.7</v>
      </c>
      <c r="G52" s="19">
        <v>1.62</v>
      </c>
      <c r="H52" s="7">
        <f t="shared" si="9"/>
        <v>24.653254077122387</v>
      </c>
      <c r="I52" s="19" t="s">
        <v>57</v>
      </c>
      <c r="J52" s="19" t="s">
        <v>64</v>
      </c>
      <c r="K52" s="7" t="s">
        <v>64</v>
      </c>
      <c r="L52" s="19" t="s">
        <v>166</v>
      </c>
      <c r="M52" s="19">
        <v>3</v>
      </c>
      <c r="N52" s="19" t="s">
        <v>180</v>
      </c>
      <c r="O52" s="19" t="s">
        <v>69</v>
      </c>
      <c r="P52" s="7" t="s">
        <v>120</v>
      </c>
      <c r="Q52" s="7" t="s">
        <v>120</v>
      </c>
      <c r="R52" s="19">
        <v>12</v>
      </c>
      <c r="S52" s="16" t="s">
        <v>227</v>
      </c>
      <c r="T52" s="7" t="s">
        <v>120</v>
      </c>
      <c r="U52" s="19">
        <v>5000</v>
      </c>
      <c r="V52" s="19">
        <v>200</v>
      </c>
      <c r="W52" s="19" t="s">
        <v>64</v>
      </c>
      <c r="X52" s="19" t="s">
        <v>120</v>
      </c>
      <c r="Y52" s="19" t="s">
        <v>120</v>
      </c>
      <c r="Z52" s="19" t="s">
        <v>120</v>
      </c>
      <c r="AA52" s="19" t="s">
        <v>120</v>
      </c>
      <c r="AB52" s="19" t="s">
        <v>120</v>
      </c>
      <c r="AC52" s="19" t="s">
        <v>120</v>
      </c>
      <c r="AD52" s="19" t="s">
        <v>120</v>
      </c>
      <c r="AE52" s="19" t="s">
        <v>120</v>
      </c>
      <c r="AF52" s="20">
        <v>43968</v>
      </c>
      <c r="AG52" s="11">
        <v>0.83958333333333324</v>
      </c>
      <c r="AH52" s="20">
        <v>43969</v>
      </c>
      <c r="AI52" s="11">
        <v>0.35416666666666669</v>
      </c>
      <c r="AJ52" s="31">
        <v>43969</v>
      </c>
      <c r="AK52" s="32">
        <v>0.44097222222222227</v>
      </c>
      <c r="AL52" s="15">
        <f t="shared" si="7"/>
        <v>8.6805555554747116E-2</v>
      </c>
      <c r="AM52" s="31" t="s">
        <v>62</v>
      </c>
      <c r="AN52" s="7" t="s">
        <v>62</v>
      </c>
      <c r="AO52" s="38" t="s">
        <v>62</v>
      </c>
      <c r="AP52" s="44">
        <v>43971</v>
      </c>
      <c r="AQ52" s="45">
        <v>0.59722222222222221</v>
      </c>
      <c r="AR52" s="46">
        <f t="shared" si="11"/>
        <v>2.15625</v>
      </c>
      <c r="AS52" s="46"/>
      <c r="AT52" s="20">
        <v>43972</v>
      </c>
      <c r="AU52" s="11">
        <v>0.55902777777777779</v>
      </c>
      <c r="AV52" s="15">
        <f t="shared" si="10"/>
        <v>3.1180555555620231</v>
      </c>
      <c r="AW52" s="19" t="s">
        <v>120</v>
      </c>
      <c r="AX52" s="19" t="s">
        <v>57</v>
      </c>
      <c r="AY52" s="19" t="s">
        <v>64</v>
      </c>
      <c r="AZ52" s="19" t="s">
        <v>57</v>
      </c>
      <c r="BA52" s="44">
        <v>43970</v>
      </c>
      <c r="BB52" s="45">
        <v>0.4909722222222222</v>
      </c>
      <c r="BC52" s="15">
        <f t="shared" si="4"/>
        <v>1.0500000000029104</v>
      </c>
      <c r="BD52" s="19" t="s">
        <v>57</v>
      </c>
      <c r="BE52" s="19" t="s">
        <v>64</v>
      </c>
      <c r="BF52" s="19" t="s">
        <v>57</v>
      </c>
      <c r="BG52" s="7" t="s">
        <v>57</v>
      </c>
      <c r="BH52" s="7" t="s">
        <v>57</v>
      </c>
    </row>
    <row r="53" spans="1:60" ht="40.15" customHeight="1" x14ac:dyDescent="0.25">
      <c r="A53" s="16" t="s">
        <v>136</v>
      </c>
      <c r="B53" s="17">
        <v>18962</v>
      </c>
      <c r="C53" s="16">
        <v>18300197</v>
      </c>
      <c r="D53" s="7">
        <f t="shared" si="8"/>
        <v>68</v>
      </c>
      <c r="E53" s="16" t="s">
        <v>66</v>
      </c>
      <c r="F53" s="16">
        <v>90.7</v>
      </c>
      <c r="G53" s="16">
        <v>1.73</v>
      </c>
      <c r="H53" s="7">
        <f t="shared" si="9"/>
        <v>30.305055297537507</v>
      </c>
      <c r="I53" s="16" t="s">
        <v>57</v>
      </c>
      <c r="J53" s="16" t="s">
        <v>57</v>
      </c>
      <c r="K53" s="7" t="s">
        <v>58</v>
      </c>
      <c r="L53" s="16" t="s">
        <v>64</v>
      </c>
      <c r="M53" s="16">
        <v>2</v>
      </c>
      <c r="N53" s="16" t="s">
        <v>181</v>
      </c>
      <c r="O53" s="16" t="s">
        <v>69</v>
      </c>
      <c r="P53" s="18" t="s">
        <v>120</v>
      </c>
      <c r="Q53" s="18" t="s">
        <v>120</v>
      </c>
      <c r="R53" s="16">
        <v>15</v>
      </c>
      <c r="S53" s="16" t="s">
        <v>227</v>
      </c>
      <c r="T53" s="18" t="s">
        <v>120</v>
      </c>
      <c r="U53" s="16">
        <v>5000</v>
      </c>
      <c r="V53" s="16">
        <v>400</v>
      </c>
      <c r="W53" s="16" t="s">
        <v>57</v>
      </c>
      <c r="X53" s="16">
        <v>20</v>
      </c>
      <c r="Y53" s="16" t="s">
        <v>120</v>
      </c>
      <c r="Z53" s="16" t="s">
        <v>120</v>
      </c>
      <c r="AA53" s="16" t="s">
        <v>120</v>
      </c>
      <c r="AB53" s="16" t="s">
        <v>120</v>
      </c>
      <c r="AC53" s="16" t="s">
        <v>120</v>
      </c>
      <c r="AD53" s="16" t="s">
        <v>120</v>
      </c>
      <c r="AE53" s="16" t="s">
        <v>120</v>
      </c>
      <c r="AF53" s="17">
        <v>43972</v>
      </c>
      <c r="AG53" s="11">
        <v>0.38611111111111113</v>
      </c>
      <c r="AH53" s="17">
        <v>43972</v>
      </c>
      <c r="AI53" s="11">
        <v>0.59722222222222221</v>
      </c>
      <c r="AJ53" s="30">
        <v>43972</v>
      </c>
      <c r="AK53" s="33">
        <v>0.70833333333333337</v>
      </c>
      <c r="AL53" s="15">
        <f t="shared" si="7"/>
        <v>0.11111111111677019</v>
      </c>
      <c r="AM53" s="30">
        <v>43972</v>
      </c>
      <c r="AN53" s="45">
        <v>0.78680555555555554</v>
      </c>
      <c r="AO53" s="38">
        <v>5.7638888888888892E-2</v>
      </c>
      <c r="AP53" s="44">
        <v>43973</v>
      </c>
      <c r="AQ53" s="45">
        <v>0.63055555555555554</v>
      </c>
      <c r="AR53" s="28">
        <v>0.92208333333333325</v>
      </c>
      <c r="AS53" s="28"/>
      <c r="AT53" s="17">
        <v>43973</v>
      </c>
      <c r="AU53" s="11">
        <v>0.63055555555555554</v>
      </c>
      <c r="AV53" s="15">
        <f t="shared" si="10"/>
        <v>0.92222222222335404</v>
      </c>
      <c r="AW53" s="16" t="s">
        <v>64</v>
      </c>
      <c r="AX53" s="16" t="s">
        <v>64</v>
      </c>
      <c r="AY53" s="16" t="s">
        <v>64</v>
      </c>
      <c r="AZ53" s="16" t="s">
        <v>64</v>
      </c>
      <c r="BA53" s="7" t="s">
        <v>62</v>
      </c>
      <c r="BB53" s="7" t="s">
        <v>62</v>
      </c>
      <c r="BC53" s="15" t="s">
        <v>62</v>
      </c>
      <c r="BD53" s="16" t="s">
        <v>57</v>
      </c>
      <c r="BE53" s="16" t="s">
        <v>64</v>
      </c>
      <c r="BF53" s="16" t="s">
        <v>64</v>
      </c>
      <c r="BG53" s="18" t="s">
        <v>64</v>
      </c>
      <c r="BH53" s="18" t="s">
        <v>64</v>
      </c>
    </row>
    <row r="54" spans="1:60" ht="40.15" customHeight="1" x14ac:dyDescent="0.25">
      <c r="A54" s="19" t="s">
        <v>137</v>
      </c>
      <c r="B54" s="20">
        <v>19036</v>
      </c>
      <c r="C54" s="19">
        <v>19201994</v>
      </c>
      <c r="D54" s="7">
        <f t="shared" si="8"/>
        <v>68</v>
      </c>
      <c r="E54" s="19" t="s">
        <v>56</v>
      </c>
      <c r="F54" s="19">
        <v>65.900000000000006</v>
      </c>
      <c r="G54" s="19">
        <v>1.6</v>
      </c>
      <c r="H54" s="7">
        <f t="shared" si="9"/>
        <v>25.742187499999996</v>
      </c>
      <c r="I54" s="19" t="s">
        <v>64</v>
      </c>
      <c r="J54" s="19" t="s">
        <v>64</v>
      </c>
      <c r="K54" s="7" t="s">
        <v>58</v>
      </c>
      <c r="L54" s="19" t="s">
        <v>64</v>
      </c>
      <c r="M54" s="19">
        <v>2</v>
      </c>
      <c r="N54" s="19" t="s">
        <v>60</v>
      </c>
      <c r="O54" s="19" t="s">
        <v>69</v>
      </c>
      <c r="P54" s="7" t="s">
        <v>120</v>
      </c>
      <c r="Q54" s="7" t="s">
        <v>120</v>
      </c>
      <c r="R54" s="19">
        <v>12</v>
      </c>
      <c r="S54" s="16" t="s">
        <v>227</v>
      </c>
      <c r="T54" s="7" t="s">
        <v>120</v>
      </c>
      <c r="U54" s="19">
        <v>5000</v>
      </c>
      <c r="V54" s="19">
        <v>400</v>
      </c>
      <c r="W54" s="19" t="s">
        <v>57</v>
      </c>
      <c r="X54" s="19">
        <v>20</v>
      </c>
      <c r="Y54" s="21">
        <v>3.7499999999999999E-3</v>
      </c>
      <c r="Z54" s="19" t="s">
        <v>57</v>
      </c>
      <c r="AA54" s="19" t="s">
        <v>194</v>
      </c>
      <c r="AB54" s="19">
        <v>8</v>
      </c>
      <c r="AC54" s="19" t="s">
        <v>120</v>
      </c>
      <c r="AD54" s="19" t="s">
        <v>120</v>
      </c>
      <c r="AE54" s="19" t="s">
        <v>120</v>
      </c>
      <c r="AF54" s="20">
        <v>44095</v>
      </c>
      <c r="AG54" s="11">
        <v>0.3659722222222222</v>
      </c>
      <c r="AH54" s="20">
        <v>44095</v>
      </c>
      <c r="AI54" s="11">
        <v>0.60069444444444442</v>
      </c>
      <c r="AJ54" s="31">
        <v>44095</v>
      </c>
      <c r="AK54" s="32">
        <v>0.75347222222222221</v>
      </c>
      <c r="AL54" s="15">
        <f t="shared" si="7"/>
        <v>0.15277777777373558</v>
      </c>
      <c r="AM54" s="31">
        <v>44095</v>
      </c>
      <c r="AN54" s="7"/>
      <c r="AO54" s="38">
        <v>4.2361111111111106E-2</v>
      </c>
      <c r="AP54" s="7"/>
      <c r="AQ54" s="7"/>
      <c r="AR54" s="28">
        <v>0.92708333333333337</v>
      </c>
      <c r="AS54" s="28"/>
      <c r="AT54" s="20">
        <v>44098</v>
      </c>
      <c r="AU54" s="11">
        <v>0.67847222222222225</v>
      </c>
      <c r="AV54" s="15">
        <f t="shared" si="10"/>
        <v>2.9250000000029104</v>
      </c>
      <c r="AW54" s="19" t="s">
        <v>64</v>
      </c>
      <c r="AX54" s="19" t="s">
        <v>64</v>
      </c>
      <c r="AY54" s="19" t="s">
        <v>64</v>
      </c>
      <c r="AZ54" s="19" t="s">
        <v>64</v>
      </c>
      <c r="BA54" s="7"/>
      <c r="BB54" s="7"/>
      <c r="BC54" s="15">
        <f t="shared" si="4"/>
        <v>-44095.753472222219</v>
      </c>
      <c r="BD54" s="19" t="s">
        <v>64</v>
      </c>
      <c r="BE54" s="19" t="s">
        <v>64</v>
      </c>
      <c r="BF54" s="19" t="s">
        <v>64</v>
      </c>
      <c r="BG54" s="7" t="s">
        <v>64</v>
      </c>
      <c r="BH54" s="7" t="s">
        <v>64</v>
      </c>
    </row>
    <row r="55" spans="1:60" ht="40.15" customHeight="1" x14ac:dyDescent="0.25">
      <c r="A55" s="16" t="s">
        <v>138</v>
      </c>
      <c r="B55" s="17">
        <v>15878</v>
      </c>
      <c r="C55" s="16">
        <v>19292902</v>
      </c>
      <c r="D55" s="7">
        <f t="shared" si="8"/>
        <v>77</v>
      </c>
      <c r="E55" s="16" t="s">
        <v>66</v>
      </c>
      <c r="F55" s="16">
        <v>78.7</v>
      </c>
      <c r="G55" s="16">
        <v>1.75</v>
      </c>
      <c r="H55" s="7">
        <f t="shared" si="9"/>
        <v>25.697959183673472</v>
      </c>
      <c r="I55" s="16" t="s">
        <v>57</v>
      </c>
      <c r="J55" s="16" t="s">
        <v>57</v>
      </c>
      <c r="K55" s="7" t="s">
        <v>58</v>
      </c>
      <c r="L55" s="16" t="s">
        <v>59</v>
      </c>
      <c r="M55" s="16">
        <v>3</v>
      </c>
      <c r="N55" s="16" t="s">
        <v>115</v>
      </c>
      <c r="O55" s="16" t="s">
        <v>69</v>
      </c>
      <c r="P55" s="18" t="s">
        <v>120</v>
      </c>
      <c r="Q55" s="18" t="s">
        <v>120</v>
      </c>
      <c r="R55" s="16">
        <v>10</v>
      </c>
      <c r="S55" s="16" t="s">
        <v>228</v>
      </c>
      <c r="T55" s="18">
        <v>15</v>
      </c>
      <c r="U55" s="16">
        <v>4000</v>
      </c>
      <c r="V55" s="16">
        <v>4000</v>
      </c>
      <c r="W55" s="16" t="s">
        <v>57</v>
      </c>
      <c r="X55" s="16">
        <v>30</v>
      </c>
      <c r="Y55" s="22">
        <v>5.0000000000000001E-3</v>
      </c>
      <c r="Z55" s="16" t="s">
        <v>64</v>
      </c>
      <c r="AA55" s="16" t="s">
        <v>120</v>
      </c>
      <c r="AB55" s="16" t="s">
        <v>120</v>
      </c>
      <c r="AC55" s="16" t="s">
        <v>120</v>
      </c>
      <c r="AD55" s="16" t="s">
        <v>120</v>
      </c>
      <c r="AE55" s="16" t="s">
        <v>120</v>
      </c>
      <c r="AF55" s="17">
        <v>44104</v>
      </c>
      <c r="AG55" s="11">
        <v>0.46180555555555558</v>
      </c>
      <c r="AH55" s="17">
        <v>44104</v>
      </c>
      <c r="AI55" s="11">
        <v>0.62847222222222221</v>
      </c>
      <c r="AJ55" s="30">
        <v>44104</v>
      </c>
      <c r="AK55" s="33">
        <v>0.70486111111111116</v>
      </c>
      <c r="AL55" s="15">
        <f t="shared" si="7"/>
        <v>7.6388888890505768E-2</v>
      </c>
      <c r="AM55" s="30">
        <v>44104</v>
      </c>
      <c r="AN55" s="7"/>
      <c r="AO55" s="38">
        <v>7.9861111111111119E-2</v>
      </c>
      <c r="AP55" s="7"/>
      <c r="AQ55" s="7"/>
      <c r="AR55" s="28">
        <v>0.3520833333333333</v>
      </c>
      <c r="AS55" s="28"/>
      <c r="AT55" s="17">
        <v>44106</v>
      </c>
      <c r="AU55" s="11">
        <v>0.6020833333333333</v>
      </c>
      <c r="AV55" s="15">
        <f t="shared" si="10"/>
        <v>1.8972222222218988</v>
      </c>
      <c r="AW55" s="16" t="s">
        <v>64</v>
      </c>
      <c r="AX55" s="16" t="s">
        <v>64</v>
      </c>
      <c r="AY55" s="16" t="s">
        <v>64</v>
      </c>
      <c r="AZ55" s="16" t="s">
        <v>64</v>
      </c>
      <c r="BA55" s="7"/>
      <c r="BB55" s="7"/>
      <c r="BC55" s="15">
        <f t="shared" si="4"/>
        <v>-44104.704861111109</v>
      </c>
      <c r="BD55" s="16" t="s">
        <v>57</v>
      </c>
      <c r="BE55" s="16" t="s">
        <v>64</v>
      </c>
      <c r="BF55" s="16" t="s">
        <v>64</v>
      </c>
      <c r="BG55" s="18" t="s">
        <v>64</v>
      </c>
      <c r="BH55" s="18" t="s">
        <v>64</v>
      </c>
    </row>
    <row r="56" spans="1:60" ht="40.15" customHeight="1" x14ac:dyDescent="0.25">
      <c r="A56" s="19" t="s">
        <v>139</v>
      </c>
      <c r="B56" s="20">
        <v>21105</v>
      </c>
      <c r="C56" s="19">
        <v>19499096</v>
      </c>
      <c r="D56" s="7">
        <f t="shared" si="8"/>
        <v>63</v>
      </c>
      <c r="E56" s="19" t="s">
        <v>56</v>
      </c>
      <c r="F56" s="19">
        <v>63</v>
      </c>
      <c r="G56" s="19">
        <v>1.63</v>
      </c>
      <c r="H56" s="7">
        <f t="shared" si="9"/>
        <v>23.711844630960897</v>
      </c>
      <c r="I56" s="19" t="s">
        <v>57</v>
      </c>
      <c r="J56" s="19" t="s">
        <v>64</v>
      </c>
      <c r="K56" s="7" t="s">
        <v>58</v>
      </c>
      <c r="L56" s="19" t="s">
        <v>64</v>
      </c>
      <c r="M56" s="19">
        <v>2</v>
      </c>
      <c r="N56" s="19" t="s">
        <v>88</v>
      </c>
      <c r="O56" s="19" t="s">
        <v>61</v>
      </c>
      <c r="P56" s="7">
        <v>300</v>
      </c>
      <c r="Q56" s="7" t="s">
        <v>120</v>
      </c>
      <c r="R56" s="19">
        <v>6</v>
      </c>
      <c r="S56" s="19" t="s">
        <v>120</v>
      </c>
      <c r="T56" s="7" t="s">
        <v>120</v>
      </c>
      <c r="U56" s="19" t="s">
        <v>120</v>
      </c>
      <c r="V56" s="19">
        <v>50</v>
      </c>
      <c r="W56" s="19" t="s">
        <v>57</v>
      </c>
      <c r="X56" s="19">
        <v>20</v>
      </c>
      <c r="Y56" s="23">
        <v>5.0000000000000001E-3</v>
      </c>
      <c r="Z56" s="19" t="s">
        <v>64</v>
      </c>
      <c r="AA56" s="19" t="s">
        <v>120</v>
      </c>
      <c r="AB56" s="19" t="s">
        <v>120</v>
      </c>
      <c r="AC56" s="19" t="s">
        <v>120</v>
      </c>
      <c r="AD56" s="19" t="s">
        <v>120</v>
      </c>
      <c r="AE56" s="19" t="s">
        <v>120</v>
      </c>
      <c r="AF56" s="20">
        <v>44126</v>
      </c>
      <c r="AG56" s="11">
        <v>0.43194444444444446</v>
      </c>
      <c r="AH56" s="20">
        <v>44126</v>
      </c>
      <c r="AI56" s="11">
        <v>0.60416666666666663</v>
      </c>
      <c r="AJ56" s="31">
        <v>44126</v>
      </c>
      <c r="AK56" s="32">
        <v>0.73263888888888884</v>
      </c>
      <c r="AL56" s="15">
        <f t="shared" si="7"/>
        <v>0.12847222222626442</v>
      </c>
      <c r="AM56" s="31">
        <v>44126</v>
      </c>
      <c r="AN56" s="7"/>
      <c r="AO56" s="38">
        <v>4.1666666666666664E-2</v>
      </c>
      <c r="AP56" s="7"/>
      <c r="AQ56" s="7"/>
      <c r="AR56" s="28">
        <v>0.82208333333333339</v>
      </c>
      <c r="AS56" s="28"/>
      <c r="AT56" s="20">
        <v>44128</v>
      </c>
      <c r="AU56" s="11">
        <v>0.47430555555555554</v>
      </c>
      <c r="AV56" s="15">
        <f t="shared" si="10"/>
        <v>1.7416666666686069</v>
      </c>
      <c r="AW56" s="19" t="s">
        <v>64</v>
      </c>
      <c r="AX56" s="19" t="s">
        <v>64</v>
      </c>
      <c r="AY56" s="19" t="s">
        <v>57</v>
      </c>
      <c r="AZ56" s="19" t="s">
        <v>57</v>
      </c>
      <c r="BA56" s="7"/>
      <c r="BB56" s="7"/>
      <c r="BC56" s="15">
        <f t="shared" si="4"/>
        <v>-44126.732638888891</v>
      </c>
      <c r="BD56" s="19" t="s">
        <v>57</v>
      </c>
      <c r="BE56" s="19" t="s">
        <v>64</v>
      </c>
      <c r="BF56" s="19" t="s">
        <v>57</v>
      </c>
      <c r="BG56" s="7" t="s">
        <v>57</v>
      </c>
      <c r="BH56" s="7" t="s">
        <v>57</v>
      </c>
    </row>
    <row r="57" spans="1:60" ht="40.15" customHeight="1" x14ac:dyDescent="0.25">
      <c r="A57" s="16" t="s">
        <v>138</v>
      </c>
      <c r="B57" s="17">
        <v>15878</v>
      </c>
      <c r="C57" s="16">
        <v>19542490</v>
      </c>
      <c r="D57" s="7">
        <f t="shared" si="8"/>
        <v>77</v>
      </c>
      <c r="E57" s="16" t="s">
        <v>66</v>
      </c>
      <c r="F57" s="16">
        <v>78.7</v>
      </c>
      <c r="G57" s="16">
        <v>1.75</v>
      </c>
      <c r="H57" s="7">
        <f t="shared" si="9"/>
        <v>25.697959183673472</v>
      </c>
      <c r="I57" s="16" t="s">
        <v>57</v>
      </c>
      <c r="J57" s="16" t="s">
        <v>57</v>
      </c>
      <c r="K57" s="7" t="s">
        <v>58</v>
      </c>
      <c r="L57" s="16" t="s">
        <v>59</v>
      </c>
      <c r="M57" s="16">
        <v>3</v>
      </c>
      <c r="N57" s="16" t="s">
        <v>182</v>
      </c>
      <c r="O57" s="16" t="s">
        <v>61</v>
      </c>
      <c r="P57" s="18" t="s">
        <v>120</v>
      </c>
      <c r="Q57" s="18">
        <v>40</v>
      </c>
      <c r="R57" s="16" t="s">
        <v>120</v>
      </c>
      <c r="S57" s="16" t="s">
        <v>120</v>
      </c>
      <c r="T57" s="18">
        <v>30</v>
      </c>
      <c r="U57" s="16" t="s">
        <v>120</v>
      </c>
      <c r="V57" s="16" t="s">
        <v>120</v>
      </c>
      <c r="W57" s="16" t="s">
        <v>57</v>
      </c>
      <c r="X57" s="16">
        <v>20</v>
      </c>
      <c r="Y57" s="22">
        <v>5.0000000000000001E-3</v>
      </c>
      <c r="Z57" s="16" t="s">
        <v>57</v>
      </c>
      <c r="AA57" s="16" t="s">
        <v>195</v>
      </c>
      <c r="AB57" s="16">
        <v>10</v>
      </c>
      <c r="AC57" s="16">
        <v>5</v>
      </c>
      <c r="AD57" s="16">
        <v>3</v>
      </c>
      <c r="AE57" s="16">
        <v>3</v>
      </c>
      <c r="AF57" s="17">
        <v>44131</v>
      </c>
      <c r="AG57" s="11">
        <v>0.22916666666666666</v>
      </c>
      <c r="AH57" s="17">
        <v>44131</v>
      </c>
      <c r="AI57" s="11">
        <v>0.40277777777777773</v>
      </c>
      <c r="AJ57" s="30">
        <v>44131</v>
      </c>
      <c r="AK57" s="33">
        <v>0.51041666666666663</v>
      </c>
      <c r="AL57" s="15">
        <f t="shared" si="7"/>
        <v>0.10763888888322981</v>
      </c>
      <c r="AM57" s="30">
        <v>44131</v>
      </c>
      <c r="AN57" s="7"/>
      <c r="AO57" s="38">
        <v>6.8750000000000006E-2</v>
      </c>
      <c r="AP57" s="7"/>
      <c r="AQ57" s="7"/>
      <c r="AR57" s="28">
        <v>1.0158333333333334</v>
      </c>
      <c r="AS57" s="28"/>
      <c r="AT57" s="17">
        <v>44133</v>
      </c>
      <c r="AU57" s="11">
        <v>0.52847222222222223</v>
      </c>
      <c r="AV57" s="15">
        <f t="shared" si="10"/>
        <v>2.0180555555562023</v>
      </c>
      <c r="AW57" s="16" t="s">
        <v>64</v>
      </c>
      <c r="AX57" s="16" t="s">
        <v>64</v>
      </c>
      <c r="AY57" s="16" t="s">
        <v>57</v>
      </c>
      <c r="AZ57" s="16" t="s">
        <v>57</v>
      </c>
      <c r="BA57" s="7"/>
      <c r="BB57" s="7"/>
      <c r="BC57" s="15">
        <f t="shared" si="4"/>
        <v>-44131.510416666664</v>
      </c>
      <c r="BD57" s="16" t="s">
        <v>64</v>
      </c>
      <c r="BE57" s="16" t="s">
        <v>64</v>
      </c>
      <c r="BF57" s="16" t="s">
        <v>64</v>
      </c>
      <c r="BG57" s="18" t="s">
        <v>64</v>
      </c>
      <c r="BH57" s="18" t="s">
        <v>64</v>
      </c>
    </row>
    <row r="58" spans="1:60" ht="40.15" customHeight="1" x14ac:dyDescent="0.25">
      <c r="A58" s="19" t="s">
        <v>140</v>
      </c>
      <c r="B58" s="20">
        <v>27671</v>
      </c>
      <c r="C58" s="19">
        <v>19575883</v>
      </c>
      <c r="D58" s="7">
        <f t="shared" si="8"/>
        <v>45</v>
      </c>
      <c r="E58" s="19" t="s">
        <v>66</v>
      </c>
      <c r="F58" s="19">
        <v>97</v>
      </c>
      <c r="G58" s="19">
        <v>1.78</v>
      </c>
      <c r="H58" s="7">
        <f t="shared" si="9"/>
        <v>30.614821360939274</v>
      </c>
      <c r="I58" s="19" t="s">
        <v>57</v>
      </c>
      <c r="J58" s="19" t="s">
        <v>64</v>
      </c>
      <c r="K58" s="7" t="s">
        <v>58</v>
      </c>
      <c r="L58" s="19" t="s">
        <v>167</v>
      </c>
      <c r="M58" s="19">
        <v>2</v>
      </c>
      <c r="N58" s="19" t="s">
        <v>183</v>
      </c>
      <c r="O58" s="19" t="s">
        <v>69</v>
      </c>
      <c r="P58" s="7" t="s">
        <v>120</v>
      </c>
      <c r="Q58" s="7" t="s">
        <v>120</v>
      </c>
      <c r="R58" s="19">
        <v>20</v>
      </c>
      <c r="S58" s="16" t="s">
        <v>227</v>
      </c>
      <c r="T58" s="7" t="s">
        <v>120</v>
      </c>
      <c r="U58" s="19">
        <v>5000</v>
      </c>
      <c r="V58" s="19">
        <v>400</v>
      </c>
      <c r="W58" s="19" t="s">
        <v>57</v>
      </c>
      <c r="X58" s="19">
        <v>30</v>
      </c>
      <c r="Y58" s="23">
        <v>5.0000000000000001E-3</v>
      </c>
      <c r="Z58" s="19" t="s">
        <v>57</v>
      </c>
      <c r="AA58" s="19" t="s">
        <v>195</v>
      </c>
      <c r="AB58" s="19">
        <v>8</v>
      </c>
      <c r="AC58" s="19">
        <v>6</v>
      </c>
      <c r="AD58" s="19">
        <v>1</v>
      </c>
      <c r="AE58" s="19">
        <v>1</v>
      </c>
      <c r="AF58" s="20">
        <v>44133</v>
      </c>
      <c r="AG58" s="11">
        <v>0.60277777777777775</v>
      </c>
      <c r="AH58" s="20">
        <v>44134</v>
      </c>
      <c r="AI58" s="11">
        <v>0.375</v>
      </c>
      <c r="AJ58" s="31">
        <v>44134</v>
      </c>
      <c r="AK58" s="32">
        <v>0.47222222222222227</v>
      </c>
      <c r="AL58" s="15">
        <f t="shared" si="7"/>
        <v>9.7222222218988463E-2</v>
      </c>
      <c r="AM58" s="31">
        <v>44134</v>
      </c>
      <c r="AN58" s="7"/>
      <c r="AO58" s="38">
        <v>5.6250000000000001E-2</v>
      </c>
      <c r="AP58" s="7"/>
      <c r="AQ58" s="7"/>
      <c r="AR58" s="28">
        <v>1.0229166666666667</v>
      </c>
      <c r="AS58" s="28"/>
      <c r="AT58" s="20">
        <v>44136</v>
      </c>
      <c r="AU58" s="11">
        <v>0.61527777777777781</v>
      </c>
      <c r="AV58" s="15">
        <f t="shared" si="10"/>
        <v>2.1430555555562023</v>
      </c>
      <c r="AW58" s="19" t="s">
        <v>64</v>
      </c>
      <c r="AX58" s="19" t="s">
        <v>64</v>
      </c>
      <c r="AY58" s="19" t="s">
        <v>64</v>
      </c>
      <c r="AZ58" s="19" t="s">
        <v>57</v>
      </c>
      <c r="BA58" s="7"/>
      <c r="BB58" s="7"/>
      <c r="BC58" s="15">
        <f t="shared" si="4"/>
        <v>-44134.472222222219</v>
      </c>
      <c r="BD58" s="19" t="s">
        <v>64</v>
      </c>
      <c r="BE58" s="19" t="s">
        <v>64</v>
      </c>
      <c r="BF58" s="19" t="s">
        <v>64</v>
      </c>
      <c r="BG58" s="7" t="s">
        <v>64</v>
      </c>
      <c r="BH58" s="7" t="s">
        <v>64</v>
      </c>
    </row>
    <row r="59" spans="1:60" ht="40.15" customHeight="1" x14ac:dyDescent="0.25">
      <c r="A59" s="16" t="s">
        <v>141</v>
      </c>
      <c r="B59" s="17">
        <v>17575</v>
      </c>
      <c r="C59" s="16">
        <v>19581899</v>
      </c>
      <c r="D59" s="7">
        <f t="shared" si="8"/>
        <v>72</v>
      </c>
      <c r="E59" s="16" t="s">
        <v>66</v>
      </c>
      <c r="F59" s="16">
        <v>66</v>
      </c>
      <c r="G59" s="16">
        <v>1.63</v>
      </c>
      <c r="H59" s="7">
        <f t="shared" si="9"/>
        <v>24.840980089578082</v>
      </c>
      <c r="I59" s="16" t="s">
        <v>57</v>
      </c>
      <c r="J59" s="16" t="s">
        <v>64</v>
      </c>
      <c r="K59" s="7" t="s">
        <v>58</v>
      </c>
      <c r="L59" s="16" t="s">
        <v>64</v>
      </c>
      <c r="M59" s="16">
        <v>2</v>
      </c>
      <c r="N59" s="16" t="s">
        <v>184</v>
      </c>
      <c r="O59" s="16" t="s">
        <v>69</v>
      </c>
      <c r="P59" s="18" t="s">
        <v>120</v>
      </c>
      <c r="Q59" s="18" t="s">
        <v>120</v>
      </c>
      <c r="R59" s="16">
        <v>12</v>
      </c>
      <c r="S59" s="16" t="s">
        <v>227</v>
      </c>
      <c r="T59" s="18" t="s">
        <v>120</v>
      </c>
      <c r="U59" s="16">
        <v>4000</v>
      </c>
      <c r="V59" s="16">
        <v>400</v>
      </c>
      <c r="W59" s="16" t="s">
        <v>57</v>
      </c>
      <c r="X59" s="16">
        <v>30</v>
      </c>
      <c r="Y59" s="22">
        <v>5.0000000000000001E-3</v>
      </c>
      <c r="Z59" s="16" t="s">
        <v>57</v>
      </c>
      <c r="AA59" s="16" t="s">
        <v>195</v>
      </c>
      <c r="AB59" s="16">
        <v>8</v>
      </c>
      <c r="AC59" s="16">
        <v>4</v>
      </c>
      <c r="AD59" s="16">
        <v>0</v>
      </c>
      <c r="AE59" s="16">
        <v>0</v>
      </c>
      <c r="AF59" s="17">
        <v>44134</v>
      </c>
      <c r="AG59" s="11">
        <v>0.32361111111111113</v>
      </c>
      <c r="AH59" s="17">
        <v>44134</v>
      </c>
      <c r="AI59" s="11">
        <v>0.59375</v>
      </c>
      <c r="AJ59" s="30">
        <v>44134</v>
      </c>
      <c r="AK59" s="33">
        <v>0.69097222222222221</v>
      </c>
      <c r="AL59" s="15">
        <f t="shared" si="7"/>
        <v>9.7222222218988463E-2</v>
      </c>
      <c r="AM59" s="30">
        <v>44134</v>
      </c>
      <c r="AN59" s="7"/>
      <c r="AO59" s="38">
        <v>4.4444444444444439E-2</v>
      </c>
      <c r="AP59" s="7"/>
      <c r="AQ59" s="7"/>
      <c r="AR59" s="28">
        <v>0.79166666666666663</v>
      </c>
      <c r="AS59" s="28"/>
      <c r="AT59" s="17">
        <v>44136</v>
      </c>
      <c r="AU59" s="11">
        <v>0.59513888888888888</v>
      </c>
      <c r="AV59" s="15">
        <f t="shared" si="10"/>
        <v>1.9041666666671517</v>
      </c>
      <c r="AW59" s="16" t="s">
        <v>57</v>
      </c>
      <c r="AX59" s="16" t="s">
        <v>64</v>
      </c>
      <c r="AY59" s="16" t="s">
        <v>64</v>
      </c>
      <c r="AZ59" s="16" t="s">
        <v>64</v>
      </c>
      <c r="BA59" s="7"/>
      <c r="BB59" s="7"/>
      <c r="BC59" s="15">
        <f t="shared" si="4"/>
        <v>-44134.690972222219</v>
      </c>
      <c r="BD59" s="16" t="s">
        <v>57</v>
      </c>
      <c r="BE59" s="16" t="s">
        <v>64</v>
      </c>
      <c r="BF59" s="16" t="s">
        <v>57</v>
      </c>
      <c r="BG59" s="18" t="s">
        <v>64</v>
      </c>
      <c r="BH59" s="18" t="s">
        <v>64</v>
      </c>
    </row>
    <row r="60" spans="1:60" ht="40.15" customHeight="1" x14ac:dyDescent="0.25">
      <c r="A60" s="7" t="s">
        <v>142</v>
      </c>
      <c r="B60" s="9">
        <v>22797</v>
      </c>
      <c r="C60" s="7">
        <v>20064282</v>
      </c>
      <c r="D60" s="7">
        <f t="shared" si="8"/>
        <v>58</v>
      </c>
      <c r="E60" s="7" t="s">
        <v>66</v>
      </c>
      <c r="F60" s="7">
        <v>88.2</v>
      </c>
      <c r="G60" s="7">
        <v>1.74</v>
      </c>
      <c r="H60" s="7">
        <f t="shared" si="9"/>
        <v>29.131985731272295</v>
      </c>
      <c r="I60" s="7" t="s">
        <v>57</v>
      </c>
      <c r="J60" s="7" t="s">
        <v>57</v>
      </c>
      <c r="K60" s="7" t="s">
        <v>58</v>
      </c>
      <c r="L60" s="7" t="s">
        <v>175</v>
      </c>
      <c r="M60" s="7">
        <v>3</v>
      </c>
      <c r="N60" s="7" t="s">
        <v>185</v>
      </c>
      <c r="O60" s="7" t="s">
        <v>61</v>
      </c>
      <c r="P60" s="7" t="s">
        <v>120</v>
      </c>
      <c r="Q60" s="7" t="s">
        <v>120</v>
      </c>
      <c r="R60" s="7">
        <v>16</v>
      </c>
      <c r="S60" s="16" t="s">
        <v>227</v>
      </c>
      <c r="T60" s="7" t="s">
        <v>120</v>
      </c>
      <c r="U60" s="7">
        <v>5000</v>
      </c>
      <c r="V60" s="7">
        <v>200</v>
      </c>
      <c r="W60" s="7" t="s">
        <v>57</v>
      </c>
      <c r="X60" s="7">
        <v>30</v>
      </c>
      <c r="Y60" s="23">
        <v>5.0000000000000001E-3</v>
      </c>
      <c r="Z60" s="7" t="s">
        <v>57</v>
      </c>
      <c r="AA60" s="19" t="s">
        <v>195</v>
      </c>
      <c r="AB60" s="7">
        <v>7</v>
      </c>
      <c r="AC60" s="7">
        <v>5</v>
      </c>
      <c r="AD60" s="7">
        <v>0</v>
      </c>
      <c r="AE60" s="7">
        <v>0</v>
      </c>
      <c r="AF60" s="9">
        <v>44179</v>
      </c>
      <c r="AG60" s="11">
        <v>0.3840277777777778</v>
      </c>
      <c r="AH60" s="9">
        <v>44179</v>
      </c>
      <c r="AI60" s="11">
        <v>0.59722222222222221</v>
      </c>
      <c r="AJ60" s="36">
        <v>44179</v>
      </c>
      <c r="AK60" s="34">
        <v>0.64583333333333337</v>
      </c>
      <c r="AL60" s="15">
        <f t="shared" si="7"/>
        <v>4.8611111116770189E-2</v>
      </c>
      <c r="AM60" s="36">
        <v>44179</v>
      </c>
      <c r="AN60" s="7"/>
      <c r="AO60" s="38">
        <v>3.888888888888889E-2</v>
      </c>
      <c r="AP60" s="7"/>
      <c r="AQ60" s="7"/>
      <c r="AR60" s="28">
        <v>0.86375000000000002</v>
      </c>
      <c r="AS60" s="28"/>
      <c r="AT60" s="9">
        <v>44181</v>
      </c>
      <c r="AU60" s="11">
        <v>0.55902777777777779</v>
      </c>
      <c r="AV60" s="15">
        <f t="shared" si="10"/>
        <v>1.9131944444452529</v>
      </c>
      <c r="AW60" s="7" t="s">
        <v>64</v>
      </c>
      <c r="AX60" s="7" t="s">
        <v>64</v>
      </c>
      <c r="AY60" s="7" t="s">
        <v>64</v>
      </c>
      <c r="AZ60" s="7" t="s">
        <v>64</v>
      </c>
      <c r="BA60" s="7"/>
      <c r="BB60" s="7"/>
      <c r="BC60" s="15">
        <f t="shared" si="4"/>
        <v>-44179.645833333336</v>
      </c>
      <c r="BD60" s="7" t="s">
        <v>57</v>
      </c>
      <c r="BE60" s="7" t="s">
        <v>64</v>
      </c>
      <c r="BF60" s="7" t="s">
        <v>64</v>
      </c>
      <c r="BG60" s="7" t="s">
        <v>64</v>
      </c>
      <c r="BH60" s="7" t="s">
        <v>64</v>
      </c>
    </row>
    <row r="61" spans="1:60" ht="40.15" customHeight="1" x14ac:dyDescent="0.25">
      <c r="A61" s="18" t="s">
        <v>143</v>
      </c>
      <c r="B61" s="24">
        <v>17818</v>
      </c>
      <c r="C61" s="18">
        <v>20113123</v>
      </c>
      <c r="D61" s="7">
        <f t="shared" si="8"/>
        <v>72</v>
      </c>
      <c r="E61" s="18" t="s">
        <v>56</v>
      </c>
      <c r="F61" s="18">
        <v>65</v>
      </c>
      <c r="G61" s="18">
        <v>1.61</v>
      </c>
      <c r="H61" s="7">
        <f t="shared" si="9"/>
        <v>25.076193048107708</v>
      </c>
      <c r="I61" s="18" t="s">
        <v>57</v>
      </c>
      <c r="J61" s="18" t="s">
        <v>64</v>
      </c>
      <c r="K61" s="7" t="s">
        <v>58</v>
      </c>
      <c r="L61" s="18" t="s">
        <v>82</v>
      </c>
      <c r="M61" s="18">
        <v>2</v>
      </c>
      <c r="N61" s="18" t="s">
        <v>60</v>
      </c>
      <c r="O61" s="18" t="s">
        <v>69</v>
      </c>
      <c r="P61" s="18" t="s">
        <v>120</v>
      </c>
      <c r="Q61" s="18" t="s">
        <v>120</v>
      </c>
      <c r="R61" s="18">
        <v>13</v>
      </c>
      <c r="S61" s="16" t="s">
        <v>227</v>
      </c>
      <c r="T61" s="18" t="s">
        <v>120</v>
      </c>
      <c r="U61" s="18">
        <v>5000</v>
      </c>
      <c r="V61" s="18">
        <v>200</v>
      </c>
      <c r="W61" s="18" t="s">
        <v>57</v>
      </c>
      <c r="X61" s="18">
        <v>30</v>
      </c>
      <c r="Y61" s="22">
        <v>5.0000000000000001E-3</v>
      </c>
      <c r="Z61" s="18" t="s">
        <v>57</v>
      </c>
      <c r="AA61" s="16" t="s">
        <v>195</v>
      </c>
      <c r="AB61" s="18">
        <v>7</v>
      </c>
      <c r="AC61" s="18">
        <v>5</v>
      </c>
      <c r="AD61" s="18">
        <v>17</v>
      </c>
      <c r="AE61" s="18">
        <v>20</v>
      </c>
      <c r="AF61" s="24">
        <v>44182</v>
      </c>
      <c r="AG61" s="11">
        <v>0.85277777777777775</v>
      </c>
      <c r="AH61" s="24">
        <v>44183</v>
      </c>
      <c r="AI61" s="11">
        <v>0.375</v>
      </c>
      <c r="AJ61" s="29">
        <v>44183</v>
      </c>
      <c r="AK61" s="35">
        <v>0.46875</v>
      </c>
      <c r="AL61" s="15">
        <f t="shared" si="7"/>
        <v>9.375E-2</v>
      </c>
      <c r="AM61" s="29">
        <v>44183</v>
      </c>
      <c r="AN61" s="7"/>
      <c r="AO61" s="38">
        <v>7.1527777777777787E-2</v>
      </c>
      <c r="AP61" s="7"/>
      <c r="AQ61" s="7"/>
      <c r="AR61" s="28">
        <v>0.99416666666666664</v>
      </c>
      <c r="AS61" s="28"/>
      <c r="AT61" s="24">
        <v>44185</v>
      </c>
      <c r="AU61" s="11">
        <v>0.5395833333333333</v>
      </c>
      <c r="AV61" s="15">
        <f t="shared" si="10"/>
        <v>2.0708333333313931</v>
      </c>
      <c r="AW61" s="18" t="s">
        <v>64</v>
      </c>
      <c r="AX61" s="18" t="s">
        <v>64</v>
      </c>
      <c r="AY61" s="18" t="s">
        <v>64</v>
      </c>
      <c r="AZ61" s="18" t="s">
        <v>64</v>
      </c>
      <c r="BA61" s="7"/>
      <c r="BB61" s="7"/>
      <c r="BC61" s="15">
        <f t="shared" si="4"/>
        <v>-44183.46875</v>
      </c>
      <c r="BD61" s="18" t="s">
        <v>64</v>
      </c>
      <c r="BE61" s="18" t="s">
        <v>64</v>
      </c>
      <c r="BF61" s="18" t="s">
        <v>57</v>
      </c>
      <c r="BG61" s="18" t="s">
        <v>64</v>
      </c>
      <c r="BH61" s="18" t="s">
        <v>64</v>
      </c>
    </row>
    <row r="62" spans="1:60" ht="40.15" customHeight="1" x14ac:dyDescent="0.25">
      <c r="A62" s="7" t="s">
        <v>144</v>
      </c>
      <c r="B62" s="9">
        <v>26882</v>
      </c>
      <c r="C62" s="7">
        <v>20759825</v>
      </c>
      <c r="D62" s="7">
        <f t="shared" si="8"/>
        <v>47</v>
      </c>
      <c r="E62" s="7" t="s">
        <v>56</v>
      </c>
      <c r="F62" s="7">
        <v>74</v>
      </c>
      <c r="G62" s="7">
        <v>1.66</v>
      </c>
      <c r="H62" s="7">
        <f t="shared" si="9"/>
        <v>26.854405574103644</v>
      </c>
      <c r="I62" s="7" t="s">
        <v>64</v>
      </c>
      <c r="J62" s="7" t="s">
        <v>64</v>
      </c>
      <c r="K62" s="7" t="s">
        <v>58</v>
      </c>
      <c r="L62" s="7" t="s">
        <v>64</v>
      </c>
      <c r="M62" s="7">
        <v>2</v>
      </c>
      <c r="N62" s="7" t="s">
        <v>60</v>
      </c>
      <c r="O62" s="7" t="s">
        <v>61</v>
      </c>
      <c r="P62" s="7" t="s">
        <v>120</v>
      </c>
      <c r="Q62" s="7" t="s">
        <v>120</v>
      </c>
      <c r="R62" s="7">
        <v>15</v>
      </c>
      <c r="S62" s="16" t="s">
        <v>227</v>
      </c>
      <c r="T62" s="7" t="s">
        <v>120</v>
      </c>
      <c r="U62" s="7">
        <v>5000</v>
      </c>
      <c r="V62" s="7">
        <v>100</v>
      </c>
      <c r="W62" s="7" t="s">
        <v>57</v>
      </c>
      <c r="X62" s="7">
        <v>30</v>
      </c>
      <c r="Y62" s="10">
        <v>5.0000000000000001E-3</v>
      </c>
      <c r="Z62" s="7" t="s">
        <v>57</v>
      </c>
      <c r="AA62" s="19" t="s">
        <v>195</v>
      </c>
      <c r="AB62" s="7">
        <v>6</v>
      </c>
      <c r="AC62" s="7">
        <v>5</v>
      </c>
      <c r="AD62" s="7">
        <v>1</v>
      </c>
      <c r="AE62" s="7">
        <v>1</v>
      </c>
      <c r="AF62" s="9">
        <v>44249</v>
      </c>
      <c r="AG62" s="11">
        <v>0.3979166666666667</v>
      </c>
      <c r="AH62" s="9">
        <v>44249</v>
      </c>
      <c r="AI62" s="11">
        <v>0.59375</v>
      </c>
      <c r="AJ62" s="36">
        <v>44249</v>
      </c>
      <c r="AK62" s="34">
        <v>0.70138888888888884</v>
      </c>
      <c r="AL62" s="15">
        <f t="shared" si="7"/>
        <v>0.10763888889050577</v>
      </c>
      <c r="AM62" s="36">
        <v>44249</v>
      </c>
      <c r="AN62" s="7"/>
      <c r="AO62" s="38">
        <v>8.1944444444444445E-2</v>
      </c>
      <c r="AP62" s="7"/>
      <c r="AQ62" s="7"/>
      <c r="AR62" s="28">
        <v>0.7729166666666667</v>
      </c>
      <c r="AS62" s="28"/>
      <c r="AT62" s="9">
        <v>44251</v>
      </c>
      <c r="AU62" s="11">
        <v>0.68472222222222223</v>
      </c>
      <c r="AV62" s="15">
        <f t="shared" si="10"/>
        <v>1.9833333333299379</v>
      </c>
      <c r="AW62" s="7" t="s">
        <v>64</v>
      </c>
      <c r="AX62" s="7" t="s">
        <v>64</v>
      </c>
      <c r="AY62" s="7" t="s">
        <v>64</v>
      </c>
      <c r="AZ62" s="7" t="s">
        <v>64</v>
      </c>
      <c r="BA62" s="7"/>
      <c r="BB62" s="7"/>
      <c r="BC62" s="15">
        <f t="shared" si="4"/>
        <v>-44249.701388888891</v>
      </c>
      <c r="BD62" s="7" t="s">
        <v>64</v>
      </c>
      <c r="BE62" s="7" t="s">
        <v>64</v>
      </c>
      <c r="BF62" s="7" t="s">
        <v>57</v>
      </c>
      <c r="BG62" s="7" t="s">
        <v>64</v>
      </c>
      <c r="BH62" s="7" t="s">
        <v>64</v>
      </c>
    </row>
    <row r="63" spans="1:60" ht="40.15" customHeight="1" x14ac:dyDescent="0.25">
      <c r="A63" s="18" t="s">
        <v>145</v>
      </c>
      <c r="B63" s="24">
        <v>23185</v>
      </c>
      <c r="C63" s="18">
        <v>21758426</v>
      </c>
      <c r="D63" s="7">
        <f t="shared" si="8"/>
        <v>56</v>
      </c>
      <c r="E63" s="18" t="s">
        <v>56</v>
      </c>
      <c r="F63" s="18">
        <v>55</v>
      </c>
      <c r="G63" s="18">
        <v>1.64</v>
      </c>
      <c r="H63" s="7">
        <f t="shared" si="9"/>
        <v>20.449137418203453</v>
      </c>
      <c r="I63" s="18" t="s">
        <v>64</v>
      </c>
      <c r="J63" s="18" t="s">
        <v>57</v>
      </c>
      <c r="K63" s="7" t="s">
        <v>58</v>
      </c>
      <c r="L63" s="18" t="s">
        <v>168</v>
      </c>
      <c r="M63" s="18">
        <v>2</v>
      </c>
      <c r="N63" s="18" t="s">
        <v>186</v>
      </c>
      <c r="O63" s="18" t="s">
        <v>61</v>
      </c>
      <c r="P63" s="18" t="s">
        <v>120</v>
      </c>
      <c r="Q63" s="18" t="s">
        <v>120</v>
      </c>
      <c r="R63" s="18">
        <v>12</v>
      </c>
      <c r="S63" s="16" t="s">
        <v>227</v>
      </c>
      <c r="T63" s="18" t="s">
        <v>120</v>
      </c>
      <c r="U63" s="18">
        <v>4000</v>
      </c>
      <c r="V63" s="18">
        <v>100</v>
      </c>
      <c r="W63" s="18" t="s">
        <v>57</v>
      </c>
      <c r="X63" s="18">
        <v>30</v>
      </c>
      <c r="Y63" s="25">
        <v>5.0000000000000001E-3</v>
      </c>
      <c r="Z63" s="18" t="s">
        <v>57</v>
      </c>
      <c r="AA63" s="16" t="s">
        <v>195</v>
      </c>
      <c r="AB63" s="18">
        <v>5</v>
      </c>
      <c r="AC63" s="18">
        <v>5</v>
      </c>
      <c r="AD63" s="18">
        <v>2</v>
      </c>
      <c r="AE63" s="18">
        <v>2</v>
      </c>
      <c r="AF63" s="24">
        <v>44350</v>
      </c>
      <c r="AG63" s="11">
        <v>0.35833333333333334</v>
      </c>
      <c r="AH63" s="24">
        <v>43985</v>
      </c>
      <c r="AI63" s="11">
        <v>0.60416666666666663</v>
      </c>
      <c r="AJ63" s="29">
        <v>43985</v>
      </c>
      <c r="AK63" s="35">
        <v>0.79513888888888884</v>
      </c>
      <c r="AL63" s="15">
        <f t="shared" si="7"/>
        <v>0.19097222222626442</v>
      </c>
      <c r="AM63" s="29">
        <v>43985</v>
      </c>
      <c r="AN63" s="7"/>
      <c r="AO63" s="38">
        <v>9.0277777777777776E-2</v>
      </c>
      <c r="AP63" s="7"/>
      <c r="AQ63" s="7"/>
      <c r="AR63" s="28">
        <v>2.6666666666666665</v>
      </c>
      <c r="AS63" s="28"/>
      <c r="AT63" s="24">
        <v>43989</v>
      </c>
      <c r="AU63" s="11">
        <v>0.48819444444444443</v>
      </c>
      <c r="AV63" s="15">
        <f t="shared" si="10"/>
        <v>3.6930555555518367</v>
      </c>
      <c r="AW63" s="18" t="s">
        <v>64</v>
      </c>
      <c r="AX63" s="18" t="s">
        <v>64</v>
      </c>
      <c r="AY63" s="18" t="s">
        <v>64</v>
      </c>
      <c r="AZ63" s="18" t="s">
        <v>64</v>
      </c>
      <c r="BA63" s="7"/>
      <c r="BB63" s="7"/>
      <c r="BC63" s="15">
        <f t="shared" si="4"/>
        <v>-43985.795138888891</v>
      </c>
      <c r="BD63" s="18" t="s">
        <v>64</v>
      </c>
      <c r="BE63" s="18" t="s">
        <v>64</v>
      </c>
      <c r="BF63" s="18" t="s">
        <v>57</v>
      </c>
      <c r="BG63" s="18" t="s">
        <v>64</v>
      </c>
      <c r="BH63" s="18" t="s">
        <v>64</v>
      </c>
    </row>
    <row r="64" spans="1:60" ht="40.15" customHeight="1" x14ac:dyDescent="0.25">
      <c r="A64" s="7" t="s">
        <v>146</v>
      </c>
      <c r="B64" s="9">
        <v>27548</v>
      </c>
      <c r="C64" s="7">
        <v>21837550</v>
      </c>
      <c r="D64" s="7">
        <f t="shared" si="8"/>
        <v>46</v>
      </c>
      <c r="E64" s="7" t="s">
        <v>66</v>
      </c>
      <c r="F64" s="7">
        <v>111.7</v>
      </c>
      <c r="G64" s="7">
        <v>1.75</v>
      </c>
      <c r="H64" s="7">
        <f t="shared" si="9"/>
        <v>36.473469387755102</v>
      </c>
      <c r="I64" s="7" t="s">
        <v>64</v>
      </c>
      <c r="J64" s="7" t="s">
        <v>64</v>
      </c>
      <c r="K64" s="7" t="s">
        <v>58</v>
      </c>
      <c r="L64" s="7" t="s">
        <v>64</v>
      </c>
      <c r="M64" s="7">
        <v>2</v>
      </c>
      <c r="N64" s="7" t="s">
        <v>187</v>
      </c>
      <c r="O64" s="7" t="s">
        <v>61</v>
      </c>
      <c r="P64" s="7" t="s">
        <v>120</v>
      </c>
      <c r="Q64" s="7" t="s">
        <v>120</v>
      </c>
      <c r="R64" s="7">
        <v>20</v>
      </c>
      <c r="S64" s="16" t="s">
        <v>227</v>
      </c>
      <c r="T64" s="7" t="s">
        <v>120</v>
      </c>
      <c r="U64" s="7">
        <v>5000</v>
      </c>
      <c r="V64" s="7">
        <v>100</v>
      </c>
      <c r="W64" s="7" t="s">
        <v>57</v>
      </c>
      <c r="X64" s="7">
        <v>30</v>
      </c>
      <c r="Y64" s="10">
        <v>5.0000000000000001E-3</v>
      </c>
      <c r="Z64" s="7" t="s">
        <v>57</v>
      </c>
      <c r="AA64" s="19" t="s">
        <v>195</v>
      </c>
      <c r="AB64" s="7">
        <v>5</v>
      </c>
      <c r="AC64" s="7">
        <v>5</v>
      </c>
      <c r="AD64" s="7">
        <v>22</v>
      </c>
      <c r="AE64" s="7">
        <v>22</v>
      </c>
      <c r="AF64" s="9">
        <v>44357</v>
      </c>
      <c r="AG64" s="11">
        <v>0.40625</v>
      </c>
      <c r="AH64" s="9">
        <v>44357</v>
      </c>
      <c r="AI64" s="11">
        <v>0.60069444444444442</v>
      </c>
      <c r="AJ64" s="36">
        <v>44357</v>
      </c>
      <c r="AK64" s="34">
        <v>0.70833333333333337</v>
      </c>
      <c r="AL64" s="15">
        <f t="shared" si="7"/>
        <v>0.10763888889050577</v>
      </c>
      <c r="AM64" s="36">
        <v>44357</v>
      </c>
      <c r="AN64" s="7"/>
      <c r="AO64" s="38">
        <v>2.9861111111111113E-2</v>
      </c>
      <c r="AP64" s="7"/>
      <c r="AQ64" s="7"/>
      <c r="AR64" s="28">
        <v>0.66249999999999998</v>
      </c>
      <c r="AS64" s="28"/>
      <c r="AT64" s="9">
        <v>44360</v>
      </c>
      <c r="AU64" s="11">
        <v>0.49722222222222223</v>
      </c>
      <c r="AV64" s="15">
        <f t="shared" si="10"/>
        <v>2.788888888884685</v>
      </c>
      <c r="AW64" s="7" t="s">
        <v>64</v>
      </c>
      <c r="AX64" s="7" t="s">
        <v>64</v>
      </c>
      <c r="AY64" s="7" t="s">
        <v>57</v>
      </c>
      <c r="AZ64" s="7" t="s">
        <v>57</v>
      </c>
      <c r="BA64" s="7"/>
      <c r="BB64" s="7"/>
      <c r="BC64" s="15">
        <f t="shared" si="4"/>
        <v>-44357.708333333336</v>
      </c>
      <c r="BD64" s="7" t="s">
        <v>64</v>
      </c>
      <c r="BE64" s="7" t="s">
        <v>64</v>
      </c>
      <c r="BF64" s="7" t="s">
        <v>57</v>
      </c>
      <c r="BG64" s="7" t="s">
        <v>64</v>
      </c>
      <c r="BH64" s="7" t="s">
        <v>64</v>
      </c>
    </row>
    <row r="65" spans="1:60" ht="40.15" customHeight="1" x14ac:dyDescent="0.25">
      <c r="A65" s="18" t="s">
        <v>147</v>
      </c>
      <c r="B65" s="24">
        <v>14740</v>
      </c>
      <c r="C65" s="18">
        <v>22165319</v>
      </c>
      <c r="D65" s="7">
        <f t="shared" si="8"/>
        <v>81</v>
      </c>
      <c r="E65" s="18" t="s">
        <v>66</v>
      </c>
      <c r="F65" s="18">
        <v>76.5</v>
      </c>
      <c r="G65" s="18">
        <v>1.65</v>
      </c>
      <c r="H65" s="7">
        <f t="shared" si="9"/>
        <v>28.099173553719012</v>
      </c>
      <c r="I65" s="18" t="s">
        <v>57</v>
      </c>
      <c r="J65" s="18" t="s">
        <v>64</v>
      </c>
      <c r="K65" s="7" t="s">
        <v>58</v>
      </c>
      <c r="L65" s="18" t="s">
        <v>169</v>
      </c>
      <c r="M65" s="18">
        <v>3</v>
      </c>
      <c r="N65" s="18" t="s">
        <v>125</v>
      </c>
      <c r="O65" s="18" t="s">
        <v>69</v>
      </c>
      <c r="P65" s="18" t="s">
        <v>120</v>
      </c>
      <c r="Q65" s="18" t="s">
        <v>120</v>
      </c>
      <c r="R65" s="18">
        <v>10</v>
      </c>
      <c r="S65" s="16" t="s">
        <v>227</v>
      </c>
      <c r="T65" s="18" t="s">
        <v>120</v>
      </c>
      <c r="U65" s="18" t="s">
        <v>120</v>
      </c>
      <c r="V65" s="18">
        <v>100</v>
      </c>
      <c r="W65" s="18" t="s">
        <v>57</v>
      </c>
      <c r="X65" s="18">
        <v>30</v>
      </c>
      <c r="Y65" s="25">
        <v>5.0000000000000001E-3</v>
      </c>
      <c r="Z65" s="18" t="s">
        <v>57</v>
      </c>
      <c r="AA65" s="16" t="s">
        <v>195</v>
      </c>
      <c r="AB65" s="18">
        <v>5</v>
      </c>
      <c r="AC65" s="18">
        <v>5</v>
      </c>
      <c r="AD65" s="18">
        <v>1</v>
      </c>
      <c r="AE65" s="18">
        <v>2</v>
      </c>
      <c r="AF65" s="24">
        <v>44388</v>
      </c>
      <c r="AG65" s="11">
        <v>0.89097222222222217</v>
      </c>
      <c r="AH65" s="24">
        <v>44389</v>
      </c>
      <c r="AI65" s="11">
        <v>0.37847222222222227</v>
      </c>
      <c r="AJ65" s="29">
        <v>44389</v>
      </c>
      <c r="AK65" s="35">
        <v>0.42708333333333331</v>
      </c>
      <c r="AL65" s="15">
        <f t="shared" si="7"/>
        <v>4.8611111116770189E-2</v>
      </c>
      <c r="AM65" s="29" t="s">
        <v>62</v>
      </c>
      <c r="AN65" s="7"/>
      <c r="AO65" s="38" t="s">
        <v>62</v>
      </c>
      <c r="AP65" s="7"/>
      <c r="AQ65" s="7"/>
      <c r="AR65" s="28">
        <v>2.1208333333333331</v>
      </c>
      <c r="AS65" s="28"/>
      <c r="AT65" s="24">
        <v>44391</v>
      </c>
      <c r="AU65" s="11">
        <v>0.77777777777777779</v>
      </c>
      <c r="AV65" s="15">
        <f t="shared" si="10"/>
        <v>2.3506944444452529</v>
      </c>
      <c r="AW65" s="18" t="s">
        <v>120</v>
      </c>
      <c r="AX65" s="18" t="s">
        <v>57</v>
      </c>
      <c r="AY65" s="18" t="s">
        <v>64</v>
      </c>
      <c r="AZ65" s="18" t="s">
        <v>64</v>
      </c>
      <c r="BA65" s="7"/>
      <c r="BB65" s="7"/>
      <c r="BC65" s="15">
        <f t="shared" si="4"/>
        <v>-44389.427083333336</v>
      </c>
      <c r="BD65" s="18" t="s">
        <v>64</v>
      </c>
      <c r="BE65" s="18" t="s">
        <v>64</v>
      </c>
      <c r="BF65" s="18" t="s">
        <v>64</v>
      </c>
      <c r="BG65" s="18" t="s">
        <v>64</v>
      </c>
      <c r="BH65" s="18" t="s">
        <v>64</v>
      </c>
    </row>
    <row r="66" spans="1:60" ht="40.15" customHeight="1" x14ac:dyDescent="0.25">
      <c r="A66" s="7" t="s">
        <v>148</v>
      </c>
      <c r="B66" s="9">
        <v>25877</v>
      </c>
      <c r="C66" s="7">
        <v>24626021</v>
      </c>
      <c r="D66" s="7">
        <f t="shared" si="8"/>
        <v>51</v>
      </c>
      <c r="E66" s="7" t="s">
        <v>66</v>
      </c>
      <c r="F66" s="7">
        <v>102</v>
      </c>
      <c r="G66" s="7">
        <v>1.78</v>
      </c>
      <c r="H66" s="7">
        <f t="shared" si="9"/>
        <v>32.192904936245419</v>
      </c>
      <c r="I66" s="7" t="s">
        <v>64</v>
      </c>
      <c r="J66" s="7" t="s">
        <v>64</v>
      </c>
      <c r="K66" s="7" t="s">
        <v>58</v>
      </c>
      <c r="L66" s="7" t="s">
        <v>64</v>
      </c>
      <c r="M66" s="7">
        <v>2</v>
      </c>
      <c r="N66" s="7" t="s">
        <v>188</v>
      </c>
      <c r="O66" s="7" t="s">
        <v>61</v>
      </c>
      <c r="P66" s="7" t="s">
        <v>120</v>
      </c>
      <c r="Q66" s="7" t="s">
        <v>120</v>
      </c>
      <c r="R66" s="7">
        <v>20</v>
      </c>
      <c r="S66" s="16" t="s">
        <v>227</v>
      </c>
      <c r="T66" s="7" t="s">
        <v>120</v>
      </c>
      <c r="U66" s="7">
        <v>5000</v>
      </c>
      <c r="V66" s="7">
        <v>30</v>
      </c>
      <c r="W66" s="7" t="s">
        <v>57</v>
      </c>
      <c r="X66" s="7">
        <v>30</v>
      </c>
      <c r="Y66" s="10">
        <v>5.0000000000000001E-3</v>
      </c>
      <c r="Z66" s="7" t="s">
        <v>57</v>
      </c>
      <c r="AA66" s="19" t="s">
        <v>195</v>
      </c>
      <c r="AB66" s="7">
        <v>5</v>
      </c>
      <c r="AC66" s="7">
        <v>5</v>
      </c>
      <c r="AD66" s="7">
        <v>5</v>
      </c>
      <c r="AE66" s="7">
        <v>9</v>
      </c>
      <c r="AF66" s="9">
        <v>44571</v>
      </c>
      <c r="AG66" s="11">
        <v>0.36458333333333331</v>
      </c>
      <c r="AH66" s="9">
        <v>44571</v>
      </c>
      <c r="AI66" s="11">
        <v>0.59722222222222221</v>
      </c>
      <c r="AJ66" s="36">
        <v>44571</v>
      </c>
      <c r="AK66" s="34">
        <v>0.72916666666666663</v>
      </c>
      <c r="AL66" s="15">
        <f t="shared" si="7"/>
        <v>0.13194444444525288</v>
      </c>
      <c r="AM66" s="36">
        <v>44571</v>
      </c>
      <c r="AN66" s="7"/>
      <c r="AO66" s="38">
        <v>6.1111111111111109E-2</v>
      </c>
      <c r="AP66" s="7"/>
      <c r="AQ66" s="7"/>
      <c r="AR66" s="28">
        <v>5.229166666666667</v>
      </c>
      <c r="AS66" s="28"/>
      <c r="AT66" s="9">
        <v>44578</v>
      </c>
      <c r="AU66" s="11">
        <v>0.55555555555555558</v>
      </c>
      <c r="AV66" s="15">
        <f t="shared" si="10"/>
        <v>6.8263888888905058</v>
      </c>
      <c r="AW66" s="7" t="s">
        <v>64</v>
      </c>
      <c r="AX66" s="7" t="s">
        <v>64</v>
      </c>
      <c r="AY66" s="7" t="s">
        <v>64</v>
      </c>
      <c r="AZ66" s="7" t="s">
        <v>64</v>
      </c>
      <c r="BA66" s="7"/>
      <c r="BB66" s="7"/>
      <c r="BC66" s="15">
        <f t="shared" si="4"/>
        <v>-44571.729166666664</v>
      </c>
      <c r="BD66" s="7" t="s">
        <v>64</v>
      </c>
      <c r="BE66" s="7" t="s">
        <v>64</v>
      </c>
      <c r="BF66" s="7" t="s">
        <v>64</v>
      </c>
      <c r="BG66" s="7" t="s">
        <v>64</v>
      </c>
      <c r="BH66" s="7" t="s">
        <v>64</v>
      </c>
    </row>
    <row r="67" spans="1:60" ht="40.15" customHeight="1" x14ac:dyDescent="0.25">
      <c r="A67" s="18" t="s">
        <v>149</v>
      </c>
      <c r="B67" s="24">
        <v>20000</v>
      </c>
      <c r="C67" s="18">
        <v>24172733</v>
      </c>
      <c r="D67" s="7">
        <f t="shared" si="8"/>
        <v>67</v>
      </c>
      <c r="E67" s="18" t="s">
        <v>56</v>
      </c>
      <c r="F67" s="18">
        <v>55</v>
      </c>
      <c r="G67" s="18">
        <v>1.58</v>
      </c>
      <c r="H67" s="7">
        <f t="shared" si="9"/>
        <v>22.031725684986377</v>
      </c>
      <c r="I67" s="18" t="s">
        <v>64</v>
      </c>
      <c r="J67" s="18" t="s">
        <v>64</v>
      </c>
      <c r="K67" s="7" t="s">
        <v>58</v>
      </c>
      <c r="L67" s="18" t="s">
        <v>170</v>
      </c>
      <c r="M67" s="18">
        <v>2</v>
      </c>
      <c r="N67" s="18" t="s">
        <v>133</v>
      </c>
      <c r="O67" s="18" t="s">
        <v>61</v>
      </c>
      <c r="P67" s="18" t="s">
        <v>120</v>
      </c>
      <c r="Q67" s="18" t="s">
        <v>120</v>
      </c>
      <c r="R67" s="18">
        <v>15</v>
      </c>
      <c r="S67" s="16" t="s">
        <v>63</v>
      </c>
      <c r="T67" s="18" t="s">
        <v>120</v>
      </c>
      <c r="U67" s="18" t="s">
        <v>120</v>
      </c>
      <c r="V67" s="18">
        <v>120</v>
      </c>
      <c r="W67" s="18" t="s">
        <v>57</v>
      </c>
      <c r="X67" s="18">
        <v>30</v>
      </c>
      <c r="Y67" s="25">
        <v>5.0000000000000001E-3</v>
      </c>
      <c r="Z67" s="18" t="s">
        <v>57</v>
      </c>
      <c r="AA67" s="16" t="s">
        <v>195</v>
      </c>
      <c r="AB67" s="18">
        <v>6</v>
      </c>
      <c r="AC67" s="18">
        <v>4</v>
      </c>
      <c r="AD67" s="18">
        <v>1</v>
      </c>
      <c r="AE67" s="18">
        <v>0</v>
      </c>
      <c r="AF67" s="24">
        <v>44541</v>
      </c>
      <c r="AG67" s="11">
        <v>0.41388888888888892</v>
      </c>
      <c r="AH67" s="24">
        <v>44541</v>
      </c>
      <c r="AI67" s="11">
        <v>0.65972222222222221</v>
      </c>
      <c r="AJ67" s="29">
        <v>44541</v>
      </c>
      <c r="AK67" s="35">
        <v>0.71875</v>
      </c>
      <c r="AL67" s="15">
        <f t="shared" si="7"/>
        <v>5.9027777781011537E-2</v>
      </c>
      <c r="AM67" s="29">
        <v>44541</v>
      </c>
      <c r="AN67" s="7"/>
      <c r="AO67" s="38">
        <v>6.5972222222222224E-2</v>
      </c>
      <c r="AP67" s="7"/>
      <c r="AQ67" s="7"/>
      <c r="AR67" s="28">
        <v>0.68958333333333333</v>
      </c>
      <c r="AS67" s="28"/>
      <c r="AT67" s="24">
        <v>44544</v>
      </c>
      <c r="AU67" s="11">
        <v>0.62152777777777779</v>
      </c>
      <c r="AV67" s="15">
        <f t="shared" si="10"/>
        <v>2.9027777777810115</v>
      </c>
      <c r="AW67" s="18" t="s">
        <v>64</v>
      </c>
      <c r="AX67" s="18" t="s">
        <v>64</v>
      </c>
      <c r="AY67" s="18" t="s">
        <v>64</v>
      </c>
      <c r="AZ67" s="18" t="s">
        <v>64</v>
      </c>
      <c r="BA67" s="7"/>
      <c r="BB67" s="7"/>
      <c r="BC67" s="15">
        <f t="shared" ref="BC67:BC80" si="12">(BA67+BB67)-(AJ67+AK67)</f>
        <v>-44541.71875</v>
      </c>
      <c r="BD67" s="18" t="s">
        <v>57</v>
      </c>
      <c r="BE67" s="18" t="s">
        <v>64</v>
      </c>
      <c r="BF67" s="18" t="s">
        <v>64</v>
      </c>
      <c r="BG67" s="18" t="s">
        <v>64</v>
      </c>
      <c r="BH67" s="18" t="s">
        <v>64</v>
      </c>
    </row>
    <row r="68" spans="1:60" ht="40.15" customHeight="1" x14ac:dyDescent="0.25">
      <c r="A68" s="26" t="s">
        <v>150</v>
      </c>
      <c r="B68" s="9">
        <v>20377</v>
      </c>
      <c r="C68" s="26">
        <v>20633455</v>
      </c>
      <c r="D68" s="7">
        <f t="shared" si="8"/>
        <v>65</v>
      </c>
      <c r="E68" s="7" t="s">
        <v>56</v>
      </c>
      <c r="F68" s="7">
        <v>68</v>
      </c>
      <c r="G68" s="7">
        <v>1.64</v>
      </c>
      <c r="H68" s="7">
        <f t="shared" si="9"/>
        <v>25.282569898869724</v>
      </c>
      <c r="I68" s="7" t="s">
        <v>57</v>
      </c>
      <c r="J68" s="7" t="s">
        <v>64</v>
      </c>
      <c r="K68" s="7" t="s">
        <v>58</v>
      </c>
      <c r="L68" s="7" t="s">
        <v>171</v>
      </c>
      <c r="M68" s="7">
        <v>2</v>
      </c>
      <c r="N68" s="7" t="s">
        <v>189</v>
      </c>
      <c r="O68" s="7" t="s">
        <v>61</v>
      </c>
      <c r="P68" s="7" t="s">
        <v>120</v>
      </c>
      <c r="Q68" s="7" t="s">
        <v>120</v>
      </c>
      <c r="R68" s="7">
        <v>12</v>
      </c>
      <c r="S68" s="19" t="s">
        <v>227</v>
      </c>
      <c r="T68" s="7" t="s">
        <v>120</v>
      </c>
      <c r="U68" s="7" t="s">
        <v>120</v>
      </c>
      <c r="V68" s="7">
        <v>100</v>
      </c>
      <c r="W68" s="7" t="s">
        <v>57</v>
      </c>
      <c r="X68" s="7">
        <v>30</v>
      </c>
      <c r="Y68" s="10">
        <v>5.0000000000000001E-3</v>
      </c>
      <c r="Z68" s="7" t="s">
        <v>57</v>
      </c>
      <c r="AA68" s="19" t="s">
        <v>195</v>
      </c>
      <c r="AB68" s="7">
        <v>5</v>
      </c>
      <c r="AC68" s="7">
        <v>5</v>
      </c>
      <c r="AD68" s="7">
        <v>9</v>
      </c>
      <c r="AE68" s="7">
        <v>10</v>
      </c>
      <c r="AF68" s="9">
        <v>44236</v>
      </c>
      <c r="AG68" s="11">
        <v>0.9277777777777777</v>
      </c>
      <c r="AH68" s="9">
        <v>44237</v>
      </c>
      <c r="AI68" s="11">
        <v>0.3611111111111111</v>
      </c>
      <c r="AJ68" s="36">
        <v>44237</v>
      </c>
      <c r="AK68" s="34">
        <v>0.4861111111111111</v>
      </c>
      <c r="AL68" s="15">
        <f t="shared" si="7"/>
        <v>0.125</v>
      </c>
      <c r="AM68" s="36">
        <v>44237</v>
      </c>
      <c r="AN68" s="7"/>
      <c r="AO68" s="38">
        <v>7.5694444444444453E-2</v>
      </c>
      <c r="AP68" s="7"/>
      <c r="AQ68" s="7"/>
      <c r="AR68" s="28">
        <v>0.43958333333333338</v>
      </c>
      <c r="AS68" s="28"/>
      <c r="AT68" s="9">
        <v>44239</v>
      </c>
      <c r="AU68" s="11">
        <v>0.4201388888888889</v>
      </c>
      <c r="AV68" s="15">
        <f t="shared" si="10"/>
        <v>1.9340277777810115</v>
      </c>
      <c r="AW68" s="7" t="s">
        <v>64</v>
      </c>
      <c r="AX68" s="7" t="s">
        <v>64</v>
      </c>
      <c r="AY68" s="7" t="s">
        <v>64</v>
      </c>
      <c r="AZ68" s="7" t="s">
        <v>57</v>
      </c>
      <c r="BA68" s="7"/>
      <c r="BB68" s="7"/>
      <c r="BC68" s="15">
        <f t="shared" si="12"/>
        <v>-44237.486111111109</v>
      </c>
      <c r="BD68" s="7" t="s">
        <v>64</v>
      </c>
      <c r="BE68" s="7" t="s">
        <v>64</v>
      </c>
      <c r="BF68" s="7" t="s">
        <v>57</v>
      </c>
      <c r="BG68" s="7" t="s">
        <v>57</v>
      </c>
      <c r="BH68" s="7" t="s">
        <v>57</v>
      </c>
    </row>
    <row r="69" spans="1:60" ht="40.15" customHeight="1" x14ac:dyDescent="0.25">
      <c r="A69" s="27" t="s">
        <v>151</v>
      </c>
      <c r="B69" s="24">
        <v>17974</v>
      </c>
      <c r="C69" s="27">
        <v>20919885</v>
      </c>
      <c r="D69" s="7">
        <f t="shared" si="8"/>
        <v>71</v>
      </c>
      <c r="E69" s="18" t="s">
        <v>56</v>
      </c>
      <c r="F69" s="18">
        <v>94</v>
      </c>
      <c r="G69" s="18">
        <v>1.62</v>
      </c>
      <c r="H69" s="7">
        <f t="shared" si="9"/>
        <v>35.817710714830049</v>
      </c>
      <c r="I69" s="18" t="s">
        <v>64</v>
      </c>
      <c r="J69" s="18" t="s">
        <v>64</v>
      </c>
      <c r="K69" s="7" t="s">
        <v>58</v>
      </c>
      <c r="L69" s="18" t="s">
        <v>170</v>
      </c>
      <c r="M69" s="18">
        <v>2</v>
      </c>
      <c r="N69" s="18" t="s">
        <v>190</v>
      </c>
      <c r="O69" s="18" t="s">
        <v>61</v>
      </c>
      <c r="P69" s="18" t="s">
        <v>120</v>
      </c>
      <c r="Q69" s="18" t="s">
        <v>120</v>
      </c>
      <c r="R69" s="18">
        <v>20</v>
      </c>
      <c r="S69" s="16" t="s">
        <v>227</v>
      </c>
      <c r="T69" s="18" t="s">
        <v>120</v>
      </c>
      <c r="U69" s="18">
        <v>4000</v>
      </c>
      <c r="V69" s="18">
        <v>100</v>
      </c>
      <c r="W69" s="18" t="s">
        <v>57</v>
      </c>
      <c r="X69" s="18">
        <v>30</v>
      </c>
      <c r="Y69" s="25">
        <v>5.0000000000000001E-3</v>
      </c>
      <c r="Z69" s="18" t="s">
        <v>57</v>
      </c>
      <c r="AA69" s="16" t="s">
        <v>195</v>
      </c>
      <c r="AB69" s="18">
        <v>5</v>
      </c>
      <c r="AC69" s="18">
        <v>5</v>
      </c>
      <c r="AD69" s="18">
        <v>0</v>
      </c>
      <c r="AE69" s="18">
        <v>0</v>
      </c>
      <c r="AF69" s="24">
        <v>44262</v>
      </c>
      <c r="AG69" s="11">
        <v>0.9458333333333333</v>
      </c>
      <c r="AH69" s="24">
        <v>44263</v>
      </c>
      <c r="AI69" s="11">
        <v>0.3611111111111111</v>
      </c>
      <c r="AJ69" s="29">
        <v>44263</v>
      </c>
      <c r="AK69" s="35">
        <v>0.5</v>
      </c>
      <c r="AL69" s="15">
        <f t="shared" si="7"/>
        <v>0.13888888889050577</v>
      </c>
      <c r="AM69" s="29">
        <v>44263</v>
      </c>
      <c r="AN69" s="7"/>
      <c r="AO69" s="38">
        <v>5.7638888888888892E-2</v>
      </c>
      <c r="AP69" s="7"/>
      <c r="AQ69" s="7"/>
      <c r="AR69" s="28">
        <v>1.0574999999999999</v>
      </c>
      <c r="AS69" s="28"/>
      <c r="AT69" s="24">
        <v>44265</v>
      </c>
      <c r="AU69" s="11">
        <v>0.78125</v>
      </c>
      <c r="AV69" s="15">
        <f t="shared" si="10"/>
        <v>2.28125</v>
      </c>
      <c r="AW69" s="18" t="s">
        <v>64</v>
      </c>
      <c r="AX69" s="18" t="s">
        <v>64</v>
      </c>
      <c r="AY69" s="18" t="s">
        <v>57</v>
      </c>
      <c r="AZ69" s="18" t="s">
        <v>57</v>
      </c>
      <c r="BA69" s="7"/>
      <c r="BB69" s="7"/>
      <c r="BC69" s="15">
        <f t="shared" si="12"/>
        <v>-44263.5</v>
      </c>
      <c r="BD69" s="18" t="s">
        <v>64</v>
      </c>
      <c r="BE69" s="18" t="s">
        <v>64</v>
      </c>
      <c r="BF69" s="18" t="s">
        <v>57</v>
      </c>
      <c r="BG69" s="18" t="s">
        <v>64</v>
      </c>
      <c r="BH69" s="18" t="s">
        <v>64</v>
      </c>
    </row>
    <row r="70" spans="1:60" ht="40.15" customHeight="1" x14ac:dyDescent="0.25">
      <c r="A70" s="26" t="s">
        <v>152</v>
      </c>
      <c r="B70" s="9">
        <v>15947</v>
      </c>
      <c r="C70" s="26">
        <v>22021251</v>
      </c>
      <c r="D70" s="7">
        <f t="shared" si="8"/>
        <v>77</v>
      </c>
      <c r="E70" s="7" t="s">
        <v>56</v>
      </c>
      <c r="F70" s="7">
        <v>71</v>
      </c>
      <c r="G70" s="7">
        <v>1.53</v>
      </c>
      <c r="H70" s="7">
        <f t="shared" si="9"/>
        <v>30.330214874620872</v>
      </c>
      <c r="I70" s="7" t="s">
        <v>64</v>
      </c>
      <c r="J70" s="7" t="s">
        <v>64</v>
      </c>
      <c r="K70" s="7" t="s">
        <v>58</v>
      </c>
      <c r="L70" s="7" t="s">
        <v>58</v>
      </c>
      <c r="M70" s="7">
        <v>2</v>
      </c>
      <c r="N70" s="7" t="s">
        <v>191</v>
      </c>
      <c r="O70" s="7" t="s">
        <v>61</v>
      </c>
      <c r="P70" s="7" t="s">
        <v>120</v>
      </c>
      <c r="Q70" s="7" t="s">
        <v>120</v>
      </c>
      <c r="R70" s="7">
        <v>14</v>
      </c>
      <c r="S70" s="19" t="s">
        <v>227</v>
      </c>
      <c r="T70" s="7" t="s">
        <v>120</v>
      </c>
      <c r="U70" s="7">
        <v>4000</v>
      </c>
      <c r="V70" s="7">
        <v>40</v>
      </c>
      <c r="W70" s="7" t="s">
        <v>57</v>
      </c>
      <c r="X70" s="7">
        <v>30</v>
      </c>
      <c r="Y70" s="10">
        <v>5.0000000000000001E-3</v>
      </c>
      <c r="Z70" s="7" t="s">
        <v>57</v>
      </c>
      <c r="AA70" s="19" t="s">
        <v>195</v>
      </c>
      <c r="AB70" s="7">
        <v>5</v>
      </c>
      <c r="AC70" s="7">
        <v>5</v>
      </c>
      <c r="AD70" s="7">
        <v>4</v>
      </c>
      <c r="AE70" s="7">
        <v>12</v>
      </c>
      <c r="AF70" s="9">
        <v>44374</v>
      </c>
      <c r="AG70" s="11">
        <v>0.91527777777777775</v>
      </c>
      <c r="AH70" s="9">
        <v>44375</v>
      </c>
      <c r="AI70" s="11">
        <v>0.34722222222222227</v>
      </c>
      <c r="AJ70" s="36">
        <v>44375</v>
      </c>
      <c r="AK70" s="34">
        <v>0.46875</v>
      </c>
      <c r="AL70" s="15">
        <f t="shared" si="7"/>
        <v>0.12152777778101154</v>
      </c>
      <c r="AM70" s="36">
        <v>44375</v>
      </c>
      <c r="AN70" s="7"/>
      <c r="AO70" s="38">
        <v>0.10277777777777779</v>
      </c>
      <c r="AP70" s="7"/>
      <c r="AQ70" s="7"/>
      <c r="AR70" s="28">
        <v>1.2395833333333333</v>
      </c>
      <c r="AS70" s="28"/>
      <c r="AT70" s="9">
        <v>44378</v>
      </c>
      <c r="AU70" s="11">
        <v>0.57986111111111105</v>
      </c>
      <c r="AV70" s="15">
        <f t="shared" si="10"/>
        <v>3.1111111111094942</v>
      </c>
      <c r="AW70" s="7" t="s">
        <v>64</v>
      </c>
      <c r="AX70" s="7" t="s">
        <v>64</v>
      </c>
      <c r="AY70" s="7" t="s">
        <v>64</v>
      </c>
      <c r="AZ70" s="7" t="s">
        <v>64</v>
      </c>
      <c r="BA70" s="7"/>
      <c r="BB70" s="7"/>
      <c r="BC70" s="15">
        <f t="shared" si="12"/>
        <v>-44375.46875</v>
      </c>
      <c r="BD70" s="7" t="s">
        <v>57</v>
      </c>
      <c r="BE70" s="7" t="s">
        <v>64</v>
      </c>
      <c r="BF70" s="7" t="s">
        <v>64</v>
      </c>
      <c r="BG70" s="7" t="s">
        <v>64</v>
      </c>
      <c r="BH70" s="7" t="s">
        <v>64</v>
      </c>
    </row>
    <row r="71" spans="1:60" ht="40.15" customHeight="1" x14ac:dyDescent="0.25">
      <c r="A71" s="27" t="s">
        <v>153</v>
      </c>
      <c r="B71" s="24">
        <v>24814</v>
      </c>
      <c r="C71" s="27">
        <v>22063733</v>
      </c>
      <c r="D71" s="7">
        <f t="shared" si="8"/>
        <v>53</v>
      </c>
      <c r="E71" s="18" t="s">
        <v>56</v>
      </c>
      <c r="F71" s="18">
        <v>108</v>
      </c>
      <c r="G71" s="18">
        <v>1.63</v>
      </c>
      <c r="H71" s="7">
        <f t="shared" si="9"/>
        <v>40.648876510218678</v>
      </c>
      <c r="I71" s="18" t="s">
        <v>64</v>
      </c>
      <c r="J71" s="18" t="s">
        <v>64</v>
      </c>
      <c r="K71" s="7" t="s">
        <v>58</v>
      </c>
      <c r="L71" s="18" t="s">
        <v>64</v>
      </c>
      <c r="M71" s="18">
        <v>3</v>
      </c>
      <c r="N71" s="18" t="s">
        <v>94</v>
      </c>
      <c r="O71" s="18" t="s">
        <v>61</v>
      </c>
      <c r="P71" s="18" t="s">
        <v>120</v>
      </c>
      <c r="Q71" s="18" t="s">
        <v>120</v>
      </c>
      <c r="R71" s="18">
        <v>20</v>
      </c>
      <c r="S71" s="16" t="s">
        <v>193</v>
      </c>
      <c r="T71" s="18">
        <v>5</v>
      </c>
      <c r="U71" s="18">
        <v>5000</v>
      </c>
      <c r="V71" s="18">
        <v>300</v>
      </c>
      <c r="W71" s="18" t="s">
        <v>57</v>
      </c>
      <c r="X71" s="18">
        <v>20</v>
      </c>
      <c r="Y71" s="25">
        <v>5.0000000000000001E-3</v>
      </c>
      <c r="Z71" s="18" t="s">
        <v>64</v>
      </c>
      <c r="AA71" s="16" t="s">
        <v>120</v>
      </c>
      <c r="AB71" s="16" t="s">
        <v>120</v>
      </c>
      <c r="AC71" s="16" t="s">
        <v>120</v>
      </c>
      <c r="AD71" s="16" t="s">
        <v>120</v>
      </c>
      <c r="AE71" s="16" t="s">
        <v>120</v>
      </c>
      <c r="AF71" s="24">
        <v>44378</v>
      </c>
      <c r="AG71" s="11">
        <v>0.36944444444444446</v>
      </c>
      <c r="AH71" s="24">
        <v>44378</v>
      </c>
      <c r="AI71" s="11">
        <v>0.73611111111111116</v>
      </c>
      <c r="AJ71" s="29">
        <v>44378</v>
      </c>
      <c r="AK71" s="35">
        <v>0.84375</v>
      </c>
      <c r="AL71" s="15">
        <f t="shared" si="7"/>
        <v>0.10763888889050577</v>
      </c>
      <c r="AM71" s="29">
        <v>44378</v>
      </c>
      <c r="AN71" s="7"/>
      <c r="AO71" s="38">
        <v>6.25E-2</v>
      </c>
      <c r="AP71" s="7"/>
      <c r="AQ71" s="7"/>
      <c r="AR71" s="28">
        <v>0.53249999999999997</v>
      </c>
      <c r="AS71" s="28"/>
      <c r="AT71" s="24">
        <v>44379</v>
      </c>
      <c r="AU71" s="11">
        <v>0.37638888888888888</v>
      </c>
      <c r="AV71" s="15">
        <f t="shared" si="10"/>
        <v>0.53263888888614019</v>
      </c>
      <c r="AW71" s="18" t="s">
        <v>64</v>
      </c>
      <c r="AX71" s="18" t="s">
        <v>64</v>
      </c>
      <c r="AY71" s="18" t="s">
        <v>57</v>
      </c>
      <c r="AZ71" s="18" t="s">
        <v>57</v>
      </c>
      <c r="BA71" s="7"/>
      <c r="BB71" s="7"/>
      <c r="BC71" s="15">
        <f t="shared" si="12"/>
        <v>-44378.84375</v>
      </c>
      <c r="BD71" s="18" t="s">
        <v>64</v>
      </c>
      <c r="BE71" s="18" t="s">
        <v>64</v>
      </c>
      <c r="BF71" s="18" t="s">
        <v>64</v>
      </c>
      <c r="BG71" s="18" t="s">
        <v>64</v>
      </c>
      <c r="BH71" s="18" t="s">
        <v>64</v>
      </c>
    </row>
    <row r="72" spans="1:60" ht="40.15" customHeight="1" x14ac:dyDescent="0.25">
      <c r="A72" s="26" t="s">
        <v>154</v>
      </c>
      <c r="B72" s="9">
        <v>31290</v>
      </c>
      <c r="C72" s="26">
        <v>23445875</v>
      </c>
      <c r="D72" s="7">
        <f t="shared" si="8"/>
        <v>36</v>
      </c>
      <c r="E72" s="7" t="s">
        <v>122</v>
      </c>
      <c r="F72" s="7">
        <v>99</v>
      </c>
      <c r="G72" s="7">
        <v>1.69</v>
      </c>
      <c r="H72" s="7">
        <f t="shared" si="9"/>
        <v>34.6626518679318</v>
      </c>
      <c r="I72" s="7" t="s">
        <v>64</v>
      </c>
      <c r="J72" s="7" t="s">
        <v>64</v>
      </c>
      <c r="K72" s="7" t="s">
        <v>58</v>
      </c>
      <c r="L72" s="7" t="s">
        <v>64</v>
      </c>
      <c r="M72" s="7">
        <v>2</v>
      </c>
      <c r="N72" s="7" t="s">
        <v>192</v>
      </c>
      <c r="O72" s="7" t="s">
        <v>69</v>
      </c>
      <c r="P72" s="7">
        <v>250</v>
      </c>
      <c r="Q72" s="7" t="s">
        <v>120</v>
      </c>
      <c r="R72" s="7">
        <v>10</v>
      </c>
      <c r="S72" s="7" t="s">
        <v>120</v>
      </c>
      <c r="T72" s="7" t="s">
        <v>120</v>
      </c>
      <c r="U72" s="7" t="s">
        <v>120</v>
      </c>
      <c r="V72" s="7" t="s">
        <v>120</v>
      </c>
      <c r="W72" s="7" t="s">
        <v>57</v>
      </c>
      <c r="X72" s="7">
        <v>20</v>
      </c>
      <c r="Y72" s="10">
        <v>5.0000000000000001E-3</v>
      </c>
      <c r="Z72" s="7" t="s">
        <v>57</v>
      </c>
      <c r="AA72" s="19" t="s">
        <v>195</v>
      </c>
      <c r="AB72" s="7">
        <v>5</v>
      </c>
      <c r="AC72" s="7">
        <v>5</v>
      </c>
      <c r="AD72" s="7">
        <v>6</v>
      </c>
      <c r="AE72" s="7">
        <v>6</v>
      </c>
      <c r="AF72" s="9">
        <v>44490</v>
      </c>
      <c r="AG72" s="11">
        <v>0.42430555555555555</v>
      </c>
      <c r="AH72" s="9">
        <v>44490</v>
      </c>
      <c r="AI72" s="11">
        <v>0.63888888888888895</v>
      </c>
      <c r="AJ72" s="36">
        <v>44490</v>
      </c>
      <c r="AK72" s="34">
        <v>0.70833333333333337</v>
      </c>
      <c r="AL72" s="15">
        <f t="shared" si="7"/>
        <v>6.9444444445252884E-2</v>
      </c>
      <c r="AM72" s="36">
        <v>44490</v>
      </c>
      <c r="AN72" s="7"/>
      <c r="AO72" s="38">
        <v>7.7777777777777779E-2</v>
      </c>
      <c r="AP72" s="7"/>
      <c r="AQ72" s="7"/>
      <c r="AR72" s="28">
        <v>0.67625000000000002</v>
      </c>
      <c r="AS72" s="28"/>
      <c r="AT72" s="9">
        <v>44492</v>
      </c>
      <c r="AU72" s="11">
        <v>0.32430555555555557</v>
      </c>
      <c r="AV72" s="15">
        <f t="shared" si="10"/>
        <v>1.6159722222218988</v>
      </c>
      <c r="AW72" s="7" t="s">
        <v>64</v>
      </c>
      <c r="AX72" s="7" t="s">
        <v>64</v>
      </c>
      <c r="AY72" s="7" t="s">
        <v>64</v>
      </c>
      <c r="AZ72" s="7" t="s">
        <v>57</v>
      </c>
      <c r="BA72" s="7"/>
      <c r="BB72" s="7"/>
      <c r="BC72" s="15">
        <f t="shared" si="12"/>
        <v>-44490.708333333336</v>
      </c>
      <c r="BD72" s="7" t="s">
        <v>57</v>
      </c>
      <c r="BE72" s="7" t="s">
        <v>64</v>
      </c>
      <c r="BF72" s="7" t="s">
        <v>64</v>
      </c>
      <c r="BG72" s="7" t="s">
        <v>64</v>
      </c>
      <c r="BH72" s="7" t="s">
        <v>64</v>
      </c>
    </row>
    <row r="73" spans="1:60" ht="40.15" customHeight="1" x14ac:dyDescent="0.25">
      <c r="A73" s="27" t="s">
        <v>155</v>
      </c>
      <c r="B73" s="24">
        <v>16385</v>
      </c>
      <c r="C73" s="27">
        <v>23732949</v>
      </c>
      <c r="D73" s="7">
        <f t="shared" si="8"/>
        <v>77</v>
      </c>
      <c r="E73" s="18" t="s">
        <v>56</v>
      </c>
      <c r="F73" s="18">
        <v>62</v>
      </c>
      <c r="G73" s="18">
        <v>1.55</v>
      </c>
      <c r="H73" s="7">
        <f t="shared" si="9"/>
        <v>25.806451612903224</v>
      </c>
      <c r="I73" s="18" t="s">
        <v>57</v>
      </c>
      <c r="J73" s="18" t="s">
        <v>64</v>
      </c>
      <c r="K73" s="7" t="s">
        <v>58</v>
      </c>
      <c r="L73" s="18" t="s">
        <v>172</v>
      </c>
      <c r="M73" s="18">
        <v>2</v>
      </c>
      <c r="N73" s="18" t="s">
        <v>180</v>
      </c>
      <c r="O73" s="18" t="s">
        <v>69</v>
      </c>
      <c r="P73" s="18">
        <v>250</v>
      </c>
      <c r="Q73" s="18" t="s">
        <v>120</v>
      </c>
      <c r="R73" s="18">
        <v>6</v>
      </c>
      <c r="S73" s="18" t="s">
        <v>120</v>
      </c>
      <c r="T73" s="18" t="s">
        <v>120</v>
      </c>
      <c r="U73" s="18" t="s">
        <v>120</v>
      </c>
      <c r="V73" s="18" t="s">
        <v>120</v>
      </c>
      <c r="W73" s="18" t="s">
        <v>57</v>
      </c>
      <c r="X73" s="18">
        <v>20</v>
      </c>
      <c r="Y73" s="25">
        <v>5.0000000000000001E-3</v>
      </c>
      <c r="Z73" s="18" t="s">
        <v>57</v>
      </c>
      <c r="AA73" s="16" t="s">
        <v>195</v>
      </c>
      <c r="AB73" s="18">
        <v>5</v>
      </c>
      <c r="AC73" s="18">
        <v>5</v>
      </c>
      <c r="AD73" s="18">
        <v>0</v>
      </c>
      <c r="AE73" s="18">
        <v>0</v>
      </c>
      <c r="AF73" s="24">
        <v>44511</v>
      </c>
      <c r="AG73" s="11">
        <v>0.38194444444444442</v>
      </c>
      <c r="AH73" s="24">
        <v>44511</v>
      </c>
      <c r="AI73" s="11">
        <v>0.63888888888888895</v>
      </c>
      <c r="AJ73" s="29">
        <v>44511</v>
      </c>
      <c r="AK73" s="11">
        <v>0.73611111111111116</v>
      </c>
      <c r="AL73" s="15">
        <f t="shared" si="7"/>
        <v>9.7222222218988463E-2</v>
      </c>
      <c r="AM73" s="29">
        <v>44511</v>
      </c>
      <c r="AN73" s="7"/>
      <c r="AO73" s="38">
        <v>0.1388888888888889</v>
      </c>
      <c r="AP73" s="7"/>
      <c r="AQ73" s="7"/>
      <c r="AR73" s="28">
        <v>0.76291666666666658</v>
      </c>
      <c r="AS73" s="28"/>
      <c r="AT73" s="24">
        <v>44513</v>
      </c>
      <c r="AU73" s="11">
        <v>0.44097222222222227</v>
      </c>
      <c r="AV73" s="15">
        <f t="shared" si="10"/>
        <v>1.7048611111094942</v>
      </c>
      <c r="AW73" s="18" t="s">
        <v>64</v>
      </c>
      <c r="AX73" s="18" t="s">
        <v>64</v>
      </c>
      <c r="AY73" s="18" t="s">
        <v>57</v>
      </c>
      <c r="AZ73" s="18" t="s">
        <v>57</v>
      </c>
      <c r="BA73" s="7"/>
      <c r="BB73" s="7"/>
      <c r="BC73" s="15">
        <f t="shared" si="12"/>
        <v>-44511.736111111109</v>
      </c>
      <c r="BD73" s="18" t="s">
        <v>64</v>
      </c>
      <c r="BE73" s="18" t="s">
        <v>64</v>
      </c>
      <c r="BF73" s="18" t="s">
        <v>64</v>
      </c>
      <c r="BG73" s="18" t="s">
        <v>64</v>
      </c>
      <c r="BH73" s="18" t="s">
        <v>64</v>
      </c>
    </row>
    <row r="74" spans="1:60" ht="40.15" customHeight="1" x14ac:dyDescent="0.25">
      <c r="A74" s="39" t="s">
        <v>213</v>
      </c>
      <c r="B74" s="40">
        <v>31866</v>
      </c>
      <c r="C74" s="39">
        <v>24790249</v>
      </c>
      <c r="D74" s="39">
        <f t="shared" si="8"/>
        <v>34</v>
      </c>
      <c r="E74" s="39" t="s">
        <v>112</v>
      </c>
      <c r="F74" s="39">
        <v>88</v>
      </c>
      <c r="G74" s="39">
        <v>1.81</v>
      </c>
      <c r="H74" s="39">
        <v>26.861206922865602</v>
      </c>
      <c r="I74" s="39" t="s">
        <v>64</v>
      </c>
      <c r="J74" s="39" t="s">
        <v>64</v>
      </c>
      <c r="K74" s="39" t="s">
        <v>64</v>
      </c>
      <c r="L74" s="39" t="s">
        <v>64</v>
      </c>
      <c r="M74" s="39">
        <v>2</v>
      </c>
      <c r="N74" s="39" t="s">
        <v>79</v>
      </c>
      <c r="O74" s="39" t="s">
        <v>69</v>
      </c>
      <c r="P74" s="39">
        <v>200</v>
      </c>
      <c r="Q74" s="39" t="s">
        <v>120</v>
      </c>
      <c r="R74" s="39" t="s">
        <v>120</v>
      </c>
      <c r="S74" s="39">
        <v>100</v>
      </c>
      <c r="T74" s="39">
        <v>30</v>
      </c>
      <c r="U74" s="39">
        <v>2000</v>
      </c>
      <c r="V74" s="39">
        <v>80</v>
      </c>
      <c r="W74" s="39" t="s">
        <v>57</v>
      </c>
      <c r="X74" s="39">
        <v>20</v>
      </c>
      <c r="Y74" s="42">
        <v>0.375</v>
      </c>
      <c r="Z74" s="39" t="s">
        <v>57</v>
      </c>
      <c r="AA74" s="39" t="s">
        <v>195</v>
      </c>
      <c r="AB74" s="39">
        <v>5</v>
      </c>
      <c r="AC74" s="39">
        <v>2</v>
      </c>
      <c r="AD74" s="39">
        <v>18</v>
      </c>
      <c r="AE74" s="39">
        <v>36</v>
      </c>
      <c r="AF74" s="40">
        <v>44580</v>
      </c>
      <c r="AG74" s="41">
        <v>0.43611111111111112</v>
      </c>
      <c r="AH74" s="40">
        <v>44580</v>
      </c>
      <c r="AI74" s="41">
        <v>0.59027777777777779</v>
      </c>
      <c r="AJ74" s="40">
        <v>44580</v>
      </c>
      <c r="AK74" s="41">
        <v>0.69444444444444453</v>
      </c>
      <c r="AL74" s="15">
        <f>(AJ74+AK74)-(AH74+AI74)</f>
        <v>0.10416666666424135</v>
      </c>
      <c r="AM74" s="40">
        <v>44580</v>
      </c>
      <c r="AN74" s="41">
        <v>0.82291666666666663</v>
      </c>
      <c r="AO74" s="15">
        <f>(AM74+AN74)-(AJ74+AK74)</f>
        <v>0.12847222221898846</v>
      </c>
      <c r="AP74" s="40">
        <v>44582</v>
      </c>
      <c r="AQ74" s="41">
        <v>0.45833333333333331</v>
      </c>
      <c r="AR74" s="15">
        <f t="shared" ref="AR74:AR79" si="13">(AP74+AQ74)-(AJ74+AK74)</f>
        <v>1.7638888888905058</v>
      </c>
      <c r="AS74" s="15"/>
      <c r="AT74" s="40">
        <v>44583</v>
      </c>
      <c r="AU74" s="41">
        <v>0.45833333333333331</v>
      </c>
      <c r="AV74" s="15">
        <f t="shared" si="10"/>
        <v>2.7638888888905058</v>
      </c>
      <c r="AW74" s="39" t="s">
        <v>57</v>
      </c>
      <c r="AX74" s="39" t="s">
        <v>64</v>
      </c>
      <c r="AY74" s="39" t="s">
        <v>64</v>
      </c>
      <c r="AZ74" s="39" t="s">
        <v>64</v>
      </c>
      <c r="BA74" s="39" t="s">
        <v>120</v>
      </c>
      <c r="BB74" s="39" t="s">
        <v>120</v>
      </c>
      <c r="BC74" s="15" t="e">
        <f t="shared" si="12"/>
        <v>#VALUE!</v>
      </c>
      <c r="BD74" s="39" t="s">
        <v>64</v>
      </c>
      <c r="BE74" s="39" t="s">
        <v>64</v>
      </c>
      <c r="BF74" s="39" t="s">
        <v>57</v>
      </c>
      <c r="BG74" s="39" t="s">
        <v>64</v>
      </c>
      <c r="BH74" s="39" t="s">
        <v>64</v>
      </c>
    </row>
    <row r="75" spans="1:60" ht="40.15" customHeight="1" x14ac:dyDescent="0.25">
      <c r="A75" s="39" t="s">
        <v>214</v>
      </c>
      <c r="B75" s="40">
        <v>19150</v>
      </c>
      <c r="C75" s="39">
        <v>24005633</v>
      </c>
      <c r="D75" s="39">
        <f t="shared" si="8"/>
        <v>69</v>
      </c>
      <c r="E75" s="39" t="s">
        <v>122</v>
      </c>
      <c r="F75" s="39">
        <v>79</v>
      </c>
      <c r="G75" s="39">
        <v>1.73</v>
      </c>
      <c r="H75" s="39">
        <v>26.395803401383272</v>
      </c>
      <c r="I75" s="39" t="s">
        <v>64</v>
      </c>
      <c r="J75" s="39" t="s">
        <v>64</v>
      </c>
      <c r="K75" s="39" t="s">
        <v>64</v>
      </c>
      <c r="L75" s="39" t="s">
        <v>64</v>
      </c>
      <c r="M75" s="39">
        <v>2</v>
      </c>
      <c r="N75" s="39" t="s">
        <v>60</v>
      </c>
      <c r="O75" s="39" t="s">
        <v>61</v>
      </c>
      <c r="P75" s="39">
        <v>250</v>
      </c>
      <c r="Q75" s="39" t="s">
        <v>120</v>
      </c>
      <c r="R75" s="39">
        <v>10</v>
      </c>
      <c r="S75" s="39">
        <v>40</v>
      </c>
      <c r="T75" s="39">
        <v>15</v>
      </c>
      <c r="U75" s="39">
        <v>3000</v>
      </c>
      <c r="V75" s="39">
        <v>160</v>
      </c>
      <c r="W75" s="39" t="s">
        <v>57</v>
      </c>
      <c r="X75" s="39">
        <v>20</v>
      </c>
      <c r="Y75" s="39">
        <v>0.375</v>
      </c>
      <c r="Z75" s="39" t="s">
        <v>57</v>
      </c>
      <c r="AA75" s="39" t="s">
        <v>195</v>
      </c>
      <c r="AB75" s="39">
        <v>4</v>
      </c>
      <c r="AC75" s="39">
        <v>5</v>
      </c>
      <c r="AD75" s="39">
        <v>5</v>
      </c>
      <c r="AE75" s="39">
        <v>5</v>
      </c>
      <c r="AF75" s="40">
        <v>44530</v>
      </c>
      <c r="AG75" s="41">
        <v>0.62361111111111112</v>
      </c>
      <c r="AH75" s="40">
        <v>44530</v>
      </c>
      <c r="AI75" s="41">
        <v>0.82638888888888884</v>
      </c>
      <c r="AJ75" s="40">
        <v>44530</v>
      </c>
      <c r="AK75" s="41">
        <v>0.95138888888888884</v>
      </c>
      <c r="AL75" s="15">
        <f t="shared" ref="AL75:AL80" si="14">(AJ75+AK75)-(AH75+AI75)</f>
        <v>0.125</v>
      </c>
      <c r="AM75" s="40">
        <v>44531</v>
      </c>
      <c r="AN75" s="41">
        <v>3.125E-2</v>
      </c>
      <c r="AO75" s="15">
        <f t="shared" ref="AO75:AO79" si="15">(AM75+AN75)-(AJ75+AK75)</f>
        <v>7.9861111109494232E-2</v>
      </c>
      <c r="AP75" s="40">
        <v>44532</v>
      </c>
      <c r="AQ75" s="41">
        <v>0.52083333333333337</v>
      </c>
      <c r="AR75" s="15">
        <f t="shared" si="13"/>
        <v>1.5694444444452529</v>
      </c>
      <c r="AS75" s="15"/>
      <c r="AT75" s="40">
        <v>44533</v>
      </c>
      <c r="AU75" s="41">
        <v>0.41666666666666669</v>
      </c>
      <c r="AV75" s="15">
        <f t="shared" si="10"/>
        <v>2.4652777777737356</v>
      </c>
      <c r="AW75" s="39" t="s">
        <v>64</v>
      </c>
      <c r="AX75" s="39" t="s">
        <v>64</v>
      </c>
      <c r="AY75" s="39" t="s">
        <v>57</v>
      </c>
      <c r="AZ75" s="39" t="s">
        <v>57</v>
      </c>
      <c r="BA75" s="40">
        <v>44531</v>
      </c>
      <c r="BB75" s="41">
        <v>0.33333333333333331</v>
      </c>
      <c r="BC75" s="15">
        <f t="shared" si="12"/>
        <v>0.38194444444525288</v>
      </c>
      <c r="BD75" s="39" t="s">
        <v>64</v>
      </c>
      <c r="BE75" s="39" t="s">
        <v>64</v>
      </c>
      <c r="BF75" s="39" t="s">
        <v>64</v>
      </c>
      <c r="BG75" s="39" t="s">
        <v>57</v>
      </c>
      <c r="BH75" s="39" t="s">
        <v>57</v>
      </c>
    </row>
    <row r="76" spans="1:60" ht="40.15" customHeight="1" x14ac:dyDescent="0.25">
      <c r="A76" s="39" t="s">
        <v>215</v>
      </c>
      <c r="B76" s="40">
        <v>17710</v>
      </c>
      <c r="C76" s="39">
        <v>25213204</v>
      </c>
      <c r="D76" s="39">
        <f t="shared" si="8"/>
        <v>73</v>
      </c>
      <c r="E76" s="39" t="s">
        <v>122</v>
      </c>
      <c r="F76" s="39">
        <v>100</v>
      </c>
      <c r="G76" s="39">
        <v>1.65</v>
      </c>
      <c r="H76" s="39">
        <v>36.730945821854917</v>
      </c>
      <c r="I76" s="39" t="s">
        <v>64</v>
      </c>
      <c r="J76" s="39" t="s">
        <v>64</v>
      </c>
      <c r="K76" s="39" t="s">
        <v>64</v>
      </c>
      <c r="L76" s="39" t="s">
        <v>82</v>
      </c>
      <c r="M76" s="39">
        <v>2</v>
      </c>
      <c r="N76" s="39" t="s">
        <v>125</v>
      </c>
      <c r="O76" s="39" t="s">
        <v>61</v>
      </c>
      <c r="P76" s="39" t="s">
        <v>120</v>
      </c>
      <c r="Q76" s="39" t="s">
        <v>120</v>
      </c>
      <c r="R76" s="39">
        <v>10</v>
      </c>
      <c r="S76" s="39">
        <v>40</v>
      </c>
      <c r="T76" s="39" t="s">
        <v>120</v>
      </c>
      <c r="U76" s="39">
        <v>4000</v>
      </c>
      <c r="V76" s="39">
        <v>300</v>
      </c>
      <c r="W76" s="39" t="s">
        <v>57</v>
      </c>
      <c r="X76" s="39">
        <v>20</v>
      </c>
      <c r="Y76" s="39">
        <v>0.375</v>
      </c>
      <c r="Z76" s="39" t="s">
        <v>57</v>
      </c>
      <c r="AA76" s="39" t="s">
        <v>195</v>
      </c>
      <c r="AB76" s="39">
        <v>6</v>
      </c>
      <c r="AC76" s="39">
        <v>4</v>
      </c>
      <c r="AD76" s="39">
        <v>4</v>
      </c>
      <c r="AE76" s="39">
        <v>4</v>
      </c>
      <c r="AF76" s="40">
        <v>44609</v>
      </c>
      <c r="AG76" s="41">
        <v>0.29375000000000001</v>
      </c>
      <c r="AH76" s="40">
        <v>44609</v>
      </c>
      <c r="AI76" s="41">
        <v>0.64583333333333337</v>
      </c>
      <c r="AJ76" s="40">
        <v>44609</v>
      </c>
      <c r="AK76" s="41">
        <v>0.79166666666666663</v>
      </c>
      <c r="AL76" s="15">
        <f t="shared" si="14"/>
        <v>0.14583333332848269</v>
      </c>
      <c r="AM76" s="40">
        <v>44609</v>
      </c>
      <c r="AN76" s="41">
        <v>0.86805555555555547</v>
      </c>
      <c r="AO76" s="15">
        <f t="shared" si="15"/>
        <v>7.6388888890505768E-2</v>
      </c>
      <c r="AP76" s="40">
        <v>44610</v>
      </c>
      <c r="AQ76" s="41">
        <v>0.65972222222222221</v>
      </c>
      <c r="AR76" s="15">
        <f t="shared" si="13"/>
        <v>0.86805555555474712</v>
      </c>
      <c r="AS76" s="15"/>
      <c r="AT76" s="40">
        <v>44611</v>
      </c>
      <c r="AU76" s="41">
        <v>0.49305555555555558</v>
      </c>
      <c r="AV76" s="15">
        <f t="shared" si="10"/>
        <v>1.7013888888905058</v>
      </c>
      <c r="AW76" s="39" t="s">
        <v>64</v>
      </c>
      <c r="AX76" s="39" t="s">
        <v>64</v>
      </c>
      <c r="AY76" s="39" t="s">
        <v>64</v>
      </c>
      <c r="AZ76" s="39" t="s">
        <v>64</v>
      </c>
      <c r="BA76" s="39" t="s">
        <v>120</v>
      </c>
      <c r="BB76" s="39" t="s">
        <v>120</v>
      </c>
      <c r="BC76" s="15" t="e">
        <f t="shared" si="12"/>
        <v>#VALUE!</v>
      </c>
      <c r="BD76" s="39" t="s">
        <v>64</v>
      </c>
      <c r="BE76" s="39" t="s">
        <v>64</v>
      </c>
      <c r="BF76" s="39" t="s">
        <v>64</v>
      </c>
      <c r="BG76" s="39" t="s">
        <v>64</v>
      </c>
      <c r="BH76" s="39" t="s">
        <v>64</v>
      </c>
    </row>
    <row r="77" spans="1:60" ht="40.15" customHeight="1" x14ac:dyDescent="0.25">
      <c r="A77" s="39" t="s">
        <v>216</v>
      </c>
      <c r="B77" s="40">
        <v>20940</v>
      </c>
      <c r="C77" s="39">
        <v>20363908</v>
      </c>
      <c r="D77" s="39">
        <f t="shared" si="8"/>
        <v>63</v>
      </c>
      <c r="E77" s="39" t="s">
        <v>112</v>
      </c>
      <c r="F77" s="39">
        <v>91</v>
      </c>
      <c r="G77" s="39">
        <v>1.64</v>
      </c>
      <c r="H77" s="39">
        <v>33.834027364663896</v>
      </c>
      <c r="I77" s="39" t="s">
        <v>57</v>
      </c>
      <c r="J77" s="39" t="s">
        <v>64</v>
      </c>
      <c r="K77" s="39" t="s">
        <v>64</v>
      </c>
      <c r="L77" s="39" t="s">
        <v>64</v>
      </c>
      <c r="M77" s="39">
        <v>2</v>
      </c>
      <c r="N77" s="39" t="s">
        <v>60</v>
      </c>
      <c r="O77" s="39" t="s">
        <v>61</v>
      </c>
      <c r="P77" s="39" t="s">
        <v>120</v>
      </c>
      <c r="Q77" s="39" t="s">
        <v>120</v>
      </c>
      <c r="R77" s="39">
        <v>18</v>
      </c>
      <c r="S77" s="39" t="s">
        <v>63</v>
      </c>
      <c r="T77" s="39" t="s">
        <v>120</v>
      </c>
      <c r="U77" s="39" t="s">
        <v>120</v>
      </c>
      <c r="V77" s="39">
        <v>90</v>
      </c>
      <c r="W77" s="39" t="s">
        <v>57</v>
      </c>
      <c r="X77" s="39">
        <v>20</v>
      </c>
      <c r="Y77" s="39">
        <v>0.375</v>
      </c>
      <c r="Z77" s="39" t="s">
        <v>57</v>
      </c>
      <c r="AA77" s="39" t="s">
        <v>195</v>
      </c>
      <c r="AB77" s="39">
        <v>8</v>
      </c>
      <c r="AC77" s="39">
        <v>5</v>
      </c>
      <c r="AD77" s="39">
        <v>0</v>
      </c>
      <c r="AE77" s="39">
        <v>0</v>
      </c>
      <c r="AF77" s="40">
        <v>44210</v>
      </c>
      <c r="AG77" s="41">
        <v>0.93541666666666667</v>
      </c>
      <c r="AH77" s="40">
        <v>44211</v>
      </c>
      <c r="AI77" s="41">
        <v>0.35416666666666669</v>
      </c>
      <c r="AJ77" s="40">
        <v>44211</v>
      </c>
      <c r="AK77" s="41">
        <v>0.51041666666666663</v>
      </c>
      <c r="AL77" s="15">
        <f t="shared" si="14"/>
        <v>0.15625</v>
      </c>
      <c r="AM77" s="40">
        <v>44211</v>
      </c>
      <c r="AN77" s="41">
        <v>0.57638888888888895</v>
      </c>
      <c r="AO77" s="15">
        <f t="shared" si="15"/>
        <v>6.5972222226264421E-2</v>
      </c>
      <c r="AP77" s="40">
        <v>44212</v>
      </c>
      <c r="AQ77" s="41">
        <v>0.47916666666666669</v>
      </c>
      <c r="AR77" s="15">
        <f t="shared" si="13"/>
        <v>0.96875</v>
      </c>
      <c r="AS77" s="15"/>
      <c r="AT77" s="40">
        <v>44213</v>
      </c>
      <c r="AU77" s="41">
        <v>0.42708333333333331</v>
      </c>
      <c r="AV77" s="15">
        <f t="shared" si="10"/>
        <v>1.9166666666715173</v>
      </c>
      <c r="AW77" s="39" t="s">
        <v>64</v>
      </c>
      <c r="AX77" s="39" t="s">
        <v>64</v>
      </c>
      <c r="AY77" s="39" t="s">
        <v>57</v>
      </c>
      <c r="AZ77" s="39" t="s">
        <v>57</v>
      </c>
      <c r="BA77" s="40">
        <v>44211</v>
      </c>
      <c r="BB77" s="41">
        <v>0.83333333333333337</v>
      </c>
      <c r="BC77" s="15">
        <f t="shared" si="12"/>
        <v>0.32291666667151731</v>
      </c>
      <c r="BD77" s="39" t="s">
        <v>64</v>
      </c>
      <c r="BE77" s="39" t="s">
        <v>64</v>
      </c>
      <c r="BF77" s="39" t="s">
        <v>64</v>
      </c>
      <c r="BG77" s="39" t="s">
        <v>64</v>
      </c>
      <c r="BH77" s="39" t="s">
        <v>64</v>
      </c>
    </row>
    <row r="78" spans="1:60" ht="40.15" customHeight="1" x14ac:dyDescent="0.25">
      <c r="A78" s="39" t="s">
        <v>217</v>
      </c>
      <c r="B78" s="40">
        <v>18931</v>
      </c>
      <c r="C78" s="39">
        <v>22682056</v>
      </c>
      <c r="D78" s="39">
        <f t="shared" si="8"/>
        <v>69</v>
      </c>
      <c r="E78" s="39" t="s">
        <v>112</v>
      </c>
      <c r="F78" s="39">
        <v>74</v>
      </c>
      <c r="G78" s="39">
        <v>1.7</v>
      </c>
      <c r="H78" s="39">
        <v>25.605536332179934</v>
      </c>
      <c r="I78" s="39" t="s">
        <v>57</v>
      </c>
      <c r="J78" s="39" t="s">
        <v>57</v>
      </c>
      <c r="K78" s="39" t="s">
        <v>64</v>
      </c>
      <c r="L78" s="39" t="s">
        <v>218</v>
      </c>
      <c r="M78" s="39">
        <v>2</v>
      </c>
      <c r="N78" s="39" t="s">
        <v>60</v>
      </c>
      <c r="O78" s="39" t="s">
        <v>69</v>
      </c>
      <c r="P78" s="39" t="s">
        <v>120</v>
      </c>
      <c r="Q78" s="39" t="s">
        <v>120</v>
      </c>
      <c r="R78" s="39">
        <v>14</v>
      </c>
      <c r="S78" s="39" t="s">
        <v>226</v>
      </c>
      <c r="T78" s="39" t="s">
        <v>219</v>
      </c>
      <c r="U78" s="39">
        <v>2500</v>
      </c>
      <c r="V78" s="39" t="s">
        <v>220</v>
      </c>
      <c r="W78" s="39" t="s">
        <v>57</v>
      </c>
      <c r="X78" s="39">
        <v>20</v>
      </c>
      <c r="Y78" s="39">
        <v>0.375</v>
      </c>
      <c r="Z78" s="39" t="s">
        <v>57</v>
      </c>
      <c r="AA78" s="39" t="s">
        <v>195</v>
      </c>
      <c r="AB78" s="39">
        <v>5</v>
      </c>
      <c r="AC78" s="39">
        <v>4</v>
      </c>
      <c r="AD78" s="39">
        <v>4</v>
      </c>
      <c r="AE78" s="39">
        <v>4</v>
      </c>
      <c r="AF78" s="40">
        <v>44433</v>
      </c>
      <c r="AG78" s="41">
        <v>0.91875000000000007</v>
      </c>
      <c r="AH78" s="40">
        <v>44434</v>
      </c>
      <c r="AI78" s="41">
        <v>0.3576388888888889</v>
      </c>
      <c r="AJ78" s="40">
        <v>44434</v>
      </c>
      <c r="AK78" s="41">
        <v>0.45833333333333331</v>
      </c>
      <c r="AL78" s="15">
        <f t="shared" si="14"/>
        <v>0.10069444444525288</v>
      </c>
      <c r="AM78" s="40">
        <v>44434</v>
      </c>
      <c r="AN78" s="41">
        <v>0.55555555555555558</v>
      </c>
      <c r="AO78" s="15">
        <f t="shared" si="15"/>
        <v>9.7222222218988463E-2</v>
      </c>
      <c r="AP78" s="40">
        <v>44440</v>
      </c>
      <c r="AQ78" s="41">
        <v>0.54861111111111105</v>
      </c>
      <c r="AR78" s="15">
        <f t="shared" si="13"/>
        <v>6.0902777777737356</v>
      </c>
      <c r="AS78" s="15"/>
      <c r="AT78" s="40">
        <v>44442</v>
      </c>
      <c r="AU78" s="41">
        <v>0.33194444444444443</v>
      </c>
      <c r="AV78" s="15">
        <f t="shared" si="10"/>
        <v>7.8736111111065838</v>
      </c>
      <c r="AW78" s="39" t="s">
        <v>64</v>
      </c>
      <c r="AX78" s="39" t="s">
        <v>64</v>
      </c>
      <c r="AY78" s="39" t="s">
        <v>57</v>
      </c>
      <c r="AZ78" s="39" t="s">
        <v>57</v>
      </c>
      <c r="BA78" s="40">
        <v>44434</v>
      </c>
      <c r="BB78" s="41">
        <v>0.66666666666666663</v>
      </c>
      <c r="BC78" s="15">
        <f t="shared" si="12"/>
        <v>0.20833333332848269</v>
      </c>
      <c r="BD78" s="39" t="s">
        <v>64</v>
      </c>
      <c r="BE78" s="39" t="s">
        <v>64</v>
      </c>
      <c r="BF78" s="39" t="s">
        <v>57</v>
      </c>
      <c r="BG78" s="39" t="s">
        <v>64</v>
      </c>
      <c r="BH78" s="39" t="s">
        <v>64</v>
      </c>
    </row>
    <row r="79" spans="1:60" ht="40.15" customHeight="1" x14ac:dyDescent="0.25">
      <c r="A79" s="39" t="s">
        <v>221</v>
      </c>
      <c r="B79" s="40">
        <v>17168</v>
      </c>
      <c r="C79" s="39">
        <v>23543756</v>
      </c>
      <c r="D79" s="39">
        <f t="shared" si="8"/>
        <v>74</v>
      </c>
      <c r="E79" s="39" t="s">
        <v>112</v>
      </c>
      <c r="F79" s="39">
        <v>61</v>
      </c>
      <c r="G79" s="39">
        <v>1.72</v>
      </c>
      <c r="H79" s="39">
        <v>20.61925365062196</v>
      </c>
      <c r="I79" s="39" t="s">
        <v>64</v>
      </c>
      <c r="J79" s="39" t="s">
        <v>64</v>
      </c>
      <c r="K79" s="39" t="s">
        <v>64</v>
      </c>
      <c r="L79" s="39" t="s">
        <v>222</v>
      </c>
      <c r="M79" s="39">
        <v>2</v>
      </c>
      <c r="N79" s="39" t="s">
        <v>88</v>
      </c>
      <c r="O79" s="39" t="s">
        <v>61</v>
      </c>
      <c r="P79" s="39" t="s">
        <v>120</v>
      </c>
      <c r="Q79" s="39" t="s">
        <v>120</v>
      </c>
      <c r="R79" s="39">
        <v>12</v>
      </c>
      <c r="S79" s="39">
        <v>20</v>
      </c>
      <c r="T79" s="39" t="s">
        <v>120</v>
      </c>
      <c r="U79" s="39">
        <v>2500</v>
      </c>
      <c r="V79" s="39">
        <v>150</v>
      </c>
      <c r="W79" s="39" t="s">
        <v>57</v>
      </c>
      <c r="X79" s="39">
        <v>20</v>
      </c>
      <c r="Y79" s="39">
        <v>0.5</v>
      </c>
      <c r="Z79" s="39" t="s">
        <v>57</v>
      </c>
      <c r="AA79" s="39" t="s">
        <v>223</v>
      </c>
      <c r="AB79" s="39">
        <v>6</v>
      </c>
      <c r="AC79" s="39">
        <v>4</v>
      </c>
      <c r="AD79" s="39">
        <v>2</v>
      </c>
      <c r="AE79" s="39">
        <v>3</v>
      </c>
      <c r="AF79" s="40">
        <v>44497</v>
      </c>
      <c r="AG79" s="41">
        <v>0.38125000000000003</v>
      </c>
      <c r="AH79" s="40">
        <v>44497</v>
      </c>
      <c r="AI79" s="41">
        <v>0.59027777777777779</v>
      </c>
      <c r="AJ79" s="40">
        <v>44497</v>
      </c>
      <c r="AK79" s="41">
        <v>0.72569444444444453</v>
      </c>
      <c r="AL79" s="15">
        <f t="shared" si="14"/>
        <v>0.13541666666424135</v>
      </c>
      <c r="AM79" s="40">
        <v>44497</v>
      </c>
      <c r="AN79" s="41">
        <v>0.81597222222222221</v>
      </c>
      <c r="AO79" s="15">
        <f t="shared" si="15"/>
        <v>9.0277777773735579E-2</v>
      </c>
      <c r="AP79" s="40">
        <v>44499</v>
      </c>
      <c r="AQ79" s="41">
        <v>4.1666666666666664E-2</v>
      </c>
      <c r="AR79" s="15">
        <f t="shared" si="13"/>
        <v>1.3159722222189885</v>
      </c>
      <c r="AS79" s="15"/>
      <c r="AT79" s="40">
        <v>44501</v>
      </c>
      <c r="AU79" s="41">
        <v>0.51250000000000007</v>
      </c>
      <c r="AV79" s="15">
        <f t="shared" si="10"/>
        <v>3.7868055555518367</v>
      </c>
      <c r="AW79" s="39" t="s">
        <v>64</v>
      </c>
      <c r="AX79" s="39" t="s">
        <v>64</v>
      </c>
      <c r="AY79" s="39" t="s">
        <v>57</v>
      </c>
      <c r="AZ79" s="39" t="s">
        <v>57</v>
      </c>
      <c r="BA79" s="40">
        <v>44497</v>
      </c>
      <c r="BB79" s="41">
        <v>0.91666666666666663</v>
      </c>
      <c r="BC79" s="15">
        <f t="shared" si="12"/>
        <v>0.19097222221898846</v>
      </c>
      <c r="BD79" s="39" t="s">
        <v>64</v>
      </c>
      <c r="BE79" s="39" t="s">
        <v>64</v>
      </c>
      <c r="BF79" s="39" t="s">
        <v>64</v>
      </c>
      <c r="BG79" s="39" t="s">
        <v>64</v>
      </c>
      <c r="BH79" s="39" t="s">
        <v>64</v>
      </c>
    </row>
    <row r="80" spans="1:60" ht="40.15" customHeight="1" x14ac:dyDescent="0.25">
      <c r="A80" s="39" t="s">
        <v>224</v>
      </c>
      <c r="B80" s="40">
        <v>21127</v>
      </c>
      <c r="C80" s="39">
        <v>23228425</v>
      </c>
      <c r="D80" s="39">
        <f t="shared" si="8"/>
        <v>63</v>
      </c>
      <c r="E80" s="39" t="s">
        <v>112</v>
      </c>
      <c r="F80" s="39">
        <v>82</v>
      </c>
      <c r="G80" s="39">
        <v>1.75</v>
      </c>
      <c r="H80" s="39">
        <v>26.775510204081634</v>
      </c>
      <c r="I80" s="39" t="s">
        <v>57</v>
      </c>
      <c r="J80" s="39" t="s">
        <v>64</v>
      </c>
      <c r="K80" s="39" t="s">
        <v>57</v>
      </c>
      <c r="L80" s="39" t="s">
        <v>64</v>
      </c>
      <c r="M80" s="39">
        <v>2</v>
      </c>
      <c r="N80" s="39" t="s">
        <v>60</v>
      </c>
      <c r="O80" s="39" t="s">
        <v>61</v>
      </c>
      <c r="P80" s="39">
        <v>200</v>
      </c>
      <c r="Q80" s="39" t="s">
        <v>120</v>
      </c>
      <c r="R80" s="39">
        <v>10</v>
      </c>
      <c r="S80" s="39">
        <v>100</v>
      </c>
      <c r="T80" s="39">
        <v>30</v>
      </c>
      <c r="U80" s="39">
        <v>1500</v>
      </c>
      <c r="V80" s="39">
        <v>80</v>
      </c>
      <c r="W80" s="39" t="s">
        <v>57</v>
      </c>
      <c r="X80" s="39">
        <v>15</v>
      </c>
      <c r="Y80" s="39">
        <v>0.5</v>
      </c>
      <c r="Z80" s="39" t="s">
        <v>64</v>
      </c>
      <c r="AA80" s="39" t="s">
        <v>120</v>
      </c>
      <c r="AB80" s="39" t="s">
        <v>120</v>
      </c>
      <c r="AC80" s="39" t="s">
        <v>120</v>
      </c>
      <c r="AD80" s="39" t="s">
        <v>120</v>
      </c>
      <c r="AE80" s="39" t="s">
        <v>120</v>
      </c>
      <c r="AF80" s="40">
        <v>44474</v>
      </c>
      <c r="AG80" s="41">
        <v>0.3888888888888889</v>
      </c>
      <c r="AH80" s="40">
        <v>44474</v>
      </c>
      <c r="AI80" s="41">
        <v>0.63194444444444442</v>
      </c>
      <c r="AJ80" s="40">
        <v>44474</v>
      </c>
      <c r="AK80" s="41">
        <v>0.73958333333333337</v>
      </c>
      <c r="AL80" s="15">
        <f t="shared" si="14"/>
        <v>0.10763888889050577</v>
      </c>
      <c r="AM80" s="39" t="s">
        <v>120</v>
      </c>
      <c r="AN80" s="39" t="s">
        <v>120</v>
      </c>
      <c r="AO80" s="15" t="s">
        <v>62</v>
      </c>
      <c r="AP80" s="39" t="s">
        <v>225</v>
      </c>
      <c r="AQ80" s="39" t="s">
        <v>120</v>
      </c>
      <c r="AR80" s="15">
        <v>5.6916666666666664</v>
      </c>
      <c r="AS80" s="15"/>
      <c r="AT80" s="40">
        <v>44480</v>
      </c>
      <c r="AU80" s="41">
        <v>0.43124999999999997</v>
      </c>
      <c r="AV80" s="15">
        <f t="shared" si="10"/>
        <v>5.6916666666656965</v>
      </c>
      <c r="AW80" s="39" t="s">
        <v>64</v>
      </c>
      <c r="AX80" s="39" t="s">
        <v>57</v>
      </c>
      <c r="AY80" s="39" t="s">
        <v>64</v>
      </c>
      <c r="AZ80" s="39" t="s">
        <v>64</v>
      </c>
      <c r="BA80" s="39" t="s">
        <v>120</v>
      </c>
      <c r="BB80" s="39" t="s">
        <v>120</v>
      </c>
      <c r="BC80" s="15" t="e">
        <f t="shared" si="12"/>
        <v>#VALUE!</v>
      </c>
      <c r="BD80" s="39" t="s">
        <v>64</v>
      </c>
      <c r="BE80" s="39" t="s">
        <v>64</v>
      </c>
      <c r="BF80" s="39" t="s">
        <v>64</v>
      </c>
      <c r="BG80" s="39" t="s">
        <v>64</v>
      </c>
      <c r="BH80" s="39" t="s">
        <v>64</v>
      </c>
    </row>
    <row r="98" spans="1:60" ht="40.1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43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</row>
    <row r="99" spans="1:60" ht="40.1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43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</row>
    <row r="100" spans="1:60" ht="40.1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43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</row>
    <row r="101" spans="1:60" ht="40.1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43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</row>
  </sheetData>
  <autoFilter ref="W1:W101" xr:uid="{743DA94C-ABCF-45B9-BF8A-5D8E8FA80064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ADM</cp:lastModifiedBy>
  <dcterms:created xsi:type="dcterms:W3CDTF">2022-03-14T23:13:02Z</dcterms:created>
  <dcterms:modified xsi:type="dcterms:W3CDTF">2022-03-29T13:30:16Z</dcterms:modified>
</cp:coreProperties>
</file>