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luno19\Desktop\"/>
    </mc:Choice>
  </mc:AlternateContent>
  <bookViews>
    <workbookView xWindow="0" yWindow="0" windowWidth="24000" windowHeight="9780" tabRatio="500" activeTab="3"/>
  </bookViews>
  <sheets>
    <sheet name="Amostra" sheetId="1" r:id="rId1"/>
    <sheet name="Exercicio 1" sheetId="2" r:id="rId2"/>
    <sheet name="Exercicio 2" sheetId="3" r:id="rId3"/>
    <sheet name="Exercicio 3, 4 e 5" sheetId="4" r:id="rId4"/>
  </sheets>
  <definedNames>
    <definedName name="_xlchart.0" hidden="1">'Exercicio 3, 4 e 5'!$A$1</definedName>
    <definedName name="_xlchart.1" hidden="1">'Exercicio 3, 4 e 5'!$A$2:$A$41</definedName>
    <definedName name="_xlchart.2" hidden="1">'Exercicio 3, 4 e 5'!$A$1</definedName>
    <definedName name="_xlchart.3" hidden="1">'Exercicio 3, 4 e 5'!$A$2:$A$41</definedName>
  </definedNames>
  <calcPr calcId="162913"/>
  <pivotCaches>
    <pivotCache cacheId="6" r:id="rId5"/>
    <pivotCache cacheId="10" r:id="rId6"/>
    <pivotCache cacheId="13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4" i="4" l="1"/>
  <c r="J14" i="4"/>
  <c r="F4" i="4"/>
  <c r="E4" i="4"/>
  <c r="D4" i="4"/>
  <c r="C4" i="4"/>
</calcChain>
</file>

<file path=xl/sharedStrings.xml><?xml version="1.0" encoding="utf-8"?>
<sst xmlns="http://schemas.openxmlformats.org/spreadsheetml/2006/main" count="140" uniqueCount="28">
  <si>
    <t>Idade</t>
  </si>
  <si>
    <t>Setor da compra</t>
  </si>
  <si>
    <t>Alimentício</t>
  </si>
  <si>
    <t>Vestuário</t>
  </si>
  <si>
    <t>Eletrônico</t>
  </si>
  <si>
    <t xml:space="preserve">Gasto em compras </t>
  </si>
  <si>
    <t>Total Geral</t>
  </si>
  <si>
    <t>Frequência Simples</t>
  </si>
  <si>
    <t>20-29</t>
  </si>
  <si>
    <t>30-39</t>
  </si>
  <si>
    <t>40-49</t>
  </si>
  <si>
    <t>50-60</t>
  </si>
  <si>
    <t>Frequência simples</t>
  </si>
  <si>
    <t>Frequência Acumulada</t>
  </si>
  <si>
    <t>100-600</t>
  </si>
  <si>
    <t>600-1100</t>
  </si>
  <si>
    <t>1100-1600</t>
  </si>
  <si>
    <t>2100-2600</t>
  </si>
  <si>
    <t>%</t>
  </si>
  <si>
    <t>Gasto em compras</t>
  </si>
  <si>
    <t>Setor de compra</t>
  </si>
  <si>
    <t>Média</t>
  </si>
  <si>
    <t>Mediana</t>
  </si>
  <si>
    <t>Variância</t>
  </si>
  <si>
    <t>Desvio padrão</t>
  </si>
  <si>
    <t>OutLier 1</t>
  </si>
  <si>
    <t>OutLier 2</t>
  </si>
  <si>
    <t>Escore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</si>
</sst>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R$&quot;* #,##0.00_-;\-&quot;R$&quot;* #,##0.00_-;_-&quot;R$&quot;* &quot;-&quot;??_-;_-@_-"/>
  </numFmts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0">
    <xf numFmtId="0" fontId="0" fillId="0" borderId="0"/>
    <xf numFmtId="164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164" fontId="0" fillId="0" borderId="0" xfId="0" applyNumberFormat="1"/>
    <xf numFmtId="0" fontId="0" fillId="0" borderId="1" xfId="0" applyBorder="1" applyAlignment="1">
      <alignment horizontal="center"/>
    </xf>
    <xf numFmtId="2" fontId="0" fillId="0" borderId="1" xfId="1" applyNumberFormat="1" applyFont="1" applyBorder="1" applyAlignment="1">
      <alignment horizontal="center"/>
    </xf>
    <xf numFmtId="164" fontId="0" fillId="0" borderId="1" xfId="1" applyFont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0" fillId="0" borderId="0" xfId="0" applyFill="1" applyBorder="1"/>
    <xf numFmtId="2" fontId="0" fillId="0" borderId="0" xfId="0" applyNumberFormat="1" applyFill="1" applyBorder="1"/>
    <xf numFmtId="164" fontId="0" fillId="0" borderId="0" xfId="0" applyNumberFormat="1" applyFill="1" applyBorder="1"/>
    <xf numFmtId="0" fontId="7" fillId="0" borderId="0" xfId="0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2" fontId="0" fillId="0" borderId="0" xfId="0" applyNumberFormat="1" applyAlignment="1">
      <alignment horizontal="left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5" borderId="1" xfId="0" applyFill="1" applyBorder="1"/>
  </cellXfs>
  <cellStyles count="20">
    <cellStyle name="Hiperlink" xfId="2" builtinId="8" hidden="1"/>
    <cellStyle name="Hiperlink" xfId="4" builtinId="8" hidden="1"/>
    <cellStyle name="Hiperlink" xfId="6" builtinId="8" hidden="1"/>
    <cellStyle name="Hiperlink" xfId="8" builtinId="8" hidden="1"/>
    <cellStyle name="Hiperlink" xfId="10" builtinId="8" hidden="1"/>
    <cellStyle name="Hiperlink" xfId="12" builtinId="8" hidden="1"/>
    <cellStyle name="Hiperlink" xfId="14" builtinId="8" hidden="1"/>
    <cellStyle name="Hiperlink" xfId="16" builtinId="8" hidden="1"/>
    <cellStyle name="Hiperlink" xfId="18" builtinId="8" hidden="1"/>
    <cellStyle name="Hiperlink Visitado" xfId="3" builtinId="9" hidden="1"/>
    <cellStyle name="Hiperlink Visitado" xfId="5" builtinId="9" hidden="1"/>
    <cellStyle name="Hiperlink Visitado" xfId="7" builtinId="9" hidden="1"/>
    <cellStyle name="Hiperlink Visitado" xfId="9" builtinId="9" hidden="1"/>
    <cellStyle name="Hiperlink Visitado" xfId="11" builtinId="9" hidden="1"/>
    <cellStyle name="Hiperlink Visitado" xfId="13" builtinId="9" hidden="1"/>
    <cellStyle name="Hiperlink Visitado" xfId="15" builtinId="9" hidden="1"/>
    <cellStyle name="Hiperlink Visitado" xfId="17" builtinId="9" hidden="1"/>
    <cellStyle name="Hiperlink Visitado" xfId="19" builtinId="9" hidden="1"/>
    <cellStyle name="Mo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[Avaliação estatistica.xlsx]Exercicio 2!Tabela dinâmica7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Idade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'Exercicio 2'!$B$1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'Exercicio 2'!$A$2:$A$6</c:f>
              <c:strCache>
                <c:ptCount val="4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50-60</c:v>
                </c:pt>
              </c:strCache>
            </c:strRef>
          </c:cat>
          <c:val>
            <c:numRef>
              <c:f>'Exercicio 2'!$B$2:$B$6</c:f>
              <c:numCache>
                <c:formatCode>General</c:formatCode>
                <c:ptCount val="4"/>
                <c:pt idx="0">
                  <c:v>15</c:v>
                </c:pt>
                <c:pt idx="1">
                  <c:v>13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1-4BA5-A2C9-CE6C61F833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95350335"/>
        <c:axId val="195351167"/>
      </c:barChart>
      <c:catAx>
        <c:axId val="19535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351167"/>
        <c:crosses val="autoZero"/>
        <c:auto val="1"/>
        <c:lblAlgn val="ctr"/>
        <c:lblOffset val="100"/>
        <c:noMultiLvlLbl val="0"/>
      </c:catAx>
      <c:valAx>
        <c:axId val="195351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35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[Avaliação estatistica.xlsx]Exercicio 2!Tabela dinâmica6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Gasto em compras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'Exercicio 2'!$B$8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'Exercicio 2'!$A$9:$A$13</c:f>
              <c:strCache>
                <c:ptCount val="4"/>
                <c:pt idx="0">
                  <c:v>100-600</c:v>
                </c:pt>
                <c:pt idx="1">
                  <c:v>600-1100</c:v>
                </c:pt>
                <c:pt idx="2">
                  <c:v>1100-1600</c:v>
                </c:pt>
                <c:pt idx="3">
                  <c:v>2100-2600</c:v>
                </c:pt>
              </c:strCache>
            </c:strRef>
          </c:cat>
          <c:val>
            <c:numRef>
              <c:f>'Exercicio 2'!$B$9:$B$13</c:f>
              <c:numCache>
                <c:formatCode>General</c:formatCode>
                <c:ptCount val="4"/>
                <c:pt idx="0">
                  <c:v>29</c:v>
                </c:pt>
                <c:pt idx="1">
                  <c:v>7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1E-4334-9E48-E9670C5669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306791343"/>
        <c:axId val="306790511"/>
      </c:barChart>
      <c:catAx>
        <c:axId val="30679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6790511"/>
        <c:crosses val="autoZero"/>
        <c:auto val="1"/>
        <c:lblAlgn val="ctr"/>
        <c:lblOffset val="100"/>
        <c:noMultiLvlLbl val="0"/>
      </c:catAx>
      <c:valAx>
        <c:axId val="306790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679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[Avaliação estatistica.xlsx]Exercicio 2!Tabela dinâmica5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Setor de compra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'Exercicio 2'!$B$15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'Exercicio 2'!$A$16:$A$19</c:f>
              <c:strCache>
                <c:ptCount val="3"/>
                <c:pt idx="0">
                  <c:v>Alimentício</c:v>
                </c:pt>
                <c:pt idx="1">
                  <c:v>Eletrônico</c:v>
                </c:pt>
                <c:pt idx="2">
                  <c:v>Vestuário</c:v>
                </c:pt>
              </c:strCache>
            </c:strRef>
          </c:cat>
          <c:val>
            <c:numRef>
              <c:f>'Exercicio 2'!$B$16:$B$19</c:f>
              <c:numCache>
                <c:formatCode>General</c:formatCode>
                <c:ptCount val="3"/>
                <c:pt idx="0">
                  <c:v>15</c:v>
                </c:pt>
                <c:pt idx="1">
                  <c:v>12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BD-41B6-9691-296814BAA58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pt-BR"/>
              <a:t>BoxPlot Gasto de compras</a:t>
            </a:r>
          </a:p>
        </cx:rich>
      </cx:tx>
    </cx:title>
    <cx:plotArea>
      <cx:plotAreaRegion>
        <cx:series layoutId="boxWhisker" uniqueId="{F6B5CF2E-1A41-4A5F-870D-D89A75D50CC5}">
          <cx:tx>
            <cx:txData>
              <cx:f>_xlchart.2</cx:f>
              <cx:v>Gasto em compras 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603250</xdr:colOff>
      <xdr:row>2</xdr:row>
      <xdr:rowOff>69850</xdr:rowOff>
    </xdr:from>
    <xdr:to>
      <xdr:col>12</xdr:col>
      <xdr:colOff>689218</xdr:colOff>
      <xdr:row>18</xdr:row>
      <xdr:rowOff>31750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6CD96CF0-9057-4BC5-98D7-FBCB4686BA4A}"/>
            </a:ext>
          </a:extLst>
        </xdr:cNvPr>
        <xdr:cNvSpPr/>
      </xdr:nvSpPr>
      <xdr:spPr>
        <a:xfrm>
          <a:off x="3651250" y="342900"/>
          <a:ext cx="6836018" cy="35814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pt-BR" sz="1100" b="0" baseline="0">
            <a:solidFill>
              <a:schemeClr val="dk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  <a:p>
          <a:r>
            <a:rPr lang="pt-BR" sz="1200" b="0" baseline="0">
              <a:solidFill>
                <a:schemeClr val="dk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Considere os dados sobre a pesquisa com os clientes da  Empresa JJ e-Commerce LTDA, quanto ao investimento por setor no mês de março de 2022 (Dados fictícios)</a:t>
          </a:r>
          <a:endParaRPr lang="pt-BR" sz="1200">
            <a:effectLst/>
          </a:endParaRPr>
        </a:p>
        <a:p>
          <a:pPr lvl="0">
            <a:lnSpc>
              <a:spcPts val="1400"/>
            </a:lnSpc>
          </a:pPr>
          <a:endParaRPr lang="pt-BR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ts val="14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200">
            <a:effectLst/>
          </a:endParaRPr>
        </a:p>
        <a:p>
          <a:pPr marL="0" marR="0" lvl="0" indent="0" defTabSz="914400" eaLnBrk="1" fontAlgn="auto" latinLnBrk="0" hangingPunct="1">
            <a:lnSpc>
              <a:spcPts val="14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(0,5) </a:t>
          </a:r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Construa</a:t>
          </a: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as tabelas de frequências (</a:t>
          </a:r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frequências simples, frequência percentual e frequência acumulada)</a:t>
          </a: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para as variáves </a:t>
          </a:r>
          <a:r>
            <a:rPr lang="pt-BR" sz="12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Gasto em compras</a:t>
          </a:r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  </a:t>
          </a:r>
          <a:r>
            <a:rPr lang="pt-BR" sz="12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Setor da compra</a:t>
          </a:r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marL="0" marR="0" lvl="0" indent="0" defTabSz="914400" eaLnBrk="1" fontAlgn="auto" latinLnBrk="0" hangingPunct="1">
            <a:lnSpc>
              <a:spcPts val="14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pt-BR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(0,5) </a:t>
          </a:r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Contrua um</a:t>
          </a: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gráfico para cada varíável do </a:t>
          </a:r>
          <a:r>
            <a:rPr lang="pt-BR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exercício 1</a:t>
          </a: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/>
          <a:endParaRPr lang="pt-BR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(0,5) </a:t>
          </a:r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Calcule para a variável </a:t>
          </a:r>
          <a:r>
            <a:rPr lang="pt-BR" sz="12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Gasto em compras</a:t>
          </a:r>
          <a:r>
            <a:rPr lang="pt-BR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pt-BR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Média, moda, mediana,</a:t>
          </a: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</a:t>
          </a:r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ariância e desvio padrão. </a:t>
          </a: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 sz="1200">
            <a:effectLst/>
          </a:endParaRPr>
        </a:p>
        <a:p>
          <a:pPr lvl="0"/>
          <a:endParaRPr lang="pt-BR" sz="12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pt-BR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(0,5) </a:t>
          </a: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Construa o gráfico de caixas (BoxPlot) para a variável </a:t>
          </a:r>
          <a:r>
            <a:rPr lang="pt-BR" sz="12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Gasto em compras </a:t>
          </a: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 identifique os quartis no gráfico. Verifique se existem outliers.  Utilize o escore z para fazer a análise desses valores. </a:t>
          </a:r>
        </a:p>
        <a:p>
          <a:pPr eaLnBrk="1" fontAlgn="auto" latinLnBrk="0" hangingPunct="1"/>
          <a:endParaRPr lang="pt-BR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5) (0,5) </a:t>
          </a:r>
          <a:r>
            <a:rPr lang="pt-BR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Quais decis e percentis você calcularia para a variável </a:t>
          </a:r>
          <a:r>
            <a:rPr lang="pt-BR" sz="12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Gasto em compras</a:t>
          </a:r>
          <a:r>
            <a:rPr lang="pt-BR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para que seja feita uma boa análise dos dados? Encontre esses valores e faça a análise dos resultados. </a:t>
          </a:r>
          <a:endParaRPr lang="pt-BR" sz="1200">
            <a:effectLst/>
          </a:endParaRPr>
        </a:p>
        <a:p>
          <a:pPr algn="l"/>
          <a:endParaRPr lang="pt-BR" sz="1100" b="0" cap="none" spc="0">
            <a:ln w="0"/>
            <a:solidFill>
              <a:sysClr val="windowText" lastClr="0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endParaRPr lang="pt-BR" sz="1100" b="0" cap="none" spc="0">
            <a:ln w="0"/>
            <a:solidFill>
              <a:sysClr val="windowText" lastClr="0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</xdr:colOff>
      <xdr:row>1</xdr:row>
      <xdr:rowOff>38100</xdr:rowOff>
    </xdr:from>
    <xdr:to>
      <xdr:col>11</xdr:col>
      <xdr:colOff>528637</xdr:colOff>
      <xdr:row>14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52387</xdr:colOff>
      <xdr:row>16</xdr:row>
      <xdr:rowOff>28575</xdr:rowOff>
    </xdr:from>
    <xdr:to>
      <xdr:col>11</xdr:col>
      <xdr:colOff>509587</xdr:colOff>
      <xdr:row>29</xdr:row>
      <xdr:rowOff>171450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52387</xdr:colOff>
      <xdr:row>7</xdr:row>
      <xdr:rowOff>85725</xdr:rowOff>
    </xdr:from>
    <xdr:to>
      <xdr:col>18</xdr:col>
      <xdr:colOff>509587</xdr:colOff>
      <xdr:row>21</xdr:row>
      <xdr:rowOff>28575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914400</xdr:colOff>
      <xdr:row>5</xdr:row>
      <xdr:rowOff>38100</xdr:rowOff>
    </xdr:from>
    <xdr:to>
      <xdr:col>7</xdr:col>
      <xdr:colOff>361950</xdr:colOff>
      <xdr:row>18</xdr:row>
      <xdr:rowOff>180975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8</xdr:col>
      <xdr:colOff>104775</xdr:colOff>
      <xdr:row>5</xdr:row>
      <xdr:rowOff>85725</xdr:rowOff>
    </xdr:from>
    <xdr:to>
      <xdr:col>11</xdr:col>
      <xdr:colOff>19050</xdr:colOff>
      <xdr:row>11</xdr:row>
      <xdr:rowOff>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CD96CF0-9057-4BC5-98D7-FBCB4686BA4A}"/>
            </a:ext>
          </a:extLst>
        </xdr:cNvPr>
        <xdr:cNvSpPr/>
      </xdr:nvSpPr>
      <xdr:spPr>
        <a:xfrm>
          <a:off x="7296150" y="1362075"/>
          <a:ext cx="2743200" cy="111442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 b="0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4: Identifiquei</a:t>
          </a:r>
          <a:r>
            <a:rPr lang="pt-BR" sz="1100" b="0" cap="none" spc="0" baseline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dois outliers:</a:t>
          </a:r>
        </a:p>
        <a:p>
          <a:pPr algn="l"/>
          <a:r>
            <a:rPr lang="pt-BR" sz="1100" b="0" cap="none" spc="0" baseline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O primeiro em A10: 1480 com Z de 2,11.</a:t>
          </a:r>
        </a:p>
        <a:p>
          <a:pPr algn="l"/>
          <a:r>
            <a:rPr lang="pt-BR" sz="1100" b="0" cap="none" spc="0" baseline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E o segundo em A40 2450 com Z de 4,23.</a:t>
          </a:r>
          <a:endParaRPr lang="pt-BR" sz="1100" b="0" cap="none" spc="0">
            <a:ln w="0"/>
            <a:solidFill>
              <a:sysClr val="windowText" lastClr="0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8</xdr:col>
      <xdr:colOff>47624</xdr:colOff>
      <xdr:row>15</xdr:row>
      <xdr:rowOff>38100</xdr:rowOff>
    </xdr:from>
    <xdr:to>
      <xdr:col>12</xdr:col>
      <xdr:colOff>600074</xdr:colOff>
      <xdr:row>23</xdr:row>
      <xdr:rowOff>152400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6CD96CF0-9057-4BC5-98D7-FBCB4686BA4A}"/>
            </a:ext>
          </a:extLst>
        </xdr:cNvPr>
        <xdr:cNvSpPr/>
      </xdr:nvSpPr>
      <xdr:spPr>
        <a:xfrm>
          <a:off x="7238999" y="3314700"/>
          <a:ext cx="4067175" cy="17145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 b="0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5:</a:t>
          </a:r>
          <a:r>
            <a:rPr lang="pt-BR" sz="1100" b="0" cap="none" spc="0" baseline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Eu seguiria uma forma mais tradicional de analizar. Primeiramente pegaria o percentil P50 para analizar onde se encontra a metade do gasto. Assim poderia ter uma noção de que metade das pessoas gastam até X reais.</a:t>
          </a:r>
        </a:p>
        <a:p>
          <a:pPr algn="l"/>
          <a:r>
            <a:rPr lang="pt-BR" sz="1100" b="0" cap="none" spc="0" baseline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Depois pegaria o percentil P90 quanto 90% das pessoas gastam. Os 10% que sobra seriam os mais "gastões" vamos assim dizer.</a:t>
          </a:r>
        </a:p>
        <a:p>
          <a:pPr algn="l"/>
          <a:r>
            <a:rPr lang="pt-BR" sz="1100" b="0" cap="none" spc="0" baseline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Por fim, pegaria P25 e P75 para saber onde o primeiro, os primeiros três e o último quarto dos gastos se encontram.</a:t>
          </a:r>
          <a:endParaRPr lang="pt-BR" sz="1100" b="0" cap="none" spc="0">
            <a:ln w="0"/>
            <a:solidFill>
              <a:sysClr val="windowText" lastClr="0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uno19" refreshedDate="44680.893776620367" createdVersion="6" refreshedVersion="6" minRefreshableVersion="3" recordCount="40">
  <cacheSource type="worksheet">
    <worksheetSource ref="A1:A41" sheet="Exercicio 1"/>
  </cacheSource>
  <cacheFields count="1">
    <cacheField name="Idade" numFmtId="0">
      <sharedItems containsSemiMixedTypes="0" containsString="0" containsNumber="1" containsInteger="1" minValue="20" maxValue="60" count="23">
        <n v="20"/>
        <n v="23"/>
        <n v="30"/>
        <n v="31"/>
        <n v="25"/>
        <n v="42"/>
        <n v="21"/>
        <n v="47"/>
        <n v="32"/>
        <n v="22"/>
        <n v="45"/>
        <n v="34"/>
        <n v="50"/>
        <n v="51"/>
        <n v="52"/>
        <n v="33"/>
        <n v="43"/>
        <n v="29"/>
        <n v="37"/>
        <n v="44"/>
        <n v="60"/>
        <n v="59"/>
        <n v="54"/>
      </sharedItems>
      <fieldGroup base="0">
        <rangePr startNum="20" endNum="60" groupInterval="10"/>
        <groupItems count="6">
          <s v="&lt;20"/>
          <s v="20-29"/>
          <s v="30-39"/>
          <s v="40-49"/>
          <s v="50-60"/>
          <s v="&gt;6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luno19" refreshedDate="44680.895887847226" createdVersion="6" refreshedVersion="6" minRefreshableVersion="3" recordCount="40">
  <cacheSource type="worksheet">
    <worksheetSource ref="B1:B41" sheet="Exercicio 1"/>
  </cacheSource>
  <cacheFields count="1">
    <cacheField name="Gasto em compras " numFmtId="2">
      <sharedItems containsSemiMixedTypes="0" containsString="0" containsNumber="1" minValue="100" maxValue="2450" count="25">
        <n v="100"/>
        <n v="350.5"/>
        <n v="500"/>
        <n v="450.5"/>
        <n v="1000"/>
        <n v="200"/>
        <n v="250"/>
        <n v="1480"/>
        <n v="450"/>
        <n v="350"/>
        <n v="300"/>
        <n v="150"/>
        <n v="100.5"/>
        <n v="120"/>
        <n v="400"/>
        <n v="780"/>
        <n v="800"/>
        <n v="750"/>
        <n v="1100"/>
        <n v="380"/>
        <n v="650"/>
        <n v="700"/>
        <n v="900"/>
        <n v="1300"/>
        <n v="2450"/>
      </sharedItems>
      <fieldGroup base="0">
        <rangePr startNum="100" endNum="2450" groupInterval="500"/>
        <groupItems count="7">
          <s v="&lt;100"/>
          <s v="100-600"/>
          <s v="600-1100"/>
          <s v="1100-1600"/>
          <s v="1600-2100"/>
          <s v="2100-2600"/>
          <s v="&gt;26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luno19" refreshedDate="44680.897238310186" createdVersion="6" refreshedVersion="6" minRefreshableVersion="3" recordCount="40">
  <cacheSource type="worksheet">
    <worksheetSource ref="C1:C41" sheet="Exercicio 1"/>
  </cacheSource>
  <cacheFields count="1">
    <cacheField name="Setor da compra" numFmtId="164">
      <sharedItems count="3">
        <s v="Alimentício"/>
        <s v="Vestuário"/>
        <s v="Eletrônic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</r>
  <r>
    <x v="1"/>
  </r>
  <r>
    <x v="2"/>
  </r>
  <r>
    <x v="3"/>
  </r>
  <r>
    <x v="4"/>
  </r>
  <r>
    <x v="5"/>
  </r>
  <r>
    <x v="6"/>
  </r>
  <r>
    <x v="6"/>
  </r>
  <r>
    <x v="7"/>
  </r>
  <r>
    <x v="8"/>
  </r>
  <r>
    <x v="2"/>
  </r>
  <r>
    <x v="2"/>
  </r>
  <r>
    <x v="9"/>
  </r>
  <r>
    <x v="0"/>
  </r>
  <r>
    <x v="0"/>
  </r>
  <r>
    <x v="9"/>
  </r>
  <r>
    <x v="3"/>
  </r>
  <r>
    <x v="10"/>
  </r>
  <r>
    <x v="11"/>
  </r>
  <r>
    <x v="12"/>
  </r>
  <r>
    <x v="13"/>
  </r>
  <r>
    <x v="14"/>
  </r>
  <r>
    <x v="0"/>
  </r>
  <r>
    <x v="1"/>
  </r>
  <r>
    <x v="4"/>
  </r>
  <r>
    <x v="4"/>
  </r>
  <r>
    <x v="3"/>
  </r>
  <r>
    <x v="15"/>
  </r>
  <r>
    <x v="2"/>
  </r>
  <r>
    <x v="10"/>
  </r>
  <r>
    <x v="16"/>
  </r>
  <r>
    <x v="17"/>
  </r>
  <r>
    <x v="3"/>
  </r>
  <r>
    <x v="18"/>
  </r>
  <r>
    <x v="19"/>
  </r>
  <r>
    <x v="20"/>
  </r>
  <r>
    <x v="21"/>
  </r>
  <r>
    <x v="15"/>
  </r>
  <r>
    <x v="22"/>
  </r>
  <r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0">
  <r>
    <x v="0"/>
  </r>
  <r>
    <x v="1"/>
  </r>
  <r>
    <x v="2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5"/>
  </r>
  <r>
    <x v="14"/>
  </r>
  <r>
    <x v="15"/>
  </r>
  <r>
    <x v="9"/>
  </r>
  <r>
    <x v="16"/>
  </r>
  <r>
    <x v="17"/>
  </r>
  <r>
    <x v="18"/>
  </r>
  <r>
    <x v="0"/>
  </r>
  <r>
    <x v="11"/>
  </r>
  <r>
    <x v="5"/>
  </r>
  <r>
    <x v="5"/>
  </r>
  <r>
    <x v="0"/>
  </r>
  <r>
    <x v="14"/>
  </r>
  <r>
    <x v="19"/>
  </r>
  <r>
    <x v="20"/>
  </r>
  <r>
    <x v="21"/>
  </r>
  <r>
    <x v="14"/>
  </r>
  <r>
    <x v="9"/>
  </r>
  <r>
    <x v="2"/>
  </r>
  <r>
    <x v="22"/>
  </r>
  <r>
    <x v="23"/>
  </r>
  <r>
    <x v="14"/>
  </r>
  <r>
    <x v="8"/>
  </r>
  <r>
    <x v="24"/>
  </r>
  <r>
    <x v="1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0">
  <r>
    <x v="0"/>
  </r>
  <r>
    <x v="1"/>
  </r>
  <r>
    <x v="1"/>
  </r>
  <r>
    <x v="2"/>
  </r>
  <r>
    <x v="0"/>
  </r>
  <r>
    <x v="2"/>
  </r>
  <r>
    <x v="0"/>
  </r>
  <r>
    <x v="1"/>
  </r>
  <r>
    <x v="2"/>
  </r>
  <r>
    <x v="1"/>
  </r>
  <r>
    <x v="1"/>
  </r>
  <r>
    <x v="1"/>
  </r>
  <r>
    <x v="0"/>
  </r>
  <r>
    <x v="0"/>
  </r>
  <r>
    <x v="0"/>
  </r>
  <r>
    <x v="0"/>
  </r>
  <r>
    <x v="1"/>
  </r>
  <r>
    <x v="2"/>
  </r>
  <r>
    <x v="1"/>
  </r>
  <r>
    <x v="2"/>
  </r>
  <r>
    <x v="2"/>
  </r>
  <r>
    <x v="2"/>
  </r>
  <r>
    <x v="0"/>
  </r>
  <r>
    <x v="0"/>
  </r>
  <r>
    <x v="0"/>
  </r>
  <r>
    <x v="0"/>
  </r>
  <r>
    <x v="0"/>
  </r>
  <r>
    <x v="1"/>
  </r>
  <r>
    <x v="0"/>
  </r>
  <r>
    <x v="2"/>
  </r>
  <r>
    <x v="2"/>
  </r>
  <r>
    <x v="0"/>
  </r>
  <r>
    <x v="1"/>
  </r>
  <r>
    <x v="1"/>
  </r>
  <r>
    <x v="2"/>
  </r>
  <r>
    <x v="2"/>
  </r>
  <r>
    <x v="1"/>
  </r>
  <r>
    <x v="1"/>
  </r>
  <r>
    <x v="2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ela dinâmica4" cacheId="1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Setor da compra">
  <location ref="E16:H20" firstHeaderRow="0" firstDataRow="1" firstDataCol="1"/>
  <pivotFields count="1">
    <pivotField axis="axisRow" dataField="1" showAll="0">
      <items count="4">
        <item x="0"/>
        <item x="2"/>
        <item x="1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uência Simples" fld="0" subtotal="count" baseField="0" baseItem="0"/>
    <dataField name="%" fld="0" subtotal="count" showDataAs="percentOfTotal" baseField="0" baseItem="0" numFmtId="10"/>
    <dataField name="Frequência Acumulada" fld="0" subtotal="count" showDataAs="runTotal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3" cacheId="1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Gasto em compras">
  <location ref="E9:H14" firstHeaderRow="0" firstDataRow="1" firstDataCol="1"/>
  <pivotFields count="1">
    <pivotField axis="axisRow" dataField="1" numFmtId="2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0"/>
  </rowFields>
  <rowItems count="5">
    <i>
      <x v="1"/>
    </i>
    <i>
      <x v="2"/>
    </i>
    <i>
      <x v="3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uência Simples" fld="0" subtotal="count" baseField="0" baseItem="1"/>
    <dataField name="%" fld="0" subtotal="count" showDataAs="percentOfTotal" baseField="0" baseItem="1" numFmtId="10"/>
    <dataField name="Frequência Acumulada" fld="0" subtotal="count" showDataAs="runTotal" baseField="0" baseItem="1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2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Idade">
  <location ref="E2:H7" firstHeaderRow="0" firstDataRow="1" firstDataCol="1"/>
  <pivotFields count="1">
    <pivotField axis="axisRow" dataField="1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0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uência simples" fld="0" subtotal="count" baseField="0" baseItem="1"/>
    <dataField name="%" fld="0" subtotal="count" showDataAs="percentOfTotal" baseField="0" baseItem="1" numFmtId="10"/>
    <dataField name="Frequência Acumulada" fld="0" subtotal="count" showDataAs="runTotal" baseField="0" baseItem="1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dinâmica7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 rowHeaderCaption="Idade">
  <location ref="A1:B6" firstHeaderRow="1" firstDataRow="1" firstDataCol="1"/>
  <pivotFields count="1">
    <pivotField axis="axisRow" dataField="1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0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Frequência simples" fld="0" subtotal="count" baseField="0" baseItem="1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a dinâmica6" cacheId="1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 rowHeaderCaption="Gasto em compras">
  <location ref="A8:B13" firstHeaderRow="1" firstDataRow="1" firstDataCol="1"/>
  <pivotFields count="1">
    <pivotField axis="axisRow" dataField="1" numFmtId="2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0"/>
  </rowFields>
  <rowItems count="5">
    <i>
      <x v="1"/>
    </i>
    <i>
      <x v="2"/>
    </i>
    <i>
      <x v="3"/>
    </i>
    <i>
      <x v="5"/>
    </i>
    <i t="grand">
      <x/>
    </i>
  </rowItems>
  <colItems count="1">
    <i/>
  </colItems>
  <dataFields count="1">
    <dataField name="Frequência Simples" fld="0" subtotal="count" baseField="0" baseItem="1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ela dinâmica5" cacheId="1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 rowHeaderCaption="Setor de compra">
  <location ref="A15:B19" firstHeaderRow="1" firstDataRow="1" firstDataCol="1"/>
  <pivotFields count="1">
    <pivotField axis="axisRow" dataField="1" showAll="0">
      <items count="4">
        <item x="0"/>
        <item x="2"/>
        <item x="1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Frequência Simple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9"/>
  <sheetViews>
    <sheetView topLeftCell="A2" zoomScale="99" zoomScaleNormal="99" workbookViewId="0">
      <selection activeCell="E37" sqref="E37"/>
    </sheetView>
  </sheetViews>
  <sheetFormatPr defaultColWidth="11" defaultRowHeight="15.75" x14ac:dyDescent="0.25"/>
  <cols>
    <col min="1" max="1" width="6.875" customWidth="1"/>
    <col min="2" max="2" width="7.875" customWidth="1"/>
    <col min="3" max="3" width="12.375" customWidth="1"/>
    <col min="4" max="4" width="12.875" customWidth="1"/>
    <col min="6" max="6" width="11.625" bestFit="1" customWidth="1"/>
    <col min="14" max="14" width="13.5" bestFit="1" customWidth="1"/>
    <col min="15" max="15" width="11.25" bestFit="1" customWidth="1"/>
    <col min="16" max="16" width="13.25" bestFit="1" customWidth="1"/>
  </cols>
  <sheetData>
    <row r="1" spans="1:6" ht="21" x14ac:dyDescent="0.35">
      <c r="A1" s="15"/>
      <c r="B1" s="15"/>
      <c r="C1" s="15"/>
      <c r="D1" s="15"/>
    </row>
    <row r="2" spans="1:6" ht="0.75" customHeight="1" x14ac:dyDescent="0.25"/>
    <row r="3" spans="1:6" ht="52.5" customHeight="1" x14ac:dyDescent="0.25">
      <c r="A3" s="5"/>
      <c r="B3" s="7" t="s">
        <v>0</v>
      </c>
      <c r="C3" s="8" t="s">
        <v>5</v>
      </c>
      <c r="D3" s="8" t="s">
        <v>1</v>
      </c>
    </row>
    <row r="4" spans="1:6" x14ac:dyDescent="0.25">
      <c r="A4" s="6"/>
      <c r="B4" s="2">
        <v>20</v>
      </c>
      <c r="C4" s="3">
        <v>100</v>
      </c>
      <c r="D4" s="4" t="s">
        <v>2</v>
      </c>
    </row>
    <row r="5" spans="1:6" x14ac:dyDescent="0.25">
      <c r="A5" s="6"/>
      <c r="B5" s="2">
        <v>23</v>
      </c>
      <c r="C5" s="3">
        <v>350.5</v>
      </c>
      <c r="D5" s="4" t="s">
        <v>3</v>
      </c>
    </row>
    <row r="6" spans="1:6" x14ac:dyDescent="0.25">
      <c r="A6" s="6"/>
      <c r="B6" s="2">
        <v>30</v>
      </c>
      <c r="C6" s="3">
        <v>500</v>
      </c>
      <c r="D6" s="4" t="s">
        <v>3</v>
      </c>
    </row>
    <row r="7" spans="1:6" x14ac:dyDescent="0.25">
      <c r="A7" s="6"/>
      <c r="B7" s="2">
        <v>31</v>
      </c>
      <c r="C7" s="3">
        <v>500</v>
      </c>
      <c r="D7" s="4" t="s">
        <v>4</v>
      </c>
    </row>
    <row r="8" spans="1:6" x14ac:dyDescent="0.25">
      <c r="A8" s="6"/>
      <c r="B8" s="2">
        <v>25</v>
      </c>
      <c r="C8" s="3">
        <v>450.5</v>
      </c>
      <c r="D8" s="4" t="s">
        <v>2</v>
      </c>
    </row>
    <row r="9" spans="1:6" x14ac:dyDescent="0.25">
      <c r="A9" s="6"/>
      <c r="B9" s="2">
        <v>42</v>
      </c>
      <c r="C9" s="3">
        <v>1000</v>
      </c>
      <c r="D9" s="4" t="s">
        <v>4</v>
      </c>
    </row>
    <row r="10" spans="1:6" x14ac:dyDescent="0.25">
      <c r="A10" s="6"/>
      <c r="B10" s="2">
        <v>21</v>
      </c>
      <c r="C10" s="3">
        <v>200</v>
      </c>
      <c r="D10" s="4" t="s">
        <v>2</v>
      </c>
    </row>
    <row r="11" spans="1:6" x14ac:dyDescent="0.25">
      <c r="A11" s="6"/>
      <c r="B11" s="2">
        <v>21</v>
      </c>
      <c r="C11" s="3">
        <v>250</v>
      </c>
      <c r="D11" s="4" t="s">
        <v>3</v>
      </c>
    </row>
    <row r="12" spans="1:6" x14ac:dyDescent="0.25">
      <c r="A12" s="6"/>
      <c r="B12" s="2">
        <v>47</v>
      </c>
      <c r="C12" s="3">
        <v>1480</v>
      </c>
      <c r="D12" s="4" t="s">
        <v>4</v>
      </c>
    </row>
    <row r="13" spans="1:6" x14ac:dyDescent="0.25">
      <c r="A13" s="6"/>
      <c r="B13" s="2">
        <v>32</v>
      </c>
      <c r="C13" s="3">
        <v>450</v>
      </c>
      <c r="D13" s="4" t="s">
        <v>3</v>
      </c>
    </row>
    <row r="14" spans="1:6" x14ac:dyDescent="0.25">
      <c r="A14" s="6"/>
      <c r="B14" s="2">
        <v>30</v>
      </c>
      <c r="C14" s="3">
        <v>350</v>
      </c>
      <c r="D14" s="4" t="s">
        <v>3</v>
      </c>
    </row>
    <row r="15" spans="1:6" x14ac:dyDescent="0.25">
      <c r="A15" s="6"/>
      <c r="B15" s="2">
        <v>30</v>
      </c>
      <c r="C15" s="3">
        <v>300</v>
      </c>
      <c r="D15" s="4" t="s">
        <v>3</v>
      </c>
    </row>
    <row r="16" spans="1:6" x14ac:dyDescent="0.25">
      <c r="A16" s="6"/>
      <c r="B16" s="2">
        <v>22</v>
      </c>
      <c r="C16" s="3">
        <v>150</v>
      </c>
      <c r="D16" s="4" t="s">
        <v>2</v>
      </c>
      <c r="F16" s="1"/>
    </row>
    <row r="17" spans="1:17" x14ac:dyDescent="0.25">
      <c r="A17" s="6"/>
      <c r="B17" s="2">
        <v>20</v>
      </c>
      <c r="C17" s="3">
        <v>100.5</v>
      </c>
      <c r="D17" s="4" t="s">
        <v>2</v>
      </c>
    </row>
    <row r="18" spans="1:17" x14ac:dyDescent="0.25">
      <c r="A18" s="6"/>
      <c r="B18" s="2">
        <v>20</v>
      </c>
      <c r="C18" s="3">
        <v>120</v>
      </c>
      <c r="D18" s="4" t="s">
        <v>2</v>
      </c>
    </row>
    <row r="19" spans="1:17" x14ac:dyDescent="0.25">
      <c r="A19" s="6"/>
      <c r="B19" s="2">
        <v>22</v>
      </c>
      <c r="C19" s="3">
        <v>200</v>
      </c>
      <c r="D19" s="4" t="s">
        <v>2</v>
      </c>
    </row>
    <row r="20" spans="1:17" x14ac:dyDescent="0.25">
      <c r="A20" s="6"/>
      <c r="B20" s="2">
        <v>31</v>
      </c>
      <c r="C20" s="3">
        <v>400</v>
      </c>
      <c r="D20" s="4" t="s">
        <v>3</v>
      </c>
    </row>
    <row r="21" spans="1:17" x14ac:dyDescent="0.25">
      <c r="A21" s="6"/>
      <c r="B21" s="2">
        <v>45</v>
      </c>
      <c r="C21" s="3">
        <v>780</v>
      </c>
      <c r="D21" s="4" t="s">
        <v>4</v>
      </c>
      <c r="F21" s="9"/>
      <c r="G21" s="10"/>
      <c r="H21" s="9"/>
      <c r="I21" s="9"/>
    </row>
    <row r="22" spans="1:17" x14ac:dyDescent="0.25">
      <c r="A22" s="6"/>
      <c r="B22" s="2">
        <v>34</v>
      </c>
      <c r="C22" s="3">
        <v>350</v>
      </c>
      <c r="D22" s="4" t="s">
        <v>3</v>
      </c>
      <c r="F22" s="9"/>
      <c r="G22" s="11"/>
      <c r="H22" s="9"/>
      <c r="I22" s="9"/>
      <c r="J22" s="9"/>
    </row>
    <row r="23" spans="1:17" x14ac:dyDescent="0.25">
      <c r="A23" s="6"/>
      <c r="B23" s="2">
        <v>50</v>
      </c>
      <c r="C23" s="3">
        <v>800</v>
      </c>
      <c r="D23" s="4" t="s">
        <v>4</v>
      </c>
      <c r="F23" s="9"/>
      <c r="G23" s="11"/>
      <c r="H23" s="9"/>
      <c r="I23" s="9"/>
    </row>
    <row r="24" spans="1:17" x14ac:dyDescent="0.25">
      <c r="A24" s="6"/>
      <c r="B24" s="2">
        <v>51</v>
      </c>
      <c r="C24" s="3">
        <v>750</v>
      </c>
      <c r="D24" s="4" t="s">
        <v>4</v>
      </c>
      <c r="F24" s="12"/>
      <c r="G24" s="12"/>
      <c r="H24" s="12"/>
      <c r="I24" s="12"/>
      <c r="J24" s="12"/>
      <c r="K24" s="12"/>
      <c r="L24" s="12"/>
      <c r="M24" s="12"/>
      <c r="N24" s="12"/>
    </row>
    <row r="25" spans="1:17" x14ac:dyDescent="0.25">
      <c r="A25" s="6"/>
      <c r="B25" s="2">
        <v>52</v>
      </c>
      <c r="C25" s="3">
        <v>1100</v>
      </c>
      <c r="D25" s="4" t="s">
        <v>4</v>
      </c>
      <c r="F25" s="12"/>
      <c r="G25" s="12"/>
      <c r="H25" s="12"/>
      <c r="I25" s="12"/>
      <c r="J25" s="12"/>
      <c r="K25" s="12"/>
      <c r="L25" s="12"/>
      <c r="M25" s="12"/>
      <c r="N25" s="12"/>
    </row>
    <row r="26" spans="1:17" x14ac:dyDescent="0.25">
      <c r="A26" s="6"/>
      <c r="B26" s="2">
        <v>20</v>
      </c>
      <c r="C26" s="3">
        <v>100</v>
      </c>
      <c r="D26" s="4" t="s">
        <v>2</v>
      </c>
      <c r="F26" s="12"/>
      <c r="G26" s="12"/>
      <c r="H26" s="12"/>
      <c r="I26" s="12"/>
      <c r="J26" s="12"/>
      <c r="K26" s="12"/>
      <c r="L26" s="12"/>
      <c r="M26" s="12"/>
      <c r="N26" s="12"/>
    </row>
    <row r="27" spans="1:17" x14ac:dyDescent="0.25">
      <c r="A27" s="6"/>
      <c r="B27" s="2">
        <v>23</v>
      </c>
      <c r="C27" s="3">
        <v>150</v>
      </c>
      <c r="D27" s="4" t="s">
        <v>2</v>
      </c>
      <c r="F27" s="12"/>
      <c r="G27" s="12"/>
      <c r="H27" s="13"/>
      <c r="I27" s="12"/>
      <c r="J27" s="12"/>
      <c r="K27" s="13"/>
      <c r="L27" s="12"/>
      <c r="M27" s="12"/>
      <c r="N27" s="12"/>
    </row>
    <row r="28" spans="1:17" x14ac:dyDescent="0.25">
      <c r="A28" s="6"/>
      <c r="B28" s="2">
        <v>25</v>
      </c>
      <c r="C28" s="3">
        <v>200</v>
      </c>
      <c r="D28" s="4" t="s">
        <v>2</v>
      </c>
      <c r="F28" s="12"/>
      <c r="G28" s="12"/>
      <c r="H28" s="13"/>
      <c r="I28" s="12"/>
      <c r="J28" s="12"/>
      <c r="K28" s="13"/>
      <c r="L28" s="12"/>
      <c r="M28" s="12"/>
      <c r="N28" s="12"/>
    </row>
    <row r="29" spans="1:17" x14ac:dyDescent="0.25">
      <c r="A29" s="6"/>
      <c r="B29" s="2">
        <v>25</v>
      </c>
      <c r="C29" s="3">
        <v>200</v>
      </c>
      <c r="D29" s="4" t="s">
        <v>2</v>
      </c>
      <c r="F29" s="12"/>
      <c r="G29" s="12"/>
      <c r="H29" s="12"/>
      <c r="I29" s="12"/>
      <c r="J29" s="12"/>
      <c r="K29" s="12"/>
      <c r="L29" s="12"/>
      <c r="M29" s="12"/>
      <c r="N29" s="12"/>
    </row>
    <row r="30" spans="1:17" x14ac:dyDescent="0.25">
      <c r="A30" s="6"/>
      <c r="B30" s="2">
        <v>31</v>
      </c>
      <c r="C30" s="3">
        <v>100</v>
      </c>
      <c r="D30" s="4" t="s">
        <v>2</v>
      </c>
      <c r="F30" s="12"/>
      <c r="G30" s="12"/>
      <c r="H30" s="12"/>
      <c r="I30" s="12"/>
      <c r="J30" s="12"/>
      <c r="K30" s="12"/>
      <c r="L30" s="12"/>
      <c r="M30" s="12"/>
      <c r="N30" s="12"/>
    </row>
    <row r="31" spans="1:17" x14ac:dyDescent="0.25">
      <c r="A31" s="6"/>
      <c r="B31" s="2">
        <v>33</v>
      </c>
      <c r="C31" s="3">
        <v>400</v>
      </c>
      <c r="D31" s="4" t="s">
        <v>3</v>
      </c>
      <c r="F31" s="12"/>
      <c r="G31" s="12"/>
      <c r="H31" s="12"/>
      <c r="I31" s="12"/>
      <c r="J31" s="12"/>
      <c r="K31" s="12"/>
      <c r="L31" s="12"/>
      <c r="M31" s="12"/>
      <c r="N31" s="12"/>
    </row>
    <row r="32" spans="1:17" x14ac:dyDescent="0.25">
      <c r="A32" s="6"/>
      <c r="B32" s="2">
        <v>30</v>
      </c>
      <c r="C32" s="3">
        <v>380</v>
      </c>
      <c r="D32" s="4" t="s">
        <v>2</v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</row>
    <row r="33" spans="1:17" x14ac:dyDescent="0.25">
      <c r="A33" s="6"/>
      <c r="B33" s="2">
        <v>45</v>
      </c>
      <c r="C33" s="3">
        <v>650</v>
      </c>
      <c r="D33" s="4" t="s">
        <v>4</v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</row>
    <row r="34" spans="1:17" x14ac:dyDescent="0.25">
      <c r="A34" s="6"/>
      <c r="B34" s="2">
        <v>43</v>
      </c>
      <c r="C34" s="3">
        <v>700</v>
      </c>
      <c r="D34" s="4" t="s">
        <v>4</v>
      </c>
      <c r="F34" s="12"/>
      <c r="G34" s="12"/>
      <c r="H34" s="12"/>
      <c r="I34" s="12"/>
      <c r="J34" s="12"/>
      <c r="K34" s="12"/>
      <c r="L34" s="12"/>
      <c r="M34" s="12"/>
      <c r="N34" s="12"/>
      <c r="O34" s="13"/>
      <c r="P34" s="12"/>
      <c r="Q34" s="12"/>
    </row>
    <row r="35" spans="1:17" x14ac:dyDescent="0.25">
      <c r="A35" s="6"/>
      <c r="B35" s="2">
        <v>29</v>
      </c>
      <c r="C35" s="3">
        <v>400</v>
      </c>
      <c r="D35" s="4" t="s">
        <v>2</v>
      </c>
      <c r="F35" s="12"/>
      <c r="G35" s="12"/>
      <c r="H35" s="12"/>
      <c r="I35" s="12"/>
      <c r="J35" s="12"/>
      <c r="K35" s="12"/>
      <c r="L35" s="12"/>
      <c r="M35" s="12"/>
      <c r="N35" s="12"/>
      <c r="O35" s="13"/>
      <c r="P35" s="12"/>
      <c r="Q35" s="12"/>
    </row>
    <row r="36" spans="1:17" x14ac:dyDescent="0.25">
      <c r="A36" s="6"/>
      <c r="B36" s="2">
        <v>31</v>
      </c>
      <c r="C36" s="3">
        <v>350</v>
      </c>
      <c r="D36" s="4" t="s">
        <v>3</v>
      </c>
      <c r="F36" s="12"/>
      <c r="G36" s="12"/>
      <c r="H36" s="12"/>
      <c r="I36" s="12"/>
      <c r="J36" s="12"/>
      <c r="K36" s="12"/>
      <c r="L36" s="12"/>
      <c r="M36" s="12"/>
      <c r="N36" s="12"/>
      <c r="O36" s="13"/>
      <c r="P36" s="12"/>
      <c r="Q36" s="12"/>
    </row>
    <row r="37" spans="1:17" x14ac:dyDescent="0.25">
      <c r="A37" s="6"/>
      <c r="B37" s="2">
        <v>37</v>
      </c>
      <c r="C37" s="3">
        <v>500</v>
      </c>
      <c r="D37" s="4" t="s">
        <v>3</v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x14ac:dyDescent="0.25">
      <c r="A38" s="6"/>
      <c r="B38" s="2">
        <v>44</v>
      </c>
      <c r="C38" s="3">
        <v>900</v>
      </c>
      <c r="D38" s="4" t="s">
        <v>4</v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x14ac:dyDescent="0.25">
      <c r="A39" s="6"/>
      <c r="B39" s="2">
        <v>60</v>
      </c>
      <c r="C39" s="3">
        <v>1300</v>
      </c>
      <c r="D39" s="4" t="s">
        <v>4</v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x14ac:dyDescent="0.25">
      <c r="A40" s="6"/>
      <c r="B40" s="2">
        <v>59</v>
      </c>
      <c r="C40" s="3">
        <v>400</v>
      </c>
      <c r="D40" s="4" t="s">
        <v>3</v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</row>
    <row r="41" spans="1:17" x14ac:dyDescent="0.25">
      <c r="A41" s="6"/>
      <c r="B41" s="2">
        <v>33</v>
      </c>
      <c r="C41" s="3">
        <v>450</v>
      </c>
      <c r="D41" s="4" t="s">
        <v>3</v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</row>
    <row r="42" spans="1:17" x14ac:dyDescent="0.25">
      <c r="A42" s="6"/>
      <c r="B42" s="2">
        <v>54</v>
      </c>
      <c r="C42" s="3">
        <v>2450</v>
      </c>
      <c r="D42" s="4" t="s">
        <v>4</v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</row>
    <row r="43" spans="1:17" x14ac:dyDescent="0.25">
      <c r="A43" s="6"/>
      <c r="B43" s="2">
        <v>25</v>
      </c>
      <c r="C43" s="3">
        <v>300</v>
      </c>
      <c r="D43" s="4" t="s">
        <v>2</v>
      </c>
      <c r="F43" s="12"/>
      <c r="G43" s="12"/>
      <c r="H43" s="12"/>
      <c r="I43" s="12"/>
      <c r="J43" s="12"/>
      <c r="K43" s="12"/>
      <c r="L43" s="12"/>
      <c r="M43" s="12"/>
      <c r="N43" s="12"/>
      <c r="O43" s="13"/>
      <c r="P43" s="12"/>
      <c r="Q43" s="12"/>
    </row>
    <row r="44" spans="1:17" x14ac:dyDescent="0.25">
      <c r="F44" s="12"/>
      <c r="G44" s="12"/>
      <c r="H44" s="12"/>
      <c r="I44" s="12"/>
      <c r="J44" s="12"/>
      <c r="K44" s="12"/>
      <c r="L44" s="12"/>
      <c r="M44" s="12"/>
      <c r="N44" s="13"/>
      <c r="O44" s="13"/>
      <c r="P44" s="12"/>
      <c r="Q44" s="12"/>
    </row>
    <row r="45" spans="1:17" x14ac:dyDescent="0.25">
      <c r="F45" s="12"/>
      <c r="G45" s="12"/>
      <c r="H45" s="12"/>
      <c r="I45" s="12"/>
      <c r="J45" s="12"/>
      <c r="K45" s="12"/>
      <c r="L45" s="12"/>
      <c r="M45" s="12"/>
      <c r="N45" s="12"/>
      <c r="O45" s="13"/>
      <c r="P45" s="12"/>
      <c r="Q45" s="12"/>
    </row>
    <row r="46" spans="1:17" x14ac:dyDescent="0.25"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x14ac:dyDescent="0.25"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x14ac:dyDescent="0.25">
      <c r="D48" s="1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4:14" x14ac:dyDescent="0.25">
      <c r="D49" s="1"/>
      <c r="F49" s="14"/>
      <c r="G49" s="12"/>
      <c r="H49" s="12"/>
      <c r="I49" s="12"/>
      <c r="J49" s="12"/>
      <c r="K49" s="12"/>
      <c r="L49" s="12"/>
      <c r="M49" s="12"/>
      <c r="N49" s="12"/>
    </row>
  </sheetData>
  <mergeCells count="1">
    <mergeCell ref="A1:D1"/>
  </mergeCells>
  <pageMargins left="0.25" right="0.25" top="0.75" bottom="0.75" header="0.3" footer="0.3"/>
  <pageSetup paperSize="9" scale="64" orientation="landscape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F23" sqref="F23"/>
    </sheetView>
  </sheetViews>
  <sheetFormatPr defaultRowHeight="15.75" x14ac:dyDescent="0.25"/>
  <cols>
    <col min="2" max="2" width="16.75" customWidth="1"/>
    <col min="3" max="3" width="16.625" customWidth="1"/>
    <col min="5" max="5" width="16.5" bestFit="1" customWidth="1"/>
    <col min="6" max="6" width="16.625" customWidth="1"/>
    <col min="7" max="7" width="7.875" customWidth="1"/>
    <col min="8" max="8" width="19.5" customWidth="1"/>
  </cols>
  <sheetData>
    <row r="1" spans="1:8" ht="41.25" customHeight="1" x14ac:dyDescent="0.25">
      <c r="A1" s="7" t="s">
        <v>0</v>
      </c>
      <c r="B1" s="8" t="s">
        <v>5</v>
      </c>
      <c r="C1" s="8" t="s">
        <v>1</v>
      </c>
    </row>
    <row r="2" spans="1:8" x14ac:dyDescent="0.25">
      <c r="A2" s="2">
        <v>20</v>
      </c>
      <c r="B2" s="3">
        <v>100</v>
      </c>
      <c r="C2" s="4" t="s">
        <v>2</v>
      </c>
      <c r="E2" s="16" t="s">
        <v>0</v>
      </c>
      <c r="F2" t="s">
        <v>12</v>
      </c>
      <c r="G2" t="s">
        <v>18</v>
      </c>
      <c r="H2" t="s">
        <v>13</v>
      </c>
    </row>
    <row r="3" spans="1:8" x14ac:dyDescent="0.25">
      <c r="A3" s="2">
        <v>23</v>
      </c>
      <c r="B3" s="3">
        <v>350.5</v>
      </c>
      <c r="C3" s="4" t="s">
        <v>3</v>
      </c>
      <c r="E3" s="17" t="s">
        <v>8</v>
      </c>
      <c r="F3" s="18">
        <v>15</v>
      </c>
      <c r="G3" s="19">
        <v>0.375</v>
      </c>
      <c r="H3" s="18">
        <v>15</v>
      </c>
    </row>
    <row r="4" spans="1:8" x14ac:dyDescent="0.25">
      <c r="A4" s="2">
        <v>30</v>
      </c>
      <c r="B4" s="3">
        <v>500</v>
      </c>
      <c r="C4" s="4" t="s">
        <v>3</v>
      </c>
      <c r="E4" s="17" t="s">
        <v>9</v>
      </c>
      <c r="F4" s="18">
        <v>13</v>
      </c>
      <c r="G4" s="19">
        <v>0.32500000000000001</v>
      </c>
      <c r="H4" s="18">
        <v>28</v>
      </c>
    </row>
    <row r="5" spans="1:8" x14ac:dyDescent="0.25">
      <c r="A5" s="2">
        <v>31</v>
      </c>
      <c r="B5" s="3">
        <v>500</v>
      </c>
      <c r="C5" s="4" t="s">
        <v>4</v>
      </c>
      <c r="E5" s="17" t="s">
        <v>10</v>
      </c>
      <c r="F5" s="18">
        <v>6</v>
      </c>
      <c r="G5" s="19">
        <v>0.15</v>
      </c>
      <c r="H5" s="18">
        <v>34</v>
      </c>
    </row>
    <row r="6" spans="1:8" x14ac:dyDescent="0.25">
      <c r="A6" s="2">
        <v>25</v>
      </c>
      <c r="B6" s="3">
        <v>450.5</v>
      </c>
      <c r="C6" s="4" t="s">
        <v>2</v>
      </c>
      <c r="E6" s="17" t="s">
        <v>11</v>
      </c>
      <c r="F6" s="18">
        <v>6</v>
      </c>
      <c r="G6" s="19">
        <v>0.15</v>
      </c>
      <c r="H6" s="18">
        <v>40</v>
      </c>
    </row>
    <row r="7" spans="1:8" x14ac:dyDescent="0.25">
      <c r="A7" s="2">
        <v>42</v>
      </c>
      <c r="B7" s="3">
        <v>1000</v>
      </c>
      <c r="C7" s="4" t="s">
        <v>4</v>
      </c>
      <c r="E7" s="17" t="s">
        <v>6</v>
      </c>
      <c r="F7" s="18">
        <v>40</v>
      </c>
      <c r="G7" s="19">
        <v>1</v>
      </c>
      <c r="H7" s="18"/>
    </row>
    <row r="8" spans="1:8" x14ac:dyDescent="0.25">
      <c r="A8" s="2">
        <v>21</v>
      </c>
      <c r="B8" s="3">
        <v>200</v>
      </c>
      <c r="C8" s="4" t="s">
        <v>2</v>
      </c>
    </row>
    <row r="9" spans="1:8" x14ac:dyDescent="0.25">
      <c r="A9" s="2">
        <v>21</v>
      </c>
      <c r="B9" s="3">
        <v>250</v>
      </c>
      <c r="C9" s="4" t="s">
        <v>3</v>
      </c>
      <c r="E9" s="16" t="s">
        <v>19</v>
      </c>
      <c r="F9" t="s">
        <v>7</v>
      </c>
      <c r="G9" t="s">
        <v>18</v>
      </c>
      <c r="H9" t="s">
        <v>13</v>
      </c>
    </row>
    <row r="10" spans="1:8" x14ac:dyDescent="0.25">
      <c r="A10" s="2">
        <v>47</v>
      </c>
      <c r="B10" s="3">
        <v>1480</v>
      </c>
      <c r="C10" s="4" t="s">
        <v>4</v>
      </c>
      <c r="E10" s="20" t="s">
        <v>14</v>
      </c>
      <c r="F10" s="18">
        <v>29</v>
      </c>
      <c r="G10" s="19">
        <v>0.72499999999999998</v>
      </c>
      <c r="H10" s="18">
        <v>29</v>
      </c>
    </row>
    <row r="11" spans="1:8" x14ac:dyDescent="0.25">
      <c r="A11" s="2">
        <v>32</v>
      </c>
      <c r="B11" s="3">
        <v>450</v>
      </c>
      <c r="C11" s="4" t="s">
        <v>3</v>
      </c>
      <c r="E11" s="20" t="s">
        <v>15</v>
      </c>
      <c r="F11" s="18">
        <v>7</v>
      </c>
      <c r="G11" s="19">
        <v>0.17499999999999999</v>
      </c>
      <c r="H11" s="18">
        <v>36</v>
      </c>
    </row>
    <row r="12" spans="1:8" x14ac:dyDescent="0.25">
      <c r="A12" s="2">
        <v>30</v>
      </c>
      <c r="B12" s="3">
        <v>350</v>
      </c>
      <c r="C12" s="4" t="s">
        <v>3</v>
      </c>
      <c r="E12" s="20" t="s">
        <v>16</v>
      </c>
      <c r="F12" s="18">
        <v>3</v>
      </c>
      <c r="G12" s="19">
        <v>7.4999999999999997E-2</v>
      </c>
      <c r="H12" s="18">
        <v>39</v>
      </c>
    </row>
    <row r="13" spans="1:8" x14ac:dyDescent="0.25">
      <c r="A13" s="2">
        <v>30</v>
      </c>
      <c r="B13" s="3">
        <v>300</v>
      </c>
      <c r="C13" s="4" t="s">
        <v>3</v>
      </c>
      <c r="E13" s="20" t="s">
        <v>17</v>
      </c>
      <c r="F13" s="18">
        <v>1</v>
      </c>
      <c r="G13" s="19">
        <v>2.5000000000000001E-2</v>
      </c>
      <c r="H13" s="18">
        <v>40</v>
      </c>
    </row>
    <row r="14" spans="1:8" x14ac:dyDescent="0.25">
      <c r="A14" s="2">
        <v>22</v>
      </c>
      <c r="B14" s="3">
        <v>150</v>
      </c>
      <c r="C14" s="4" t="s">
        <v>2</v>
      </c>
      <c r="E14" s="20" t="s">
        <v>6</v>
      </c>
      <c r="F14" s="18">
        <v>40</v>
      </c>
      <c r="G14" s="19">
        <v>1</v>
      </c>
      <c r="H14" s="18"/>
    </row>
    <row r="15" spans="1:8" x14ac:dyDescent="0.25">
      <c r="A15" s="2">
        <v>20</v>
      </c>
      <c r="B15" s="3">
        <v>100.5</v>
      </c>
      <c r="C15" s="4" t="s">
        <v>2</v>
      </c>
    </row>
    <row r="16" spans="1:8" x14ac:dyDescent="0.25">
      <c r="A16" s="2">
        <v>20</v>
      </c>
      <c r="B16" s="3">
        <v>120</v>
      </c>
      <c r="C16" s="4" t="s">
        <v>2</v>
      </c>
      <c r="E16" s="16" t="s">
        <v>1</v>
      </c>
      <c r="F16" t="s">
        <v>7</v>
      </c>
      <c r="G16" t="s">
        <v>18</v>
      </c>
      <c r="H16" t="s">
        <v>13</v>
      </c>
    </row>
    <row r="17" spans="1:8" x14ac:dyDescent="0.25">
      <c r="A17" s="2">
        <v>22</v>
      </c>
      <c r="B17" s="3">
        <v>200</v>
      </c>
      <c r="C17" s="4" t="s">
        <v>2</v>
      </c>
      <c r="E17" s="17" t="s">
        <v>2</v>
      </c>
      <c r="F17" s="18">
        <v>15</v>
      </c>
      <c r="G17" s="19">
        <v>0.375</v>
      </c>
      <c r="H17" s="18">
        <v>15</v>
      </c>
    </row>
    <row r="18" spans="1:8" x14ac:dyDescent="0.25">
      <c r="A18" s="2">
        <v>31</v>
      </c>
      <c r="B18" s="3">
        <v>400</v>
      </c>
      <c r="C18" s="4" t="s">
        <v>3</v>
      </c>
      <c r="E18" s="17" t="s">
        <v>4</v>
      </c>
      <c r="F18" s="18">
        <v>12</v>
      </c>
      <c r="G18" s="19">
        <v>0.3</v>
      </c>
      <c r="H18" s="18">
        <v>27</v>
      </c>
    </row>
    <row r="19" spans="1:8" x14ac:dyDescent="0.25">
      <c r="A19" s="2">
        <v>45</v>
      </c>
      <c r="B19" s="3">
        <v>780</v>
      </c>
      <c r="C19" s="4" t="s">
        <v>4</v>
      </c>
      <c r="E19" s="17" t="s">
        <v>3</v>
      </c>
      <c r="F19" s="18">
        <v>13</v>
      </c>
      <c r="G19" s="19">
        <v>0.32500000000000001</v>
      </c>
      <c r="H19" s="18">
        <v>40</v>
      </c>
    </row>
    <row r="20" spans="1:8" x14ac:dyDescent="0.25">
      <c r="A20" s="2">
        <v>34</v>
      </c>
      <c r="B20" s="3">
        <v>350</v>
      </c>
      <c r="C20" s="4" t="s">
        <v>3</v>
      </c>
      <c r="E20" s="17" t="s">
        <v>6</v>
      </c>
      <c r="F20" s="18">
        <v>40</v>
      </c>
      <c r="G20" s="19">
        <v>1</v>
      </c>
      <c r="H20" s="18"/>
    </row>
    <row r="21" spans="1:8" x14ac:dyDescent="0.25">
      <c r="A21" s="2">
        <v>50</v>
      </c>
      <c r="B21" s="3">
        <v>800</v>
      </c>
      <c r="C21" s="4" t="s">
        <v>4</v>
      </c>
    </row>
    <row r="22" spans="1:8" x14ac:dyDescent="0.25">
      <c r="A22" s="2">
        <v>51</v>
      </c>
      <c r="B22" s="3">
        <v>750</v>
      </c>
      <c r="C22" s="4" t="s">
        <v>4</v>
      </c>
    </row>
    <row r="23" spans="1:8" x14ac:dyDescent="0.25">
      <c r="A23" s="2">
        <v>52</v>
      </c>
      <c r="B23" s="3">
        <v>1100</v>
      </c>
      <c r="C23" s="4" t="s">
        <v>4</v>
      </c>
    </row>
    <row r="24" spans="1:8" x14ac:dyDescent="0.25">
      <c r="A24" s="2">
        <v>20</v>
      </c>
      <c r="B24" s="3">
        <v>100</v>
      </c>
      <c r="C24" s="4" t="s">
        <v>2</v>
      </c>
    </row>
    <row r="25" spans="1:8" x14ac:dyDescent="0.25">
      <c r="A25" s="2">
        <v>23</v>
      </c>
      <c r="B25" s="3">
        <v>150</v>
      </c>
      <c r="C25" s="4" t="s">
        <v>2</v>
      </c>
    </row>
    <row r="26" spans="1:8" x14ac:dyDescent="0.25">
      <c r="A26" s="2">
        <v>25</v>
      </c>
      <c r="B26" s="3">
        <v>200</v>
      </c>
      <c r="C26" s="4" t="s">
        <v>2</v>
      </c>
    </row>
    <row r="27" spans="1:8" x14ac:dyDescent="0.25">
      <c r="A27" s="2">
        <v>25</v>
      </c>
      <c r="B27" s="3">
        <v>200</v>
      </c>
      <c r="C27" s="4" t="s">
        <v>2</v>
      </c>
    </row>
    <row r="28" spans="1:8" x14ac:dyDescent="0.25">
      <c r="A28" s="2">
        <v>31</v>
      </c>
      <c r="B28" s="3">
        <v>100</v>
      </c>
      <c r="C28" s="4" t="s">
        <v>2</v>
      </c>
    </row>
    <row r="29" spans="1:8" x14ac:dyDescent="0.25">
      <c r="A29" s="2">
        <v>33</v>
      </c>
      <c r="B29" s="3">
        <v>400</v>
      </c>
      <c r="C29" s="4" t="s">
        <v>3</v>
      </c>
    </row>
    <row r="30" spans="1:8" x14ac:dyDescent="0.25">
      <c r="A30" s="2">
        <v>30</v>
      </c>
      <c r="B30" s="3">
        <v>380</v>
      </c>
      <c r="C30" s="4" t="s">
        <v>2</v>
      </c>
    </row>
    <row r="31" spans="1:8" x14ac:dyDescent="0.25">
      <c r="A31" s="2">
        <v>45</v>
      </c>
      <c r="B31" s="3">
        <v>650</v>
      </c>
      <c r="C31" s="4" t="s">
        <v>4</v>
      </c>
    </row>
    <row r="32" spans="1:8" x14ac:dyDescent="0.25">
      <c r="A32" s="2">
        <v>43</v>
      </c>
      <c r="B32" s="3">
        <v>700</v>
      </c>
      <c r="C32" s="4" t="s">
        <v>4</v>
      </c>
    </row>
    <row r="33" spans="1:3" x14ac:dyDescent="0.25">
      <c r="A33" s="2">
        <v>29</v>
      </c>
      <c r="B33" s="3">
        <v>400</v>
      </c>
      <c r="C33" s="4" t="s">
        <v>2</v>
      </c>
    </row>
    <row r="34" spans="1:3" x14ac:dyDescent="0.25">
      <c r="A34" s="2">
        <v>31</v>
      </c>
      <c r="B34" s="3">
        <v>350</v>
      </c>
      <c r="C34" s="4" t="s">
        <v>3</v>
      </c>
    </row>
    <row r="35" spans="1:3" x14ac:dyDescent="0.25">
      <c r="A35" s="2">
        <v>37</v>
      </c>
      <c r="B35" s="3">
        <v>500</v>
      </c>
      <c r="C35" s="4" t="s">
        <v>3</v>
      </c>
    </row>
    <row r="36" spans="1:3" x14ac:dyDescent="0.25">
      <c r="A36" s="2">
        <v>44</v>
      </c>
      <c r="B36" s="3">
        <v>900</v>
      </c>
      <c r="C36" s="4" t="s">
        <v>4</v>
      </c>
    </row>
    <row r="37" spans="1:3" x14ac:dyDescent="0.25">
      <c r="A37" s="2">
        <v>60</v>
      </c>
      <c r="B37" s="3">
        <v>1300</v>
      </c>
      <c r="C37" s="4" t="s">
        <v>4</v>
      </c>
    </row>
    <row r="38" spans="1:3" x14ac:dyDescent="0.25">
      <c r="A38" s="2">
        <v>59</v>
      </c>
      <c r="B38" s="3">
        <v>400</v>
      </c>
      <c r="C38" s="4" t="s">
        <v>3</v>
      </c>
    </row>
    <row r="39" spans="1:3" x14ac:dyDescent="0.25">
      <c r="A39" s="2">
        <v>33</v>
      </c>
      <c r="B39" s="3">
        <v>450</v>
      </c>
      <c r="C39" s="4" t="s">
        <v>3</v>
      </c>
    </row>
    <row r="40" spans="1:3" x14ac:dyDescent="0.25">
      <c r="A40" s="2">
        <v>54</v>
      </c>
      <c r="B40" s="3">
        <v>2450</v>
      </c>
      <c r="C40" s="4" t="s">
        <v>4</v>
      </c>
    </row>
    <row r="41" spans="1:3" x14ac:dyDescent="0.25">
      <c r="A41" s="2">
        <v>25</v>
      </c>
      <c r="B41" s="3">
        <v>300</v>
      </c>
      <c r="C41" s="4" t="s">
        <v>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opLeftCell="A4" workbookViewId="0">
      <selection activeCell="D17" sqref="D17"/>
    </sheetView>
  </sheetViews>
  <sheetFormatPr defaultRowHeight="15.75" x14ac:dyDescent="0.25"/>
  <cols>
    <col min="1" max="1" width="16.5" customWidth="1"/>
    <col min="2" max="2" width="16.625" bestFit="1" customWidth="1"/>
    <col min="3" max="3" width="7.875" customWidth="1"/>
  </cols>
  <sheetData>
    <row r="1" spans="1:2" x14ac:dyDescent="0.25">
      <c r="A1" s="16" t="s">
        <v>0</v>
      </c>
      <c r="B1" t="s">
        <v>12</v>
      </c>
    </row>
    <row r="2" spans="1:2" x14ac:dyDescent="0.25">
      <c r="A2" s="17" t="s">
        <v>8</v>
      </c>
      <c r="B2" s="18">
        <v>15</v>
      </c>
    </row>
    <row r="3" spans="1:2" x14ac:dyDescent="0.25">
      <c r="A3" s="17" t="s">
        <v>9</v>
      </c>
      <c r="B3" s="18">
        <v>13</v>
      </c>
    </row>
    <row r="4" spans="1:2" x14ac:dyDescent="0.25">
      <c r="A4" s="17" t="s">
        <v>10</v>
      </c>
      <c r="B4" s="18">
        <v>6</v>
      </c>
    </row>
    <row r="5" spans="1:2" x14ac:dyDescent="0.25">
      <c r="A5" s="17" t="s">
        <v>11</v>
      </c>
      <c r="B5" s="18">
        <v>6</v>
      </c>
    </row>
    <row r="6" spans="1:2" x14ac:dyDescent="0.25">
      <c r="A6" s="17" t="s">
        <v>6</v>
      </c>
      <c r="B6" s="18">
        <v>40</v>
      </c>
    </row>
    <row r="8" spans="1:2" x14ac:dyDescent="0.25">
      <c r="A8" s="16" t="s">
        <v>19</v>
      </c>
      <c r="B8" t="s">
        <v>7</v>
      </c>
    </row>
    <row r="9" spans="1:2" x14ac:dyDescent="0.25">
      <c r="A9" s="20" t="s">
        <v>14</v>
      </c>
      <c r="B9" s="18">
        <v>29</v>
      </c>
    </row>
    <row r="10" spans="1:2" x14ac:dyDescent="0.25">
      <c r="A10" s="20" t="s">
        <v>15</v>
      </c>
      <c r="B10" s="18">
        <v>7</v>
      </c>
    </row>
    <row r="11" spans="1:2" x14ac:dyDescent="0.25">
      <c r="A11" s="20" t="s">
        <v>16</v>
      </c>
      <c r="B11" s="18">
        <v>3</v>
      </c>
    </row>
    <row r="12" spans="1:2" x14ac:dyDescent="0.25">
      <c r="A12" s="20" t="s">
        <v>17</v>
      </c>
      <c r="B12" s="18">
        <v>1</v>
      </c>
    </row>
    <row r="13" spans="1:2" x14ac:dyDescent="0.25">
      <c r="A13" s="20" t="s">
        <v>6</v>
      </c>
      <c r="B13" s="18">
        <v>40</v>
      </c>
    </row>
    <row r="15" spans="1:2" x14ac:dyDescent="0.25">
      <c r="A15" s="16" t="s">
        <v>20</v>
      </c>
      <c r="B15" t="s">
        <v>7</v>
      </c>
    </row>
    <row r="16" spans="1:2" x14ac:dyDescent="0.25">
      <c r="A16" s="17" t="s">
        <v>2</v>
      </c>
      <c r="B16" s="18">
        <v>15</v>
      </c>
    </row>
    <row r="17" spans="1:2" x14ac:dyDescent="0.25">
      <c r="A17" s="17" t="s">
        <v>4</v>
      </c>
      <c r="B17" s="18">
        <v>12</v>
      </c>
    </row>
    <row r="18" spans="1:2" x14ac:dyDescent="0.25">
      <c r="A18" s="17" t="s">
        <v>3</v>
      </c>
      <c r="B18" s="18">
        <v>13</v>
      </c>
    </row>
    <row r="19" spans="1:2" x14ac:dyDescent="0.25">
      <c r="A19" s="17" t="s">
        <v>6</v>
      </c>
      <c r="B19" s="18">
        <v>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workbookViewId="0">
      <selection activeCell="J18" sqref="J18"/>
    </sheetView>
  </sheetViews>
  <sheetFormatPr defaultRowHeight="15.75" x14ac:dyDescent="0.25"/>
  <cols>
    <col min="1" max="1" width="18.125" bestFit="1" customWidth="1"/>
    <col min="2" max="2" width="16.625" bestFit="1" customWidth="1"/>
    <col min="3" max="3" width="7.875" bestFit="1" customWidth="1"/>
    <col min="6" max="6" width="15.75" customWidth="1"/>
    <col min="9" max="9" width="14.375" customWidth="1"/>
    <col min="10" max="10" width="13.75" customWidth="1"/>
  </cols>
  <sheetData>
    <row r="1" spans="1:11" ht="37.5" x14ac:dyDescent="0.25">
      <c r="A1" s="8" t="s">
        <v>5</v>
      </c>
    </row>
    <row r="2" spans="1:11" x14ac:dyDescent="0.25">
      <c r="A2" s="3">
        <v>100</v>
      </c>
      <c r="B2" s="18"/>
    </row>
    <row r="3" spans="1:11" x14ac:dyDescent="0.25">
      <c r="A3" s="3">
        <v>350.5</v>
      </c>
      <c r="B3" s="18"/>
      <c r="C3" s="23" t="s">
        <v>21</v>
      </c>
      <c r="D3" s="23" t="s">
        <v>22</v>
      </c>
      <c r="E3" s="23" t="s">
        <v>23</v>
      </c>
      <c r="F3" s="23" t="s">
        <v>24</v>
      </c>
    </row>
    <row r="4" spans="1:11" x14ac:dyDescent="0.25">
      <c r="A4" s="3">
        <v>500</v>
      </c>
      <c r="B4" s="18"/>
      <c r="C4" s="22">
        <f>AVERAGE(A2:A41)</f>
        <v>515.28750000000002</v>
      </c>
      <c r="D4" s="22">
        <f>MEDIAN(A2:A41)</f>
        <v>400</v>
      </c>
      <c r="E4" s="21">
        <f>_xlfn.VAR.S(A2:A41)</f>
        <v>208721.85753205128</v>
      </c>
      <c r="F4" s="21">
        <f>_xlfn.STDEV.S(A2:A41)</f>
        <v>456.86087327768752</v>
      </c>
    </row>
    <row r="5" spans="1:11" x14ac:dyDescent="0.25">
      <c r="A5" s="3">
        <v>500</v>
      </c>
      <c r="B5" s="18"/>
    </row>
    <row r="6" spans="1:11" x14ac:dyDescent="0.25">
      <c r="A6" s="3">
        <v>450.5</v>
      </c>
      <c r="B6" s="18"/>
    </row>
    <row r="7" spans="1:11" x14ac:dyDescent="0.25">
      <c r="A7" s="3">
        <v>1000</v>
      </c>
    </row>
    <row r="8" spans="1:11" x14ac:dyDescent="0.25">
      <c r="A8" s="3">
        <v>200</v>
      </c>
    </row>
    <row r="9" spans="1:11" x14ac:dyDescent="0.25">
      <c r="A9" s="3">
        <v>250</v>
      </c>
    </row>
    <row r="10" spans="1:11" x14ac:dyDescent="0.25">
      <c r="A10" s="3">
        <v>1480</v>
      </c>
    </row>
    <row r="11" spans="1:11" x14ac:dyDescent="0.25">
      <c r="A11" s="3">
        <v>450</v>
      </c>
    </row>
    <row r="12" spans="1:11" x14ac:dyDescent="0.25">
      <c r="A12" s="3">
        <v>350</v>
      </c>
    </row>
    <row r="13" spans="1:11" x14ac:dyDescent="0.25">
      <c r="A13" s="3">
        <v>300</v>
      </c>
      <c r="J13" s="24" t="s">
        <v>25</v>
      </c>
      <c r="K13" s="24" t="s">
        <v>26</v>
      </c>
    </row>
    <row r="14" spans="1:11" x14ac:dyDescent="0.25">
      <c r="A14" s="3">
        <v>150</v>
      </c>
      <c r="I14" s="24" t="s">
        <v>27</v>
      </c>
      <c r="J14" s="25">
        <f>(1480-C4)/F4</f>
        <v>2.1116111193300457</v>
      </c>
      <c r="K14" s="25">
        <f>(2450-C4)/F4</f>
        <v>4.234795783932344</v>
      </c>
    </row>
    <row r="15" spans="1:11" x14ac:dyDescent="0.25">
      <c r="A15" s="3">
        <v>100.5</v>
      </c>
    </row>
    <row r="16" spans="1:11" x14ac:dyDescent="0.25">
      <c r="A16" s="3">
        <v>120</v>
      </c>
    </row>
    <row r="17" spans="1:1" x14ac:dyDescent="0.25">
      <c r="A17" s="3">
        <v>200</v>
      </c>
    </row>
    <row r="18" spans="1:1" x14ac:dyDescent="0.25">
      <c r="A18" s="3">
        <v>400</v>
      </c>
    </row>
    <row r="19" spans="1:1" x14ac:dyDescent="0.25">
      <c r="A19" s="3">
        <v>780</v>
      </c>
    </row>
    <row r="20" spans="1:1" x14ac:dyDescent="0.25">
      <c r="A20" s="3">
        <v>350</v>
      </c>
    </row>
    <row r="21" spans="1:1" x14ac:dyDescent="0.25">
      <c r="A21" s="3">
        <v>800</v>
      </c>
    </row>
    <row r="22" spans="1:1" x14ac:dyDescent="0.25">
      <c r="A22" s="3">
        <v>750</v>
      </c>
    </row>
    <row r="23" spans="1:1" x14ac:dyDescent="0.25">
      <c r="A23" s="3">
        <v>1100</v>
      </c>
    </row>
    <row r="24" spans="1:1" x14ac:dyDescent="0.25">
      <c r="A24" s="3">
        <v>100</v>
      </c>
    </row>
    <row r="25" spans="1:1" x14ac:dyDescent="0.25">
      <c r="A25" s="3">
        <v>150</v>
      </c>
    </row>
    <row r="26" spans="1:1" x14ac:dyDescent="0.25">
      <c r="A26" s="3">
        <v>200</v>
      </c>
    </row>
    <row r="27" spans="1:1" x14ac:dyDescent="0.25">
      <c r="A27" s="3">
        <v>200</v>
      </c>
    </row>
    <row r="28" spans="1:1" x14ac:dyDescent="0.25">
      <c r="A28" s="3">
        <v>100</v>
      </c>
    </row>
    <row r="29" spans="1:1" x14ac:dyDescent="0.25">
      <c r="A29" s="3">
        <v>400</v>
      </c>
    </row>
    <row r="30" spans="1:1" x14ac:dyDescent="0.25">
      <c r="A30" s="3">
        <v>380</v>
      </c>
    </row>
    <row r="31" spans="1:1" x14ac:dyDescent="0.25">
      <c r="A31" s="3">
        <v>650</v>
      </c>
    </row>
    <row r="32" spans="1:1" x14ac:dyDescent="0.25">
      <c r="A32" s="3">
        <v>700</v>
      </c>
    </row>
    <row r="33" spans="1:1" x14ac:dyDescent="0.25">
      <c r="A33" s="3">
        <v>400</v>
      </c>
    </row>
    <row r="34" spans="1:1" x14ac:dyDescent="0.25">
      <c r="A34" s="3">
        <v>350</v>
      </c>
    </row>
    <row r="35" spans="1:1" x14ac:dyDescent="0.25">
      <c r="A35" s="3">
        <v>500</v>
      </c>
    </row>
    <row r="36" spans="1:1" x14ac:dyDescent="0.25">
      <c r="A36" s="3">
        <v>900</v>
      </c>
    </row>
    <row r="37" spans="1:1" x14ac:dyDescent="0.25">
      <c r="A37" s="3">
        <v>1300</v>
      </c>
    </row>
    <row r="38" spans="1:1" x14ac:dyDescent="0.25">
      <c r="A38" s="3">
        <v>400</v>
      </c>
    </row>
    <row r="39" spans="1:1" x14ac:dyDescent="0.25">
      <c r="A39" s="3">
        <v>450</v>
      </c>
    </row>
    <row r="40" spans="1:1" x14ac:dyDescent="0.25">
      <c r="A40" s="3">
        <v>2450</v>
      </c>
    </row>
    <row r="41" spans="1:1" x14ac:dyDescent="0.25">
      <c r="A41" s="3">
        <v>300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7236e5c2-dc64-4bf6-97fb-a0a3cc308b6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CC450C570E95F4D9A568D64275BF81C" ma:contentTypeVersion="3" ma:contentTypeDescription="Crie um novo documento." ma:contentTypeScope="" ma:versionID="f1b9e4ede04c6105d13cca309c605595">
  <xsd:schema xmlns:xsd="http://www.w3.org/2001/XMLSchema" xmlns:xs="http://www.w3.org/2001/XMLSchema" xmlns:p="http://schemas.microsoft.com/office/2006/metadata/properties" xmlns:ns2="7236e5c2-dc64-4bf6-97fb-a0a3cc308b62" targetNamespace="http://schemas.microsoft.com/office/2006/metadata/properties" ma:root="true" ma:fieldsID="d8be84e21e2a2f84c8aaa9fa1320de34" ns2:_="">
    <xsd:import namespace="7236e5c2-dc64-4bf6-97fb-a0a3cc308b62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36e5c2-dc64-4bf6-97fb-a0a3cc308b62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FACB027-27FC-448B-82E6-BD06093BBC99}">
  <ds:schemaRefs>
    <ds:schemaRef ds:uri="http://purl.org/dc/dcmitype/"/>
    <ds:schemaRef ds:uri="http://purl.org/dc/elements/1.1/"/>
    <ds:schemaRef ds:uri="7236e5c2-dc64-4bf6-97fb-a0a3cc308b62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4A0049B-FFE8-4397-8F59-566AC256C8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1C9FD23-39E9-4EEC-BD77-4167275D07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36e5c2-dc64-4bf6-97fb-a0a3cc308b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Amostra</vt:lpstr>
      <vt:lpstr>Exercicio 1</vt:lpstr>
      <vt:lpstr>Exercicio 2</vt:lpstr>
      <vt:lpstr>Exercicio 3, 4 e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Evanivaldo Silva Junior</dc:creator>
  <cp:lastModifiedBy>Aluno19</cp:lastModifiedBy>
  <cp:lastPrinted>2019-10-01T17:37:49Z</cp:lastPrinted>
  <dcterms:created xsi:type="dcterms:W3CDTF">2016-04-01T11:51:51Z</dcterms:created>
  <dcterms:modified xsi:type="dcterms:W3CDTF">2022-04-30T00:54:59Z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0x0101001CC450C570E95F4D9A568D64275BF81C</vt:lpwstr>
  </property>
</Properties>
</file>