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no19\3D Objects\ExerciciosFatec\Estatistica\"/>
    </mc:Choice>
  </mc:AlternateContent>
  <bookViews>
    <workbookView xWindow="0" yWindow="0" windowWidth="24000" windowHeight="9780"/>
  </bookViews>
  <sheets>
    <sheet name="Amostra" sheetId="2" r:id="rId1"/>
  </sheets>
  <definedNames>
    <definedName name="_xlchart.0" hidden="1">Amostra!$C$2:$C$31</definedName>
    <definedName name="_xlchart.1" hidden="1">Amostra!$C$2:$C$31</definedName>
  </definedNames>
  <calcPr calcId="162913"/>
  <pivotCaches>
    <pivotCache cacheId="5" r:id="rId2"/>
    <pivotCache cacheId="1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S4" i="2" l="1"/>
  <c r="AR4" i="2"/>
  <c r="AQ4" i="2"/>
  <c r="AO4" i="2"/>
  <c r="AP4" i="2"/>
  <c r="AN4" i="2"/>
  <c r="AL4" i="2"/>
  <c r="AM4" i="2"/>
</calcChain>
</file>

<file path=xl/sharedStrings.xml><?xml version="1.0" encoding="utf-8"?>
<sst xmlns="http://schemas.openxmlformats.org/spreadsheetml/2006/main" count="78" uniqueCount="28">
  <si>
    <t>Tempo de acesso semanal</t>
  </si>
  <si>
    <t>Idade</t>
  </si>
  <si>
    <t>F</t>
  </si>
  <si>
    <t>Sexo</t>
  </si>
  <si>
    <t>M</t>
  </si>
  <si>
    <t>Total Geral</t>
  </si>
  <si>
    <t>SEXO</t>
  </si>
  <si>
    <t>Frequência Simples (FI)</t>
  </si>
  <si>
    <t>%</t>
  </si>
  <si>
    <t>Frequência Acumulada (FA)</t>
  </si>
  <si>
    <t>TEMPO DE ACESSO</t>
  </si>
  <si>
    <t>20-24</t>
  </si>
  <si>
    <t>25-29</t>
  </si>
  <si>
    <t>30-34</t>
  </si>
  <si>
    <t>35-39</t>
  </si>
  <si>
    <t>40-44</t>
  </si>
  <si>
    <t>45-49</t>
  </si>
  <si>
    <t>55-60</t>
  </si>
  <si>
    <t xml:space="preserve">MODA </t>
  </si>
  <si>
    <t xml:space="preserve">MEDIA </t>
  </si>
  <si>
    <t>MEDIANA</t>
  </si>
  <si>
    <t>VARIANCIA</t>
  </si>
  <si>
    <t>DESVIO PADRÃO</t>
  </si>
  <si>
    <t>Q1</t>
  </si>
  <si>
    <t>Q2</t>
  </si>
  <si>
    <t>Q3</t>
  </si>
  <si>
    <t xml:space="preserve">SCORE DE 60 </t>
  </si>
  <si>
    <t>MAIS ALTO - MEDIA / DES PADRÃO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</si>
</sst>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sz val="28"/>
      <color rgb="FFFFFFFF"/>
      <name val="Arial"/>
      <family val="2"/>
    </font>
    <font>
      <sz val="10"/>
      <name val="Arial"/>
      <family val="2"/>
    </font>
    <font>
      <b/>
      <sz val="10"/>
      <color theme="1"/>
      <name val="Arial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2" fontId="0" fillId="0" borderId="0" xfId="0" applyNumberFormat="1"/>
    <xf numFmtId="0" fontId="4" fillId="0" borderId="0" xfId="0" applyFont="1"/>
    <xf numFmtId="0" fontId="4" fillId="0" borderId="0" xfId="0" applyFont="1" applyFill="1" applyBorder="1"/>
    <xf numFmtId="2" fontId="0" fillId="0" borderId="0" xfId="0" applyNumberFormat="1" applyFill="1" applyBorder="1"/>
    <xf numFmtId="0" fontId="0" fillId="0" borderId="0" xfId="0" applyFill="1" applyBorder="1"/>
    <xf numFmtId="0" fontId="0" fillId="0" borderId="1" xfId="0" pivotButton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</cellXfs>
  <cellStyles count="1">
    <cellStyle name="Normal" xfId="0" builtinId="0"/>
  </cellStyles>
  <dxfs count="25"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4" formatCode="0.00%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2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[Escore.xlsx]Amostra!Tabela dinâmica2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SEXO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layout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Amostra!$R$3</c:f>
              <c:strCache>
                <c:ptCount val="1"/>
                <c:pt idx="0">
                  <c:v>Frequência Simples (FI)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Amostra!$Q$4:$Q$6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Amostra!$R$4:$R$6</c:f>
              <c:numCache>
                <c:formatCode>General</c:formatCode>
                <c:ptCount val="2"/>
                <c:pt idx="0">
                  <c:v>13</c:v>
                </c:pt>
                <c:pt idx="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4B-47D3-B23C-CFA692881C00}"/>
            </c:ext>
          </c:extLst>
        </c:ser>
        <c:ser>
          <c:idx val="1"/>
          <c:order val="1"/>
          <c:tx>
            <c:strRef>
              <c:f>Amostra!$S$3</c:f>
              <c:strCache>
                <c:ptCount val="1"/>
                <c:pt idx="0">
                  <c:v>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Amostra!$Q$4:$Q$6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Amostra!$S$4:$S$6</c:f>
              <c:numCache>
                <c:formatCode>0.00%</c:formatCode>
                <c:ptCount val="2"/>
                <c:pt idx="0">
                  <c:v>0.43333333333333335</c:v>
                </c:pt>
                <c:pt idx="1">
                  <c:v>0.56666666666666665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4B-47D3-B23C-CFA692881C00}"/>
            </c:ext>
          </c:extLst>
        </c:ser>
        <c:ser>
          <c:idx val="2"/>
          <c:order val="2"/>
          <c:tx>
            <c:strRef>
              <c:f>Amostra!$T$3</c:f>
              <c:strCache>
                <c:ptCount val="1"/>
                <c:pt idx="0">
                  <c:v>Frequência Acumulada (FA)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Amostra!$Q$4:$Q$6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Amostra!$T$4:$T$6</c:f>
              <c:numCache>
                <c:formatCode>General</c:formatCode>
                <c:ptCount val="2"/>
                <c:pt idx="0">
                  <c:v>13</c:v>
                </c:pt>
                <c:pt idx="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4B-47D3-B23C-CFA692881C0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Sexo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Amostra!$R$29</c:f>
              <c:strCache>
                <c:ptCount val="1"/>
                <c:pt idx="0">
                  <c:v>Frequência Simples (FI)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Amostra!$Q$30:$Q$31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Amostra!$R$30:$R$31</c:f>
              <c:numCache>
                <c:formatCode>General</c:formatCode>
                <c:ptCount val="2"/>
                <c:pt idx="0">
                  <c:v>13</c:v>
                </c:pt>
                <c:pt idx="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5C-4448-825F-C44115729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386897375"/>
        <c:axId val="1623354991"/>
      </c:barChart>
      <c:catAx>
        <c:axId val="13868973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23354991"/>
        <c:crosses val="autoZero"/>
        <c:auto val="1"/>
        <c:lblAlgn val="ctr"/>
        <c:lblOffset val="100"/>
        <c:noMultiLvlLbl val="0"/>
      </c:catAx>
      <c:valAx>
        <c:axId val="1623354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8689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_xlchart.0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pt-BR"/>
              <a:t>Tempo de Acesso</a:t>
            </a:r>
          </a:p>
        </cx:rich>
      </cx:tx>
    </cx:title>
    <cx:plotArea>
      <cx:plotAreaRegion>
        <cx:series layoutId="boxWhisker" uniqueId="{C890AF00-B109-4A1C-B885-F56F1E823504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Tempo de Acesso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Amostra!$R$19</c:f>
              <c:strCache>
                <c:ptCount val="1"/>
                <c:pt idx="0">
                  <c:v>Frequência Simples (FI)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Amostra!$Q$20:$Q$26</c:f>
              <c:strCache>
                <c:ptCount val="7"/>
                <c:pt idx="0">
                  <c:v>20-24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55-60</c:v>
                </c:pt>
              </c:strCache>
            </c:strRef>
          </c:cat>
          <c:val>
            <c:numRef>
              <c:f>Amostra!$R$20:$R$26</c:f>
              <c:numCache>
                <c:formatCode>General</c:formatCode>
                <c:ptCount val="7"/>
                <c:pt idx="0">
                  <c:v>5</c:v>
                </c:pt>
                <c:pt idx="1">
                  <c:v>4</c:v>
                </c:pt>
                <c:pt idx="2">
                  <c:v>9</c:v>
                </c:pt>
                <c:pt idx="3">
                  <c:v>4</c:v>
                </c:pt>
                <c:pt idx="4">
                  <c:v>6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09-47BD-B841-D983DB1C7B2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1450394127"/>
        <c:axId val="1450396207"/>
      </c:barChart>
      <c:catAx>
        <c:axId val="1450394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50396207"/>
        <c:crosses val="autoZero"/>
        <c:auto val="1"/>
        <c:lblAlgn val="ctr"/>
        <c:lblOffset val="100"/>
        <c:noMultiLvlLbl val="0"/>
      </c:catAx>
      <c:valAx>
        <c:axId val="145039620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50394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baseline="0"/>
    <cs:bodyPr rot="-60000000" vert="horz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dk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lt1">
            <a:lumMod val="8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0</xdr:row>
      <xdr:rowOff>523875</xdr:rowOff>
    </xdr:from>
    <xdr:to>
      <xdr:col>15</xdr:col>
      <xdr:colOff>276225</xdr:colOff>
      <xdr:row>19</xdr:row>
      <xdr:rowOff>44450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DA9989FA-BE0B-430A-8F4D-7215B1A3A625}"/>
            </a:ext>
          </a:extLst>
        </xdr:cNvPr>
        <xdr:cNvSpPr/>
      </xdr:nvSpPr>
      <xdr:spPr>
        <a:xfrm>
          <a:off x="2911475" y="523875"/>
          <a:ext cx="7442200" cy="29559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>
            <a:lnSpc>
              <a:spcPts val="1400"/>
            </a:lnSpc>
          </a:pPr>
          <a:r>
            <a:rPr lang="pt-BR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Considere os dados sobre os usuários de internet com relação ao sexo, idade e </a:t>
          </a:r>
          <a:r>
            <a:rPr lang="pt-B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tempo de permanência na internet (horas por semana). </a:t>
          </a:r>
        </a:p>
        <a:p>
          <a:pPr lvl="0">
            <a:lnSpc>
              <a:spcPts val="1400"/>
            </a:lnSpc>
          </a:pPr>
          <a:endParaRPr lang="pt-BR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pt-B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pt-B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Classifique as variáveis da</a:t>
          </a:r>
          <a:r>
            <a:rPr lang="pt-B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tabela em qualitativa (nominal ou ordinal) ou quantitativa (discreta ou contínua)</a:t>
          </a:r>
        </a:p>
        <a:p>
          <a:pPr eaLnBrk="1" fontAlgn="auto" latinLnBrk="0" hangingPunct="1"/>
          <a:r>
            <a:rPr lang="pt-B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Qualitativa nominal: SEXO </a:t>
          </a:r>
        </a:p>
        <a:p>
          <a:pPr eaLnBrk="1" fontAlgn="auto" latinLnBrk="0" hangingPunct="1"/>
          <a:r>
            <a:rPr lang="pt-B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Quantitativa Continua: Idade, Tempo de Acesso</a:t>
          </a:r>
        </a:p>
        <a:p>
          <a:pPr eaLnBrk="1" fontAlgn="auto" latinLnBrk="0" hangingPunct="1"/>
          <a:endParaRPr lang="pt-BR" sz="1200">
            <a:effectLst/>
          </a:endParaRPr>
        </a:p>
        <a:p>
          <a:r>
            <a:rPr lang="pt-BR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pt-B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Construa</a:t>
          </a:r>
          <a:r>
            <a:rPr lang="pt-B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as tabelas de frequências (</a:t>
          </a:r>
          <a:r>
            <a:rPr lang="pt-B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frequências simples,  frequência percentual e frequência acumulada)</a:t>
          </a:r>
          <a:r>
            <a:rPr lang="pt-B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todas as variáveis </a:t>
          </a:r>
          <a:r>
            <a:rPr lang="pt-BR" sz="12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Sexo</a:t>
          </a:r>
          <a:r>
            <a:rPr lang="pt-B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 </a:t>
          </a:r>
          <a:r>
            <a:rPr lang="pt-BR" sz="12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Tempo de acesso</a:t>
          </a:r>
          <a:r>
            <a:rPr lang="pt-BR" sz="12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semanal</a:t>
          </a:r>
          <a:r>
            <a:rPr lang="pt-B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pt-BR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endParaRPr lang="pt-BR" sz="1200">
            <a:effectLst/>
          </a:endParaRPr>
        </a:p>
        <a:p>
          <a:r>
            <a:rPr lang="pt-B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pt-B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Contrua um </a:t>
          </a:r>
          <a:r>
            <a:rPr lang="pt-B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gráfico para cada varíáveil do exercício 2</a:t>
          </a:r>
          <a:r>
            <a:rPr lang="pt-BR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pt-BR" sz="1200">
            <a:effectLst/>
          </a:endParaRPr>
        </a:p>
        <a:p>
          <a:pPr lvl="0"/>
          <a:endParaRPr lang="pt-BR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pt-B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pt-B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Calcule para a variável </a:t>
          </a:r>
          <a:r>
            <a:rPr lang="pt-BR" sz="12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Tempo de acesso semanal</a:t>
          </a:r>
          <a:r>
            <a:rPr lang="pt-B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BR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Média, moda, mediana,</a:t>
          </a:r>
          <a:r>
            <a:rPr lang="pt-B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</a:t>
          </a:r>
          <a:r>
            <a:rPr lang="pt-B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ariância e desvio padrão. </a:t>
          </a:r>
          <a:r>
            <a:rPr lang="pt-B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lvl="0"/>
          <a:endParaRPr lang="pt-BR" sz="12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pt-BR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</a:t>
          </a:r>
          <a:r>
            <a:rPr lang="pt-B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Construa o gráfico de caixas (BoxPlot) para a variável </a:t>
          </a:r>
          <a:r>
            <a:rPr lang="pt-BR" sz="12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Tempo de acesso semanal </a:t>
          </a:r>
          <a:r>
            <a:rPr lang="pt-B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 identifique os quartis no gráfico. Verifique se existem outliers.  Utilize o escore z para fazer a análise desses valores. </a:t>
          </a:r>
        </a:p>
        <a:p>
          <a:pPr eaLnBrk="1" fontAlgn="auto" latinLnBrk="0" hangingPunct="1"/>
          <a:endParaRPr lang="pt-BR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pt-BR" sz="1200" b="0" i="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pt-BR" sz="1200" b="1">
            <a:effectLst/>
          </a:endParaRPr>
        </a:p>
        <a:p>
          <a:pPr algn="l"/>
          <a:endParaRPr lang="pt-BR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pt-BR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21</xdr:col>
      <xdr:colOff>4762</xdr:colOff>
      <xdr:row>1</xdr:row>
      <xdr:rowOff>152400</xdr:rowOff>
    </xdr:from>
    <xdr:to>
      <xdr:col>28</xdr:col>
      <xdr:colOff>309562</xdr:colOff>
      <xdr:row>18</xdr:row>
      <xdr:rowOff>142875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490537</xdr:colOff>
      <xdr:row>1</xdr:row>
      <xdr:rowOff>133350</xdr:rowOff>
    </xdr:from>
    <xdr:to>
      <xdr:col>36</xdr:col>
      <xdr:colOff>185737</xdr:colOff>
      <xdr:row>18</xdr:row>
      <xdr:rowOff>123825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604837</xdr:colOff>
      <xdr:row>4</xdr:row>
      <xdr:rowOff>133350</xdr:rowOff>
    </xdr:from>
    <xdr:to>
      <xdr:col>42</xdr:col>
      <xdr:colOff>223837</xdr:colOff>
      <xdr:row>21</xdr:row>
      <xdr:rowOff>123825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7" name="Gráfico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21</xdr:col>
      <xdr:colOff>19050</xdr:colOff>
      <xdr:row>20</xdr:row>
      <xdr:rowOff>0</xdr:rowOff>
    </xdr:from>
    <xdr:to>
      <xdr:col>28</xdr:col>
      <xdr:colOff>323850</xdr:colOff>
      <xdr:row>36</xdr:row>
      <xdr:rowOff>152400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uno19" refreshedDate="44664.821024999997" createdVersion="6" refreshedVersion="6" minRefreshableVersion="3" recordCount="30">
  <cacheSource type="worksheet">
    <worksheetSource ref="A1:C31" sheet="Amostra"/>
  </cacheSource>
  <cacheFields count="3">
    <cacheField name="Sexo" numFmtId="0">
      <sharedItems count="2">
        <s v="M"/>
        <s v="F"/>
      </sharedItems>
    </cacheField>
    <cacheField name="Idade" numFmtId="0">
      <sharedItems containsSemiMixedTypes="0" containsString="0" containsNumber="1" containsInteger="1" minValue="12" maxValue="40"/>
    </cacheField>
    <cacheField name="Tempo de acesso semanal" numFmtId="0">
      <sharedItems containsSemiMixedTypes="0" containsString="0" containsNumber="1" containsInteger="1" minValue="20" maxValue="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luno19" refreshedDate="44664.824073495372" createdVersion="6" refreshedVersion="6" minRefreshableVersion="3" recordCount="30">
  <cacheSource type="worksheet">
    <worksheetSource ref="C1:C31" sheet="Amostra"/>
  </cacheSource>
  <cacheFields count="1">
    <cacheField name="Tempo de acesso semanal" numFmtId="0">
      <sharedItems containsSemiMixedTypes="0" containsString="0" containsNumber="1" containsInteger="1" minValue="20" maxValue="60" count="17">
        <n v="20"/>
        <n v="21"/>
        <n v="22"/>
        <n v="24"/>
        <n v="25"/>
        <n v="26"/>
        <n v="27"/>
        <n v="30"/>
        <n v="32"/>
        <n v="35"/>
        <n v="34"/>
        <n v="38"/>
        <n v="40"/>
        <n v="44"/>
        <n v="36"/>
        <n v="48"/>
        <n v="60"/>
      </sharedItems>
      <fieldGroup base="0">
        <rangePr startNum="20" endNum="60" groupInterval="5"/>
        <groupItems count="10">
          <s v="&lt;20"/>
          <s v="20-24"/>
          <s v="25-29"/>
          <s v="30-34"/>
          <s v="35-39"/>
          <s v="40-44"/>
          <s v="45-49"/>
          <s v="50-54"/>
          <s v="55-60"/>
          <s v="&gt;6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x v="0"/>
    <n v="12"/>
    <n v="20"/>
  </r>
  <r>
    <x v="1"/>
    <n v="13"/>
    <n v="20"/>
  </r>
  <r>
    <x v="0"/>
    <n v="13"/>
    <n v="21"/>
  </r>
  <r>
    <x v="1"/>
    <n v="13"/>
    <n v="22"/>
  </r>
  <r>
    <x v="1"/>
    <n v="14"/>
    <n v="24"/>
  </r>
  <r>
    <x v="1"/>
    <n v="15"/>
    <n v="25"/>
  </r>
  <r>
    <x v="0"/>
    <n v="16"/>
    <n v="26"/>
  </r>
  <r>
    <x v="0"/>
    <n v="15"/>
    <n v="27"/>
  </r>
  <r>
    <x v="0"/>
    <n v="17"/>
    <n v="27"/>
  </r>
  <r>
    <x v="0"/>
    <n v="18"/>
    <n v="30"/>
  </r>
  <r>
    <x v="1"/>
    <n v="18"/>
    <n v="30"/>
  </r>
  <r>
    <x v="0"/>
    <n v="19"/>
    <n v="30"/>
  </r>
  <r>
    <x v="0"/>
    <n v="20"/>
    <n v="30"/>
  </r>
  <r>
    <x v="0"/>
    <n v="20"/>
    <n v="32"/>
  </r>
  <r>
    <x v="1"/>
    <n v="20"/>
    <n v="35"/>
  </r>
  <r>
    <x v="0"/>
    <n v="21"/>
    <n v="34"/>
  </r>
  <r>
    <x v="0"/>
    <n v="22"/>
    <n v="30"/>
  </r>
  <r>
    <x v="1"/>
    <n v="22"/>
    <n v="30"/>
  </r>
  <r>
    <x v="1"/>
    <n v="23"/>
    <n v="38"/>
  </r>
  <r>
    <x v="0"/>
    <n v="25"/>
    <n v="40"/>
  </r>
  <r>
    <x v="0"/>
    <n v="30"/>
    <n v="40"/>
  </r>
  <r>
    <x v="0"/>
    <n v="32"/>
    <n v="40"/>
  </r>
  <r>
    <x v="1"/>
    <n v="32"/>
    <n v="44"/>
  </r>
  <r>
    <x v="1"/>
    <n v="33"/>
    <n v="36"/>
  </r>
  <r>
    <x v="0"/>
    <n v="33"/>
    <n v="38"/>
  </r>
  <r>
    <x v="1"/>
    <n v="33"/>
    <n v="30"/>
  </r>
  <r>
    <x v="1"/>
    <n v="35"/>
    <n v="44"/>
  </r>
  <r>
    <x v="0"/>
    <n v="38"/>
    <n v="48"/>
  </r>
  <r>
    <x v="1"/>
    <n v="38"/>
    <n v="40"/>
  </r>
  <r>
    <x v="0"/>
    <n v="40"/>
    <n v="6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0">
  <r>
    <x v="0"/>
  </r>
  <r>
    <x v="0"/>
  </r>
  <r>
    <x v="1"/>
  </r>
  <r>
    <x v="2"/>
  </r>
  <r>
    <x v="3"/>
  </r>
  <r>
    <x v="4"/>
  </r>
  <r>
    <x v="5"/>
  </r>
  <r>
    <x v="6"/>
  </r>
  <r>
    <x v="6"/>
  </r>
  <r>
    <x v="7"/>
  </r>
  <r>
    <x v="7"/>
  </r>
  <r>
    <x v="7"/>
  </r>
  <r>
    <x v="7"/>
  </r>
  <r>
    <x v="8"/>
  </r>
  <r>
    <x v="9"/>
  </r>
  <r>
    <x v="10"/>
  </r>
  <r>
    <x v="7"/>
  </r>
  <r>
    <x v="7"/>
  </r>
  <r>
    <x v="11"/>
  </r>
  <r>
    <x v="12"/>
  </r>
  <r>
    <x v="12"/>
  </r>
  <r>
    <x v="12"/>
  </r>
  <r>
    <x v="13"/>
  </r>
  <r>
    <x v="14"/>
  </r>
  <r>
    <x v="11"/>
  </r>
  <r>
    <x v="7"/>
  </r>
  <r>
    <x v="13"/>
  </r>
  <r>
    <x v="15"/>
  </r>
  <r>
    <x v="12"/>
  </r>
  <r>
    <x v="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3" cacheId="1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TEMPO DE ACESSO">
  <location ref="Q8:T16" firstHeaderRow="0" firstDataRow="1" firstDataCol="1"/>
  <pivotFields count="1"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8">
    <i>
      <x v="1"/>
    </i>
    <i>
      <x v="2"/>
    </i>
    <i>
      <x v="3"/>
    </i>
    <i>
      <x v="4"/>
    </i>
    <i>
      <x v="5"/>
    </i>
    <i>
      <x v="6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Frequência Simples (FI)" fld="0" subtotal="count" baseField="0" baseItem="0"/>
    <dataField name="%" fld="0" showDataAs="percentOfTotal" baseField="0" baseItem="0" numFmtId="10"/>
    <dataField name="Frequência Acumulada (FA)" fld="0" baseField="0" baseItem="2"/>
  </dataFields>
  <formats count="12">
    <format dxfId="24">
      <pivotArea type="all" dataOnly="0" outline="0" fieldPosition="0"/>
    </format>
    <format dxfId="23">
      <pivotArea outline="0" collapsedLevelsAreSubtotals="1" fieldPosition="0"/>
    </format>
    <format dxfId="22">
      <pivotArea field="0" type="button" dataOnly="0" labelOnly="1" outline="0" axis="axisRow" fieldPosition="0"/>
    </format>
    <format dxfId="21">
      <pivotArea dataOnly="0" labelOnly="1" fieldPosition="0">
        <references count="1">
          <reference field="0" count="7">
            <x v="1"/>
            <x v="2"/>
            <x v="3"/>
            <x v="4"/>
            <x v="5"/>
            <x v="6"/>
            <x v="8"/>
          </reference>
        </references>
      </pivotArea>
    </format>
    <format dxfId="20">
      <pivotArea dataOnly="0" labelOnly="1" grandRow="1" outline="0" fieldPosition="0"/>
    </format>
    <format dxfId="1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8">
      <pivotArea type="all" dataOnly="0" outline="0" fieldPosition="0"/>
    </format>
    <format dxfId="17">
      <pivotArea outline="0" collapsedLevelsAreSubtotals="1" fieldPosition="0"/>
    </format>
    <format dxfId="16">
      <pivotArea field="0" type="button" dataOnly="0" labelOnly="1" outline="0" axis="axisRow" fieldPosition="0"/>
    </format>
    <format dxfId="15">
      <pivotArea dataOnly="0" labelOnly="1" fieldPosition="0">
        <references count="1">
          <reference field="0" count="7">
            <x v="1"/>
            <x v="2"/>
            <x v="3"/>
            <x v="4"/>
            <x v="5"/>
            <x v="6"/>
            <x v="8"/>
          </reference>
        </references>
      </pivotArea>
    </format>
    <format dxfId="14">
      <pivotArea dataOnly="0" labelOnly="1" grandRow="1" outline="0" fieldPosition="0"/>
    </format>
    <format dxfId="1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2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4" rowHeaderCaption="SEXO">
  <location ref="Q3:T6" firstHeaderRow="0" firstDataRow="1" firstDataCol="1"/>
  <pivotFields count="3">
    <pivotField axis="axisRow" dataField="1" showAll="0">
      <items count="3">
        <item x="1"/>
        <item x="0"/>
        <item t="default"/>
      </items>
    </pivotField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Frequência Simples (FI)" fld="0" subtotal="count" baseField="0" baseItem="0"/>
    <dataField name="%" fld="0" subtotal="count" showDataAs="percentOfTotal" baseField="0" baseItem="0" numFmtId="10"/>
    <dataField name="Frequência Acumulada (FA)" fld="0" subtotal="count" showDataAs="runTotal" baseField="0" baseItem="0"/>
  </dataFields>
  <formats count="13">
    <format dxfId="0">
      <pivotArea type="all" dataOnly="0" outline="0" fieldPosition="0"/>
    </format>
    <format dxfId="1">
      <pivotArea outline="0" collapsedLevelsAreSubtotals="1" fieldPosition="0"/>
    </format>
    <format dxfId="2">
      <pivotArea field="0" type="button" dataOnly="0" labelOnly="1" outline="0" axis="axisRow" fieldPosition="0"/>
    </format>
    <format dxfId="3">
      <pivotArea dataOnly="0" labelOnly="1" fieldPosition="0">
        <references count="1">
          <reference field="0" count="0"/>
        </references>
      </pivotArea>
    </format>
    <format dxfId="4">
      <pivotArea dataOnly="0" labelOnly="1" grandRow="1" outline="0" fieldPosition="0"/>
    </format>
    <format dxfId="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">
      <pivotArea outline="0" fieldPosition="0">
        <references count="1">
          <reference field="4294967294" count="1">
            <x v="1"/>
          </reference>
        </references>
      </pivotArea>
    </format>
    <format dxfId="7">
      <pivotArea type="all" dataOnly="0" outline="0" fieldPosition="0"/>
    </format>
    <format dxfId="8">
      <pivotArea outline="0" collapsedLevelsAreSubtotals="1" fieldPosition="0"/>
    </format>
    <format dxfId="9">
      <pivotArea field="0" type="button" dataOnly="0" labelOnly="1" outline="0" axis="axisRow" fieldPosition="0"/>
    </format>
    <format dxfId="10">
      <pivotArea dataOnly="0" labelOnly="1" fieldPosition="0">
        <references count="1">
          <reference field="0" count="0"/>
        </references>
      </pivotArea>
    </format>
    <format dxfId="11">
      <pivotArea dataOnly="0" labelOnly="1" grandRow="1" outline="0" fieldPosition="0"/>
    </format>
    <format dxfId="1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3"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6"/>
  <sheetViews>
    <sheetView tabSelected="1" topLeftCell="AC1" workbookViewId="0">
      <selection activeCell="AF25" sqref="AF25"/>
    </sheetView>
  </sheetViews>
  <sheetFormatPr defaultRowHeight="12.75" x14ac:dyDescent="0.2"/>
  <cols>
    <col min="3" max="3" width="14.28515625" customWidth="1"/>
    <col min="5" max="5" width="14.5703125" customWidth="1"/>
    <col min="7" max="7" width="10.7109375" customWidth="1"/>
    <col min="11" max="11" width="18.7109375" bestFit="1" customWidth="1"/>
    <col min="12" max="12" width="18.7109375" customWidth="1"/>
    <col min="13" max="13" width="19.7109375" customWidth="1"/>
    <col min="14" max="14" width="19.7109375" bestFit="1" customWidth="1"/>
    <col min="17" max="17" width="21.42578125" customWidth="1"/>
    <col min="18" max="18" width="23" customWidth="1"/>
    <col min="19" max="19" width="8" customWidth="1"/>
    <col min="20" max="20" width="26.85546875" customWidth="1"/>
    <col min="31" max="31" width="14" bestFit="1" customWidth="1"/>
    <col min="38" max="38" width="19.42578125" bestFit="1" customWidth="1"/>
    <col min="41" max="41" width="10.85546875" bestFit="1" customWidth="1"/>
    <col min="42" max="42" width="16.5703125" bestFit="1" customWidth="1"/>
  </cols>
  <sheetData>
    <row r="1" spans="1:45" ht="45.75" customHeight="1" x14ac:dyDescent="0.45">
      <c r="A1" s="3" t="s">
        <v>3</v>
      </c>
      <c r="B1" s="4" t="s">
        <v>1</v>
      </c>
      <c r="C1" s="4" t="s">
        <v>0</v>
      </c>
      <c r="G1" s="1"/>
    </row>
    <row r="2" spans="1:45" x14ac:dyDescent="0.2">
      <c r="A2" s="2" t="s">
        <v>4</v>
      </c>
      <c r="B2" s="2">
        <v>12</v>
      </c>
      <c r="C2" s="2">
        <v>20</v>
      </c>
      <c r="AL2" s="18" t="s">
        <v>10</v>
      </c>
      <c r="AM2" s="18"/>
      <c r="AN2" s="18"/>
      <c r="AO2" s="18"/>
      <c r="AP2" s="18"/>
    </row>
    <row r="3" spans="1:45" x14ac:dyDescent="0.2">
      <c r="A3" s="2" t="s">
        <v>2</v>
      </c>
      <c r="B3" s="2">
        <v>13</v>
      </c>
      <c r="C3" s="2">
        <v>20</v>
      </c>
      <c r="Q3" s="10" t="s">
        <v>6</v>
      </c>
      <c r="R3" s="2" t="s">
        <v>7</v>
      </c>
      <c r="S3" s="2" t="s">
        <v>8</v>
      </c>
      <c r="T3" s="2" t="s">
        <v>9</v>
      </c>
      <c r="AL3" s="15" t="s">
        <v>18</v>
      </c>
      <c r="AM3" s="15" t="s">
        <v>19</v>
      </c>
      <c r="AN3" s="15" t="s">
        <v>20</v>
      </c>
      <c r="AO3" s="17" t="s">
        <v>21</v>
      </c>
      <c r="AP3" s="17" t="s">
        <v>22</v>
      </c>
      <c r="AQ3" s="17" t="s">
        <v>23</v>
      </c>
      <c r="AR3" s="17" t="s">
        <v>24</v>
      </c>
      <c r="AS3" s="17" t="s">
        <v>25</v>
      </c>
    </row>
    <row r="4" spans="1:45" x14ac:dyDescent="0.2">
      <c r="A4" s="2" t="s">
        <v>4</v>
      </c>
      <c r="B4" s="2">
        <v>13</v>
      </c>
      <c r="C4" s="2">
        <v>21</v>
      </c>
      <c r="Q4" s="2" t="s">
        <v>2</v>
      </c>
      <c r="R4" s="11">
        <v>13</v>
      </c>
      <c r="S4" s="12">
        <v>0.43333333333333335</v>
      </c>
      <c r="T4" s="11">
        <v>13</v>
      </c>
      <c r="AL4" s="16">
        <f>_xlfn.MODE.MULT(C2:C31)</f>
        <v>30</v>
      </c>
      <c r="AM4" s="16">
        <f>AVERAGE(C2:C31)</f>
        <v>33.033333333333331</v>
      </c>
      <c r="AN4" s="16">
        <f>MEDIAN(C2:C31)</f>
        <v>30</v>
      </c>
      <c r="AO4" s="16">
        <f>VARA(C2:C31)</f>
        <v>82.37816091954025</v>
      </c>
      <c r="AP4" s="16">
        <f>_xlfn.STDEV.S(C2:C31)</f>
        <v>9.0762415635294911</v>
      </c>
      <c r="AQ4" s="16">
        <f>_xlfn.QUARTILE.EXC(C2:C31,1)</f>
        <v>26.75</v>
      </c>
      <c r="AR4" s="16">
        <f>_xlfn.QUARTILE.EXC(C2:C31,2)</f>
        <v>30</v>
      </c>
      <c r="AS4" s="16">
        <f>_xlfn.QUARTILE.EXC(C2:C31,3)</f>
        <v>40</v>
      </c>
    </row>
    <row r="5" spans="1:45" x14ac:dyDescent="0.2">
      <c r="A5" s="2" t="s">
        <v>2</v>
      </c>
      <c r="B5" s="2">
        <v>13</v>
      </c>
      <c r="C5" s="2">
        <v>22</v>
      </c>
      <c r="Q5" s="2" t="s">
        <v>4</v>
      </c>
      <c r="R5" s="11">
        <v>17</v>
      </c>
      <c r="S5" s="12">
        <v>0.56666666666666665</v>
      </c>
      <c r="T5" s="11">
        <v>30</v>
      </c>
    </row>
    <row r="6" spans="1:45" x14ac:dyDescent="0.2">
      <c r="A6" s="2" t="s">
        <v>2</v>
      </c>
      <c r="B6" s="2">
        <v>14</v>
      </c>
      <c r="C6" s="2">
        <v>24</v>
      </c>
      <c r="Q6" s="2" t="s">
        <v>5</v>
      </c>
      <c r="R6" s="11">
        <v>30</v>
      </c>
      <c r="S6" s="12">
        <v>1</v>
      </c>
      <c r="T6" s="11"/>
    </row>
    <row r="7" spans="1:45" x14ac:dyDescent="0.2">
      <c r="A7" s="2" t="s">
        <v>2</v>
      </c>
      <c r="B7" s="2">
        <v>15</v>
      </c>
      <c r="C7" s="2">
        <v>25</v>
      </c>
    </row>
    <row r="8" spans="1:45" x14ac:dyDescent="0.2">
      <c r="A8" s="2" t="s">
        <v>4</v>
      </c>
      <c r="B8" s="2">
        <v>16</v>
      </c>
      <c r="C8" s="2">
        <v>26</v>
      </c>
      <c r="Q8" s="10" t="s">
        <v>10</v>
      </c>
      <c r="R8" s="2" t="s">
        <v>7</v>
      </c>
      <c r="S8" s="2" t="s">
        <v>8</v>
      </c>
      <c r="T8" s="2" t="s">
        <v>9</v>
      </c>
    </row>
    <row r="9" spans="1:45" x14ac:dyDescent="0.2">
      <c r="A9" s="2" t="s">
        <v>4</v>
      </c>
      <c r="B9" s="2">
        <v>15</v>
      </c>
      <c r="C9" s="2">
        <v>27</v>
      </c>
      <c r="Q9" s="2" t="s">
        <v>11</v>
      </c>
      <c r="R9" s="11">
        <v>5</v>
      </c>
      <c r="S9" s="12">
        <v>0.10797174571140263</v>
      </c>
      <c r="T9" s="11">
        <v>107</v>
      </c>
    </row>
    <row r="10" spans="1:45" x14ac:dyDescent="0.2">
      <c r="A10" s="2" t="s">
        <v>4</v>
      </c>
      <c r="B10" s="2">
        <v>17</v>
      </c>
      <c r="C10" s="2">
        <v>27</v>
      </c>
      <c r="Q10" s="2" t="s">
        <v>12</v>
      </c>
      <c r="R10" s="11">
        <v>4</v>
      </c>
      <c r="S10" s="12">
        <v>0.10595358224016145</v>
      </c>
      <c r="T10" s="11">
        <v>105</v>
      </c>
    </row>
    <row r="11" spans="1:45" x14ac:dyDescent="0.2">
      <c r="A11" s="2" t="s">
        <v>4</v>
      </c>
      <c r="B11" s="2">
        <v>18</v>
      </c>
      <c r="C11" s="2">
        <v>30</v>
      </c>
      <c r="Q11" s="2" t="s">
        <v>13</v>
      </c>
      <c r="R11" s="11">
        <v>9</v>
      </c>
      <c r="S11" s="12">
        <v>0.27850655903128152</v>
      </c>
      <c r="T11" s="11">
        <v>276</v>
      </c>
    </row>
    <row r="12" spans="1:45" x14ac:dyDescent="0.2">
      <c r="A12" s="2" t="s">
        <v>2</v>
      </c>
      <c r="B12" s="2">
        <v>18</v>
      </c>
      <c r="C12" s="2">
        <v>30</v>
      </c>
      <c r="Q12" s="2" t="s">
        <v>14</v>
      </c>
      <c r="R12" s="11">
        <v>4</v>
      </c>
      <c r="S12" s="12">
        <v>0.14833501513622604</v>
      </c>
      <c r="T12" s="11">
        <v>147</v>
      </c>
    </row>
    <row r="13" spans="1:45" x14ac:dyDescent="0.2">
      <c r="A13" s="2" t="s">
        <v>4</v>
      </c>
      <c r="B13" s="2">
        <v>19</v>
      </c>
      <c r="C13" s="2">
        <v>30</v>
      </c>
      <c r="Q13" s="2" t="s">
        <v>15</v>
      </c>
      <c r="R13" s="11">
        <v>6</v>
      </c>
      <c r="S13" s="12">
        <v>0.25025227043390513</v>
      </c>
      <c r="T13" s="11">
        <v>248</v>
      </c>
    </row>
    <row r="14" spans="1:45" x14ac:dyDescent="0.2">
      <c r="A14" s="2" t="s">
        <v>4</v>
      </c>
      <c r="B14" s="2">
        <v>20</v>
      </c>
      <c r="C14" s="2">
        <v>30</v>
      </c>
      <c r="Q14" s="2" t="s">
        <v>16</v>
      </c>
      <c r="R14" s="11">
        <v>1</v>
      </c>
      <c r="S14" s="12">
        <v>4.843592330978809E-2</v>
      </c>
      <c r="T14" s="11">
        <v>48</v>
      </c>
    </row>
    <row r="15" spans="1:45" x14ac:dyDescent="0.2">
      <c r="A15" s="2" t="s">
        <v>4</v>
      </c>
      <c r="B15" s="2">
        <v>20</v>
      </c>
      <c r="C15" s="2">
        <v>32</v>
      </c>
      <c r="E15" s="7"/>
      <c r="F15" s="8"/>
      <c r="G15" s="9"/>
      <c r="Q15" s="2" t="s">
        <v>17</v>
      </c>
      <c r="R15" s="11">
        <v>1</v>
      </c>
      <c r="S15" s="12">
        <v>6.0544904137235116E-2</v>
      </c>
      <c r="T15" s="11">
        <v>60</v>
      </c>
    </row>
    <row r="16" spans="1:45" x14ac:dyDescent="0.2">
      <c r="A16" s="2" t="s">
        <v>2</v>
      </c>
      <c r="B16" s="2">
        <v>20</v>
      </c>
      <c r="C16" s="2">
        <v>35</v>
      </c>
      <c r="E16" s="7"/>
      <c r="F16" s="8"/>
      <c r="G16" s="9"/>
      <c r="Q16" s="2" t="s">
        <v>5</v>
      </c>
      <c r="R16" s="11">
        <v>30</v>
      </c>
      <c r="S16" s="12">
        <v>1</v>
      </c>
      <c r="T16" s="11">
        <v>991</v>
      </c>
    </row>
    <row r="17" spans="1:32" x14ac:dyDescent="0.2">
      <c r="A17" s="2" t="s">
        <v>4</v>
      </c>
      <c r="B17" s="2">
        <v>21</v>
      </c>
      <c r="C17" s="2">
        <v>34</v>
      </c>
      <c r="E17" s="7"/>
      <c r="F17" s="8"/>
      <c r="G17" s="9"/>
    </row>
    <row r="18" spans="1:32" x14ac:dyDescent="0.2">
      <c r="A18" s="2" t="s">
        <v>4</v>
      </c>
      <c r="B18" s="2">
        <v>22</v>
      </c>
      <c r="C18" s="2">
        <v>30</v>
      </c>
      <c r="E18" s="9"/>
      <c r="F18" s="8"/>
      <c r="G18" s="9"/>
    </row>
    <row r="19" spans="1:32" x14ac:dyDescent="0.2">
      <c r="A19" s="2" t="s">
        <v>2</v>
      </c>
      <c r="B19" s="2">
        <v>22</v>
      </c>
      <c r="C19" s="2">
        <v>30</v>
      </c>
      <c r="E19" s="9"/>
      <c r="F19" s="8"/>
      <c r="G19" s="9"/>
      <c r="Q19" s="13" t="s">
        <v>10</v>
      </c>
      <c r="R19" s="13" t="s">
        <v>7</v>
      </c>
    </row>
    <row r="20" spans="1:32" x14ac:dyDescent="0.2">
      <c r="A20" s="2" t="s">
        <v>2</v>
      </c>
      <c r="B20" s="2">
        <v>23</v>
      </c>
      <c r="C20" s="2">
        <v>38</v>
      </c>
      <c r="E20" s="7"/>
      <c r="F20" s="8"/>
      <c r="G20" s="9"/>
      <c r="Q20" s="2" t="s">
        <v>11</v>
      </c>
      <c r="R20" s="11">
        <v>5</v>
      </c>
    </row>
    <row r="21" spans="1:32" x14ac:dyDescent="0.2">
      <c r="A21" s="2" t="s">
        <v>4</v>
      </c>
      <c r="B21" s="2">
        <v>25</v>
      </c>
      <c r="C21" s="2">
        <v>40</v>
      </c>
      <c r="E21" s="7"/>
      <c r="F21" s="8"/>
      <c r="G21" s="9"/>
      <c r="Q21" s="2" t="s">
        <v>12</v>
      </c>
      <c r="R21" s="11">
        <v>4</v>
      </c>
    </row>
    <row r="22" spans="1:32" x14ac:dyDescent="0.2">
      <c r="A22" s="2" t="s">
        <v>4</v>
      </c>
      <c r="B22" s="2">
        <v>30</v>
      </c>
      <c r="C22" s="2">
        <v>40</v>
      </c>
      <c r="E22" s="9"/>
      <c r="F22" s="8"/>
      <c r="G22" s="9"/>
      <c r="Q22" s="2" t="s">
        <v>13</v>
      </c>
      <c r="R22" s="11">
        <v>9</v>
      </c>
    </row>
    <row r="23" spans="1:32" x14ac:dyDescent="0.2">
      <c r="A23" s="2" t="s">
        <v>4</v>
      </c>
      <c r="B23" s="2">
        <v>32</v>
      </c>
      <c r="C23" s="2">
        <v>40</v>
      </c>
      <c r="E23" s="9"/>
      <c r="F23" s="8"/>
      <c r="G23" s="9"/>
      <c r="Q23" s="2" t="s">
        <v>14</v>
      </c>
      <c r="R23" s="11">
        <v>4</v>
      </c>
    </row>
    <row r="24" spans="1:32" x14ac:dyDescent="0.2">
      <c r="A24" s="2" t="s">
        <v>2</v>
      </c>
      <c r="B24" s="2">
        <v>32</v>
      </c>
      <c r="C24" s="2">
        <v>44</v>
      </c>
      <c r="E24" s="9"/>
      <c r="F24" s="8"/>
      <c r="G24" s="9"/>
      <c r="Q24" s="2" t="s">
        <v>15</v>
      </c>
      <c r="R24" s="11">
        <v>6</v>
      </c>
      <c r="AE24" s="6" t="s">
        <v>26</v>
      </c>
      <c r="AF24" s="6">
        <v>2.97</v>
      </c>
    </row>
    <row r="25" spans="1:32" x14ac:dyDescent="0.2">
      <c r="A25" s="2" t="s">
        <v>2</v>
      </c>
      <c r="B25" s="2">
        <v>33</v>
      </c>
      <c r="C25" s="2">
        <v>36</v>
      </c>
      <c r="E25" s="9"/>
      <c r="F25" s="8"/>
      <c r="G25" s="9"/>
      <c r="Q25" s="2" t="s">
        <v>16</v>
      </c>
      <c r="R25" s="11">
        <v>1</v>
      </c>
    </row>
    <row r="26" spans="1:32" x14ac:dyDescent="0.2">
      <c r="A26" s="2" t="s">
        <v>4</v>
      </c>
      <c r="B26" s="2">
        <v>33</v>
      </c>
      <c r="C26" s="2">
        <v>38</v>
      </c>
      <c r="E26" s="9"/>
      <c r="F26" s="8"/>
      <c r="G26" s="9"/>
      <c r="Q26" s="2" t="s">
        <v>17</v>
      </c>
      <c r="R26" s="11">
        <v>1</v>
      </c>
      <c r="AF26" s="6" t="s">
        <v>27</v>
      </c>
    </row>
    <row r="27" spans="1:32" x14ac:dyDescent="0.2">
      <c r="A27" s="2" t="s">
        <v>2</v>
      </c>
      <c r="B27" s="2">
        <v>33</v>
      </c>
      <c r="C27" s="2">
        <v>30</v>
      </c>
      <c r="E27" s="9"/>
      <c r="F27" s="8"/>
      <c r="G27" s="9"/>
      <c r="Q27" s="13" t="s">
        <v>5</v>
      </c>
      <c r="R27" s="14">
        <v>30</v>
      </c>
    </row>
    <row r="28" spans="1:32" x14ac:dyDescent="0.2">
      <c r="A28" s="2" t="s">
        <v>2</v>
      </c>
      <c r="B28" s="2">
        <v>35</v>
      </c>
      <c r="C28" s="2">
        <v>44</v>
      </c>
      <c r="E28" s="9"/>
      <c r="F28" s="8"/>
      <c r="G28" s="9"/>
    </row>
    <row r="29" spans="1:32" x14ac:dyDescent="0.2">
      <c r="A29" s="2" t="s">
        <v>4</v>
      </c>
      <c r="B29" s="2">
        <v>38</v>
      </c>
      <c r="C29" s="2">
        <v>48</v>
      </c>
      <c r="E29" s="9"/>
      <c r="F29" s="8"/>
      <c r="G29" s="9"/>
      <c r="Q29" s="13" t="s">
        <v>6</v>
      </c>
      <c r="R29" s="13" t="s">
        <v>7</v>
      </c>
    </row>
    <row r="30" spans="1:32" x14ac:dyDescent="0.2">
      <c r="A30" s="2" t="s">
        <v>2</v>
      </c>
      <c r="B30" s="2">
        <v>38</v>
      </c>
      <c r="C30" s="2">
        <v>40</v>
      </c>
      <c r="E30" s="7"/>
      <c r="F30" s="8"/>
      <c r="G30" s="9"/>
      <c r="Q30" s="2" t="s">
        <v>2</v>
      </c>
      <c r="R30" s="11">
        <v>13</v>
      </c>
    </row>
    <row r="31" spans="1:32" x14ac:dyDescent="0.2">
      <c r="A31" s="2" t="s">
        <v>4</v>
      </c>
      <c r="B31" s="2">
        <v>40</v>
      </c>
      <c r="C31" s="2">
        <v>60</v>
      </c>
      <c r="E31" s="9"/>
      <c r="F31" s="8"/>
      <c r="G31" s="9"/>
      <c r="Q31" s="2" t="s">
        <v>4</v>
      </c>
      <c r="R31" s="11">
        <v>17</v>
      </c>
    </row>
    <row r="32" spans="1:32" x14ac:dyDescent="0.2">
      <c r="E32" s="6"/>
      <c r="F32" s="5"/>
      <c r="Q32" s="13" t="s">
        <v>5</v>
      </c>
      <c r="R32" s="14">
        <v>30</v>
      </c>
    </row>
    <row r="33" spans="5:6" x14ac:dyDescent="0.2">
      <c r="E33" s="6"/>
      <c r="F33" s="5"/>
    </row>
    <row r="36" spans="5:6" x14ac:dyDescent="0.2">
      <c r="E36" s="6"/>
      <c r="F36" s="5"/>
    </row>
  </sheetData>
  <mergeCells count="1">
    <mergeCell ref="AL2:AP2"/>
  </mergeCells>
  <phoneticPr fontId="2" type="noConversion"/>
  <pageMargins left="0.78740157499999996" right="0.78740157499999996" top="0.984251969" bottom="0.984251969" header="0.49212598499999999" footer="0.49212598499999999"/>
  <pageSetup paperSize="9" orientation="landscape" r:id="rId3"/>
  <headerFooter alignWithMargins="0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ACB497AEBEE942BE642C4DCB9F9B16" ma:contentTypeVersion="2" ma:contentTypeDescription="Crie um novo documento." ma:contentTypeScope="" ma:versionID="c341c7202c8f0331199843b6910cd3df">
  <xsd:schema xmlns:xsd="http://www.w3.org/2001/XMLSchema" xmlns:xs="http://www.w3.org/2001/XMLSchema" xmlns:p="http://schemas.microsoft.com/office/2006/metadata/properties" xmlns:ns2="a4a0ed20-ef43-4ddc-b8c0-0cb7a5752932" targetNamespace="http://schemas.microsoft.com/office/2006/metadata/properties" ma:root="true" ma:fieldsID="7300c4fd5209271397f24a6ad7de9064" ns2:_="">
    <xsd:import namespace="a4a0ed20-ef43-4ddc-b8c0-0cb7a57529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a0ed20-ef43-4ddc-b8c0-0cb7a57529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5BDF73-CECF-4BD2-9B9C-00F7339EA4DD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a4a0ed20-ef43-4ddc-b8c0-0cb7a5752932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89EB554-D430-4554-91D1-943AACD04D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797A60-1ED2-40E3-BD83-2E49F646D2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a0ed20-ef43-4ddc-b8c0-0cb7a57529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Amostra</vt:lpstr>
    </vt:vector>
  </TitlesOfParts>
  <Company>Fatec São José do Rio Preto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Agronegócios</dc:creator>
  <cp:lastModifiedBy>Aluno19</cp:lastModifiedBy>
  <cp:lastPrinted>2019-09-30T13:53:58Z</cp:lastPrinted>
  <dcterms:created xsi:type="dcterms:W3CDTF">2011-11-04T22:01:52Z</dcterms:created>
  <dcterms:modified xsi:type="dcterms:W3CDTF">2022-04-13T23:21:12Z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0x0101000AACB497AEBEE942BE642C4DCB9F9B16</vt:lpwstr>
  </property>
</Properties>
</file>