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_vacation_homes_orlando" sheetId="1" r:id="rId4"/>
    <sheet state="visible" name="Kissimi Apartment _RB" sheetId="2" r:id="rId5"/>
    <sheet state="visible" name="Kissimi Apartment _RC" sheetId="3" r:id="rId6"/>
    <sheet state="visible" name="Harwich Ii Plan Storey _RB" sheetId="4" r:id="rId7"/>
    <sheet state="visible" name="Harwich Ii Plan Storey _RC" sheetId="5" r:id="rId8"/>
    <sheet state="visible" name="Royale Palm Plan _RB" sheetId="6" r:id="rId9"/>
    <sheet state="visible" name="Royale Palm Plan _RC" sheetId="7" r:id="rId10"/>
    <sheet state="visible" name="4664 Tribute_RB" sheetId="8" r:id="rId11"/>
    <sheet state="visible" name="4664 Tribute_RC" sheetId="9" r:id="rId12"/>
    <sheet state="visible" name="8815 Worldquest_RB" sheetId="10" r:id="rId13"/>
    <sheet state="visible" name="8815 Worldquest_RC" sheetId="11" r:id="rId14"/>
    <sheet state="visible" name="4741 Clock Tower_RB" sheetId="12" r:id="rId15"/>
    <sheet state="visible" name="4741 Clock Tower_RC" sheetId="13" r:id="rId16"/>
  </sheets>
  <definedNames/>
  <calcPr/>
</workbook>
</file>

<file path=xl/sharedStrings.xml><?xml version="1.0" encoding="utf-8"?>
<sst xmlns="http://schemas.openxmlformats.org/spreadsheetml/2006/main" count="289" uniqueCount="74">
  <si>
    <t>House</t>
  </si>
  <si>
    <t>region</t>
  </si>
  <si>
    <t>type</t>
  </si>
  <si>
    <t>condition</t>
  </si>
  <si>
    <t>Bedrooms</t>
  </si>
  <si>
    <t>Bathrooms</t>
  </si>
  <si>
    <t>area_in_ft</t>
  </si>
  <si>
    <t>Swimming Pool</t>
  </si>
  <si>
    <t>club</t>
  </si>
  <si>
    <t>PRICE</t>
  </si>
  <si>
    <t>closing_costs</t>
  </si>
  <si>
    <t>interest_rate_year</t>
  </si>
  <si>
    <t>property_tax_year_rate</t>
  </si>
  <si>
    <t>homeowners_insurance_year</t>
  </si>
  <si>
    <t>30_deposit</t>
  </si>
  <si>
    <t>70_loan_amount</t>
  </si>
  <si>
    <t>70_Installments</t>
  </si>
  <si>
    <t>40_deposit</t>
  </si>
  <si>
    <t>40_Installments</t>
  </si>
  <si>
    <t>50_deposit</t>
  </si>
  <si>
    <t>50_Installments</t>
  </si>
  <si>
    <t>tax_year</t>
  </si>
  <si>
    <t>avg_daily_revenue_forecast</t>
  </si>
  <si>
    <t>Occupancy_Rate_forecast</t>
  </si>
  <si>
    <t>Annual_Revenue_Forecast</t>
  </si>
  <si>
    <t xml:space="preserve">Annual Cost Forcast under 70 installments  </t>
  </si>
  <si>
    <t xml:space="preserve">Annual Cost Forcast under 40 installments  </t>
  </si>
  <si>
    <t xml:space="preserve">Annual Cost Forcast under 50 installments  </t>
  </si>
  <si>
    <t>Profit /Loss (70 installments plan )</t>
  </si>
  <si>
    <t>Profit /Loss (40 installments)</t>
  </si>
  <si>
    <t>Profit /Loss (50 installments)</t>
  </si>
  <si>
    <t>Total cost</t>
  </si>
  <si>
    <t>4662 Fairy Tale Cir</t>
  </si>
  <si>
    <t>Kissimmee, FL 34746</t>
  </si>
  <si>
    <t>house</t>
  </si>
  <si>
    <t>new</t>
  </si>
  <si>
    <t>4741 Clock Tower Dr 401</t>
  </si>
  <si>
    <t>apartment</t>
  </si>
  <si>
    <t>Harwich Ii Plan Storey Lake Reflections Estate Homes</t>
  </si>
  <si>
    <t>4664 Tribute Trl Kissimmee, FL 34746</t>
  </si>
  <si>
    <t>Townhouse</t>
  </si>
  <si>
    <t>Beach Th Palm Plan Storey Lake The Cove Resort Townhomes</t>
  </si>
  <si>
    <t>Royale Palm Plan Storey Lake The Cove Resort Townhomes</t>
  </si>
  <si>
    <t>8815 Worldquest Blvd # 2405</t>
  </si>
  <si>
    <t>Orlando, FL 32821</t>
  </si>
  <si>
    <t>old</t>
  </si>
  <si>
    <t>Kissimi Apartment Storey Lake</t>
  </si>
  <si>
    <t>Annual_Revenue_Forecast (Rate_Breakeven)</t>
  </si>
  <si>
    <t>Annual Profit (rate_breakeven)</t>
  </si>
  <si>
    <t>Annual_Revenue_Forecast (Rate_Current)</t>
  </si>
  <si>
    <t>Annual Profit (rate_Current)</t>
  </si>
  <si>
    <t>Occupancy_Rate_Current</t>
  </si>
  <si>
    <t>Occupancy_Rate_Breakeven</t>
  </si>
  <si>
    <t>Expected incresase</t>
  </si>
  <si>
    <t>Apartment</t>
  </si>
  <si>
    <t>Sugestão de Compra</t>
  </si>
  <si>
    <t>Lucro Anual</t>
  </si>
  <si>
    <t>Payback (anos)</t>
  </si>
  <si>
    <t>ROI (%)</t>
  </si>
  <si>
    <t>Imóvel</t>
  </si>
  <si>
    <t>Custo Anual (70% Financiado)</t>
  </si>
  <si>
    <t>Custo Anual (60% Financiado)</t>
  </si>
  <si>
    <t>Custo Anual (50% Financiado)</t>
  </si>
  <si>
    <t>Kissimi Apartment</t>
  </si>
  <si>
    <t>50% de entrada</t>
  </si>
  <si>
    <t>Período em anos</t>
  </si>
  <si>
    <t>Investimento Incial</t>
  </si>
  <si>
    <t>Fluxo de caixa Liquido</t>
  </si>
  <si>
    <t>Fluxo de caixa Liquido acumulado</t>
  </si>
  <si>
    <t>Payback</t>
  </si>
  <si>
    <t>Harwich Ii Plan Storey</t>
  </si>
  <si>
    <t xml:space="preserve">Royale Palm Plan </t>
  </si>
  <si>
    <t>Annual Profit (rate_current)</t>
  </si>
  <si>
    <t>8815 Worldquest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</si>
</sst>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&quot;$&quot;* #,##0.00_-;\-&quot;$&quot;* #,##0.00_-;_-&quot;$&quot;* &quot;-&quot;??_-;_-@"/>
    <numFmt numFmtId="166" formatCode="[$$]#,##0.00"/>
  </numFmts>
  <fonts count="9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FFFFFF"/>
      <name val="Arial"/>
    </font>
    <font>
      <sz val="10.0"/>
      <color theme="1"/>
      <name val="Arial"/>
    </font>
    <font>
      <sz val="18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1" fillId="3" fontId="3" numFmtId="164" xfId="0" applyAlignment="1" applyBorder="1" applyFill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Font="1"/>
    <xf borderId="0" fillId="0" fontId="3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2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/>
    </xf>
    <xf borderId="0" fillId="0" fontId="6" numFmtId="166" xfId="0" applyFont="1" applyNumberFormat="1"/>
    <xf borderId="2" fillId="0" fontId="3" numFmtId="0" xfId="0" applyBorder="1" applyFont="1"/>
    <xf borderId="0" fillId="3" fontId="3" numFmtId="164" xfId="0" applyAlignment="1" applyFont="1" applyNumberFormat="1">
      <alignment horizontal="center"/>
    </xf>
    <xf borderId="1" fillId="2" fontId="2" numFmtId="0" xfId="0" applyAlignment="1" applyBorder="1" applyFont="1">
      <alignment horizontal="center" readingOrder="0" shrinkToFit="0" wrapText="1"/>
    </xf>
    <xf borderId="0" fillId="0" fontId="6" numFmtId="165" xfId="0" applyFont="1" applyNumberFormat="1"/>
    <xf borderId="0" fillId="0" fontId="3" numFmtId="166" xfId="0" applyAlignment="1" applyFont="1" applyNumberFormat="1">
      <alignment horizontal="center"/>
    </xf>
    <xf borderId="2" fillId="2" fontId="2" numFmtId="164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2" fillId="0" fontId="3" numFmtId="166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0" xfId="0" applyAlignment="1" applyBorder="1" applyFont="1" applyNumberFormat="1">
      <alignment horizontal="center" vertical="center"/>
    </xf>
    <xf borderId="0" fillId="4" fontId="3" numFmtId="165" xfId="0" applyAlignment="1" applyFill="1" applyFont="1" applyNumberFormat="1">
      <alignment horizontal="center"/>
    </xf>
    <xf borderId="0" fillId="4" fontId="6" numFmtId="165" xfId="0" applyFont="1" applyNumberFormat="1"/>
    <xf borderId="3" fillId="0" fontId="7" numFmtId="0" xfId="0" applyAlignment="1" applyBorder="1" applyFont="1">
      <alignment horizontal="center" vertical="center"/>
    </xf>
    <xf borderId="0" fillId="5" fontId="3" numFmtId="165" xfId="0" applyAlignment="1" applyFill="1" applyFont="1" applyNumberFormat="1">
      <alignment horizont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0" fillId="2" fontId="2" numFmtId="164" xfId="0" applyAlignment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1" fillId="2" fontId="8" numFmtId="0" xfId="0" applyAlignment="1" applyBorder="1" applyFont="1">
      <alignment horizontal="center" vertical="bottom"/>
    </xf>
    <xf borderId="4" fillId="2" fontId="8" numFmtId="0" xfId="0" applyAlignment="1" applyBorder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6" numFmtId="166" xfId="0" applyAlignment="1" applyFont="1" applyNumberForma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1" fillId="2" fontId="8" numFmtId="0" xfId="0" applyAlignment="1" applyBorder="1" applyFont="1">
      <alignment horizontal="center" readingOrder="0" vertical="bottom"/>
    </xf>
    <xf borderId="0" fillId="0" fontId="3" numFmtId="166" xfId="0" applyAlignment="1" applyFont="1" applyNumberFormat="1">
      <alignment horizontal="center" readingOrder="0"/>
    </xf>
    <xf borderId="0" fillId="0" fontId="6" numFmtId="3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buy_vacation_homes_orlando!$F$42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buy_vacation_homes_orlando!$B$43:$B$50</c:f>
            </c:strRef>
          </c:cat>
          <c:val>
            <c:numRef>
              <c:f>buy_vacation_homes_orlando!$F$43:$F$50</c:f>
              <c:numCache/>
            </c:numRef>
          </c:val>
          <c:smooth val="0"/>
        </c:ser>
        <c:ser>
          <c:idx val="1"/>
          <c:order val="1"/>
          <c:tx>
            <c:strRef>
              <c:f>buy_vacation_homes_orlando!$I$42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buy_vacation_homes_orlando!$B$43:$B$50</c:f>
            </c:strRef>
          </c:cat>
          <c:val>
            <c:numRef>
              <c:f>buy_vacation_homes_orlando!$I$43:$I$50</c:f>
              <c:numCache/>
            </c:numRef>
          </c:val>
          <c:smooth val="0"/>
        </c:ser>
        <c:axId val="2048578102"/>
        <c:axId val="1984555460"/>
      </c:lineChart>
      <c:catAx>
        <c:axId val="2048578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555460"/>
      </c:catAx>
      <c:valAx>
        <c:axId val="1984555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578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'8815 Worldquest_RB'!$F$2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'8815 Worldquest_RB'!$F$3:$F$62</c:f>
              <c:numCache/>
            </c:numRef>
          </c:val>
        </c:ser>
        <c:axId val="1160362936"/>
        <c:axId val="1401300752"/>
      </c:barChart>
      <c:catAx>
        <c:axId val="116036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1300752"/>
      </c:catAx>
      <c:valAx>
        <c:axId val="1401300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362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'8815 Worldquest_RC'!$F$2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'8815 Worldquest_RC'!$F$3:$F$62</c:f>
              <c:numCache/>
            </c:numRef>
          </c:val>
        </c:ser>
        <c:axId val="779948442"/>
        <c:axId val="1713065551"/>
      </c:barChart>
      <c:catAx>
        <c:axId val="77994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13065551"/>
      </c:catAx>
      <c:valAx>
        <c:axId val="171306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948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'4741 Clock Tower_RB'!$F$2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'4741 Clock Tower_RB'!$F$3:$F$62</c:f>
              <c:numCache/>
            </c:numRef>
          </c:val>
        </c:ser>
        <c:axId val="1995036476"/>
        <c:axId val="338647221"/>
      </c:barChart>
      <c:catAx>
        <c:axId val="199503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8647221"/>
      </c:catAx>
      <c:valAx>
        <c:axId val="338647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3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'4741 Clock Tower_RC'!$F$2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'4741 Clock Tower_RC'!$F$3:$F$62</c:f>
              <c:numCache/>
            </c:numRef>
          </c:val>
        </c:ser>
        <c:axId val="2070665940"/>
        <c:axId val="1633940267"/>
      </c:barChart>
      <c:catAx>
        <c:axId val="2070665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33940267"/>
      </c:catAx>
      <c:valAx>
        <c:axId val="163394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665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'Kissimi Apartment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'Kissimi Apartment _RB'!$F$3:$F$62</c:f>
              <c:numCache/>
            </c:numRef>
          </c:val>
        </c:ser>
        <c:axId val="328940569"/>
        <c:axId val="1105759303"/>
      </c:barChart>
      <c:catAx>
        <c:axId val="328940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05759303"/>
      </c:catAx>
      <c:valAx>
        <c:axId val="1105759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940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'Kissimi Apartment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'Kissimi Apartment _RC'!$F$3:$F$62</c:f>
              <c:numCache/>
            </c:numRef>
          </c:val>
        </c:ser>
        <c:axId val="406635018"/>
        <c:axId val="122496185"/>
      </c:barChart>
      <c:catAx>
        <c:axId val="406635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496185"/>
      </c:catAx>
      <c:valAx>
        <c:axId val="12249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635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'Harwich Ii Plan Storey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'Harwich Ii Plan Storey _RB'!$F$3:$F$62</c:f>
              <c:numCache/>
            </c:numRef>
          </c:val>
        </c:ser>
        <c:axId val="1637937103"/>
        <c:axId val="2130537521"/>
      </c:barChart>
      <c:catAx>
        <c:axId val="163793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30537521"/>
      </c:catAx>
      <c:valAx>
        <c:axId val="2130537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93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'Harwich Ii Plan Storey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'Harwich Ii Plan Storey _RC'!$F$3:$F$62</c:f>
              <c:numCache/>
            </c:numRef>
          </c:val>
        </c:ser>
        <c:axId val="1915139402"/>
        <c:axId val="1450427910"/>
      </c:barChart>
      <c:catAx>
        <c:axId val="191513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50427910"/>
      </c:catAx>
      <c:valAx>
        <c:axId val="1450427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39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'Royale Palm Plan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'Royale Palm Plan _RB'!$F$3:$F$62</c:f>
              <c:numCache/>
            </c:numRef>
          </c:val>
        </c:ser>
        <c:axId val="1449759771"/>
        <c:axId val="840214145"/>
      </c:barChart>
      <c:catAx>
        <c:axId val="144975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0214145"/>
      </c:catAx>
      <c:valAx>
        <c:axId val="840214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59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'Royale Palm Plan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'Royale Palm Plan _RC'!$F$3:$F$62</c:f>
              <c:numCache/>
            </c:numRef>
          </c:val>
        </c:ser>
        <c:axId val="1984803538"/>
        <c:axId val="1532229118"/>
      </c:barChart>
      <c:catAx>
        <c:axId val="198480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32229118"/>
      </c:catAx>
      <c:valAx>
        <c:axId val="1532229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80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'4664 Tribute_RB'!$F$2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'4664 Tribute_RB'!$F$3:$F$10</c:f>
              <c:numCache/>
            </c:numRef>
          </c:val>
        </c:ser>
        <c:axId val="2132551116"/>
        <c:axId val="674878679"/>
      </c:barChart>
      <c:catAx>
        <c:axId val="213255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878679"/>
      </c:catAx>
      <c:valAx>
        <c:axId val="674878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551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'4664 Tribute_RC'!$F$2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'4664 Tribute_RC'!$F$3:$F$62</c:f>
              <c:numCache/>
            </c:numRef>
          </c:val>
        </c:ser>
        <c:axId val="944451021"/>
        <c:axId val="1133542601"/>
      </c:barChart>
      <c:catAx>
        <c:axId val="94445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3542601"/>
      </c:catAx>
      <c:valAx>
        <c:axId val="113354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451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52</xdr:row>
      <xdr:rowOff>0</xdr:rowOff>
    </xdr:from>
    <xdr:ext cx="7467600" cy="4400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171450</xdr:rowOff>
    </xdr:from>
    <xdr:ext cx="8267700" cy="51149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1</xdr:row>
      <xdr:rowOff>9525</xdr:rowOff>
    </xdr:from>
    <xdr:ext cx="8267700" cy="51149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838200</xdr:colOff>
      <xdr:row>1</xdr:row>
      <xdr:rowOff>28575</xdr:rowOff>
    </xdr:from>
    <xdr:ext cx="8267700" cy="5114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</xdr:row>
      <xdr:rowOff>95250</xdr:rowOff>
    </xdr:from>
    <xdr:ext cx="8267700" cy="5114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180975</xdr:rowOff>
    </xdr:from>
    <xdr:ext cx="8267700" cy="51149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0</xdr:row>
      <xdr:rowOff>142875</xdr:rowOff>
    </xdr:from>
    <xdr:ext cx="8267700" cy="51149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6.75"/>
    <col customWidth="1" min="2" max="2" width="46.38"/>
    <col customWidth="1" min="3" max="4" width="16.75"/>
    <col customWidth="1" min="5" max="5" width="12.63"/>
    <col customWidth="1" min="6" max="6" width="35.13"/>
    <col customWidth="1" min="7" max="7" width="23.75"/>
    <col customWidth="1" min="8" max="8" width="32.75"/>
    <col customWidth="1" min="9" max="9" width="21.5"/>
    <col customWidth="1" min="12" max="12" width="48.0"/>
    <col customWidth="1" min="13" max="15" width="23.63"/>
    <col customWidth="1" min="22" max="22" width="30.75"/>
    <col customWidth="1" min="23" max="23" width="21.38"/>
    <col customWidth="1" min="24" max="25" width="20.13"/>
    <col customWidth="1" min="26" max="26" width="20.75"/>
    <col customWidth="1" min="30" max="30" width="15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70.0</v>
      </c>
      <c r="R2" s="1"/>
      <c r="S2" s="1">
        <v>40.0</v>
      </c>
      <c r="T2" s="1"/>
      <c r="U2" s="1">
        <v>50.0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33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2" t="s">
        <v>23</v>
      </c>
      <c r="Y3" s="2" t="s">
        <v>24</v>
      </c>
      <c r="Z3" s="2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2" t="s">
        <v>31</v>
      </c>
      <c r="AH3" s="2"/>
    </row>
    <row r="4" ht="15.75" customHeight="1">
      <c r="A4" s="5" t="s">
        <v>32</v>
      </c>
      <c r="B4" s="5" t="s">
        <v>33</v>
      </c>
      <c r="C4" s="5" t="s">
        <v>34</v>
      </c>
      <c r="D4" s="5" t="s">
        <v>35</v>
      </c>
      <c r="E4" s="5">
        <v>4.0</v>
      </c>
      <c r="F4" s="5">
        <v>3.0</v>
      </c>
      <c r="G4" s="5">
        <v>3257.0</v>
      </c>
      <c r="H4" s="5" t="b">
        <v>0</v>
      </c>
      <c r="I4" s="5" t="b">
        <v>1</v>
      </c>
      <c r="J4" s="6">
        <v>389000.0</v>
      </c>
      <c r="K4" s="7">
        <v>0.06</v>
      </c>
      <c r="L4" s="8">
        <v>0.045</v>
      </c>
      <c r="M4" s="8">
        <v>0.012</v>
      </c>
      <c r="N4" s="6">
        <v>900.0</v>
      </c>
      <c r="O4" s="9">
        <f>J4*30%</f>
        <v>116700</v>
      </c>
      <c r="P4" s="9">
        <f t="shared" ref="P4:P11" si="2">J4-O4</f>
        <v>272300</v>
      </c>
      <c r="Q4" s="6">
        <v>1380.0</v>
      </c>
      <c r="R4" s="6">
        <v>155600.0</v>
      </c>
      <c r="S4" s="6">
        <v>1166.0</v>
      </c>
      <c r="T4" s="6">
        <v>194500.0</v>
      </c>
      <c r="U4" s="6">
        <v>991.0</v>
      </c>
      <c r="V4" s="6">
        <f t="shared" ref="V4:V6" si="3">J4*M4</f>
        <v>4668</v>
      </c>
      <c r="W4" s="6">
        <v>205.0</v>
      </c>
      <c r="X4" s="8">
        <v>0.6591259605746742</v>
      </c>
      <c r="Y4" s="10">
        <f t="shared" ref="Y4:Y11" si="4">W4*365*X4</f>
        <v>49319.1</v>
      </c>
      <c r="Z4" s="6">
        <v>39616.0</v>
      </c>
      <c r="AA4" s="9">
        <f t="shared" ref="AA4:AA11" si="5">(J4-O4)*K4+(J4-O4)*L4+(J4-O4)*M4+N4+Q4*12</f>
        <v>49319.1</v>
      </c>
      <c r="AB4" s="9">
        <f t="shared" ref="AB4:AB11" si="6">(J4-O4)*K4+(J4-O4)*L4+(J4-O4)*M4+N4+S4*12</f>
        <v>46751.1</v>
      </c>
      <c r="AC4" s="9">
        <f t="shared" ref="AC4:AC11" si="7">(J4-O4)*K4+(J4-O4)*L4+(J4-O4)*M4+N4+U4*12</f>
        <v>44651.1</v>
      </c>
      <c r="AD4" s="9">
        <f t="shared" ref="AD4:AE4" si="1">Y4-AA4</f>
        <v>0</v>
      </c>
      <c r="AE4" s="9">
        <f t="shared" si="1"/>
        <v>-7135.1</v>
      </c>
      <c r="AF4" s="9">
        <f t="shared" ref="AF4:AF11" si="9">Z4-AC4</f>
        <v>-5035.1</v>
      </c>
      <c r="AG4" s="6">
        <f t="shared" ref="AG4:AG11" si="10">AA4/(W4*365)</f>
        <v>0.6591259606</v>
      </c>
      <c r="AH4" s="6">
        <f t="shared" ref="AH4:AH11" si="11">AG4*X4</f>
        <v>0.4344470319</v>
      </c>
    </row>
    <row r="5" ht="15.75" customHeight="1">
      <c r="A5" s="5" t="s">
        <v>36</v>
      </c>
      <c r="B5" s="5" t="s">
        <v>33</v>
      </c>
      <c r="C5" s="5" t="s">
        <v>37</v>
      </c>
      <c r="D5" s="5" t="s">
        <v>35</v>
      </c>
      <c r="E5" s="5">
        <v>4.0</v>
      </c>
      <c r="F5" s="5">
        <v>3.0</v>
      </c>
      <c r="G5" s="5">
        <v>2556.0</v>
      </c>
      <c r="H5" s="5" t="b">
        <v>0</v>
      </c>
      <c r="I5" s="5" t="b">
        <v>1</v>
      </c>
      <c r="J5" s="6">
        <v>461105.0</v>
      </c>
      <c r="K5" s="7">
        <v>0.06</v>
      </c>
      <c r="L5" s="8">
        <v>0.045</v>
      </c>
      <c r="M5" s="8">
        <v>0.012</v>
      </c>
      <c r="N5" s="6">
        <v>1100.0</v>
      </c>
      <c r="O5" s="6">
        <f t="shared" ref="O5:O6" si="12">J5*30/100</f>
        <v>138331.5</v>
      </c>
      <c r="P5" s="6">
        <f t="shared" si="2"/>
        <v>322773.5</v>
      </c>
      <c r="Q5" s="6">
        <v>1626.0</v>
      </c>
      <c r="R5" s="6">
        <f t="shared" ref="R5:R6" si="13">J5*40/100</f>
        <v>184442</v>
      </c>
      <c r="S5" s="6">
        <v>1394.0</v>
      </c>
      <c r="T5" s="6">
        <f t="shared" ref="T5:T6" si="14">J5*50/100</f>
        <v>230552.5</v>
      </c>
      <c r="U5" s="6">
        <v>1162.0</v>
      </c>
      <c r="V5" s="6">
        <f t="shared" si="3"/>
        <v>5533.26</v>
      </c>
      <c r="W5" s="6">
        <v>205.0</v>
      </c>
      <c r="X5" s="8">
        <v>0.7801737320414299</v>
      </c>
      <c r="Y5" s="10">
        <f t="shared" si="4"/>
        <v>58376.4995</v>
      </c>
      <c r="Z5" s="6">
        <v>39616.0</v>
      </c>
      <c r="AA5" s="9">
        <f t="shared" si="5"/>
        <v>58376.4995</v>
      </c>
      <c r="AB5" s="9">
        <f t="shared" si="6"/>
        <v>55592.4995</v>
      </c>
      <c r="AC5" s="9">
        <f t="shared" si="7"/>
        <v>52808.4995</v>
      </c>
      <c r="AD5" s="9">
        <f t="shared" ref="AD5:AE5" si="8">Y5-AA5</f>
        <v>0</v>
      </c>
      <c r="AE5" s="9">
        <f t="shared" si="8"/>
        <v>-15976.4995</v>
      </c>
      <c r="AF5" s="9">
        <f t="shared" si="9"/>
        <v>-13192.4995</v>
      </c>
      <c r="AG5" s="6">
        <f t="shared" si="10"/>
        <v>0.780173732</v>
      </c>
      <c r="AH5" s="6">
        <f t="shared" si="11"/>
        <v>0.6086710522</v>
      </c>
    </row>
    <row r="6" ht="15.75" customHeight="1">
      <c r="A6" s="11" t="s">
        <v>38</v>
      </c>
      <c r="B6" s="5" t="s">
        <v>33</v>
      </c>
      <c r="C6" s="5" t="s">
        <v>34</v>
      </c>
      <c r="D6" s="5" t="s">
        <v>35</v>
      </c>
      <c r="E6" s="5">
        <v>5.0</v>
      </c>
      <c r="F6" s="5">
        <v>3.5</v>
      </c>
      <c r="G6" s="5">
        <v>3995.0</v>
      </c>
      <c r="H6" s="5" t="b">
        <v>0</v>
      </c>
      <c r="I6" s="5" t="b">
        <v>1</v>
      </c>
      <c r="J6" s="6">
        <v>394990.0</v>
      </c>
      <c r="K6" s="7">
        <v>0.06</v>
      </c>
      <c r="L6" s="8">
        <v>0.045</v>
      </c>
      <c r="M6" s="8">
        <v>0.012</v>
      </c>
      <c r="N6" s="6">
        <v>1000.0</v>
      </c>
      <c r="O6" s="6">
        <f t="shared" si="12"/>
        <v>118497</v>
      </c>
      <c r="P6" s="6">
        <f t="shared" si="2"/>
        <v>276493</v>
      </c>
      <c r="Q6" s="6">
        <v>1393.0</v>
      </c>
      <c r="R6" s="6">
        <f t="shared" si="13"/>
        <v>157996</v>
      </c>
      <c r="S6" s="6">
        <v>1194.0</v>
      </c>
      <c r="T6" s="6">
        <f t="shared" si="14"/>
        <v>197495</v>
      </c>
      <c r="U6" s="6">
        <v>1016.0</v>
      </c>
      <c r="V6" s="6">
        <f t="shared" si="3"/>
        <v>4739.88</v>
      </c>
      <c r="W6" s="6">
        <v>253.0</v>
      </c>
      <c r="X6" s="8">
        <v>0.5421590882018518</v>
      </c>
      <c r="Y6" s="10">
        <f t="shared" si="4"/>
        <v>50065.681</v>
      </c>
      <c r="Z6" s="6">
        <v>53153.0</v>
      </c>
      <c r="AA6" s="9">
        <f t="shared" si="5"/>
        <v>50065.681</v>
      </c>
      <c r="AB6" s="9">
        <f t="shared" si="6"/>
        <v>47677.681</v>
      </c>
      <c r="AC6" s="9">
        <f t="shared" si="7"/>
        <v>45541.681</v>
      </c>
      <c r="AD6" s="9">
        <f t="shared" ref="AD6:AE6" si="15">Y6-AA6</f>
        <v>0</v>
      </c>
      <c r="AE6" s="9">
        <f t="shared" si="15"/>
        <v>5475.319</v>
      </c>
      <c r="AF6" s="9">
        <f t="shared" si="9"/>
        <v>7611.319</v>
      </c>
      <c r="AG6" s="6">
        <f t="shared" si="10"/>
        <v>0.5421590882</v>
      </c>
      <c r="AH6" s="6">
        <f t="shared" si="11"/>
        <v>0.2939364769</v>
      </c>
    </row>
    <row r="7" ht="15.75" customHeight="1">
      <c r="A7" s="11" t="s">
        <v>39</v>
      </c>
      <c r="B7" s="5" t="s">
        <v>33</v>
      </c>
      <c r="C7" s="5" t="s">
        <v>40</v>
      </c>
      <c r="D7" s="5" t="s">
        <v>35</v>
      </c>
      <c r="E7" s="5">
        <v>3.0</v>
      </c>
      <c r="F7" s="5">
        <v>2.5</v>
      </c>
      <c r="G7" s="12">
        <v>1799.0</v>
      </c>
      <c r="H7" s="5" t="b">
        <v>0</v>
      </c>
      <c r="I7" s="5" t="b">
        <v>1</v>
      </c>
      <c r="J7" s="6">
        <v>234490.0</v>
      </c>
      <c r="K7" s="7">
        <v>0.06</v>
      </c>
      <c r="L7" s="8">
        <v>0.045</v>
      </c>
      <c r="M7" s="8">
        <v>0.012</v>
      </c>
      <c r="N7" s="6">
        <v>900.0</v>
      </c>
      <c r="O7" s="6">
        <f>J7*30%</f>
        <v>70347</v>
      </c>
      <c r="P7" s="6">
        <f t="shared" si="2"/>
        <v>164143</v>
      </c>
      <c r="Q7" s="6">
        <v>903.0</v>
      </c>
      <c r="R7" s="6" t="str">
        <f>vacation_home_main_costs!L10*40/100</f>
        <v>#REF!</v>
      </c>
      <c r="S7" s="6">
        <v>688.0</v>
      </c>
      <c r="T7" s="6" t="str">
        <f>vacation_home_main_costs!L10*50/100</f>
        <v>#REF!</v>
      </c>
      <c r="U7" s="6">
        <v>573.0</v>
      </c>
      <c r="V7" s="6" t="str">
        <f>vacation_home_main_costs!L10*M7</f>
        <v>#REF!</v>
      </c>
      <c r="W7" s="6">
        <v>204.0</v>
      </c>
      <c r="X7" s="8">
        <v>0.41553493150684934</v>
      </c>
      <c r="Y7" s="10">
        <f t="shared" si="4"/>
        <v>30940.731</v>
      </c>
      <c r="Z7" s="6">
        <v>39788.0</v>
      </c>
      <c r="AA7" s="9">
        <f t="shared" si="5"/>
        <v>30940.731</v>
      </c>
      <c r="AB7" s="9">
        <f t="shared" si="6"/>
        <v>28360.731</v>
      </c>
      <c r="AC7" s="9">
        <f t="shared" si="7"/>
        <v>26980.731</v>
      </c>
      <c r="AD7" s="9">
        <f t="shared" ref="AD7:AE7" si="16">Y7-AA7</f>
        <v>0</v>
      </c>
      <c r="AE7" s="9">
        <f t="shared" si="16"/>
        <v>11427.269</v>
      </c>
      <c r="AF7" s="9">
        <f t="shared" si="9"/>
        <v>12807.269</v>
      </c>
      <c r="AG7" s="6">
        <f t="shared" si="10"/>
        <v>0.4155349315</v>
      </c>
      <c r="AH7" s="6">
        <f t="shared" si="11"/>
        <v>0.1726692793</v>
      </c>
    </row>
    <row r="8" ht="15.75" customHeight="1">
      <c r="A8" s="5" t="s">
        <v>41</v>
      </c>
      <c r="B8" s="5" t="s">
        <v>33</v>
      </c>
      <c r="C8" s="5" t="s">
        <v>40</v>
      </c>
      <c r="D8" s="5" t="s">
        <v>35</v>
      </c>
      <c r="E8" s="5">
        <v>4.0</v>
      </c>
      <c r="F8" s="5">
        <v>3.0</v>
      </c>
      <c r="G8" s="5">
        <v>1914.0</v>
      </c>
      <c r="H8" s="5" t="b">
        <v>1</v>
      </c>
      <c r="I8" s="5" t="b">
        <v>1</v>
      </c>
      <c r="J8" s="6">
        <v>338990.0</v>
      </c>
      <c r="K8" s="7">
        <v>0.06</v>
      </c>
      <c r="L8" s="8">
        <v>0.045</v>
      </c>
      <c r="M8" s="8">
        <v>0.012</v>
      </c>
      <c r="N8" s="6">
        <v>1000.0</v>
      </c>
      <c r="O8" s="6">
        <f t="shared" ref="O8:O11" si="18">J8*30/100</f>
        <v>101697</v>
      </c>
      <c r="P8" s="6">
        <f t="shared" si="2"/>
        <v>237293</v>
      </c>
      <c r="Q8" s="6">
        <v>1196.0</v>
      </c>
      <c r="R8" s="6">
        <f t="shared" ref="R8:R11" si="19">J8*40/100</f>
        <v>135596</v>
      </c>
      <c r="S8" s="6">
        <v>1025.0</v>
      </c>
      <c r="T8" s="6">
        <f t="shared" ref="T8:T11" si="20">J8*50/100</f>
        <v>169495</v>
      </c>
      <c r="U8" s="6">
        <v>872.0</v>
      </c>
      <c r="V8" s="6">
        <f t="shared" ref="V8:V11" si="21">J8*M8</f>
        <v>4067.88</v>
      </c>
      <c r="W8" s="6">
        <v>205.0</v>
      </c>
      <c r="X8" s="8">
        <v>0.5762149148012028</v>
      </c>
      <c r="Y8" s="10">
        <f t="shared" si="4"/>
        <v>43115.281</v>
      </c>
      <c r="Z8" s="6">
        <v>39616.0</v>
      </c>
      <c r="AA8" s="9">
        <f t="shared" si="5"/>
        <v>43115.281</v>
      </c>
      <c r="AB8" s="9">
        <f t="shared" si="6"/>
        <v>41063.281</v>
      </c>
      <c r="AC8" s="9">
        <f t="shared" si="7"/>
        <v>39227.281</v>
      </c>
      <c r="AD8" s="9">
        <f t="shared" ref="AD8:AE8" si="17">Y8-AA8</f>
        <v>0</v>
      </c>
      <c r="AE8" s="9">
        <f t="shared" si="17"/>
        <v>-1447.281</v>
      </c>
      <c r="AF8" s="9">
        <f t="shared" si="9"/>
        <v>388.719</v>
      </c>
      <c r="AG8" s="6">
        <f t="shared" si="10"/>
        <v>0.5762149148</v>
      </c>
      <c r="AH8" s="6">
        <f t="shared" si="11"/>
        <v>0.332023628</v>
      </c>
    </row>
    <row r="9" ht="15.75" customHeight="1">
      <c r="A9" s="11" t="s">
        <v>42</v>
      </c>
      <c r="B9" s="5" t="s">
        <v>33</v>
      </c>
      <c r="C9" s="5" t="s">
        <v>40</v>
      </c>
      <c r="D9" s="5" t="s">
        <v>35</v>
      </c>
      <c r="E9" s="5">
        <v>5.0</v>
      </c>
      <c r="F9" s="5">
        <v>4.0</v>
      </c>
      <c r="G9" s="5">
        <v>2128.0</v>
      </c>
      <c r="H9" s="5" t="b">
        <v>1</v>
      </c>
      <c r="I9" s="5" t="b">
        <v>1</v>
      </c>
      <c r="J9" s="6">
        <v>366990.0</v>
      </c>
      <c r="K9" s="7">
        <v>0.06</v>
      </c>
      <c r="L9" s="8">
        <v>0.045</v>
      </c>
      <c r="M9" s="8">
        <v>0.012</v>
      </c>
      <c r="N9" s="6">
        <v>1000.0</v>
      </c>
      <c r="O9" s="6">
        <f t="shared" si="18"/>
        <v>110097</v>
      </c>
      <c r="P9" s="6">
        <f t="shared" si="2"/>
        <v>256893</v>
      </c>
      <c r="Q9" s="6">
        <v>1294.0</v>
      </c>
      <c r="R9" s="6">
        <f t="shared" si="19"/>
        <v>146796</v>
      </c>
      <c r="S9" s="6">
        <v>1110.0</v>
      </c>
      <c r="T9" s="6">
        <f t="shared" si="20"/>
        <v>183495</v>
      </c>
      <c r="U9" s="6">
        <v>944.0</v>
      </c>
      <c r="V9" s="6">
        <f t="shared" si="21"/>
        <v>4403.88</v>
      </c>
      <c r="W9" s="6">
        <v>284.0</v>
      </c>
      <c r="X9" s="8">
        <v>0.44939688404399</v>
      </c>
      <c r="Y9" s="10">
        <f t="shared" si="4"/>
        <v>46584.481</v>
      </c>
      <c r="Z9" s="6">
        <v>54972.0</v>
      </c>
      <c r="AA9" s="9">
        <f t="shared" si="5"/>
        <v>46584.481</v>
      </c>
      <c r="AB9" s="9">
        <f t="shared" si="6"/>
        <v>44376.481</v>
      </c>
      <c r="AC9" s="9">
        <f t="shared" si="7"/>
        <v>42384.481</v>
      </c>
      <c r="AD9" s="9">
        <f t="shared" ref="AD9:AE9" si="22">Y9-AA9</f>
        <v>0</v>
      </c>
      <c r="AE9" s="9">
        <f t="shared" si="22"/>
        <v>10595.519</v>
      </c>
      <c r="AF9" s="9">
        <f t="shared" si="9"/>
        <v>12587.519</v>
      </c>
      <c r="AG9" s="6">
        <f t="shared" si="10"/>
        <v>0.449396884</v>
      </c>
      <c r="AH9" s="6">
        <f t="shared" si="11"/>
        <v>0.2019575594</v>
      </c>
    </row>
    <row r="10" ht="15.75" customHeight="1">
      <c r="A10" s="5" t="s">
        <v>43</v>
      </c>
      <c r="B10" s="5" t="s">
        <v>44</v>
      </c>
      <c r="C10" s="5" t="s">
        <v>37</v>
      </c>
      <c r="D10" s="5" t="s">
        <v>45</v>
      </c>
      <c r="E10" s="5">
        <v>3.0</v>
      </c>
      <c r="F10" s="5">
        <v>3.0</v>
      </c>
      <c r="G10" s="5">
        <v>1459.0</v>
      </c>
      <c r="H10" s="5" t="b">
        <v>0</v>
      </c>
      <c r="I10" s="5" t="b">
        <v>1</v>
      </c>
      <c r="J10" s="6">
        <v>155000.0</v>
      </c>
      <c r="K10" s="7">
        <v>0.06</v>
      </c>
      <c r="L10" s="8">
        <v>0.045</v>
      </c>
      <c r="M10" s="8">
        <v>0.012</v>
      </c>
      <c r="N10" s="6">
        <v>900.0</v>
      </c>
      <c r="O10" s="6">
        <f t="shared" si="18"/>
        <v>46500</v>
      </c>
      <c r="P10" s="6">
        <f t="shared" si="2"/>
        <v>108500</v>
      </c>
      <c r="Q10" s="6">
        <v>558.0</v>
      </c>
      <c r="R10" s="6">
        <f t="shared" si="19"/>
        <v>62000</v>
      </c>
      <c r="S10" s="6">
        <v>496.0</v>
      </c>
      <c r="T10" s="6">
        <f t="shared" si="20"/>
        <v>77500</v>
      </c>
      <c r="U10" s="6">
        <v>414.0</v>
      </c>
      <c r="V10" s="6">
        <f t="shared" si="21"/>
        <v>1860</v>
      </c>
      <c r="W10" s="6">
        <v>150.0</v>
      </c>
      <c r="X10" s="8">
        <v>0.3706027397260274</v>
      </c>
      <c r="Y10" s="10">
        <f t="shared" si="4"/>
        <v>20290.5</v>
      </c>
      <c r="Z10" s="6">
        <f>W10*365*X10</f>
        <v>20290.5</v>
      </c>
      <c r="AA10" s="9">
        <f t="shared" si="5"/>
        <v>20290.5</v>
      </c>
      <c r="AB10" s="9">
        <f t="shared" si="6"/>
        <v>19546.5</v>
      </c>
      <c r="AC10" s="9">
        <f t="shared" si="7"/>
        <v>18562.5</v>
      </c>
      <c r="AD10" s="9">
        <f t="shared" ref="AD10:AE10" si="23">Y10-AA10</f>
        <v>0</v>
      </c>
      <c r="AE10" s="9">
        <f t="shared" si="23"/>
        <v>744</v>
      </c>
      <c r="AF10" s="9">
        <f t="shared" si="9"/>
        <v>1728</v>
      </c>
      <c r="AG10" s="6">
        <f t="shared" si="10"/>
        <v>0.3706027397</v>
      </c>
      <c r="AH10" s="6">
        <f t="shared" si="11"/>
        <v>0.1373463907</v>
      </c>
    </row>
    <row r="11" ht="15.75" customHeight="1">
      <c r="A11" s="5" t="s">
        <v>46</v>
      </c>
      <c r="B11" s="5" t="s">
        <v>33</v>
      </c>
      <c r="C11" s="5" t="s">
        <v>37</v>
      </c>
      <c r="D11" s="5" t="s">
        <v>35</v>
      </c>
      <c r="E11" s="5">
        <v>2.0</v>
      </c>
      <c r="F11" s="5">
        <v>2.0</v>
      </c>
      <c r="G11" s="5">
        <v>1221.0</v>
      </c>
      <c r="H11" s="5" t="b">
        <v>0</v>
      </c>
      <c r="I11" s="5" t="b">
        <v>1</v>
      </c>
      <c r="J11" s="6">
        <v>211100.0</v>
      </c>
      <c r="K11" s="7">
        <v>0.06</v>
      </c>
      <c r="L11" s="8">
        <v>0.045</v>
      </c>
      <c r="M11" s="8">
        <v>0.012</v>
      </c>
      <c r="N11" s="6">
        <v>800.0</v>
      </c>
      <c r="O11" s="6">
        <f t="shared" si="18"/>
        <v>63330</v>
      </c>
      <c r="P11" s="6">
        <f t="shared" si="2"/>
        <v>147770</v>
      </c>
      <c r="Q11" s="6">
        <v>760.0</v>
      </c>
      <c r="R11" s="6">
        <f t="shared" si="19"/>
        <v>84440</v>
      </c>
      <c r="S11" s="6">
        <v>651.0</v>
      </c>
      <c r="T11" s="6">
        <f t="shared" si="20"/>
        <v>105550</v>
      </c>
      <c r="U11" s="6">
        <v>543.0</v>
      </c>
      <c r="V11" s="6">
        <f t="shared" si="21"/>
        <v>2533.2</v>
      </c>
      <c r="W11" s="6">
        <v>159.0</v>
      </c>
      <c r="X11" s="8">
        <v>0.4688393210993366</v>
      </c>
      <c r="Y11" s="10">
        <f t="shared" si="4"/>
        <v>27209.09</v>
      </c>
      <c r="Z11" s="6">
        <v>30170.0</v>
      </c>
      <c r="AA11" s="9">
        <f t="shared" si="5"/>
        <v>27209.09</v>
      </c>
      <c r="AB11" s="9">
        <f t="shared" si="6"/>
        <v>25901.09</v>
      </c>
      <c r="AC11" s="9">
        <f t="shared" si="7"/>
        <v>24605.09</v>
      </c>
      <c r="AD11" s="9">
        <f t="shared" ref="AD11:AE11" si="24">Y11-AA11</f>
        <v>0</v>
      </c>
      <c r="AE11" s="9">
        <f t="shared" si="24"/>
        <v>4268.91</v>
      </c>
      <c r="AF11" s="9">
        <f t="shared" si="9"/>
        <v>5564.91</v>
      </c>
      <c r="AG11" s="6">
        <f t="shared" si="10"/>
        <v>0.4688393211</v>
      </c>
      <c r="AH11" s="6">
        <f t="shared" si="11"/>
        <v>0.219810309</v>
      </c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6"/>
      <c r="O12" s="6">
        <f>sum(O4:O11)</f>
        <v>765499.5</v>
      </c>
      <c r="P12" s="6"/>
      <c r="Q12" s="6"/>
      <c r="R12" s="6" t="str">
        <f>sum(R4:R11)</f>
        <v>#REF!</v>
      </c>
      <c r="S12" s="6"/>
      <c r="T12" s="6" t="str">
        <f>sum(T4:T11)</f>
        <v>#REF!</v>
      </c>
      <c r="U12" s="6"/>
      <c r="V12" s="6"/>
      <c r="W12" s="6"/>
      <c r="X12" s="6"/>
      <c r="Y12" s="6"/>
      <c r="Z12" s="6"/>
      <c r="AA12" s="5"/>
      <c r="AB12" s="5"/>
      <c r="AC12" s="5"/>
      <c r="AD12" s="5"/>
      <c r="AE12" s="5"/>
      <c r="AF12" s="5"/>
      <c r="AG12" s="5"/>
      <c r="AH12" s="5"/>
    </row>
    <row r="13" ht="15.75" customHeight="1"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5"/>
      <c r="AB13" s="5"/>
      <c r="AC13" s="5"/>
      <c r="AD13" s="5"/>
      <c r="AE13" s="5"/>
      <c r="AF13" s="5"/>
      <c r="AG13" s="5"/>
      <c r="AH13" s="5"/>
    </row>
    <row r="14" ht="15.75" customHeight="1">
      <c r="A14" s="13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5.75" customHeight="1">
      <c r="A15" s="14"/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  <c r="Y15" s="10"/>
      <c r="Z15" s="6"/>
      <c r="AA15" s="5"/>
      <c r="AB15" s="5"/>
      <c r="AC15" s="5"/>
      <c r="AD15" s="5"/>
      <c r="AE15" s="5"/>
      <c r="AF15" s="5"/>
      <c r="AG15" s="5"/>
      <c r="AH15" s="5"/>
    </row>
    <row r="16" ht="15.75" customHeight="1">
      <c r="A16" s="15"/>
      <c r="B16" s="15" t="s">
        <v>0</v>
      </c>
      <c r="C16" s="16" t="s">
        <v>9</v>
      </c>
      <c r="D16" s="15" t="s">
        <v>2</v>
      </c>
      <c r="E16" s="4" t="s">
        <v>25</v>
      </c>
      <c r="F16" s="17" t="s">
        <v>47</v>
      </c>
      <c r="G16" s="17" t="s">
        <v>48</v>
      </c>
      <c r="H16" s="17" t="s">
        <v>49</v>
      </c>
      <c r="I16" s="17" t="s">
        <v>50</v>
      </c>
      <c r="J16" s="6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  <c r="Y16" s="10"/>
      <c r="Z16" s="5"/>
      <c r="AA16" s="5"/>
      <c r="AB16" s="5"/>
      <c r="AC16" s="5"/>
      <c r="AD16" s="5"/>
      <c r="AE16" s="5"/>
      <c r="AF16" s="5"/>
      <c r="AG16" s="5"/>
      <c r="AH16" s="5"/>
    </row>
    <row r="17" ht="15.75" customHeight="1">
      <c r="A17" s="18">
        <v>1.0</v>
      </c>
      <c r="B17" s="19" t="s">
        <v>32</v>
      </c>
      <c r="C17" s="20">
        <v>389000.0</v>
      </c>
      <c r="D17" s="19" t="s">
        <v>0</v>
      </c>
      <c r="E17" s="9">
        <v>49319.1</v>
      </c>
      <c r="F17" s="10">
        <f t="shared" ref="F17:F24" si="25">W4*365*X4</f>
        <v>49319.1</v>
      </c>
      <c r="G17" s="21">
        <f t="shared" ref="G17:G24" si="26">F17-E17</f>
        <v>0</v>
      </c>
      <c r="H17" s="10">
        <f t="shared" ref="H17:H24" si="27">W4*365*W18</f>
        <v>39657.25</v>
      </c>
      <c r="I17" s="10">
        <f t="shared" ref="I17:I24" si="28">H17-E17</f>
        <v>-9661.85</v>
      </c>
      <c r="J17" s="6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2"/>
      <c r="W17" s="2" t="s">
        <v>51</v>
      </c>
      <c r="X17" s="2" t="s">
        <v>52</v>
      </c>
      <c r="Y17" s="5" t="s">
        <v>53</v>
      </c>
      <c r="Z17" s="5"/>
      <c r="AA17" s="5"/>
      <c r="AB17" s="5"/>
      <c r="AC17" s="5"/>
      <c r="AD17" s="5"/>
      <c r="AE17" s="5"/>
      <c r="AF17" s="5"/>
      <c r="AG17" s="5"/>
      <c r="AH17" s="5"/>
    </row>
    <row r="18" ht="15.75" customHeight="1">
      <c r="A18" s="18">
        <v>2.0</v>
      </c>
      <c r="B18" s="19" t="s">
        <v>36</v>
      </c>
      <c r="C18" s="20">
        <v>461105.0</v>
      </c>
      <c r="D18" s="19" t="s">
        <v>54</v>
      </c>
      <c r="E18" s="9">
        <v>58376.4995</v>
      </c>
      <c r="F18" s="10">
        <f t="shared" si="25"/>
        <v>58376.4995</v>
      </c>
      <c r="G18" s="21">
        <f t="shared" si="26"/>
        <v>0</v>
      </c>
      <c r="H18" s="10">
        <f t="shared" si="27"/>
        <v>39657.25</v>
      </c>
      <c r="I18" s="10">
        <f t="shared" si="28"/>
        <v>-18719.2495</v>
      </c>
      <c r="J18" s="6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5" t="s">
        <v>32</v>
      </c>
      <c r="W18" s="7">
        <v>0.53</v>
      </c>
      <c r="X18" s="8">
        <v>0.6591259605746742</v>
      </c>
      <c r="Y18" s="7">
        <f t="shared" ref="Y18:Y25" si="29">X18-W18</f>
        <v>0.1291259606</v>
      </c>
      <c r="Z18" s="5"/>
      <c r="AA18" s="5"/>
      <c r="AB18" s="5"/>
      <c r="AC18" s="5"/>
      <c r="AD18" s="5"/>
      <c r="AE18" s="5"/>
      <c r="AF18" s="5"/>
      <c r="AG18" s="5"/>
      <c r="AH18" s="5"/>
    </row>
    <row r="19" ht="15.75" customHeight="1">
      <c r="A19" s="18">
        <v>3.0</v>
      </c>
      <c r="B19" s="22" t="s">
        <v>38</v>
      </c>
      <c r="C19" s="20">
        <v>394990.0</v>
      </c>
      <c r="D19" s="19" t="s">
        <v>0</v>
      </c>
      <c r="E19" s="9">
        <v>50065.681</v>
      </c>
      <c r="F19" s="10">
        <f t="shared" si="25"/>
        <v>50065.681</v>
      </c>
      <c r="G19" s="21">
        <f t="shared" si="26"/>
        <v>0</v>
      </c>
      <c r="H19" s="10">
        <f t="shared" si="27"/>
        <v>53560.1</v>
      </c>
      <c r="I19" s="10">
        <f t="shared" si="28"/>
        <v>3494.419</v>
      </c>
      <c r="J19" s="6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5" t="s">
        <v>36</v>
      </c>
      <c r="W19" s="7">
        <v>0.53</v>
      </c>
      <c r="X19" s="8">
        <v>0.7801737320414299</v>
      </c>
      <c r="Y19" s="7">
        <f t="shared" si="29"/>
        <v>0.250173732</v>
      </c>
      <c r="Z19" s="5"/>
      <c r="AA19" s="5"/>
      <c r="AB19" s="5"/>
      <c r="AC19" s="5"/>
      <c r="AD19" s="5"/>
      <c r="AE19" s="5"/>
      <c r="AF19" s="5"/>
      <c r="AG19" s="5"/>
      <c r="AH19" s="5"/>
    </row>
    <row r="20" ht="15.75" customHeight="1">
      <c r="A20" s="18">
        <v>4.0</v>
      </c>
      <c r="B20" s="22" t="s">
        <v>39</v>
      </c>
      <c r="C20" s="20">
        <v>234490.0</v>
      </c>
      <c r="D20" s="19" t="s">
        <v>40</v>
      </c>
      <c r="E20" s="9">
        <v>30940.731</v>
      </c>
      <c r="F20" s="10">
        <f t="shared" si="25"/>
        <v>30940.731</v>
      </c>
      <c r="G20" s="21">
        <f t="shared" si="26"/>
        <v>0</v>
      </c>
      <c r="H20" s="10">
        <f t="shared" si="27"/>
        <v>39463.8</v>
      </c>
      <c r="I20" s="10">
        <f t="shared" si="28"/>
        <v>8523.069</v>
      </c>
      <c r="J20" s="6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11" t="s">
        <v>38</v>
      </c>
      <c r="W20" s="7">
        <v>0.58</v>
      </c>
      <c r="X20" s="8">
        <v>0.5421590882018518</v>
      </c>
      <c r="Y20" s="7">
        <f t="shared" si="29"/>
        <v>-0.0378409118</v>
      </c>
      <c r="Z20" s="5"/>
      <c r="AA20" s="5"/>
      <c r="AB20" s="5"/>
      <c r="AC20" s="5"/>
      <c r="AD20" s="5"/>
      <c r="AE20" s="5"/>
      <c r="AF20" s="5"/>
      <c r="AG20" s="5"/>
      <c r="AH20" s="5"/>
    </row>
    <row r="21" ht="15.75" customHeight="1">
      <c r="A21" s="18">
        <v>5.0</v>
      </c>
      <c r="B21" s="19" t="s">
        <v>41</v>
      </c>
      <c r="C21" s="20">
        <v>338990.0</v>
      </c>
      <c r="D21" s="19" t="s">
        <v>40</v>
      </c>
      <c r="E21" s="9">
        <v>43115.281</v>
      </c>
      <c r="F21" s="10">
        <f t="shared" si="25"/>
        <v>43115.281</v>
      </c>
      <c r="G21" s="21">
        <f t="shared" si="26"/>
        <v>0</v>
      </c>
      <c r="H21" s="10">
        <f t="shared" si="27"/>
        <v>39657.25</v>
      </c>
      <c r="I21" s="10">
        <f t="shared" si="28"/>
        <v>-3458.031</v>
      </c>
      <c r="J21" s="6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11" t="s">
        <v>39</v>
      </c>
      <c r="W21" s="7">
        <v>0.53</v>
      </c>
      <c r="X21" s="8">
        <v>0.41553493150684934</v>
      </c>
      <c r="Y21" s="7">
        <f t="shared" si="29"/>
        <v>-0.1144650685</v>
      </c>
      <c r="Z21" s="5"/>
      <c r="AA21" s="5"/>
      <c r="AB21" s="5"/>
      <c r="AC21" s="5"/>
      <c r="AD21" s="5"/>
      <c r="AE21" s="5"/>
      <c r="AF21" s="5"/>
      <c r="AG21" s="5"/>
      <c r="AH21" s="5"/>
    </row>
    <row r="22" ht="15.75" customHeight="1">
      <c r="A22" s="18">
        <v>6.0</v>
      </c>
      <c r="B22" s="22" t="s">
        <v>42</v>
      </c>
      <c r="C22" s="20">
        <v>366990.0</v>
      </c>
      <c r="D22" s="19" t="s">
        <v>40</v>
      </c>
      <c r="E22" s="9">
        <v>46584.481</v>
      </c>
      <c r="F22" s="10">
        <f t="shared" si="25"/>
        <v>46584.481</v>
      </c>
      <c r="G22" s="21">
        <f t="shared" si="26"/>
        <v>0</v>
      </c>
      <c r="H22" s="10">
        <f t="shared" si="27"/>
        <v>54939.8</v>
      </c>
      <c r="I22" s="10">
        <f t="shared" si="28"/>
        <v>8355.319</v>
      </c>
      <c r="J22" s="6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5" t="s">
        <v>41</v>
      </c>
      <c r="W22" s="7">
        <v>0.53</v>
      </c>
      <c r="X22" s="8">
        <v>0.5762149148012028</v>
      </c>
      <c r="Y22" s="7">
        <f t="shared" si="29"/>
        <v>0.0462149148</v>
      </c>
      <c r="Z22" s="5"/>
      <c r="AA22" s="5"/>
      <c r="AB22" s="5"/>
      <c r="AC22" s="5"/>
      <c r="AD22" s="5"/>
      <c r="AE22" s="5"/>
      <c r="AF22" s="5"/>
      <c r="AG22" s="5"/>
      <c r="AH22" s="5"/>
    </row>
    <row r="23" ht="15.75" customHeight="1">
      <c r="A23" s="18">
        <v>7.0</v>
      </c>
      <c r="B23" s="19" t="s">
        <v>43</v>
      </c>
      <c r="C23" s="20">
        <v>155000.0</v>
      </c>
      <c r="D23" s="19" t="s">
        <v>54</v>
      </c>
      <c r="E23" s="9">
        <v>20290.5</v>
      </c>
      <c r="F23" s="10">
        <f t="shared" si="25"/>
        <v>20290.5</v>
      </c>
      <c r="G23" s="21">
        <f t="shared" si="26"/>
        <v>0</v>
      </c>
      <c r="H23" s="10">
        <f t="shared" si="27"/>
        <v>29017.5</v>
      </c>
      <c r="I23" s="10">
        <f t="shared" si="28"/>
        <v>8727</v>
      </c>
      <c r="J23" s="6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11" t="s">
        <v>42</v>
      </c>
      <c r="W23" s="7">
        <v>0.53</v>
      </c>
      <c r="X23" s="8">
        <v>0.44939688404399</v>
      </c>
      <c r="Y23" s="7">
        <f t="shared" si="29"/>
        <v>-0.08060311596</v>
      </c>
      <c r="Z23" s="5"/>
      <c r="AA23" s="5"/>
      <c r="AB23" s="5"/>
      <c r="AC23" s="5"/>
      <c r="AD23" s="5"/>
      <c r="AE23" s="5"/>
      <c r="AF23" s="5"/>
      <c r="AG23" s="5"/>
      <c r="AH23" s="5"/>
    </row>
    <row r="24" ht="15.75" customHeight="1">
      <c r="A24" s="18">
        <v>8.0</v>
      </c>
      <c r="B24" s="19" t="s">
        <v>46</v>
      </c>
      <c r="C24" s="20">
        <v>211100.0</v>
      </c>
      <c r="D24" s="19" t="s">
        <v>54</v>
      </c>
      <c r="E24" s="9">
        <v>27209.09</v>
      </c>
      <c r="F24" s="10">
        <f t="shared" si="25"/>
        <v>27209.09</v>
      </c>
      <c r="G24" s="21">
        <f t="shared" si="26"/>
        <v>0</v>
      </c>
      <c r="H24" s="10">
        <f t="shared" si="27"/>
        <v>30178.2</v>
      </c>
      <c r="I24" s="10">
        <f t="shared" si="28"/>
        <v>2969.11</v>
      </c>
      <c r="J24" s="6"/>
      <c r="K24" s="5"/>
      <c r="L24" s="5"/>
      <c r="M24" s="5"/>
      <c r="N24" s="6"/>
      <c r="O24" s="6"/>
      <c r="P24" s="6"/>
      <c r="Q24" s="6"/>
      <c r="R24" s="6"/>
      <c r="S24" s="6"/>
      <c r="T24" s="6"/>
      <c r="U24" s="6"/>
      <c r="V24" s="5" t="s">
        <v>43</v>
      </c>
      <c r="W24" s="7">
        <v>0.53</v>
      </c>
      <c r="X24" s="8">
        <v>0.3706027397260274</v>
      </c>
      <c r="Y24" s="7">
        <f t="shared" si="29"/>
        <v>-0.1593972603</v>
      </c>
      <c r="Z24" s="5"/>
      <c r="AA24" s="5"/>
      <c r="AB24" s="5"/>
      <c r="AC24" s="5"/>
      <c r="AD24" s="5"/>
      <c r="AE24" s="5"/>
      <c r="AF24" s="5"/>
      <c r="AG24" s="5"/>
      <c r="AH24" s="5"/>
    </row>
    <row r="25" ht="15.75" customHeight="1">
      <c r="A25" s="5"/>
      <c r="B25" s="5"/>
      <c r="C25" s="6">
        <f>SUM(C17:C24)</f>
        <v>2551665</v>
      </c>
      <c r="D25" s="5"/>
      <c r="E25" s="23">
        <f t="shared" ref="E25:I25" si="30">SUM(E17:E24)</f>
        <v>325901.3635</v>
      </c>
      <c r="F25" s="10">
        <f t="shared" si="30"/>
        <v>325901.3635</v>
      </c>
      <c r="G25" s="21">
        <f t="shared" si="30"/>
        <v>0</v>
      </c>
      <c r="H25" s="10">
        <f t="shared" si="30"/>
        <v>326131.15</v>
      </c>
      <c r="I25" s="10">
        <f t="shared" si="30"/>
        <v>229.7865</v>
      </c>
      <c r="J25" s="6"/>
      <c r="K25" s="5"/>
      <c r="L25" s="5"/>
      <c r="M25" s="5"/>
      <c r="N25" s="6"/>
      <c r="O25" s="6"/>
      <c r="P25" s="6"/>
      <c r="Q25" s="6"/>
      <c r="R25" s="6"/>
      <c r="S25" s="6"/>
      <c r="T25" s="6"/>
      <c r="U25" s="6"/>
      <c r="V25" s="5" t="s">
        <v>46</v>
      </c>
      <c r="W25" s="7">
        <v>0.52</v>
      </c>
      <c r="X25" s="8">
        <v>0.4688393210993366</v>
      </c>
      <c r="Y25" s="7">
        <f t="shared" si="29"/>
        <v>-0.0511606789</v>
      </c>
      <c r="Z25" s="5"/>
      <c r="AA25" s="5"/>
      <c r="AB25" s="5"/>
      <c r="AC25" s="5"/>
      <c r="AD25" s="5"/>
      <c r="AE25" s="5"/>
      <c r="AF25" s="5"/>
      <c r="AG25" s="5"/>
      <c r="AH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6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6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75" customHeight="1">
      <c r="A29" s="15"/>
      <c r="B29" s="15" t="s">
        <v>0</v>
      </c>
      <c r="C29" s="16" t="s">
        <v>9</v>
      </c>
      <c r="D29" s="15" t="s">
        <v>2</v>
      </c>
      <c r="E29" s="24" t="s">
        <v>26</v>
      </c>
      <c r="F29" s="17" t="s">
        <v>47</v>
      </c>
      <c r="G29" s="17" t="s">
        <v>48</v>
      </c>
      <c r="H29" s="17" t="s">
        <v>49</v>
      </c>
      <c r="I29" s="17" t="s">
        <v>50</v>
      </c>
      <c r="J29" s="6"/>
      <c r="K29" s="2"/>
      <c r="L29" s="2" t="s">
        <v>51</v>
      </c>
      <c r="M29" s="2" t="s">
        <v>52</v>
      </c>
      <c r="N29" s="5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75" customHeight="1">
      <c r="A30" s="18">
        <v>1.0</v>
      </c>
      <c r="B30" s="19" t="s">
        <v>32</v>
      </c>
      <c r="C30" s="20">
        <v>389000.0</v>
      </c>
      <c r="D30" s="19" t="s">
        <v>0</v>
      </c>
      <c r="E30" s="9">
        <f t="shared" ref="E30:E37" si="31">AB4</f>
        <v>46751.1</v>
      </c>
      <c r="F30" s="10">
        <v>49319.1</v>
      </c>
      <c r="G30" s="25">
        <f t="shared" ref="G30:G37" si="32">F30-E30</f>
        <v>2568</v>
      </c>
      <c r="H30" s="10">
        <v>39657.25</v>
      </c>
      <c r="I30" s="10">
        <f t="shared" ref="I30:I37" si="33">H30-E30</f>
        <v>-7093.85</v>
      </c>
      <c r="J30" s="6"/>
      <c r="K30" s="5" t="s">
        <v>32</v>
      </c>
      <c r="L30" s="7">
        <v>0.53</v>
      </c>
      <c r="M30" s="8">
        <v>0.6591259605746742</v>
      </c>
      <c r="N30" s="7">
        <f t="shared" ref="N30:N37" si="34">M30-L30</f>
        <v>0.1291259606</v>
      </c>
      <c r="O30" s="6"/>
      <c r="P30" s="6"/>
      <c r="Q30" s="6"/>
      <c r="R30" s="6"/>
      <c r="S30" s="6"/>
      <c r="T30" s="6"/>
      <c r="U30" s="6"/>
      <c r="V30" s="6"/>
      <c r="W30" s="6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75" customHeight="1">
      <c r="A31" s="18">
        <v>2.0</v>
      </c>
      <c r="B31" s="19" t="s">
        <v>36</v>
      </c>
      <c r="C31" s="20">
        <v>461105.0</v>
      </c>
      <c r="D31" s="19" t="s">
        <v>54</v>
      </c>
      <c r="E31" s="9">
        <f t="shared" si="31"/>
        <v>55592.4995</v>
      </c>
      <c r="F31" s="10">
        <v>58376.49949999999</v>
      </c>
      <c r="G31" s="25">
        <f t="shared" si="32"/>
        <v>2784</v>
      </c>
      <c r="H31" s="10">
        <v>39657.25</v>
      </c>
      <c r="I31" s="10">
        <f t="shared" si="33"/>
        <v>-15935.2495</v>
      </c>
      <c r="J31" s="6"/>
      <c r="K31" s="5" t="s">
        <v>36</v>
      </c>
      <c r="L31" s="7">
        <v>0.53</v>
      </c>
      <c r="M31" s="8">
        <v>0.7801737320414299</v>
      </c>
      <c r="N31" s="7">
        <f t="shared" si="34"/>
        <v>0.250173732</v>
      </c>
      <c r="O31" s="6"/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75" customHeight="1">
      <c r="A32" s="18">
        <v>3.0</v>
      </c>
      <c r="B32" s="22" t="s">
        <v>38</v>
      </c>
      <c r="C32" s="20">
        <v>394990.0</v>
      </c>
      <c r="D32" s="19" t="s">
        <v>0</v>
      </c>
      <c r="E32" s="9">
        <f t="shared" si="31"/>
        <v>47677.681</v>
      </c>
      <c r="F32" s="10">
        <v>50065.681000000004</v>
      </c>
      <c r="G32" s="25">
        <f t="shared" si="32"/>
        <v>2388</v>
      </c>
      <c r="H32" s="10">
        <v>53560.1</v>
      </c>
      <c r="I32" s="10">
        <f t="shared" si="33"/>
        <v>5882.419</v>
      </c>
      <c r="J32" s="6"/>
      <c r="K32" s="11" t="s">
        <v>38</v>
      </c>
      <c r="L32" s="7">
        <v>0.58</v>
      </c>
      <c r="M32" s="8">
        <v>0.5421590882018518</v>
      </c>
      <c r="N32" s="7">
        <f t="shared" si="34"/>
        <v>-0.0378409118</v>
      </c>
      <c r="O32" s="6"/>
      <c r="P32" s="6"/>
      <c r="Q32" s="6"/>
      <c r="R32" s="6"/>
      <c r="S32" s="6"/>
      <c r="T32" s="6"/>
      <c r="U32" s="6"/>
      <c r="V32" s="6"/>
      <c r="W32" s="6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75" customHeight="1">
      <c r="A33" s="18">
        <v>4.0</v>
      </c>
      <c r="B33" s="22" t="s">
        <v>39</v>
      </c>
      <c r="C33" s="20">
        <v>234490.0</v>
      </c>
      <c r="D33" s="19" t="s">
        <v>40</v>
      </c>
      <c r="E33" s="9">
        <f t="shared" si="31"/>
        <v>28360.731</v>
      </c>
      <c r="F33" s="10">
        <v>30940.731000000003</v>
      </c>
      <c r="G33" s="25">
        <f t="shared" si="32"/>
        <v>2580</v>
      </c>
      <c r="H33" s="10">
        <v>39463.8</v>
      </c>
      <c r="I33" s="10">
        <f t="shared" si="33"/>
        <v>11103.069</v>
      </c>
      <c r="J33" s="6"/>
      <c r="K33" s="11" t="s">
        <v>39</v>
      </c>
      <c r="L33" s="7">
        <v>0.53</v>
      </c>
      <c r="M33" s="8">
        <v>0.41553493150684934</v>
      </c>
      <c r="N33" s="7">
        <f t="shared" si="34"/>
        <v>-0.1144650685</v>
      </c>
      <c r="O33" s="6"/>
      <c r="P33" s="6"/>
      <c r="Q33" s="6"/>
      <c r="R33" s="6"/>
      <c r="S33" s="6"/>
      <c r="T33" s="6"/>
      <c r="U33" s="6"/>
      <c r="V33" s="6"/>
      <c r="W33" s="6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>
      <c r="A34" s="18">
        <v>5.0</v>
      </c>
      <c r="B34" s="19" t="s">
        <v>41</v>
      </c>
      <c r="C34" s="20">
        <v>338990.0</v>
      </c>
      <c r="D34" s="19" t="s">
        <v>40</v>
      </c>
      <c r="E34" s="9">
        <f t="shared" si="31"/>
        <v>41063.281</v>
      </c>
      <c r="F34" s="10">
        <v>43115.280999999995</v>
      </c>
      <c r="G34" s="25">
        <f t="shared" si="32"/>
        <v>2052</v>
      </c>
      <c r="H34" s="10">
        <v>39657.25</v>
      </c>
      <c r="I34" s="10">
        <f t="shared" si="33"/>
        <v>-1406.031</v>
      </c>
      <c r="J34" s="6"/>
      <c r="K34" s="5" t="s">
        <v>41</v>
      </c>
      <c r="L34" s="7">
        <v>0.53</v>
      </c>
      <c r="M34" s="8">
        <v>0.5762149148012028</v>
      </c>
      <c r="N34" s="7">
        <f t="shared" si="34"/>
        <v>0.0462149148</v>
      </c>
      <c r="O34" s="6"/>
      <c r="P34" s="6"/>
      <c r="Q34" s="6"/>
      <c r="R34" s="6"/>
      <c r="S34" s="6"/>
      <c r="T34" s="6"/>
      <c r="U34" s="6"/>
      <c r="V34" s="6"/>
      <c r="W34" s="6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75" customHeight="1">
      <c r="A35" s="18">
        <v>6.0</v>
      </c>
      <c r="B35" s="22" t="s">
        <v>42</v>
      </c>
      <c r="C35" s="20">
        <v>366990.0</v>
      </c>
      <c r="D35" s="19" t="s">
        <v>40</v>
      </c>
      <c r="E35" s="9">
        <f t="shared" si="31"/>
        <v>44376.481</v>
      </c>
      <c r="F35" s="10">
        <v>46584.481</v>
      </c>
      <c r="G35" s="25">
        <f t="shared" si="32"/>
        <v>2208</v>
      </c>
      <c r="H35" s="10">
        <v>54939.8</v>
      </c>
      <c r="I35" s="10">
        <f t="shared" si="33"/>
        <v>10563.319</v>
      </c>
      <c r="J35" s="6"/>
      <c r="K35" s="11" t="s">
        <v>42</v>
      </c>
      <c r="L35" s="7">
        <v>0.53</v>
      </c>
      <c r="M35" s="8">
        <v>0.44939688404399</v>
      </c>
      <c r="N35" s="7">
        <f t="shared" si="34"/>
        <v>-0.08060311596</v>
      </c>
      <c r="O35" s="6"/>
      <c r="P35" s="6"/>
      <c r="Q35" s="6"/>
      <c r="R35" s="6"/>
      <c r="S35" s="6"/>
      <c r="T35" s="6"/>
      <c r="U35" s="6"/>
      <c r="V35" s="6"/>
      <c r="W35" s="6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75" customHeight="1">
      <c r="A36" s="18">
        <v>7.0</v>
      </c>
      <c r="B36" s="19" t="s">
        <v>43</v>
      </c>
      <c r="C36" s="20">
        <v>155000.0</v>
      </c>
      <c r="D36" s="19" t="s">
        <v>54</v>
      </c>
      <c r="E36" s="9">
        <f t="shared" si="31"/>
        <v>19546.5</v>
      </c>
      <c r="F36" s="10">
        <v>20290.5</v>
      </c>
      <c r="G36" s="25">
        <f t="shared" si="32"/>
        <v>744</v>
      </c>
      <c r="H36" s="10">
        <v>29017.5</v>
      </c>
      <c r="I36" s="10">
        <f t="shared" si="33"/>
        <v>9471</v>
      </c>
      <c r="J36" s="6"/>
      <c r="K36" s="5" t="s">
        <v>43</v>
      </c>
      <c r="L36" s="7">
        <v>0.53</v>
      </c>
      <c r="M36" s="8">
        <v>0.3706027397260274</v>
      </c>
      <c r="N36" s="7">
        <f t="shared" si="34"/>
        <v>-0.1593972603</v>
      </c>
      <c r="O36" s="6"/>
      <c r="P36" s="6"/>
      <c r="Q36" s="6"/>
      <c r="R36" s="6"/>
      <c r="S36" s="6"/>
      <c r="T36" s="6"/>
      <c r="U36" s="6"/>
      <c r="V36" s="6"/>
      <c r="W36" s="6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15.75" customHeight="1">
      <c r="A37" s="18">
        <v>8.0</v>
      </c>
      <c r="B37" s="19" t="s">
        <v>46</v>
      </c>
      <c r="C37" s="20">
        <v>211100.0</v>
      </c>
      <c r="D37" s="19" t="s">
        <v>54</v>
      </c>
      <c r="E37" s="9">
        <f t="shared" si="31"/>
        <v>25901.09</v>
      </c>
      <c r="F37" s="10">
        <v>27209.09</v>
      </c>
      <c r="G37" s="25">
        <f t="shared" si="32"/>
        <v>1308</v>
      </c>
      <c r="H37" s="10">
        <v>30178.2</v>
      </c>
      <c r="I37" s="10">
        <f t="shared" si="33"/>
        <v>4277.11</v>
      </c>
      <c r="J37" s="6"/>
      <c r="K37" s="5" t="s">
        <v>46</v>
      </c>
      <c r="L37" s="7">
        <v>0.52</v>
      </c>
      <c r="M37" s="8">
        <v>0.4688393210993366</v>
      </c>
      <c r="N37" s="7">
        <f t="shared" si="34"/>
        <v>-0.0511606789</v>
      </c>
      <c r="O37" s="6"/>
      <c r="P37" s="6"/>
      <c r="Q37" s="6"/>
      <c r="R37" s="6"/>
      <c r="S37" s="6"/>
      <c r="T37" s="6"/>
      <c r="U37" s="6"/>
      <c r="V37" s="6"/>
      <c r="W37" s="6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75" customHeight="1">
      <c r="A38" s="5"/>
      <c r="B38" s="5"/>
      <c r="C38" s="6">
        <f>SUM(C30:C37)</f>
        <v>2551665</v>
      </c>
      <c r="D38" s="5"/>
      <c r="E38" s="23">
        <f>SUM(E30:E37)</f>
        <v>309269.3635</v>
      </c>
      <c r="F38" s="26">
        <v>325901.36350000004</v>
      </c>
      <c r="G38" s="25">
        <f>SUM(G30:G37)</f>
        <v>16632</v>
      </c>
      <c r="H38" s="26">
        <v>326131.15</v>
      </c>
      <c r="I38" s="10">
        <f>SUM(I30:I37)</f>
        <v>16861.7865</v>
      </c>
      <c r="J38" s="6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75" customHeight="1">
      <c r="A42" s="15"/>
      <c r="B42" s="15" t="s">
        <v>0</v>
      </c>
      <c r="C42" s="16" t="s">
        <v>9</v>
      </c>
      <c r="D42" s="15" t="s">
        <v>2</v>
      </c>
      <c r="E42" s="24" t="s">
        <v>27</v>
      </c>
      <c r="F42" s="17" t="s">
        <v>47</v>
      </c>
      <c r="G42" s="17" t="s">
        <v>48</v>
      </c>
      <c r="H42" s="17" t="s">
        <v>49</v>
      </c>
      <c r="I42" s="17" t="s">
        <v>50</v>
      </c>
      <c r="J42" s="5" t="s">
        <v>53</v>
      </c>
      <c r="K42" s="5"/>
      <c r="L42" s="27" t="s">
        <v>55</v>
      </c>
      <c r="M42" s="27" t="s">
        <v>56</v>
      </c>
      <c r="N42" s="27" t="s">
        <v>57</v>
      </c>
      <c r="O42" s="27" t="s">
        <v>58</v>
      </c>
      <c r="P42" s="6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75" customHeight="1">
      <c r="A43" s="18">
        <v>1.0</v>
      </c>
      <c r="B43" s="19" t="s">
        <v>32</v>
      </c>
      <c r="C43" s="20">
        <v>389000.0</v>
      </c>
      <c r="D43" s="19" t="s">
        <v>0</v>
      </c>
      <c r="E43" s="9">
        <f t="shared" ref="E43:E50" si="35">AC4</f>
        <v>44651.1</v>
      </c>
      <c r="F43" s="10">
        <v>49319.1</v>
      </c>
      <c r="G43" s="25">
        <f t="shared" ref="G43:G50" si="36">F43-E43</f>
        <v>4668</v>
      </c>
      <c r="H43" s="10">
        <v>39657.25</v>
      </c>
      <c r="I43" s="10">
        <f t="shared" ref="I43:I50" si="37">H43-E43</f>
        <v>-4993.85</v>
      </c>
      <c r="J43" s="7">
        <v>0.12912596057467418</v>
      </c>
      <c r="K43" s="5"/>
      <c r="L43" s="28" t="s">
        <v>38</v>
      </c>
      <c r="M43" s="29">
        <v>8018.419000000002</v>
      </c>
      <c r="N43" s="30">
        <v>51.0</v>
      </c>
      <c r="O43" s="31">
        <f t="shared" ref="O43:O44" si="38">M43/C45</f>
        <v>0.02030030887</v>
      </c>
      <c r="P43" s="6"/>
      <c r="Q43" s="6"/>
      <c r="R43" s="6"/>
      <c r="S43" s="6"/>
      <c r="T43" s="6"/>
      <c r="U43" s="6"/>
      <c r="V43" s="6"/>
      <c r="W43" s="6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75" customHeight="1">
      <c r="A44" s="18">
        <v>2.0</v>
      </c>
      <c r="B44" s="19" t="s">
        <v>36</v>
      </c>
      <c r="C44" s="20">
        <v>461105.0</v>
      </c>
      <c r="D44" s="19" t="s">
        <v>54</v>
      </c>
      <c r="E44" s="9">
        <f t="shared" si="35"/>
        <v>52808.4995</v>
      </c>
      <c r="F44" s="32">
        <v>58376.49949999999</v>
      </c>
      <c r="G44" s="33">
        <f t="shared" si="36"/>
        <v>5568</v>
      </c>
      <c r="H44" s="32">
        <v>39657.25</v>
      </c>
      <c r="I44" s="32">
        <f t="shared" si="37"/>
        <v>-13151.2495</v>
      </c>
      <c r="J44" s="7">
        <v>0.2501737320414299</v>
      </c>
      <c r="K44" s="5"/>
      <c r="L44" s="34" t="s">
        <v>39</v>
      </c>
      <c r="M44" s="29">
        <v>12483.069000000003</v>
      </c>
      <c r="N44" s="30">
        <v>20.0</v>
      </c>
      <c r="O44" s="31">
        <f t="shared" si="38"/>
        <v>0.05323497377</v>
      </c>
      <c r="P44" s="6"/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5.75" customHeight="1">
      <c r="A45" s="18">
        <v>3.0</v>
      </c>
      <c r="B45" s="22" t="s">
        <v>38</v>
      </c>
      <c r="C45" s="20">
        <v>394990.0</v>
      </c>
      <c r="D45" s="19" t="s">
        <v>0</v>
      </c>
      <c r="E45" s="9">
        <f t="shared" si="35"/>
        <v>45541.681</v>
      </c>
      <c r="F45" s="32">
        <v>50065.681000000004</v>
      </c>
      <c r="G45" s="33">
        <f t="shared" si="36"/>
        <v>4524</v>
      </c>
      <c r="H45" s="35">
        <v>53560.1</v>
      </c>
      <c r="I45" s="35">
        <f t="shared" si="37"/>
        <v>8018.419</v>
      </c>
      <c r="J45" s="7">
        <v>-0.03784091179814819</v>
      </c>
      <c r="K45" s="5"/>
      <c r="L45" s="34" t="s">
        <v>42</v>
      </c>
      <c r="M45" s="29">
        <v>12555.319000000003</v>
      </c>
      <c r="N45" s="30">
        <v>31.0</v>
      </c>
      <c r="O45" s="31">
        <f t="shared" ref="O45:O47" si="39">M45/C48</f>
        <v>0.03421161067</v>
      </c>
      <c r="P45" s="6"/>
      <c r="Q45" s="6"/>
      <c r="R45" s="6"/>
      <c r="S45" s="6"/>
      <c r="T45" s="6"/>
      <c r="U45" s="6"/>
      <c r="V45" s="6"/>
      <c r="W45" s="6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75" customHeight="1">
      <c r="A46" s="18">
        <v>4.0</v>
      </c>
      <c r="B46" s="22" t="s">
        <v>39</v>
      </c>
      <c r="C46" s="20">
        <v>234490.0</v>
      </c>
      <c r="D46" s="19" t="s">
        <v>40</v>
      </c>
      <c r="E46" s="9">
        <f t="shared" si="35"/>
        <v>26980.731</v>
      </c>
      <c r="F46" s="32">
        <v>30940.731000000003</v>
      </c>
      <c r="G46" s="33">
        <f t="shared" si="36"/>
        <v>3960</v>
      </c>
      <c r="H46" s="35">
        <v>39463.8</v>
      </c>
      <c r="I46" s="35">
        <f t="shared" si="37"/>
        <v>12483.069</v>
      </c>
      <c r="J46" s="7">
        <v>-0.11446506849315069</v>
      </c>
      <c r="K46" s="5"/>
      <c r="L46" s="34" t="s">
        <v>43</v>
      </c>
      <c r="M46" s="29">
        <v>10455.0</v>
      </c>
      <c r="N46" s="30">
        <v>16.0</v>
      </c>
      <c r="O46" s="31">
        <f t="shared" si="39"/>
        <v>0.0674516129</v>
      </c>
      <c r="P46" s="6"/>
      <c r="Q46" s="6"/>
      <c r="R46" s="6"/>
      <c r="S46" s="6"/>
      <c r="T46" s="6"/>
      <c r="U46" s="6"/>
      <c r="V46" s="6"/>
      <c r="W46" s="6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75" customHeight="1">
      <c r="A47" s="18">
        <v>5.0</v>
      </c>
      <c r="B47" s="19" t="s">
        <v>41</v>
      </c>
      <c r="C47" s="20">
        <v>338990.0</v>
      </c>
      <c r="D47" s="19" t="s">
        <v>40</v>
      </c>
      <c r="E47" s="9">
        <f t="shared" si="35"/>
        <v>39227.281</v>
      </c>
      <c r="F47" s="10">
        <v>43115.280999999995</v>
      </c>
      <c r="G47" s="25">
        <f t="shared" si="36"/>
        <v>3888</v>
      </c>
      <c r="H47" s="10">
        <v>39657.25</v>
      </c>
      <c r="I47" s="10">
        <f t="shared" si="37"/>
        <v>429.969</v>
      </c>
      <c r="J47" s="7">
        <v>0.04621491480120277</v>
      </c>
      <c r="K47" s="5"/>
      <c r="L47" s="34" t="s">
        <v>46</v>
      </c>
      <c r="M47" s="29">
        <v>5573.110000000001</v>
      </c>
      <c r="N47" s="30">
        <v>39.0</v>
      </c>
      <c r="O47" s="31">
        <f t="shared" si="39"/>
        <v>0.0264003316</v>
      </c>
      <c r="P47" s="6"/>
      <c r="Q47" s="6"/>
      <c r="R47" s="6"/>
      <c r="S47" s="6"/>
      <c r="T47" s="6"/>
      <c r="U47" s="6"/>
      <c r="V47" s="6"/>
      <c r="W47" s="6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75" customHeight="1">
      <c r="A48" s="18">
        <v>6.0</v>
      </c>
      <c r="B48" s="22" t="s">
        <v>42</v>
      </c>
      <c r="C48" s="20">
        <v>366990.0</v>
      </c>
      <c r="D48" s="19" t="s">
        <v>40</v>
      </c>
      <c r="E48" s="9">
        <f t="shared" si="35"/>
        <v>42384.481</v>
      </c>
      <c r="F48" s="32">
        <v>46584.481</v>
      </c>
      <c r="G48" s="33">
        <f t="shared" si="36"/>
        <v>4200</v>
      </c>
      <c r="H48" s="35">
        <v>54939.8</v>
      </c>
      <c r="I48" s="35">
        <f t="shared" si="37"/>
        <v>12555.319</v>
      </c>
      <c r="J48" s="7">
        <v>-0.08060311595601005</v>
      </c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75" customHeight="1">
      <c r="A49" s="18">
        <v>7.0</v>
      </c>
      <c r="B49" s="19" t="s">
        <v>43</v>
      </c>
      <c r="C49" s="20">
        <v>155000.0</v>
      </c>
      <c r="D49" s="19" t="s">
        <v>54</v>
      </c>
      <c r="E49" s="9">
        <f t="shared" si="35"/>
        <v>18562.5</v>
      </c>
      <c r="F49" s="32">
        <v>20290.5</v>
      </c>
      <c r="G49" s="33">
        <f t="shared" si="36"/>
        <v>1728</v>
      </c>
      <c r="H49" s="35">
        <v>29017.5</v>
      </c>
      <c r="I49" s="35">
        <f t="shared" si="37"/>
        <v>10455</v>
      </c>
      <c r="J49" s="7">
        <v>-0.1593972602739726</v>
      </c>
      <c r="K49" s="5"/>
      <c r="L49" s="27" t="s">
        <v>59</v>
      </c>
      <c r="M49" s="27" t="s">
        <v>60</v>
      </c>
      <c r="N49" s="27" t="s">
        <v>61</v>
      </c>
      <c r="O49" s="27" t="s">
        <v>62</v>
      </c>
      <c r="P49" s="6"/>
      <c r="Q49" s="6"/>
      <c r="R49" s="6"/>
      <c r="S49" s="6"/>
      <c r="T49" s="6"/>
      <c r="U49" s="6"/>
      <c r="V49" s="6"/>
      <c r="W49" s="6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75" customHeight="1">
      <c r="A50" s="18">
        <v>8.0</v>
      </c>
      <c r="B50" s="19" t="s">
        <v>46</v>
      </c>
      <c r="C50" s="20">
        <v>211100.0</v>
      </c>
      <c r="D50" s="19" t="s">
        <v>54</v>
      </c>
      <c r="E50" s="9">
        <f t="shared" si="35"/>
        <v>24605.09</v>
      </c>
      <c r="F50" s="32">
        <v>27209.09</v>
      </c>
      <c r="G50" s="33">
        <f t="shared" si="36"/>
        <v>2604</v>
      </c>
      <c r="H50" s="35">
        <v>30178.2</v>
      </c>
      <c r="I50" s="35">
        <f t="shared" si="37"/>
        <v>5573.11</v>
      </c>
      <c r="J50" s="7">
        <v>-0.05116067890066339</v>
      </c>
      <c r="K50" s="5"/>
      <c r="L50" s="36" t="s">
        <v>32</v>
      </c>
      <c r="M50" s="29">
        <v>49319.1</v>
      </c>
      <c r="N50" s="29">
        <v>46751.1</v>
      </c>
      <c r="O50" s="29">
        <v>44651.1</v>
      </c>
      <c r="P50" s="6"/>
      <c r="Q50" s="6"/>
      <c r="R50" s="6"/>
      <c r="S50" s="6"/>
      <c r="T50" s="6"/>
      <c r="U50" s="6"/>
      <c r="V50" s="6"/>
      <c r="W50" s="6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75" customHeight="1">
      <c r="A51" s="5"/>
      <c r="B51" s="5"/>
      <c r="C51" s="6">
        <f>SUM(C43:C50)</f>
        <v>2551665</v>
      </c>
      <c r="D51" s="5"/>
      <c r="E51" s="23">
        <f>SUM(E43:E50)</f>
        <v>294761.3635</v>
      </c>
      <c r="F51" s="26">
        <v>325901.36350000004</v>
      </c>
      <c r="G51" s="25">
        <f>SUM(G43:G50)</f>
        <v>31140</v>
      </c>
      <c r="H51" s="26">
        <v>326131.15</v>
      </c>
      <c r="I51" s="10">
        <f>SUM(I43:I50)</f>
        <v>31369.7865</v>
      </c>
      <c r="J51" s="6"/>
      <c r="K51" s="5"/>
      <c r="L51" s="36" t="s">
        <v>36</v>
      </c>
      <c r="M51" s="29">
        <v>58376.4995</v>
      </c>
      <c r="N51" s="29">
        <v>55592.4995</v>
      </c>
      <c r="O51" s="29">
        <v>52808.4995</v>
      </c>
      <c r="P51" s="6"/>
      <c r="Q51" s="6"/>
      <c r="R51" s="6"/>
      <c r="S51" s="6"/>
      <c r="T51" s="6"/>
      <c r="U51" s="6"/>
      <c r="V51" s="6"/>
      <c r="W51" s="6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6"/>
      <c r="K52" s="5"/>
      <c r="L52" s="37" t="s">
        <v>38</v>
      </c>
      <c r="M52" s="29">
        <v>50065.681</v>
      </c>
      <c r="N52" s="29">
        <v>47677.681</v>
      </c>
      <c r="O52" s="29">
        <v>45541.681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6"/>
      <c r="K53" s="5"/>
      <c r="L53" s="37" t="s">
        <v>39</v>
      </c>
      <c r="M53" s="29">
        <v>30940.731</v>
      </c>
      <c r="N53" s="29">
        <v>28360.731</v>
      </c>
      <c r="O53" s="29">
        <v>26980.731</v>
      </c>
      <c r="P53" s="6"/>
      <c r="Q53" s="6"/>
      <c r="R53" s="6"/>
      <c r="S53" s="6"/>
      <c r="T53" s="6"/>
      <c r="U53" s="6"/>
      <c r="V53" s="6"/>
      <c r="W53" s="6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6"/>
      <c r="K54" s="5"/>
      <c r="L54" s="36" t="s">
        <v>41</v>
      </c>
      <c r="M54" s="29">
        <v>43115.281</v>
      </c>
      <c r="N54" s="29">
        <v>41063.281</v>
      </c>
      <c r="O54" s="29">
        <v>39227.281</v>
      </c>
      <c r="P54" s="6"/>
      <c r="Q54" s="6"/>
      <c r="R54" s="6"/>
      <c r="S54" s="6"/>
      <c r="T54" s="6"/>
      <c r="U54" s="6"/>
      <c r="V54" s="6"/>
      <c r="W54" s="6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75" customHeight="1">
      <c r="A55" s="5"/>
      <c r="B55" s="5"/>
      <c r="C55" s="5"/>
      <c r="D55" s="5"/>
      <c r="E55" s="5"/>
      <c r="F55" s="5"/>
      <c r="J55" s="6"/>
      <c r="K55" s="5"/>
      <c r="L55" s="37" t="s">
        <v>42</v>
      </c>
      <c r="M55" s="29">
        <v>46584.481</v>
      </c>
      <c r="N55" s="29">
        <v>44376.481</v>
      </c>
      <c r="O55" s="29">
        <v>42384.481</v>
      </c>
      <c r="P55" s="6"/>
      <c r="Q55" s="6"/>
      <c r="R55" s="6"/>
      <c r="S55" s="6"/>
      <c r="T55" s="6"/>
      <c r="U55" s="6"/>
      <c r="V55" s="6"/>
      <c r="W55" s="6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75" customHeight="1">
      <c r="A56" s="5"/>
      <c r="B56" s="5"/>
      <c r="C56" s="5"/>
      <c r="D56" s="5"/>
      <c r="E56" s="5"/>
      <c r="F56" s="5"/>
      <c r="J56" s="6"/>
      <c r="K56" s="5"/>
      <c r="L56" s="36" t="s">
        <v>43</v>
      </c>
      <c r="M56" s="29">
        <v>20290.5</v>
      </c>
      <c r="N56" s="29">
        <v>19546.5</v>
      </c>
      <c r="O56" s="29">
        <v>18562.5</v>
      </c>
      <c r="P56" s="6"/>
      <c r="Q56" s="6"/>
      <c r="R56" s="6"/>
      <c r="S56" s="6"/>
      <c r="T56" s="6"/>
      <c r="U56" s="6"/>
      <c r="V56" s="6"/>
      <c r="W56" s="6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75" customHeight="1">
      <c r="A57" s="5"/>
      <c r="B57" s="5"/>
      <c r="C57" s="5"/>
      <c r="D57" s="5"/>
      <c r="E57" s="5"/>
      <c r="F57" s="5"/>
      <c r="J57" s="6"/>
      <c r="K57" s="5"/>
      <c r="L57" s="36" t="s">
        <v>46</v>
      </c>
      <c r="M57" s="29">
        <v>27209.09</v>
      </c>
      <c r="N57" s="29">
        <v>25901.09</v>
      </c>
      <c r="O57" s="29">
        <v>24605.09</v>
      </c>
      <c r="P57" s="6"/>
      <c r="Q57" s="6"/>
      <c r="R57" s="6"/>
      <c r="S57" s="6"/>
      <c r="T57" s="6"/>
      <c r="U57" s="6"/>
      <c r="V57" s="6"/>
      <c r="W57" s="6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75" customHeight="1">
      <c r="A58" s="5"/>
      <c r="B58" s="5"/>
      <c r="C58" s="5"/>
      <c r="D58" s="5"/>
      <c r="E58" s="5"/>
      <c r="F58" s="5"/>
      <c r="J58" s="6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5.75" customHeight="1">
      <c r="A59" s="5"/>
      <c r="B59" s="5"/>
      <c r="C59" s="5"/>
      <c r="D59" s="5"/>
      <c r="E59" s="5"/>
      <c r="F59" s="5"/>
      <c r="J59" s="6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75" customHeight="1">
      <c r="A60" s="5"/>
      <c r="B60" s="5"/>
      <c r="C60" s="5"/>
      <c r="D60" s="5"/>
      <c r="E60" s="5"/>
      <c r="F60" s="5"/>
      <c r="J60" s="6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6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6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6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6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6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6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6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6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6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6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6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6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6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6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6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6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6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6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6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6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6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6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6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6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6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4:D11">
    <cfRule type="containsText" dxfId="0" priority="1" operator="containsText" text="new">
      <formula>NOT(ISERROR(SEARCH(("new"),(D4))))</formula>
    </cfRule>
  </conditionalFormatting>
  <conditionalFormatting sqref="E4:E11">
    <cfRule type="cellIs" dxfId="0" priority="2" operator="greaterThan">
      <formula>4</formula>
    </cfRule>
  </conditionalFormatting>
  <conditionalFormatting sqref="F4:F11">
    <cfRule type="cellIs" dxfId="0" priority="3" operator="greaterThan">
      <formula>3</formula>
    </cfRule>
  </conditionalFormatting>
  <conditionalFormatting sqref="G4:G11">
    <cfRule type="cellIs" dxfId="0" priority="4" operator="greaterThan">
      <formula>2000</formula>
    </cfRule>
  </conditionalFormatting>
  <conditionalFormatting sqref="H4:H11">
    <cfRule type="containsText" dxfId="0" priority="5" operator="containsText" text="TRUE">
      <formula>NOT(ISERROR(SEARCH(("TRUE"),(H4))))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73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20">
        <v>155000.0</v>
      </c>
      <c r="C3" s="44">
        <v>0.0</v>
      </c>
      <c r="D3" s="44">
        <v>0.0</v>
      </c>
      <c r="E3" s="44">
        <f>-B3</f>
        <v>-155000</v>
      </c>
      <c r="F3" s="44">
        <f>E3</f>
        <v>-155000</v>
      </c>
      <c r="G3" s="47" t="str">
        <f t="shared" ref="G3:G62" si="1">IF(F3&gt;0,A3,"")</f>
        <v/>
      </c>
    </row>
    <row r="4">
      <c r="A4" s="42">
        <v>2.0</v>
      </c>
      <c r="C4" s="46">
        <v>18562.5</v>
      </c>
      <c r="D4" s="10">
        <v>20290.5</v>
      </c>
      <c r="E4" s="46">
        <f t="shared" ref="E4:E62" si="2">D4-C4</f>
        <v>1728</v>
      </c>
      <c r="F4" s="46">
        <f t="shared" ref="F4:F62" si="3">F3+E4</f>
        <v>-153272</v>
      </c>
      <c r="G4" s="47" t="str">
        <f t="shared" si="1"/>
        <v/>
      </c>
    </row>
    <row r="5">
      <c r="A5" s="42">
        <v>3.0</v>
      </c>
      <c r="C5" s="46">
        <v>18562.5</v>
      </c>
      <c r="D5" s="10">
        <v>20290.5</v>
      </c>
      <c r="E5" s="46">
        <f t="shared" si="2"/>
        <v>1728</v>
      </c>
      <c r="F5" s="46">
        <f t="shared" si="3"/>
        <v>-151544</v>
      </c>
      <c r="G5" s="47" t="str">
        <f t="shared" si="1"/>
        <v/>
      </c>
    </row>
    <row r="6">
      <c r="A6" s="42">
        <v>4.0</v>
      </c>
      <c r="C6" s="46">
        <v>18562.5</v>
      </c>
      <c r="D6" s="10">
        <v>20290.5</v>
      </c>
      <c r="E6" s="46">
        <f t="shared" si="2"/>
        <v>1728</v>
      </c>
      <c r="F6" s="46">
        <f t="shared" si="3"/>
        <v>-149816</v>
      </c>
      <c r="G6" s="47" t="str">
        <f t="shared" si="1"/>
        <v/>
      </c>
    </row>
    <row r="7">
      <c r="A7" s="42">
        <v>5.0</v>
      </c>
      <c r="C7" s="46">
        <v>18562.5</v>
      </c>
      <c r="D7" s="10">
        <v>20290.5</v>
      </c>
      <c r="E7" s="46">
        <f t="shared" si="2"/>
        <v>1728</v>
      </c>
      <c r="F7" s="46">
        <f t="shared" si="3"/>
        <v>-148088</v>
      </c>
      <c r="G7" s="47" t="str">
        <f t="shared" si="1"/>
        <v/>
      </c>
    </row>
    <row r="8">
      <c r="A8" s="42">
        <v>6.0</v>
      </c>
      <c r="C8" s="46">
        <v>18562.5</v>
      </c>
      <c r="D8" s="10">
        <v>20290.5</v>
      </c>
      <c r="E8" s="46">
        <f t="shared" si="2"/>
        <v>1728</v>
      </c>
      <c r="F8" s="46">
        <f t="shared" si="3"/>
        <v>-146360</v>
      </c>
      <c r="G8" s="47" t="str">
        <f t="shared" si="1"/>
        <v/>
      </c>
    </row>
    <row r="9">
      <c r="A9" s="42">
        <v>7.0</v>
      </c>
      <c r="C9" s="46">
        <v>18562.5</v>
      </c>
      <c r="D9" s="10">
        <v>20290.5</v>
      </c>
      <c r="E9" s="46">
        <f t="shared" si="2"/>
        <v>1728</v>
      </c>
      <c r="F9" s="46">
        <f t="shared" si="3"/>
        <v>-144632</v>
      </c>
      <c r="G9" s="47" t="str">
        <f t="shared" si="1"/>
        <v/>
      </c>
    </row>
    <row r="10">
      <c r="A10" s="42">
        <v>8.0</v>
      </c>
      <c r="C10" s="46">
        <v>18562.5</v>
      </c>
      <c r="D10" s="10">
        <v>20290.5</v>
      </c>
      <c r="E10" s="46">
        <f t="shared" si="2"/>
        <v>1728</v>
      </c>
      <c r="F10" s="46">
        <f t="shared" si="3"/>
        <v>-142904</v>
      </c>
      <c r="G10" s="47" t="str">
        <f t="shared" si="1"/>
        <v/>
      </c>
    </row>
    <row r="11">
      <c r="A11" s="42">
        <v>9.0</v>
      </c>
      <c r="C11" s="46">
        <v>18562.5</v>
      </c>
      <c r="D11" s="10">
        <v>20290.5</v>
      </c>
      <c r="E11" s="46">
        <f t="shared" si="2"/>
        <v>1728</v>
      </c>
      <c r="F11" s="46">
        <f t="shared" si="3"/>
        <v>-141176</v>
      </c>
      <c r="G11" s="47" t="str">
        <f t="shared" si="1"/>
        <v/>
      </c>
    </row>
    <row r="12">
      <c r="A12" s="42">
        <v>10.0</v>
      </c>
      <c r="C12" s="46">
        <v>18562.5</v>
      </c>
      <c r="D12" s="10">
        <v>20290.5</v>
      </c>
      <c r="E12" s="46">
        <f t="shared" si="2"/>
        <v>1728</v>
      </c>
      <c r="F12" s="46">
        <f t="shared" si="3"/>
        <v>-139448</v>
      </c>
      <c r="G12" s="47" t="str">
        <f t="shared" si="1"/>
        <v/>
      </c>
    </row>
    <row r="13">
      <c r="A13" s="42">
        <v>11.0</v>
      </c>
      <c r="C13" s="46">
        <v>18562.5</v>
      </c>
      <c r="D13" s="10">
        <v>20290.5</v>
      </c>
      <c r="E13" s="46">
        <f t="shared" si="2"/>
        <v>1728</v>
      </c>
      <c r="F13" s="46">
        <f t="shared" si="3"/>
        <v>-137720</v>
      </c>
      <c r="G13" s="47" t="str">
        <f t="shared" si="1"/>
        <v/>
      </c>
    </row>
    <row r="14">
      <c r="A14" s="42">
        <v>12.0</v>
      </c>
      <c r="C14" s="46">
        <v>18562.5</v>
      </c>
      <c r="D14" s="10">
        <v>20290.5</v>
      </c>
      <c r="E14" s="46">
        <f t="shared" si="2"/>
        <v>1728</v>
      </c>
      <c r="F14" s="46">
        <f t="shared" si="3"/>
        <v>-135992</v>
      </c>
      <c r="G14" s="47" t="str">
        <f t="shared" si="1"/>
        <v/>
      </c>
    </row>
    <row r="15">
      <c r="A15" s="42">
        <v>13.0</v>
      </c>
      <c r="C15" s="46">
        <v>18562.5</v>
      </c>
      <c r="D15" s="10">
        <v>20290.5</v>
      </c>
      <c r="E15" s="46">
        <f t="shared" si="2"/>
        <v>1728</v>
      </c>
      <c r="F15" s="46">
        <f t="shared" si="3"/>
        <v>-134264</v>
      </c>
      <c r="G15" s="47" t="str">
        <f t="shared" si="1"/>
        <v/>
      </c>
    </row>
    <row r="16">
      <c r="A16" s="42">
        <v>14.0</v>
      </c>
      <c r="C16" s="46">
        <v>18562.5</v>
      </c>
      <c r="D16" s="10">
        <v>20290.5</v>
      </c>
      <c r="E16" s="46">
        <f t="shared" si="2"/>
        <v>1728</v>
      </c>
      <c r="F16" s="46">
        <f t="shared" si="3"/>
        <v>-132536</v>
      </c>
      <c r="G16" s="47" t="str">
        <f t="shared" si="1"/>
        <v/>
      </c>
    </row>
    <row r="17">
      <c r="A17" s="42">
        <v>15.0</v>
      </c>
      <c r="C17" s="46">
        <v>18562.5</v>
      </c>
      <c r="D17" s="10">
        <v>20290.5</v>
      </c>
      <c r="E17" s="46">
        <f t="shared" si="2"/>
        <v>1728</v>
      </c>
      <c r="F17" s="46">
        <f t="shared" si="3"/>
        <v>-130808</v>
      </c>
      <c r="G17" s="47" t="str">
        <f t="shared" si="1"/>
        <v/>
      </c>
    </row>
    <row r="18">
      <c r="A18" s="42">
        <v>16.0</v>
      </c>
      <c r="C18" s="46">
        <v>18562.5</v>
      </c>
      <c r="D18" s="10">
        <v>20290.5</v>
      </c>
      <c r="E18" s="46">
        <f t="shared" si="2"/>
        <v>1728</v>
      </c>
      <c r="F18" s="46">
        <f t="shared" si="3"/>
        <v>-129080</v>
      </c>
      <c r="G18" s="47" t="str">
        <f t="shared" si="1"/>
        <v/>
      </c>
    </row>
    <row r="19">
      <c r="A19" s="42">
        <v>17.0</v>
      </c>
      <c r="C19" s="46">
        <v>18562.5</v>
      </c>
      <c r="D19" s="10">
        <v>20290.5</v>
      </c>
      <c r="E19" s="46">
        <f t="shared" si="2"/>
        <v>1728</v>
      </c>
      <c r="F19" s="46">
        <f t="shared" si="3"/>
        <v>-127352</v>
      </c>
      <c r="G19" s="47" t="str">
        <f t="shared" si="1"/>
        <v/>
      </c>
    </row>
    <row r="20">
      <c r="A20" s="42">
        <v>18.0</v>
      </c>
      <c r="C20" s="46">
        <v>18562.5</v>
      </c>
      <c r="D20" s="10">
        <v>20290.5</v>
      </c>
      <c r="E20" s="46">
        <f t="shared" si="2"/>
        <v>1728</v>
      </c>
      <c r="F20" s="46">
        <f t="shared" si="3"/>
        <v>-125624</v>
      </c>
      <c r="G20" s="47" t="str">
        <f t="shared" si="1"/>
        <v/>
      </c>
    </row>
    <row r="21">
      <c r="A21" s="42">
        <v>19.0</v>
      </c>
      <c r="C21" s="46">
        <v>18562.5</v>
      </c>
      <c r="D21" s="10">
        <v>20290.5</v>
      </c>
      <c r="E21" s="46">
        <f t="shared" si="2"/>
        <v>1728</v>
      </c>
      <c r="F21" s="46">
        <f t="shared" si="3"/>
        <v>-123896</v>
      </c>
      <c r="G21" s="47" t="str">
        <f t="shared" si="1"/>
        <v/>
      </c>
    </row>
    <row r="22">
      <c r="A22" s="42">
        <v>20.0</v>
      </c>
      <c r="C22" s="46">
        <v>18562.5</v>
      </c>
      <c r="D22" s="10">
        <v>20290.5</v>
      </c>
      <c r="E22" s="46">
        <f t="shared" si="2"/>
        <v>1728</v>
      </c>
      <c r="F22" s="46">
        <f t="shared" si="3"/>
        <v>-122168</v>
      </c>
      <c r="G22" s="47" t="str">
        <f t="shared" si="1"/>
        <v/>
      </c>
    </row>
    <row r="23">
      <c r="A23" s="42">
        <v>21.0</v>
      </c>
      <c r="C23" s="46">
        <v>18562.5</v>
      </c>
      <c r="D23" s="10">
        <v>20290.5</v>
      </c>
      <c r="E23" s="46">
        <f t="shared" si="2"/>
        <v>1728</v>
      </c>
      <c r="F23" s="46">
        <f t="shared" si="3"/>
        <v>-120440</v>
      </c>
      <c r="G23" s="47" t="str">
        <f t="shared" si="1"/>
        <v/>
      </c>
    </row>
    <row r="24">
      <c r="A24" s="42">
        <v>22.0</v>
      </c>
      <c r="C24" s="46">
        <v>18562.5</v>
      </c>
      <c r="D24" s="10">
        <v>20290.5</v>
      </c>
      <c r="E24" s="46">
        <f t="shared" si="2"/>
        <v>1728</v>
      </c>
      <c r="F24" s="46">
        <f t="shared" si="3"/>
        <v>-118712</v>
      </c>
      <c r="G24" s="47" t="str">
        <f t="shared" si="1"/>
        <v/>
      </c>
    </row>
    <row r="25">
      <c r="A25" s="42">
        <v>23.0</v>
      </c>
      <c r="C25" s="46">
        <v>18562.5</v>
      </c>
      <c r="D25" s="10">
        <v>20290.5</v>
      </c>
      <c r="E25" s="46">
        <f t="shared" si="2"/>
        <v>1728</v>
      </c>
      <c r="F25" s="46">
        <f t="shared" si="3"/>
        <v>-116984</v>
      </c>
      <c r="G25" s="47" t="str">
        <f t="shared" si="1"/>
        <v/>
      </c>
    </row>
    <row r="26">
      <c r="A26" s="42">
        <v>24.0</v>
      </c>
      <c r="C26" s="46">
        <v>18562.5</v>
      </c>
      <c r="D26" s="10">
        <v>20290.5</v>
      </c>
      <c r="E26" s="46">
        <f t="shared" si="2"/>
        <v>1728</v>
      </c>
      <c r="F26" s="46">
        <f t="shared" si="3"/>
        <v>-115256</v>
      </c>
      <c r="G26" s="47" t="str">
        <f t="shared" si="1"/>
        <v/>
      </c>
    </row>
    <row r="27">
      <c r="A27" s="42">
        <v>25.0</v>
      </c>
      <c r="C27" s="46">
        <v>18562.5</v>
      </c>
      <c r="D27" s="10">
        <v>20290.5</v>
      </c>
      <c r="E27" s="46">
        <f t="shared" si="2"/>
        <v>1728</v>
      </c>
      <c r="F27" s="46">
        <f t="shared" si="3"/>
        <v>-113528</v>
      </c>
      <c r="G27" s="47" t="str">
        <f t="shared" si="1"/>
        <v/>
      </c>
    </row>
    <row r="28">
      <c r="A28" s="42">
        <v>26.0</v>
      </c>
      <c r="C28" s="46">
        <v>18562.5</v>
      </c>
      <c r="D28" s="10">
        <v>20290.5</v>
      </c>
      <c r="E28" s="46">
        <f t="shared" si="2"/>
        <v>1728</v>
      </c>
      <c r="F28" s="46">
        <f t="shared" si="3"/>
        <v>-111800</v>
      </c>
      <c r="G28" s="47" t="str">
        <f t="shared" si="1"/>
        <v/>
      </c>
    </row>
    <row r="29">
      <c r="A29" s="42">
        <v>27.0</v>
      </c>
      <c r="C29" s="46">
        <v>18562.5</v>
      </c>
      <c r="D29" s="10">
        <v>20290.5</v>
      </c>
      <c r="E29" s="46">
        <f t="shared" si="2"/>
        <v>1728</v>
      </c>
      <c r="F29" s="46">
        <f t="shared" si="3"/>
        <v>-110072</v>
      </c>
      <c r="G29" s="47" t="str">
        <f t="shared" si="1"/>
        <v/>
      </c>
    </row>
    <row r="30">
      <c r="A30" s="42">
        <v>28.0</v>
      </c>
      <c r="C30" s="46">
        <v>18562.5</v>
      </c>
      <c r="D30" s="10">
        <v>20290.5</v>
      </c>
      <c r="E30" s="46">
        <f t="shared" si="2"/>
        <v>1728</v>
      </c>
      <c r="F30" s="46">
        <f t="shared" si="3"/>
        <v>-108344</v>
      </c>
      <c r="G30" s="47" t="str">
        <f t="shared" si="1"/>
        <v/>
      </c>
    </row>
    <row r="31">
      <c r="A31" s="42">
        <v>29.0</v>
      </c>
      <c r="C31" s="46">
        <v>18562.5</v>
      </c>
      <c r="D31" s="10">
        <v>20290.5</v>
      </c>
      <c r="E31" s="46">
        <f t="shared" si="2"/>
        <v>1728</v>
      </c>
      <c r="F31" s="46">
        <f t="shared" si="3"/>
        <v>-106616</v>
      </c>
      <c r="G31" s="47" t="str">
        <f t="shared" si="1"/>
        <v/>
      </c>
    </row>
    <row r="32">
      <c r="A32" s="42">
        <v>30.0</v>
      </c>
      <c r="C32" s="46">
        <v>18562.5</v>
      </c>
      <c r="D32" s="10">
        <v>20290.5</v>
      </c>
      <c r="E32" s="46">
        <f t="shared" si="2"/>
        <v>1728</v>
      </c>
      <c r="F32" s="46">
        <f t="shared" si="3"/>
        <v>-104888</v>
      </c>
      <c r="G32" s="47" t="str">
        <f t="shared" si="1"/>
        <v/>
      </c>
    </row>
    <row r="33">
      <c r="A33" s="42">
        <v>31.0</v>
      </c>
      <c r="C33" s="46">
        <v>18562.5</v>
      </c>
      <c r="D33" s="10">
        <v>20290.5</v>
      </c>
      <c r="E33" s="46">
        <f t="shared" si="2"/>
        <v>1728</v>
      </c>
      <c r="F33" s="46">
        <f t="shared" si="3"/>
        <v>-103160</v>
      </c>
      <c r="G33" s="47" t="str">
        <f t="shared" si="1"/>
        <v/>
      </c>
    </row>
    <row r="34">
      <c r="A34" s="42">
        <v>32.0</v>
      </c>
      <c r="C34" s="46">
        <v>18562.5</v>
      </c>
      <c r="D34" s="10">
        <v>20290.5</v>
      </c>
      <c r="E34" s="46">
        <f t="shared" si="2"/>
        <v>1728</v>
      </c>
      <c r="F34" s="46">
        <f t="shared" si="3"/>
        <v>-101432</v>
      </c>
      <c r="G34" s="47" t="str">
        <f t="shared" si="1"/>
        <v/>
      </c>
    </row>
    <row r="35">
      <c r="A35" s="42">
        <v>33.0</v>
      </c>
      <c r="C35" s="46">
        <v>18562.5</v>
      </c>
      <c r="D35" s="10">
        <v>20290.5</v>
      </c>
      <c r="E35" s="46">
        <f t="shared" si="2"/>
        <v>1728</v>
      </c>
      <c r="F35" s="46">
        <f t="shared" si="3"/>
        <v>-99704</v>
      </c>
      <c r="G35" s="47" t="str">
        <f t="shared" si="1"/>
        <v/>
      </c>
    </row>
    <row r="36">
      <c r="A36" s="42">
        <v>34.0</v>
      </c>
      <c r="C36" s="46">
        <v>18562.5</v>
      </c>
      <c r="D36" s="10">
        <v>20290.5</v>
      </c>
      <c r="E36" s="46">
        <f t="shared" si="2"/>
        <v>1728</v>
      </c>
      <c r="F36" s="46">
        <f t="shared" si="3"/>
        <v>-97976</v>
      </c>
      <c r="G36" s="47" t="str">
        <f t="shared" si="1"/>
        <v/>
      </c>
    </row>
    <row r="37">
      <c r="A37" s="42">
        <v>35.0</v>
      </c>
      <c r="C37" s="46">
        <v>18562.5</v>
      </c>
      <c r="D37" s="10">
        <v>20290.5</v>
      </c>
      <c r="E37" s="46">
        <f t="shared" si="2"/>
        <v>1728</v>
      </c>
      <c r="F37" s="46">
        <f t="shared" si="3"/>
        <v>-96248</v>
      </c>
      <c r="G37" s="47" t="str">
        <f t="shared" si="1"/>
        <v/>
      </c>
    </row>
    <row r="38">
      <c r="A38" s="42">
        <v>36.0</v>
      </c>
      <c r="C38" s="46">
        <v>18562.5</v>
      </c>
      <c r="D38" s="10">
        <v>20290.5</v>
      </c>
      <c r="E38" s="46">
        <f t="shared" si="2"/>
        <v>1728</v>
      </c>
      <c r="F38" s="46">
        <f t="shared" si="3"/>
        <v>-94520</v>
      </c>
      <c r="G38" s="47" t="str">
        <f t="shared" si="1"/>
        <v/>
      </c>
    </row>
    <row r="39">
      <c r="A39" s="42">
        <v>37.0</v>
      </c>
      <c r="C39" s="46">
        <v>18562.5</v>
      </c>
      <c r="D39" s="10">
        <v>20290.5</v>
      </c>
      <c r="E39" s="46">
        <f t="shared" si="2"/>
        <v>1728</v>
      </c>
      <c r="F39" s="46">
        <f t="shared" si="3"/>
        <v>-92792</v>
      </c>
      <c r="G39" s="47" t="str">
        <f t="shared" si="1"/>
        <v/>
      </c>
    </row>
    <row r="40">
      <c r="A40" s="42">
        <v>38.0</v>
      </c>
      <c r="C40" s="46">
        <v>18562.5</v>
      </c>
      <c r="D40" s="10">
        <v>20290.5</v>
      </c>
      <c r="E40" s="46">
        <f t="shared" si="2"/>
        <v>1728</v>
      </c>
      <c r="F40" s="46">
        <f t="shared" si="3"/>
        <v>-91064</v>
      </c>
      <c r="G40" s="47" t="str">
        <f t="shared" si="1"/>
        <v/>
      </c>
    </row>
    <row r="41">
      <c r="A41" s="42">
        <v>39.0</v>
      </c>
      <c r="C41" s="46">
        <v>18562.5</v>
      </c>
      <c r="D41" s="10">
        <v>20290.5</v>
      </c>
      <c r="E41" s="46">
        <f t="shared" si="2"/>
        <v>1728</v>
      </c>
      <c r="F41" s="46">
        <f t="shared" si="3"/>
        <v>-89336</v>
      </c>
      <c r="G41" s="47" t="str">
        <f t="shared" si="1"/>
        <v/>
      </c>
    </row>
    <row r="42">
      <c r="A42" s="42">
        <v>40.0</v>
      </c>
      <c r="C42" s="46">
        <v>18562.5</v>
      </c>
      <c r="D42" s="10">
        <v>20290.5</v>
      </c>
      <c r="E42" s="46">
        <f t="shared" si="2"/>
        <v>1728</v>
      </c>
      <c r="F42" s="46">
        <f t="shared" si="3"/>
        <v>-87608</v>
      </c>
      <c r="G42" s="47" t="str">
        <f t="shared" si="1"/>
        <v/>
      </c>
    </row>
    <row r="43">
      <c r="A43" s="42">
        <v>41.0</v>
      </c>
      <c r="C43" s="46">
        <v>18562.5</v>
      </c>
      <c r="D43" s="10">
        <v>20290.5</v>
      </c>
      <c r="E43" s="46">
        <f t="shared" si="2"/>
        <v>1728</v>
      </c>
      <c r="F43" s="46">
        <f t="shared" si="3"/>
        <v>-85880</v>
      </c>
      <c r="G43" s="47" t="str">
        <f t="shared" si="1"/>
        <v/>
      </c>
    </row>
    <row r="44">
      <c r="A44" s="42">
        <v>42.0</v>
      </c>
      <c r="C44" s="46">
        <v>18562.5</v>
      </c>
      <c r="D44" s="10">
        <v>20290.5</v>
      </c>
      <c r="E44" s="46">
        <f t="shared" si="2"/>
        <v>1728</v>
      </c>
      <c r="F44" s="46">
        <f t="shared" si="3"/>
        <v>-84152</v>
      </c>
      <c r="G44" s="47" t="str">
        <f t="shared" si="1"/>
        <v/>
      </c>
    </row>
    <row r="45">
      <c r="A45" s="42">
        <v>43.0</v>
      </c>
      <c r="C45" s="46">
        <v>18562.5</v>
      </c>
      <c r="D45" s="10">
        <v>20290.5</v>
      </c>
      <c r="E45" s="46">
        <f t="shared" si="2"/>
        <v>1728</v>
      </c>
      <c r="F45" s="46">
        <f t="shared" si="3"/>
        <v>-82424</v>
      </c>
      <c r="G45" s="47" t="str">
        <f t="shared" si="1"/>
        <v/>
      </c>
    </row>
    <row r="46">
      <c r="A46" s="42">
        <v>44.0</v>
      </c>
      <c r="C46" s="46">
        <v>18562.5</v>
      </c>
      <c r="D46" s="10">
        <v>20290.5</v>
      </c>
      <c r="E46" s="46">
        <f t="shared" si="2"/>
        <v>1728</v>
      </c>
      <c r="F46" s="46">
        <f t="shared" si="3"/>
        <v>-80696</v>
      </c>
      <c r="G46" s="47" t="str">
        <f t="shared" si="1"/>
        <v/>
      </c>
    </row>
    <row r="47">
      <c r="A47" s="42">
        <v>45.0</v>
      </c>
      <c r="C47" s="46">
        <v>18562.5</v>
      </c>
      <c r="D47" s="10">
        <v>20290.5</v>
      </c>
      <c r="E47" s="46">
        <f t="shared" si="2"/>
        <v>1728</v>
      </c>
      <c r="F47" s="46">
        <f t="shared" si="3"/>
        <v>-78968</v>
      </c>
      <c r="G47" s="47" t="str">
        <f t="shared" si="1"/>
        <v/>
      </c>
    </row>
    <row r="48">
      <c r="A48" s="42">
        <v>46.0</v>
      </c>
      <c r="C48" s="46">
        <v>18562.5</v>
      </c>
      <c r="D48" s="10">
        <v>20290.5</v>
      </c>
      <c r="E48" s="46">
        <f t="shared" si="2"/>
        <v>1728</v>
      </c>
      <c r="F48" s="46">
        <f t="shared" si="3"/>
        <v>-77240</v>
      </c>
      <c r="G48" s="47" t="str">
        <f t="shared" si="1"/>
        <v/>
      </c>
    </row>
    <row r="49">
      <c r="A49" s="42">
        <v>47.0</v>
      </c>
      <c r="C49" s="46">
        <v>18562.5</v>
      </c>
      <c r="D49" s="10">
        <v>20290.5</v>
      </c>
      <c r="E49" s="46">
        <f t="shared" si="2"/>
        <v>1728</v>
      </c>
      <c r="F49" s="46">
        <f t="shared" si="3"/>
        <v>-75512</v>
      </c>
      <c r="G49" s="47" t="str">
        <f t="shared" si="1"/>
        <v/>
      </c>
    </row>
    <row r="50">
      <c r="A50" s="42">
        <v>48.0</v>
      </c>
      <c r="C50" s="46">
        <v>18562.5</v>
      </c>
      <c r="D50" s="10">
        <v>20290.5</v>
      </c>
      <c r="E50" s="46">
        <f t="shared" si="2"/>
        <v>1728</v>
      </c>
      <c r="F50" s="46">
        <f t="shared" si="3"/>
        <v>-73784</v>
      </c>
      <c r="G50" s="47" t="str">
        <f t="shared" si="1"/>
        <v/>
      </c>
    </row>
    <row r="51">
      <c r="A51" s="42">
        <v>49.0</v>
      </c>
      <c r="C51" s="46">
        <v>18562.5</v>
      </c>
      <c r="D51" s="10">
        <v>20290.5</v>
      </c>
      <c r="E51" s="46">
        <f t="shared" si="2"/>
        <v>1728</v>
      </c>
      <c r="F51" s="46">
        <f t="shared" si="3"/>
        <v>-72056</v>
      </c>
      <c r="G51" s="47" t="str">
        <f t="shared" si="1"/>
        <v/>
      </c>
    </row>
    <row r="52">
      <c r="A52" s="42">
        <v>50.0</v>
      </c>
      <c r="C52" s="46">
        <v>18562.5</v>
      </c>
      <c r="D52" s="10">
        <v>20290.5</v>
      </c>
      <c r="E52" s="46">
        <f t="shared" si="2"/>
        <v>1728</v>
      </c>
      <c r="F52" s="46">
        <f t="shared" si="3"/>
        <v>-70328</v>
      </c>
      <c r="G52" s="47" t="str">
        <f t="shared" si="1"/>
        <v/>
      </c>
    </row>
    <row r="53">
      <c r="A53" s="42">
        <v>51.0</v>
      </c>
      <c r="C53" s="46">
        <v>18562.5</v>
      </c>
      <c r="D53" s="10">
        <v>20290.5</v>
      </c>
      <c r="E53" s="46">
        <f t="shared" si="2"/>
        <v>1728</v>
      </c>
      <c r="F53" s="46">
        <f t="shared" si="3"/>
        <v>-68600</v>
      </c>
      <c r="G53" s="47" t="str">
        <f t="shared" si="1"/>
        <v/>
      </c>
    </row>
    <row r="54">
      <c r="A54" s="42">
        <v>52.0</v>
      </c>
      <c r="C54" s="46">
        <v>18562.5</v>
      </c>
      <c r="D54" s="10">
        <v>20290.5</v>
      </c>
      <c r="E54" s="46">
        <f t="shared" si="2"/>
        <v>1728</v>
      </c>
      <c r="F54" s="46">
        <f t="shared" si="3"/>
        <v>-66872</v>
      </c>
      <c r="G54" s="47" t="str">
        <f t="shared" si="1"/>
        <v/>
      </c>
    </row>
    <row r="55">
      <c r="A55" s="42">
        <v>53.0</v>
      </c>
      <c r="C55" s="46">
        <v>18562.5</v>
      </c>
      <c r="D55" s="10">
        <v>20290.5</v>
      </c>
      <c r="E55" s="46">
        <f t="shared" si="2"/>
        <v>1728</v>
      </c>
      <c r="F55" s="46">
        <f t="shared" si="3"/>
        <v>-65144</v>
      </c>
      <c r="G55" s="47" t="str">
        <f t="shared" si="1"/>
        <v/>
      </c>
    </row>
    <row r="56">
      <c r="A56" s="42">
        <v>54.0</v>
      </c>
      <c r="C56" s="46">
        <v>18562.5</v>
      </c>
      <c r="D56" s="10">
        <v>20290.5</v>
      </c>
      <c r="E56" s="46">
        <f t="shared" si="2"/>
        <v>1728</v>
      </c>
      <c r="F56" s="46">
        <f t="shared" si="3"/>
        <v>-63416</v>
      </c>
      <c r="G56" s="47" t="str">
        <f t="shared" si="1"/>
        <v/>
      </c>
    </row>
    <row r="57">
      <c r="A57" s="42">
        <v>55.0</v>
      </c>
      <c r="C57" s="46">
        <v>18562.5</v>
      </c>
      <c r="D57" s="10">
        <v>20290.5</v>
      </c>
      <c r="E57" s="46">
        <f t="shared" si="2"/>
        <v>1728</v>
      </c>
      <c r="F57" s="46">
        <f t="shared" si="3"/>
        <v>-61688</v>
      </c>
      <c r="G57" s="47" t="str">
        <f t="shared" si="1"/>
        <v/>
      </c>
    </row>
    <row r="58">
      <c r="A58" s="42">
        <v>56.0</v>
      </c>
      <c r="C58" s="46">
        <v>18562.5</v>
      </c>
      <c r="D58" s="10">
        <v>20290.5</v>
      </c>
      <c r="E58" s="46">
        <f t="shared" si="2"/>
        <v>1728</v>
      </c>
      <c r="F58" s="46">
        <f t="shared" si="3"/>
        <v>-59960</v>
      </c>
      <c r="G58" s="47" t="str">
        <f t="shared" si="1"/>
        <v/>
      </c>
    </row>
    <row r="59">
      <c r="A59" s="42">
        <v>57.0</v>
      </c>
      <c r="C59" s="46">
        <v>18562.5</v>
      </c>
      <c r="D59" s="10">
        <v>20290.5</v>
      </c>
      <c r="E59" s="46">
        <f t="shared" si="2"/>
        <v>1728</v>
      </c>
      <c r="F59" s="46">
        <f t="shared" si="3"/>
        <v>-58232</v>
      </c>
      <c r="G59" s="47" t="str">
        <f t="shared" si="1"/>
        <v/>
      </c>
    </row>
    <row r="60">
      <c r="A60" s="42">
        <v>58.0</v>
      </c>
      <c r="C60" s="46">
        <v>18562.5</v>
      </c>
      <c r="D60" s="10">
        <v>20290.5</v>
      </c>
      <c r="E60" s="46">
        <f t="shared" si="2"/>
        <v>1728</v>
      </c>
      <c r="F60" s="46">
        <f t="shared" si="3"/>
        <v>-56504</v>
      </c>
      <c r="G60" s="47" t="str">
        <f t="shared" si="1"/>
        <v/>
      </c>
    </row>
    <row r="61">
      <c r="A61" s="42">
        <v>59.0</v>
      </c>
      <c r="C61" s="46">
        <v>18562.5</v>
      </c>
      <c r="D61" s="10">
        <v>20290.5</v>
      </c>
      <c r="E61" s="46">
        <f t="shared" si="2"/>
        <v>1728</v>
      </c>
      <c r="F61" s="46">
        <f t="shared" si="3"/>
        <v>-54776</v>
      </c>
      <c r="G61" s="47" t="str">
        <f t="shared" si="1"/>
        <v/>
      </c>
    </row>
    <row r="62">
      <c r="A62" s="42">
        <v>60.0</v>
      </c>
      <c r="C62" s="46">
        <v>18562.5</v>
      </c>
      <c r="D62" s="10">
        <v>20290.5</v>
      </c>
      <c r="E62" s="46">
        <f t="shared" si="2"/>
        <v>1728</v>
      </c>
      <c r="F62" s="46">
        <f t="shared" si="3"/>
        <v>-53048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73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50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20">
        <v>155000.0</v>
      </c>
      <c r="C3" s="44">
        <v>0.0</v>
      </c>
      <c r="D3" s="44">
        <v>0.0</v>
      </c>
      <c r="E3" s="44">
        <f>-B3</f>
        <v>-155000</v>
      </c>
      <c r="F3" s="44">
        <f>E3</f>
        <v>-155000</v>
      </c>
      <c r="G3" s="47" t="str">
        <f t="shared" ref="G3:G62" si="1">IF(F3&gt;0,A3,"")</f>
        <v/>
      </c>
    </row>
    <row r="4">
      <c r="A4" s="42">
        <v>2.0</v>
      </c>
      <c r="C4" s="46">
        <v>18562.5</v>
      </c>
      <c r="D4" s="26">
        <v>29017.5</v>
      </c>
      <c r="E4" s="46">
        <f t="shared" ref="E4:E62" si="2">D4-C4</f>
        <v>10455</v>
      </c>
      <c r="F4" s="46">
        <f t="shared" ref="F4:F62" si="3">F3+E4</f>
        <v>-144545</v>
      </c>
      <c r="G4" s="47" t="str">
        <f t="shared" si="1"/>
        <v/>
      </c>
    </row>
    <row r="5">
      <c r="A5" s="42">
        <v>3.0</v>
      </c>
      <c r="C5" s="46">
        <v>18562.5</v>
      </c>
      <c r="D5" s="26">
        <v>29017.5</v>
      </c>
      <c r="E5" s="46">
        <f t="shared" si="2"/>
        <v>10455</v>
      </c>
      <c r="F5" s="46">
        <f t="shared" si="3"/>
        <v>-134090</v>
      </c>
      <c r="G5" s="47" t="str">
        <f t="shared" si="1"/>
        <v/>
      </c>
    </row>
    <row r="6">
      <c r="A6" s="42">
        <v>4.0</v>
      </c>
      <c r="C6" s="46">
        <v>18562.5</v>
      </c>
      <c r="D6" s="26">
        <v>29017.5</v>
      </c>
      <c r="E6" s="46">
        <f t="shared" si="2"/>
        <v>10455</v>
      </c>
      <c r="F6" s="46">
        <f t="shared" si="3"/>
        <v>-123635</v>
      </c>
      <c r="G6" s="47" t="str">
        <f t="shared" si="1"/>
        <v/>
      </c>
    </row>
    <row r="7">
      <c r="A7" s="42">
        <v>5.0</v>
      </c>
      <c r="C7" s="46">
        <v>18562.5</v>
      </c>
      <c r="D7" s="26">
        <v>29017.5</v>
      </c>
      <c r="E7" s="46">
        <f t="shared" si="2"/>
        <v>10455</v>
      </c>
      <c r="F7" s="46">
        <f t="shared" si="3"/>
        <v>-113180</v>
      </c>
      <c r="G7" s="47" t="str">
        <f t="shared" si="1"/>
        <v/>
      </c>
    </row>
    <row r="8">
      <c r="A8" s="42">
        <v>6.0</v>
      </c>
      <c r="C8" s="46">
        <v>18562.5</v>
      </c>
      <c r="D8" s="26">
        <v>29017.5</v>
      </c>
      <c r="E8" s="46">
        <f t="shared" si="2"/>
        <v>10455</v>
      </c>
      <c r="F8" s="46">
        <f t="shared" si="3"/>
        <v>-102725</v>
      </c>
      <c r="G8" s="47" t="str">
        <f t="shared" si="1"/>
        <v/>
      </c>
    </row>
    <row r="9">
      <c r="A9" s="42">
        <v>7.0</v>
      </c>
      <c r="C9" s="46">
        <v>18562.5</v>
      </c>
      <c r="D9" s="26">
        <v>29017.5</v>
      </c>
      <c r="E9" s="46">
        <f t="shared" si="2"/>
        <v>10455</v>
      </c>
      <c r="F9" s="46">
        <f t="shared" si="3"/>
        <v>-92270</v>
      </c>
      <c r="G9" s="47" t="str">
        <f t="shared" si="1"/>
        <v/>
      </c>
    </row>
    <row r="10">
      <c r="A10" s="42">
        <v>8.0</v>
      </c>
      <c r="C10" s="46">
        <v>18562.5</v>
      </c>
      <c r="D10" s="26">
        <v>29017.5</v>
      </c>
      <c r="E10" s="46">
        <f t="shared" si="2"/>
        <v>10455</v>
      </c>
      <c r="F10" s="46">
        <f t="shared" si="3"/>
        <v>-81815</v>
      </c>
      <c r="G10" s="47" t="str">
        <f t="shared" si="1"/>
        <v/>
      </c>
    </row>
    <row r="11">
      <c r="A11" s="42">
        <v>9.0</v>
      </c>
      <c r="C11" s="46">
        <v>18562.5</v>
      </c>
      <c r="D11" s="26">
        <v>29017.5</v>
      </c>
      <c r="E11" s="46">
        <f t="shared" si="2"/>
        <v>10455</v>
      </c>
      <c r="F11" s="46">
        <f t="shared" si="3"/>
        <v>-71360</v>
      </c>
      <c r="G11" s="47" t="str">
        <f t="shared" si="1"/>
        <v/>
      </c>
    </row>
    <row r="12">
      <c r="A12" s="42">
        <v>10.0</v>
      </c>
      <c r="C12" s="46">
        <v>18562.5</v>
      </c>
      <c r="D12" s="26">
        <v>29017.5</v>
      </c>
      <c r="E12" s="46">
        <f t="shared" si="2"/>
        <v>10455</v>
      </c>
      <c r="F12" s="46">
        <f t="shared" si="3"/>
        <v>-60905</v>
      </c>
      <c r="G12" s="47" t="str">
        <f t="shared" si="1"/>
        <v/>
      </c>
    </row>
    <row r="13">
      <c r="A13" s="42">
        <v>11.0</v>
      </c>
      <c r="C13" s="46">
        <v>18562.5</v>
      </c>
      <c r="D13" s="26">
        <v>29017.5</v>
      </c>
      <c r="E13" s="46">
        <f t="shared" si="2"/>
        <v>10455</v>
      </c>
      <c r="F13" s="46">
        <f t="shared" si="3"/>
        <v>-50450</v>
      </c>
      <c r="G13" s="47" t="str">
        <f t="shared" si="1"/>
        <v/>
      </c>
    </row>
    <row r="14">
      <c r="A14" s="42">
        <v>12.0</v>
      </c>
      <c r="C14" s="46">
        <v>18562.5</v>
      </c>
      <c r="D14" s="26">
        <v>29017.5</v>
      </c>
      <c r="E14" s="46">
        <f t="shared" si="2"/>
        <v>10455</v>
      </c>
      <c r="F14" s="46">
        <f t="shared" si="3"/>
        <v>-39995</v>
      </c>
      <c r="G14" s="47" t="str">
        <f t="shared" si="1"/>
        <v/>
      </c>
    </row>
    <row r="15">
      <c r="A15" s="42">
        <v>13.0</v>
      </c>
      <c r="C15" s="46">
        <v>18562.5</v>
      </c>
      <c r="D15" s="26">
        <v>29017.5</v>
      </c>
      <c r="E15" s="46">
        <f t="shared" si="2"/>
        <v>10455</v>
      </c>
      <c r="F15" s="46">
        <f t="shared" si="3"/>
        <v>-29540</v>
      </c>
      <c r="G15" s="47" t="str">
        <f t="shared" si="1"/>
        <v/>
      </c>
    </row>
    <row r="16">
      <c r="A16" s="42">
        <v>14.0</v>
      </c>
      <c r="C16" s="46">
        <v>18562.5</v>
      </c>
      <c r="D16" s="26">
        <v>29017.5</v>
      </c>
      <c r="E16" s="46">
        <f t="shared" si="2"/>
        <v>10455</v>
      </c>
      <c r="F16" s="46">
        <f t="shared" si="3"/>
        <v>-19085</v>
      </c>
      <c r="G16" s="47" t="str">
        <f t="shared" si="1"/>
        <v/>
      </c>
    </row>
    <row r="17">
      <c r="A17" s="42">
        <v>15.0</v>
      </c>
      <c r="C17" s="46">
        <v>18562.5</v>
      </c>
      <c r="D17" s="26">
        <v>29017.5</v>
      </c>
      <c r="E17" s="46">
        <f t="shared" si="2"/>
        <v>10455</v>
      </c>
      <c r="F17" s="46">
        <f t="shared" si="3"/>
        <v>-8630</v>
      </c>
      <c r="G17" s="47" t="str">
        <f t="shared" si="1"/>
        <v/>
      </c>
    </row>
    <row r="18">
      <c r="A18" s="42">
        <v>16.0</v>
      </c>
      <c r="C18" s="46">
        <v>18562.5</v>
      </c>
      <c r="D18" s="26">
        <v>29017.5</v>
      </c>
      <c r="E18" s="46">
        <f t="shared" si="2"/>
        <v>10455</v>
      </c>
      <c r="F18" s="46">
        <f t="shared" si="3"/>
        <v>1825</v>
      </c>
      <c r="G18" s="51">
        <f t="shared" si="1"/>
        <v>16</v>
      </c>
    </row>
    <row r="19">
      <c r="A19" s="42">
        <v>17.0</v>
      </c>
      <c r="C19" s="46">
        <v>18562.5</v>
      </c>
      <c r="D19" s="26">
        <v>29017.5</v>
      </c>
      <c r="E19" s="46">
        <f t="shared" si="2"/>
        <v>10455</v>
      </c>
      <c r="F19" s="46">
        <f t="shared" si="3"/>
        <v>12280</v>
      </c>
      <c r="G19" s="51">
        <f t="shared" si="1"/>
        <v>17</v>
      </c>
    </row>
    <row r="20">
      <c r="A20" s="42">
        <v>18.0</v>
      </c>
      <c r="C20" s="46">
        <v>18562.5</v>
      </c>
      <c r="D20" s="26">
        <v>29017.5</v>
      </c>
      <c r="E20" s="46">
        <f t="shared" si="2"/>
        <v>10455</v>
      </c>
      <c r="F20" s="46">
        <f t="shared" si="3"/>
        <v>22735</v>
      </c>
      <c r="G20" s="51">
        <f t="shared" si="1"/>
        <v>18</v>
      </c>
    </row>
    <row r="21">
      <c r="A21" s="42">
        <v>19.0</v>
      </c>
      <c r="C21" s="46">
        <v>18562.5</v>
      </c>
      <c r="D21" s="26">
        <v>29017.5</v>
      </c>
      <c r="E21" s="46">
        <f t="shared" si="2"/>
        <v>10455</v>
      </c>
      <c r="F21" s="46">
        <f t="shared" si="3"/>
        <v>33190</v>
      </c>
      <c r="G21" s="51">
        <f t="shared" si="1"/>
        <v>19</v>
      </c>
    </row>
    <row r="22">
      <c r="A22" s="42">
        <v>20.0</v>
      </c>
      <c r="C22" s="46">
        <v>18562.5</v>
      </c>
      <c r="D22" s="26">
        <v>29017.5</v>
      </c>
      <c r="E22" s="46">
        <f t="shared" si="2"/>
        <v>10455</v>
      </c>
      <c r="F22" s="46">
        <f t="shared" si="3"/>
        <v>43645</v>
      </c>
      <c r="G22" s="51">
        <f t="shared" si="1"/>
        <v>20</v>
      </c>
    </row>
    <row r="23">
      <c r="A23" s="42">
        <v>21.0</v>
      </c>
      <c r="C23" s="46">
        <v>18562.5</v>
      </c>
      <c r="D23" s="26">
        <v>29017.5</v>
      </c>
      <c r="E23" s="46">
        <f t="shared" si="2"/>
        <v>10455</v>
      </c>
      <c r="F23" s="46">
        <f t="shared" si="3"/>
        <v>54100</v>
      </c>
      <c r="G23" s="51">
        <f t="shared" si="1"/>
        <v>21</v>
      </c>
    </row>
    <row r="24">
      <c r="A24" s="42">
        <v>22.0</v>
      </c>
      <c r="C24" s="46">
        <v>18562.5</v>
      </c>
      <c r="D24" s="26">
        <v>29017.5</v>
      </c>
      <c r="E24" s="46">
        <f t="shared" si="2"/>
        <v>10455</v>
      </c>
      <c r="F24" s="46">
        <f t="shared" si="3"/>
        <v>64555</v>
      </c>
      <c r="G24" s="51">
        <f t="shared" si="1"/>
        <v>22</v>
      </c>
    </row>
    <row r="25">
      <c r="A25" s="42">
        <v>23.0</v>
      </c>
      <c r="C25" s="46">
        <v>18562.5</v>
      </c>
      <c r="D25" s="26">
        <v>29017.5</v>
      </c>
      <c r="E25" s="46">
        <f t="shared" si="2"/>
        <v>10455</v>
      </c>
      <c r="F25" s="46">
        <f t="shared" si="3"/>
        <v>75010</v>
      </c>
      <c r="G25" s="51">
        <f t="shared" si="1"/>
        <v>23</v>
      </c>
    </row>
    <row r="26">
      <c r="A26" s="42">
        <v>24.0</v>
      </c>
      <c r="C26" s="46">
        <v>18562.5</v>
      </c>
      <c r="D26" s="26">
        <v>29017.5</v>
      </c>
      <c r="E26" s="46">
        <f t="shared" si="2"/>
        <v>10455</v>
      </c>
      <c r="F26" s="46">
        <f t="shared" si="3"/>
        <v>85465</v>
      </c>
      <c r="G26" s="51">
        <f t="shared" si="1"/>
        <v>24</v>
      </c>
    </row>
    <row r="27">
      <c r="A27" s="42">
        <v>25.0</v>
      </c>
      <c r="C27" s="46">
        <v>18562.5</v>
      </c>
      <c r="D27" s="26">
        <v>29017.5</v>
      </c>
      <c r="E27" s="46">
        <f t="shared" si="2"/>
        <v>10455</v>
      </c>
      <c r="F27" s="46">
        <f t="shared" si="3"/>
        <v>95920</v>
      </c>
      <c r="G27" s="51">
        <f t="shared" si="1"/>
        <v>25</v>
      </c>
    </row>
    <row r="28">
      <c r="A28" s="42">
        <v>26.0</v>
      </c>
      <c r="C28" s="46">
        <v>18562.5</v>
      </c>
      <c r="D28" s="26">
        <v>29017.5</v>
      </c>
      <c r="E28" s="46">
        <f t="shared" si="2"/>
        <v>10455</v>
      </c>
      <c r="F28" s="46">
        <f t="shared" si="3"/>
        <v>106375</v>
      </c>
      <c r="G28" s="51">
        <f t="shared" si="1"/>
        <v>26</v>
      </c>
    </row>
    <row r="29">
      <c r="A29" s="42">
        <v>27.0</v>
      </c>
      <c r="C29" s="46">
        <v>18562.5</v>
      </c>
      <c r="D29" s="26">
        <v>29017.5</v>
      </c>
      <c r="E29" s="46">
        <f t="shared" si="2"/>
        <v>10455</v>
      </c>
      <c r="F29" s="46">
        <f t="shared" si="3"/>
        <v>116830</v>
      </c>
      <c r="G29" s="51">
        <f t="shared" si="1"/>
        <v>27</v>
      </c>
    </row>
    <row r="30">
      <c r="A30" s="42">
        <v>28.0</v>
      </c>
      <c r="C30" s="46">
        <v>18562.5</v>
      </c>
      <c r="D30" s="26">
        <v>29017.5</v>
      </c>
      <c r="E30" s="46">
        <f t="shared" si="2"/>
        <v>10455</v>
      </c>
      <c r="F30" s="46">
        <f t="shared" si="3"/>
        <v>127285</v>
      </c>
      <c r="G30" s="51">
        <f t="shared" si="1"/>
        <v>28</v>
      </c>
    </row>
    <row r="31">
      <c r="A31" s="42">
        <v>29.0</v>
      </c>
      <c r="C31" s="46">
        <v>18562.5</v>
      </c>
      <c r="D31" s="26">
        <v>29017.5</v>
      </c>
      <c r="E31" s="46">
        <f t="shared" si="2"/>
        <v>10455</v>
      </c>
      <c r="F31" s="46">
        <f t="shared" si="3"/>
        <v>137740</v>
      </c>
      <c r="G31" s="51">
        <f t="shared" si="1"/>
        <v>29</v>
      </c>
    </row>
    <row r="32">
      <c r="A32" s="42">
        <v>30.0</v>
      </c>
      <c r="C32" s="46">
        <v>18562.5</v>
      </c>
      <c r="D32" s="26">
        <v>29017.5</v>
      </c>
      <c r="E32" s="46">
        <f t="shared" si="2"/>
        <v>10455</v>
      </c>
      <c r="F32" s="46">
        <f t="shared" si="3"/>
        <v>148195</v>
      </c>
      <c r="G32" s="51">
        <f t="shared" si="1"/>
        <v>30</v>
      </c>
    </row>
    <row r="33">
      <c r="A33" s="42">
        <v>31.0</v>
      </c>
      <c r="C33" s="46">
        <v>18562.5</v>
      </c>
      <c r="D33" s="26">
        <v>29017.5</v>
      </c>
      <c r="E33" s="46">
        <f t="shared" si="2"/>
        <v>10455</v>
      </c>
      <c r="F33" s="46">
        <f t="shared" si="3"/>
        <v>158650</v>
      </c>
      <c r="G33" s="51">
        <f t="shared" si="1"/>
        <v>31</v>
      </c>
    </row>
    <row r="34">
      <c r="A34" s="42">
        <v>32.0</v>
      </c>
      <c r="C34" s="46">
        <v>18562.5</v>
      </c>
      <c r="D34" s="26">
        <v>29017.5</v>
      </c>
      <c r="E34" s="46">
        <f t="shared" si="2"/>
        <v>10455</v>
      </c>
      <c r="F34" s="46">
        <f t="shared" si="3"/>
        <v>169105</v>
      </c>
      <c r="G34" s="51">
        <f t="shared" si="1"/>
        <v>32</v>
      </c>
    </row>
    <row r="35">
      <c r="A35" s="42">
        <v>33.0</v>
      </c>
      <c r="C35" s="46">
        <v>18562.5</v>
      </c>
      <c r="D35" s="26">
        <v>29017.5</v>
      </c>
      <c r="E35" s="46">
        <f t="shared" si="2"/>
        <v>10455</v>
      </c>
      <c r="F35" s="46">
        <f t="shared" si="3"/>
        <v>179560</v>
      </c>
      <c r="G35" s="51">
        <f t="shared" si="1"/>
        <v>33</v>
      </c>
    </row>
    <row r="36">
      <c r="A36" s="42">
        <v>34.0</v>
      </c>
      <c r="C36" s="46">
        <v>18562.5</v>
      </c>
      <c r="D36" s="26">
        <v>29017.5</v>
      </c>
      <c r="E36" s="46">
        <f t="shared" si="2"/>
        <v>10455</v>
      </c>
      <c r="F36" s="46">
        <f t="shared" si="3"/>
        <v>190015</v>
      </c>
      <c r="G36" s="51">
        <f t="shared" si="1"/>
        <v>34</v>
      </c>
    </row>
    <row r="37">
      <c r="A37" s="42">
        <v>35.0</v>
      </c>
      <c r="C37" s="46">
        <v>18562.5</v>
      </c>
      <c r="D37" s="26">
        <v>29017.5</v>
      </c>
      <c r="E37" s="46">
        <f t="shared" si="2"/>
        <v>10455</v>
      </c>
      <c r="F37" s="46">
        <f t="shared" si="3"/>
        <v>200470</v>
      </c>
      <c r="G37" s="51">
        <f t="shared" si="1"/>
        <v>35</v>
      </c>
    </row>
    <row r="38">
      <c r="A38" s="42">
        <v>36.0</v>
      </c>
      <c r="C38" s="46">
        <v>18562.5</v>
      </c>
      <c r="D38" s="26">
        <v>29017.5</v>
      </c>
      <c r="E38" s="46">
        <f t="shared" si="2"/>
        <v>10455</v>
      </c>
      <c r="F38" s="46">
        <f t="shared" si="3"/>
        <v>210925</v>
      </c>
      <c r="G38" s="51">
        <f t="shared" si="1"/>
        <v>36</v>
      </c>
    </row>
    <row r="39">
      <c r="A39" s="42">
        <v>37.0</v>
      </c>
      <c r="C39" s="46">
        <v>18562.5</v>
      </c>
      <c r="D39" s="26">
        <v>29017.5</v>
      </c>
      <c r="E39" s="46">
        <f t="shared" si="2"/>
        <v>10455</v>
      </c>
      <c r="F39" s="46">
        <f t="shared" si="3"/>
        <v>221380</v>
      </c>
      <c r="G39" s="51">
        <f t="shared" si="1"/>
        <v>37</v>
      </c>
    </row>
    <row r="40">
      <c r="A40" s="42">
        <v>38.0</v>
      </c>
      <c r="C40" s="46">
        <v>18562.5</v>
      </c>
      <c r="D40" s="26">
        <v>29017.5</v>
      </c>
      <c r="E40" s="46">
        <f t="shared" si="2"/>
        <v>10455</v>
      </c>
      <c r="F40" s="46">
        <f t="shared" si="3"/>
        <v>231835</v>
      </c>
      <c r="G40" s="51">
        <f t="shared" si="1"/>
        <v>38</v>
      </c>
    </row>
    <row r="41">
      <c r="A41" s="42">
        <v>39.0</v>
      </c>
      <c r="C41" s="46">
        <v>18562.5</v>
      </c>
      <c r="D41" s="26">
        <v>29017.5</v>
      </c>
      <c r="E41" s="46">
        <f t="shared" si="2"/>
        <v>10455</v>
      </c>
      <c r="F41" s="46">
        <f t="shared" si="3"/>
        <v>242290</v>
      </c>
      <c r="G41" s="51">
        <f t="shared" si="1"/>
        <v>39</v>
      </c>
    </row>
    <row r="42">
      <c r="A42" s="42">
        <v>40.0</v>
      </c>
      <c r="C42" s="46">
        <v>18562.5</v>
      </c>
      <c r="D42" s="26">
        <v>29017.5</v>
      </c>
      <c r="E42" s="46">
        <f t="shared" si="2"/>
        <v>10455</v>
      </c>
      <c r="F42" s="46">
        <f t="shared" si="3"/>
        <v>252745</v>
      </c>
      <c r="G42" s="51">
        <f t="shared" si="1"/>
        <v>40</v>
      </c>
    </row>
    <row r="43">
      <c r="A43" s="42">
        <v>41.0</v>
      </c>
      <c r="C43" s="46">
        <v>18562.5</v>
      </c>
      <c r="D43" s="26">
        <v>29017.5</v>
      </c>
      <c r="E43" s="46">
        <f t="shared" si="2"/>
        <v>10455</v>
      </c>
      <c r="F43" s="46">
        <f t="shared" si="3"/>
        <v>263200</v>
      </c>
      <c r="G43" s="51">
        <f t="shared" si="1"/>
        <v>41</v>
      </c>
    </row>
    <row r="44">
      <c r="A44" s="42">
        <v>42.0</v>
      </c>
      <c r="C44" s="46">
        <v>18562.5</v>
      </c>
      <c r="D44" s="26">
        <v>29017.5</v>
      </c>
      <c r="E44" s="46">
        <f t="shared" si="2"/>
        <v>10455</v>
      </c>
      <c r="F44" s="46">
        <f t="shared" si="3"/>
        <v>273655</v>
      </c>
      <c r="G44" s="51">
        <f t="shared" si="1"/>
        <v>42</v>
      </c>
    </row>
    <row r="45">
      <c r="A45" s="42">
        <v>43.0</v>
      </c>
      <c r="C45" s="46">
        <v>18562.5</v>
      </c>
      <c r="D45" s="26">
        <v>29017.5</v>
      </c>
      <c r="E45" s="46">
        <f t="shared" si="2"/>
        <v>10455</v>
      </c>
      <c r="F45" s="46">
        <f t="shared" si="3"/>
        <v>284110</v>
      </c>
      <c r="G45" s="51">
        <f t="shared" si="1"/>
        <v>43</v>
      </c>
    </row>
    <row r="46">
      <c r="A46" s="42">
        <v>44.0</v>
      </c>
      <c r="C46" s="46">
        <v>18562.5</v>
      </c>
      <c r="D46" s="26">
        <v>29017.5</v>
      </c>
      <c r="E46" s="46">
        <f t="shared" si="2"/>
        <v>10455</v>
      </c>
      <c r="F46" s="46">
        <f t="shared" si="3"/>
        <v>294565</v>
      </c>
      <c r="G46" s="51">
        <f t="shared" si="1"/>
        <v>44</v>
      </c>
    </row>
    <row r="47">
      <c r="A47" s="42">
        <v>45.0</v>
      </c>
      <c r="C47" s="46">
        <v>18562.5</v>
      </c>
      <c r="D47" s="26">
        <v>29017.5</v>
      </c>
      <c r="E47" s="46">
        <f t="shared" si="2"/>
        <v>10455</v>
      </c>
      <c r="F47" s="46">
        <f t="shared" si="3"/>
        <v>305020</v>
      </c>
      <c r="G47" s="51">
        <f t="shared" si="1"/>
        <v>45</v>
      </c>
    </row>
    <row r="48">
      <c r="A48" s="42">
        <v>46.0</v>
      </c>
      <c r="C48" s="46">
        <v>18562.5</v>
      </c>
      <c r="D48" s="26">
        <v>29017.5</v>
      </c>
      <c r="E48" s="46">
        <f t="shared" si="2"/>
        <v>10455</v>
      </c>
      <c r="F48" s="46">
        <f t="shared" si="3"/>
        <v>315475</v>
      </c>
      <c r="G48" s="51">
        <f t="shared" si="1"/>
        <v>46</v>
      </c>
    </row>
    <row r="49">
      <c r="A49" s="42">
        <v>47.0</v>
      </c>
      <c r="C49" s="46">
        <v>18562.5</v>
      </c>
      <c r="D49" s="26">
        <v>29017.5</v>
      </c>
      <c r="E49" s="46">
        <f t="shared" si="2"/>
        <v>10455</v>
      </c>
      <c r="F49" s="46">
        <f t="shared" si="3"/>
        <v>325930</v>
      </c>
      <c r="G49" s="51">
        <f t="shared" si="1"/>
        <v>47</v>
      </c>
    </row>
    <row r="50">
      <c r="A50" s="42">
        <v>48.0</v>
      </c>
      <c r="C50" s="46">
        <v>18562.5</v>
      </c>
      <c r="D50" s="26">
        <v>29017.5</v>
      </c>
      <c r="E50" s="46">
        <f t="shared" si="2"/>
        <v>10455</v>
      </c>
      <c r="F50" s="46">
        <f t="shared" si="3"/>
        <v>336385</v>
      </c>
      <c r="G50" s="51">
        <f t="shared" si="1"/>
        <v>48</v>
      </c>
    </row>
    <row r="51">
      <c r="A51" s="42">
        <v>49.0</v>
      </c>
      <c r="C51" s="46">
        <v>18562.5</v>
      </c>
      <c r="D51" s="26">
        <v>29017.5</v>
      </c>
      <c r="E51" s="46">
        <f t="shared" si="2"/>
        <v>10455</v>
      </c>
      <c r="F51" s="46">
        <f t="shared" si="3"/>
        <v>346840</v>
      </c>
      <c r="G51" s="51">
        <f t="shared" si="1"/>
        <v>49</v>
      </c>
    </row>
    <row r="52">
      <c r="A52" s="42">
        <v>50.0</v>
      </c>
      <c r="C52" s="46">
        <v>18562.5</v>
      </c>
      <c r="D52" s="26">
        <v>29017.5</v>
      </c>
      <c r="E52" s="46">
        <f t="shared" si="2"/>
        <v>10455</v>
      </c>
      <c r="F52" s="46">
        <f t="shared" si="3"/>
        <v>357295</v>
      </c>
      <c r="G52" s="51">
        <f t="shared" si="1"/>
        <v>50</v>
      </c>
    </row>
    <row r="53">
      <c r="A53" s="42">
        <v>51.0</v>
      </c>
      <c r="C53" s="46">
        <v>18562.5</v>
      </c>
      <c r="D53" s="26">
        <v>29017.5</v>
      </c>
      <c r="E53" s="46">
        <f t="shared" si="2"/>
        <v>10455</v>
      </c>
      <c r="F53" s="46">
        <f t="shared" si="3"/>
        <v>367750</v>
      </c>
      <c r="G53" s="51">
        <f t="shared" si="1"/>
        <v>51</v>
      </c>
    </row>
    <row r="54">
      <c r="A54" s="42">
        <v>52.0</v>
      </c>
      <c r="C54" s="46">
        <v>18562.5</v>
      </c>
      <c r="D54" s="26">
        <v>29017.5</v>
      </c>
      <c r="E54" s="46">
        <f t="shared" si="2"/>
        <v>10455</v>
      </c>
      <c r="F54" s="46">
        <f t="shared" si="3"/>
        <v>378205</v>
      </c>
      <c r="G54" s="51">
        <f t="shared" si="1"/>
        <v>52</v>
      </c>
    </row>
    <row r="55">
      <c r="A55" s="42">
        <v>53.0</v>
      </c>
      <c r="C55" s="46">
        <v>18562.5</v>
      </c>
      <c r="D55" s="26">
        <v>29017.5</v>
      </c>
      <c r="E55" s="46">
        <f t="shared" si="2"/>
        <v>10455</v>
      </c>
      <c r="F55" s="46">
        <f t="shared" si="3"/>
        <v>388660</v>
      </c>
      <c r="G55" s="51">
        <f t="shared" si="1"/>
        <v>53</v>
      </c>
    </row>
    <row r="56">
      <c r="A56" s="42">
        <v>54.0</v>
      </c>
      <c r="C56" s="46">
        <v>18562.5</v>
      </c>
      <c r="D56" s="26">
        <v>29017.5</v>
      </c>
      <c r="E56" s="46">
        <f t="shared" si="2"/>
        <v>10455</v>
      </c>
      <c r="F56" s="46">
        <f t="shared" si="3"/>
        <v>399115</v>
      </c>
      <c r="G56" s="51">
        <f t="shared" si="1"/>
        <v>54</v>
      </c>
    </row>
    <row r="57">
      <c r="A57" s="42">
        <v>55.0</v>
      </c>
      <c r="C57" s="46">
        <v>18562.5</v>
      </c>
      <c r="D57" s="26">
        <v>29017.5</v>
      </c>
      <c r="E57" s="46">
        <f t="shared" si="2"/>
        <v>10455</v>
      </c>
      <c r="F57" s="46">
        <f t="shared" si="3"/>
        <v>409570</v>
      </c>
      <c r="G57" s="51">
        <f t="shared" si="1"/>
        <v>55</v>
      </c>
    </row>
    <row r="58">
      <c r="A58" s="42">
        <v>56.0</v>
      </c>
      <c r="C58" s="46">
        <v>18562.5</v>
      </c>
      <c r="D58" s="26">
        <v>29017.5</v>
      </c>
      <c r="E58" s="46">
        <f t="shared" si="2"/>
        <v>10455</v>
      </c>
      <c r="F58" s="46">
        <f t="shared" si="3"/>
        <v>420025</v>
      </c>
      <c r="G58" s="51">
        <f t="shared" si="1"/>
        <v>56</v>
      </c>
    </row>
    <row r="59">
      <c r="A59" s="42">
        <v>57.0</v>
      </c>
      <c r="C59" s="46">
        <v>18562.5</v>
      </c>
      <c r="D59" s="26">
        <v>29017.5</v>
      </c>
      <c r="E59" s="46">
        <f t="shared" si="2"/>
        <v>10455</v>
      </c>
      <c r="F59" s="46">
        <f t="shared" si="3"/>
        <v>430480</v>
      </c>
      <c r="G59" s="51">
        <f t="shared" si="1"/>
        <v>57</v>
      </c>
    </row>
    <row r="60">
      <c r="A60" s="42">
        <v>58.0</v>
      </c>
      <c r="C60" s="46">
        <v>18562.5</v>
      </c>
      <c r="D60" s="26">
        <v>29017.5</v>
      </c>
      <c r="E60" s="46">
        <f t="shared" si="2"/>
        <v>10455</v>
      </c>
      <c r="F60" s="46">
        <f t="shared" si="3"/>
        <v>440935</v>
      </c>
      <c r="G60" s="51">
        <f t="shared" si="1"/>
        <v>58</v>
      </c>
    </row>
    <row r="61">
      <c r="A61" s="42">
        <v>59.0</v>
      </c>
      <c r="C61" s="46">
        <v>18562.5</v>
      </c>
      <c r="D61" s="26">
        <v>29017.5</v>
      </c>
      <c r="E61" s="46">
        <f t="shared" si="2"/>
        <v>10455</v>
      </c>
      <c r="F61" s="46">
        <f t="shared" si="3"/>
        <v>451390</v>
      </c>
      <c r="G61" s="51">
        <f t="shared" si="1"/>
        <v>59</v>
      </c>
    </row>
    <row r="62">
      <c r="A62" s="42">
        <v>60.0</v>
      </c>
      <c r="C62" s="46">
        <v>18562.5</v>
      </c>
      <c r="D62" s="26">
        <v>29017.5</v>
      </c>
      <c r="E62" s="46">
        <f t="shared" si="2"/>
        <v>10455</v>
      </c>
      <c r="F62" s="46">
        <f t="shared" si="3"/>
        <v>461845</v>
      </c>
      <c r="G62" s="51">
        <f t="shared" si="1"/>
        <v>60</v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36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461105.0</v>
      </c>
      <c r="C3" s="44">
        <v>0.0</v>
      </c>
      <c r="D3" s="44">
        <v>0.0</v>
      </c>
      <c r="E3" s="44">
        <f>-B3</f>
        <v>-461105</v>
      </c>
      <c r="F3" s="44">
        <f>E3</f>
        <v>-461105</v>
      </c>
      <c r="G3" s="47" t="str">
        <f t="shared" ref="G3:G62" si="1">IF(F3&gt;0,A3,"")</f>
        <v/>
      </c>
    </row>
    <row r="4">
      <c r="A4" s="42">
        <v>2.0</v>
      </c>
      <c r="C4" s="44">
        <v>52808.5</v>
      </c>
      <c r="D4" s="10">
        <v>58376.49949999999</v>
      </c>
      <c r="E4" s="46">
        <f t="shared" ref="E4:E62" si="2">D4-C4</f>
        <v>5567.9995</v>
      </c>
      <c r="F4" s="46">
        <f t="shared" ref="F4:F62" si="3">F3+E4</f>
        <v>-455537.0005</v>
      </c>
      <c r="G4" s="47" t="str">
        <f t="shared" si="1"/>
        <v/>
      </c>
    </row>
    <row r="5">
      <c r="A5" s="42">
        <v>3.0</v>
      </c>
      <c r="C5" s="44">
        <v>52808.5</v>
      </c>
      <c r="D5" s="10">
        <v>58376.49949999999</v>
      </c>
      <c r="E5" s="46">
        <f t="shared" si="2"/>
        <v>5567.9995</v>
      </c>
      <c r="F5" s="46">
        <f t="shared" si="3"/>
        <v>-449969.001</v>
      </c>
      <c r="G5" s="47" t="str">
        <f t="shared" si="1"/>
        <v/>
      </c>
    </row>
    <row r="6">
      <c r="A6" s="42">
        <v>4.0</v>
      </c>
      <c r="C6" s="44">
        <v>52808.5</v>
      </c>
      <c r="D6" s="10">
        <v>58376.49949999999</v>
      </c>
      <c r="E6" s="46">
        <f t="shared" si="2"/>
        <v>5567.9995</v>
      </c>
      <c r="F6" s="46">
        <f t="shared" si="3"/>
        <v>-444401.0015</v>
      </c>
      <c r="G6" s="47" t="str">
        <f t="shared" si="1"/>
        <v/>
      </c>
    </row>
    <row r="7">
      <c r="A7" s="42">
        <v>5.0</v>
      </c>
      <c r="C7" s="44">
        <v>52808.5</v>
      </c>
      <c r="D7" s="10">
        <v>58376.49949999999</v>
      </c>
      <c r="E7" s="46">
        <f t="shared" si="2"/>
        <v>5567.9995</v>
      </c>
      <c r="F7" s="46">
        <f t="shared" si="3"/>
        <v>-438833.002</v>
      </c>
      <c r="G7" s="47" t="str">
        <f t="shared" si="1"/>
        <v/>
      </c>
    </row>
    <row r="8">
      <c r="A8" s="42">
        <v>6.0</v>
      </c>
      <c r="C8" s="44">
        <v>52808.5</v>
      </c>
      <c r="D8" s="10">
        <v>58376.49949999999</v>
      </c>
      <c r="E8" s="46">
        <f t="shared" si="2"/>
        <v>5567.9995</v>
      </c>
      <c r="F8" s="46">
        <f t="shared" si="3"/>
        <v>-433265.0025</v>
      </c>
      <c r="G8" s="47" t="str">
        <f t="shared" si="1"/>
        <v/>
      </c>
    </row>
    <row r="9">
      <c r="A9" s="42">
        <v>7.0</v>
      </c>
      <c r="C9" s="44">
        <v>52808.5</v>
      </c>
      <c r="D9" s="10">
        <v>58376.49949999999</v>
      </c>
      <c r="E9" s="46">
        <f t="shared" si="2"/>
        <v>5567.9995</v>
      </c>
      <c r="F9" s="46">
        <f t="shared" si="3"/>
        <v>-427697.003</v>
      </c>
      <c r="G9" s="47" t="str">
        <f t="shared" si="1"/>
        <v/>
      </c>
    </row>
    <row r="10">
      <c r="A10" s="42">
        <v>8.0</v>
      </c>
      <c r="C10" s="44">
        <v>52808.5</v>
      </c>
      <c r="D10" s="10">
        <v>58376.49949999999</v>
      </c>
      <c r="E10" s="46">
        <f t="shared" si="2"/>
        <v>5567.9995</v>
      </c>
      <c r="F10" s="46">
        <f t="shared" si="3"/>
        <v>-422129.0035</v>
      </c>
      <c r="G10" s="47" t="str">
        <f t="shared" si="1"/>
        <v/>
      </c>
    </row>
    <row r="11">
      <c r="A11" s="42">
        <v>9.0</v>
      </c>
      <c r="C11" s="44">
        <v>52808.5</v>
      </c>
      <c r="D11" s="10">
        <v>58376.49949999999</v>
      </c>
      <c r="E11" s="46">
        <f t="shared" si="2"/>
        <v>5567.9995</v>
      </c>
      <c r="F11" s="46">
        <f t="shared" si="3"/>
        <v>-416561.004</v>
      </c>
      <c r="G11" s="47" t="str">
        <f t="shared" si="1"/>
        <v/>
      </c>
    </row>
    <row r="12">
      <c r="A12" s="42">
        <v>10.0</v>
      </c>
      <c r="C12" s="44">
        <v>52808.5</v>
      </c>
      <c r="D12" s="10">
        <v>58376.49949999999</v>
      </c>
      <c r="E12" s="46">
        <f t="shared" si="2"/>
        <v>5567.9995</v>
      </c>
      <c r="F12" s="46">
        <f t="shared" si="3"/>
        <v>-410993.0045</v>
      </c>
      <c r="G12" s="47" t="str">
        <f t="shared" si="1"/>
        <v/>
      </c>
    </row>
    <row r="13">
      <c r="A13" s="42">
        <v>11.0</v>
      </c>
      <c r="C13" s="44">
        <v>52808.5</v>
      </c>
      <c r="D13" s="10">
        <v>58376.49949999999</v>
      </c>
      <c r="E13" s="46">
        <f t="shared" si="2"/>
        <v>5567.9995</v>
      </c>
      <c r="F13" s="46">
        <f t="shared" si="3"/>
        <v>-405425.005</v>
      </c>
      <c r="G13" s="47" t="str">
        <f t="shared" si="1"/>
        <v/>
      </c>
    </row>
    <row r="14">
      <c r="A14" s="42">
        <v>12.0</v>
      </c>
      <c r="C14" s="44">
        <v>52808.5</v>
      </c>
      <c r="D14" s="10">
        <v>58376.49949999999</v>
      </c>
      <c r="E14" s="46">
        <f t="shared" si="2"/>
        <v>5567.9995</v>
      </c>
      <c r="F14" s="46">
        <f t="shared" si="3"/>
        <v>-399857.0055</v>
      </c>
      <c r="G14" s="47" t="str">
        <f t="shared" si="1"/>
        <v/>
      </c>
    </row>
    <row r="15">
      <c r="A15" s="42">
        <v>13.0</v>
      </c>
      <c r="C15" s="44">
        <v>52808.5</v>
      </c>
      <c r="D15" s="10">
        <v>58376.49949999999</v>
      </c>
      <c r="E15" s="46">
        <f t="shared" si="2"/>
        <v>5567.9995</v>
      </c>
      <c r="F15" s="46">
        <f t="shared" si="3"/>
        <v>-394289.006</v>
      </c>
      <c r="G15" s="47" t="str">
        <f t="shared" si="1"/>
        <v/>
      </c>
    </row>
    <row r="16">
      <c r="A16" s="42">
        <v>14.0</v>
      </c>
      <c r="C16" s="44">
        <v>52808.5</v>
      </c>
      <c r="D16" s="10">
        <v>58376.49949999999</v>
      </c>
      <c r="E16" s="46">
        <f t="shared" si="2"/>
        <v>5567.9995</v>
      </c>
      <c r="F16" s="46">
        <f t="shared" si="3"/>
        <v>-388721.0065</v>
      </c>
      <c r="G16" s="47" t="str">
        <f t="shared" si="1"/>
        <v/>
      </c>
    </row>
    <row r="17">
      <c r="A17" s="42">
        <v>15.0</v>
      </c>
      <c r="C17" s="44">
        <v>52808.5</v>
      </c>
      <c r="D17" s="10">
        <v>58376.49949999999</v>
      </c>
      <c r="E17" s="46">
        <f t="shared" si="2"/>
        <v>5567.9995</v>
      </c>
      <c r="F17" s="46">
        <f t="shared" si="3"/>
        <v>-383153.007</v>
      </c>
      <c r="G17" s="47" t="str">
        <f t="shared" si="1"/>
        <v/>
      </c>
    </row>
    <row r="18">
      <c r="A18" s="42">
        <v>16.0</v>
      </c>
      <c r="C18" s="44">
        <v>52808.5</v>
      </c>
      <c r="D18" s="10">
        <v>58376.49949999999</v>
      </c>
      <c r="E18" s="46">
        <f t="shared" si="2"/>
        <v>5567.9995</v>
      </c>
      <c r="F18" s="46">
        <f t="shared" si="3"/>
        <v>-377585.0075</v>
      </c>
      <c r="G18" s="47" t="str">
        <f t="shared" si="1"/>
        <v/>
      </c>
    </row>
    <row r="19">
      <c r="A19" s="42">
        <v>17.0</v>
      </c>
      <c r="C19" s="44">
        <v>52808.5</v>
      </c>
      <c r="D19" s="10">
        <v>58376.49949999999</v>
      </c>
      <c r="E19" s="46">
        <f t="shared" si="2"/>
        <v>5567.9995</v>
      </c>
      <c r="F19" s="46">
        <f t="shared" si="3"/>
        <v>-372017.008</v>
      </c>
      <c r="G19" s="47" t="str">
        <f t="shared" si="1"/>
        <v/>
      </c>
    </row>
    <row r="20">
      <c r="A20" s="42">
        <v>18.0</v>
      </c>
      <c r="C20" s="44">
        <v>52808.5</v>
      </c>
      <c r="D20" s="10">
        <v>58376.49949999999</v>
      </c>
      <c r="E20" s="46">
        <f t="shared" si="2"/>
        <v>5567.9995</v>
      </c>
      <c r="F20" s="46">
        <f t="shared" si="3"/>
        <v>-366449.0085</v>
      </c>
      <c r="G20" s="47" t="str">
        <f t="shared" si="1"/>
        <v/>
      </c>
    </row>
    <row r="21">
      <c r="A21" s="42">
        <v>19.0</v>
      </c>
      <c r="C21" s="44">
        <v>52808.5</v>
      </c>
      <c r="D21" s="10">
        <v>58376.49949999999</v>
      </c>
      <c r="E21" s="46">
        <f t="shared" si="2"/>
        <v>5567.9995</v>
      </c>
      <c r="F21" s="46">
        <f t="shared" si="3"/>
        <v>-360881.009</v>
      </c>
      <c r="G21" s="47" t="str">
        <f t="shared" si="1"/>
        <v/>
      </c>
    </row>
    <row r="22">
      <c r="A22" s="42">
        <v>20.0</v>
      </c>
      <c r="C22" s="44">
        <v>52808.5</v>
      </c>
      <c r="D22" s="10">
        <v>58376.49949999999</v>
      </c>
      <c r="E22" s="46">
        <f t="shared" si="2"/>
        <v>5567.9995</v>
      </c>
      <c r="F22" s="46">
        <f t="shared" si="3"/>
        <v>-355313.0095</v>
      </c>
      <c r="G22" s="47" t="str">
        <f t="shared" si="1"/>
        <v/>
      </c>
    </row>
    <row r="23">
      <c r="A23" s="42">
        <v>21.0</v>
      </c>
      <c r="C23" s="44">
        <v>52808.5</v>
      </c>
      <c r="D23" s="10">
        <v>58376.49949999999</v>
      </c>
      <c r="E23" s="46">
        <f t="shared" si="2"/>
        <v>5567.9995</v>
      </c>
      <c r="F23" s="46">
        <f t="shared" si="3"/>
        <v>-349745.01</v>
      </c>
      <c r="G23" s="47" t="str">
        <f t="shared" si="1"/>
        <v/>
      </c>
    </row>
    <row r="24">
      <c r="A24" s="42">
        <v>22.0</v>
      </c>
      <c r="C24" s="44">
        <v>52808.5</v>
      </c>
      <c r="D24" s="10">
        <v>58376.49949999999</v>
      </c>
      <c r="E24" s="46">
        <f t="shared" si="2"/>
        <v>5567.9995</v>
      </c>
      <c r="F24" s="46">
        <f t="shared" si="3"/>
        <v>-344177.0105</v>
      </c>
      <c r="G24" s="47" t="str">
        <f t="shared" si="1"/>
        <v/>
      </c>
    </row>
    <row r="25">
      <c r="A25" s="42">
        <v>23.0</v>
      </c>
      <c r="C25" s="44">
        <v>52808.5</v>
      </c>
      <c r="D25" s="10">
        <v>58376.49949999999</v>
      </c>
      <c r="E25" s="46">
        <f t="shared" si="2"/>
        <v>5567.9995</v>
      </c>
      <c r="F25" s="46">
        <f t="shared" si="3"/>
        <v>-338609.011</v>
      </c>
      <c r="G25" s="47" t="str">
        <f t="shared" si="1"/>
        <v/>
      </c>
    </row>
    <row r="26">
      <c r="A26" s="42">
        <v>24.0</v>
      </c>
      <c r="C26" s="44">
        <v>52808.5</v>
      </c>
      <c r="D26" s="10">
        <v>58376.49949999999</v>
      </c>
      <c r="E26" s="46">
        <f t="shared" si="2"/>
        <v>5567.9995</v>
      </c>
      <c r="F26" s="46">
        <f t="shared" si="3"/>
        <v>-333041.0115</v>
      </c>
      <c r="G26" s="47" t="str">
        <f t="shared" si="1"/>
        <v/>
      </c>
    </row>
    <row r="27">
      <c r="A27" s="42">
        <v>25.0</v>
      </c>
      <c r="C27" s="44">
        <v>52808.5</v>
      </c>
      <c r="D27" s="10">
        <v>58376.49949999999</v>
      </c>
      <c r="E27" s="46">
        <f t="shared" si="2"/>
        <v>5567.9995</v>
      </c>
      <c r="F27" s="46">
        <f t="shared" si="3"/>
        <v>-327473.012</v>
      </c>
      <c r="G27" s="47" t="str">
        <f t="shared" si="1"/>
        <v/>
      </c>
    </row>
    <row r="28">
      <c r="A28" s="42">
        <v>26.0</v>
      </c>
      <c r="C28" s="44">
        <v>52808.5</v>
      </c>
      <c r="D28" s="10">
        <v>58376.49949999999</v>
      </c>
      <c r="E28" s="46">
        <f t="shared" si="2"/>
        <v>5567.9995</v>
      </c>
      <c r="F28" s="46">
        <f t="shared" si="3"/>
        <v>-321905.0125</v>
      </c>
      <c r="G28" s="47" t="str">
        <f t="shared" si="1"/>
        <v/>
      </c>
    </row>
    <row r="29">
      <c r="A29" s="42">
        <v>27.0</v>
      </c>
      <c r="C29" s="44">
        <v>52808.5</v>
      </c>
      <c r="D29" s="10">
        <v>58376.49949999999</v>
      </c>
      <c r="E29" s="46">
        <f t="shared" si="2"/>
        <v>5567.9995</v>
      </c>
      <c r="F29" s="46">
        <f t="shared" si="3"/>
        <v>-316337.013</v>
      </c>
      <c r="G29" s="47" t="str">
        <f t="shared" si="1"/>
        <v/>
      </c>
    </row>
    <row r="30">
      <c r="A30" s="42">
        <v>28.0</v>
      </c>
      <c r="C30" s="44">
        <v>52808.5</v>
      </c>
      <c r="D30" s="10">
        <v>58376.49949999999</v>
      </c>
      <c r="E30" s="46">
        <f t="shared" si="2"/>
        <v>5567.9995</v>
      </c>
      <c r="F30" s="46">
        <f t="shared" si="3"/>
        <v>-310769.0135</v>
      </c>
      <c r="G30" s="47" t="str">
        <f t="shared" si="1"/>
        <v/>
      </c>
    </row>
    <row r="31">
      <c r="A31" s="42">
        <v>29.0</v>
      </c>
      <c r="C31" s="44">
        <v>52808.5</v>
      </c>
      <c r="D31" s="10">
        <v>58376.49949999999</v>
      </c>
      <c r="E31" s="46">
        <f t="shared" si="2"/>
        <v>5567.9995</v>
      </c>
      <c r="F31" s="46">
        <f t="shared" si="3"/>
        <v>-305201.014</v>
      </c>
      <c r="G31" s="47" t="str">
        <f t="shared" si="1"/>
        <v/>
      </c>
    </row>
    <row r="32">
      <c r="A32" s="42">
        <v>30.0</v>
      </c>
      <c r="C32" s="44">
        <v>52808.5</v>
      </c>
      <c r="D32" s="10">
        <v>58376.49949999999</v>
      </c>
      <c r="E32" s="46">
        <f t="shared" si="2"/>
        <v>5567.9995</v>
      </c>
      <c r="F32" s="46">
        <f t="shared" si="3"/>
        <v>-299633.0145</v>
      </c>
      <c r="G32" s="47" t="str">
        <f t="shared" si="1"/>
        <v/>
      </c>
    </row>
    <row r="33">
      <c r="A33" s="42">
        <v>31.0</v>
      </c>
      <c r="C33" s="44">
        <v>52808.5</v>
      </c>
      <c r="D33" s="10">
        <v>58376.49949999999</v>
      </c>
      <c r="E33" s="46">
        <f t="shared" si="2"/>
        <v>5567.9995</v>
      </c>
      <c r="F33" s="46">
        <f t="shared" si="3"/>
        <v>-294065.015</v>
      </c>
      <c r="G33" s="47" t="str">
        <f t="shared" si="1"/>
        <v/>
      </c>
    </row>
    <row r="34">
      <c r="A34" s="42">
        <v>32.0</v>
      </c>
      <c r="C34" s="44">
        <v>52808.5</v>
      </c>
      <c r="D34" s="10">
        <v>58376.49949999999</v>
      </c>
      <c r="E34" s="46">
        <f t="shared" si="2"/>
        <v>5567.9995</v>
      </c>
      <c r="F34" s="46">
        <f t="shared" si="3"/>
        <v>-288497.0155</v>
      </c>
      <c r="G34" s="47" t="str">
        <f t="shared" si="1"/>
        <v/>
      </c>
    </row>
    <row r="35">
      <c r="A35" s="42">
        <v>33.0</v>
      </c>
      <c r="C35" s="44">
        <v>52808.5</v>
      </c>
      <c r="D35" s="10">
        <v>58376.49949999999</v>
      </c>
      <c r="E35" s="46">
        <f t="shared" si="2"/>
        <v>5567.9995</v>
      </c>
      <c r="F35" s="46">
        <f t="shared" si="3"/>
        <v>-282929.016</v>
      </c>
      <c r="G35" s="47" t="str">
        <f t="shared" si="1"/>
        <v/>
      </c>
    </row>
    <row r="36">
      <c r="A36" s="42">
        <v>34.0</v>
      </c>
      <c r="C36" s="44">
        <v>52808.5</v>
      </c>
      <c r="D36" s="10">
        <v>58376.49949999999</v>
      </c>
      <c r="E36" s="46">
        <f t="shared" si="2"/>
        <v>5567.9995</v>
      </c>
      <c r="F36" s="46">
        <f t="shared" si="3"/>
        <v>-277361.0165</v>
      </c>
      <c r="G36" s="47" t="str">
        <f t="shared" si="1"/>
        <v/>
      </c>
    </row>
    <row r="37">
      <c r="A37" s="42">
        <v>35.0</v>
      </c>
      <c r="C37" s="44">
        <v>52808.5</v>
      </c>
      <c r="D37" s="10">
        <v>58376.49949999999</v>
      </c>
      <c r="E37" s="46">
        <f t="shared" si="2"/>
        <v>5567.9995</v>
      </c>
      <c r="F37" s="46">
        <f t="shared" si="3"/>
        <v>-271793.017</v>
      </c>
      <c r="G37" s="47" t="str">
        <f t="shared" si="1"/>
        <v/>
      </c>
    </row>
    <row r="38">
      <c r="A38" s="42">
        <v>36.0</v>
      </c>
      <c r="C38" s="44">
        <v>52808.5</v>
      </c>
      <c r="D38" s="10">
        <v>58376.49949999999</v>
      </c>
      <c r="E38" s="46">
        <f t="shared" si="2"/>
        <v>5567.9995</v>
      </c>
      <c r="F38" s="46">
        <f t="shared" si="3"/>
        <v>-266225.0175</v>
      </c>
      <c r="G38" s="47" t="str">
        <f t="shared" si="1"/>
        <v/>
      </c>
    </row>
    <row r="39">
      <c r="A39" s="42">
        <v>37.0</v>
      </c>
      <c r="C39" s="44">
        <v>52808.5</v>
      </c>
      <c r="D39" s="10">
        <v>58376.49949999999</v>
      </c>
      <c r="E39" s="46">
        <f t="shared" si="2"/>
        <v>5567.9995</v>
      </c>
      <c r="F39" s="46">
        <f t="shared" si="3"/>
        <v>-260657.018</v>
      </c>
      <c r="G39" s="47" t="str">
        <f t="shared" si="1"/>
        <v/>
      </c>
    </row>
    <row r="40">
      <c r="A40" s="42">
        <v>38.0</v>
      </c>
      <c r="C40" s="44">
        <v>52808.5</v>
      </c>
      <c r="D40" s="10">
        <v>58376.49949999999</v>
      </c>
      <c r="E40" s="46">
        <f t="shared" si="2"/>
        <v>5567.9995</v>
      </c>
      <c r="F40" s="46">
        <f t="shared" si="3"/>
        <v>-255089.0185</v>
      </c>
      <c r="G40" s="47" t="str">
        <f t="shared" si="1"/>
        <v/>
      </c>
    </row>
    <row r="41">
      <c r="A41" s="42">
        <v>39.0</v>
      </c>
      <c r="C41" s="44">
        <v>52808.5</v>
      </c>
      <c r="D41" s="10">
        <v>58376.49949999999</v>
      </c>
      <c r="E41" s="46">
        <f t="shared" si="2"/>
        <v>5567.9995</v>
      </c>
      <c r="F41" s="46">
        <f t="shared" si="3"/>
        <v>-249521.019</v>
      </c>
      <c r="G41" s="47" t="str">
        <f t="shared" si="1"/>
        <v/>
      </c>
    </row>
    <row r="42">
      <c r="A42" s="42">
        <v>40.0</v>
      </c>
      <c r="C42" s="44">
        <v>52808.5</v>
      </c>
      <c r="D42" s="10">
        <v>58376.49949999999</v>
      </c>
      <c r="E42" s="46">
        <f t="shared" si="2"/>
        <v>5567.9995</v>
      </c>
      <c r="F42" s="46">
        <f t="shared" si="3"/>
        <v>-243953.0195</v>
      </c>
      <c r="G42" s="47" t="str">
        <f t="shared" si="1"/>
        <v/>
      </c>
    </row>
    <row r="43">
      <c r="A43" s="42">
        <v>41.0</v>
      </c>
      <c r="C43" s="44">
        <v>52808.5</v>
      </c>
      <c r="D43" s="10">
        <v>58376.49949999999</v>
      </c>
      <c r="E43" s="46">
        <f t="shared" si="2"/>
        <v>5567.9995</v>
      </c>
      <c r="F43" s="46">
        <f t="shared" si="3"/>
        <v>-238385.02</v>
      </c>
      <c r="G43" s="47" t="str">
        <f t="shared" si="1"/>
        <v/>
      </c>
    </row>
    <row r="44">
      <c r="A44" s="42">
        <v>42.0</v>
      </c>
      <c r="C44" s="44">
        <v>52808.5</v>
      </c>
      <c r="D44" s="10">
        <v>58376.49949999999</v>
      </c>
      <c r="E44" s="46">
        <f t="shared" si="2"/>
        <v>5567.9995</v>
      </c>
      <c r="F44" s="46">
        <f t="shared" si="3"/>
        <v>-232817.0205</v>
      </c>
      <c r="G44" s="47" t="str">
        <f t="shared" si="1"/>
        <v/>
      </c>
    </row>
    <row r="45">
      <c r="A45" s="42">
        <v>43.0</v>
      </c>
      <c r="C45" s="44">
        <v>52808.5</v>
      </c>
      <c r="D45" s="10">
        <v>58376.49949999999</v>
      </c>
      <c r="E45" s="46">
        <f t="shared" si="2"/>
        <v>5567.9995</v>
      </c>
      <c r="F45" s="46">
        <f t="shared" si="3"/>
        <v>-227249.021</v>
      </c>
      <c r="G45" s="47" t="str">
        <f t="shared" si="1"/>
        <v/>
      </c>
    </row>
    <row r="46">
      <c r="A46" s="42">
        <v>44.0</v>
      </c>
      <c r="C46" s="44">
        <v>52808.5</v>
      </c>
      <c r="D46" s="10">
        <v>58376.49949999999</v>
      </c>
      <c r="E46" s="46">
        <f t="shared" si="2"/>
        <v>5567.9995</v>
      </c>
      <c r="F46" s="46">
        <f t="shared" si="3"/>
        <v>-221681.0215</v>
      </c>
      <c r="G46" s="47" t="str">
        <f t="shared" si="1"/>
        <v/>
      </c>
    </row>
    <row r="47">
      <c r="A47" s="42">
        <v>45.0</v>
      </c>
      <c r="C47" s="44">
        <v>52808.5</v>
      </c>
      <c r="D47" s="10">
        <v>58376.49949999999</v>
      </c>
      <c r="E47" s="46">
        <f t="shared" si="2"/>
        <v>5567.9995</v>
      </c>
      <c r="F47" s="46">
        <f t="shared" si="3"/>
        <v>-216113.022</v>
      </c>
      <c r="G47" s="47" t="str">
        <f t="shared" si="1"/>
        <v/>
      </c>
    </row>
    <row r="48">
      <c r="A48" s="42">
        <v>46.0</v>
      </c>
      <c r="C48" s="44">
        <v>52808.5</v>
      </c>
      <c r="D48" s="10">
        <v>58376.49949999999</v>
      </c>
      <c r="E48" s="46">
        <f t="shared" si="2"/>
        <v>5567.9995</v>
      </c>
      <c r="F48" s="46">
        <f t="shared" si="3"/>
        <v>-210545.0225</v>
      </c>
      <c r="G48" s="47" t="str">
        <f t="shared" si="1"/>
        <v/>
      </c>
    </row>
    <row r="49">
      <c r="A49" s="42">
        <v>47.0</v>
      </c>
      <c r="C49" s="44">
        <v>52808.5</v>
      </c>
      <c r="D49" s="10">
        <v>58376.49949999999</v>
      </c>
      <c r="E49" s="46">
        <f t="shared" si="2"/>
        <v>5567.9995</v>
      </c>
      <c r="F49" s="46">
        <f t="shared" si="3"/>
        <v>-204977.023</v>
      </c>
      <c r="G49" s="47" t="str">
        <f t="shared" si="1"/>
        <v/>
      </c>
    </row>
    <row r="50">
      <c r="A50" s="42">
        <v>48.0</v>
      </c>
      <c r="C50" s="44">
        <v>52808.5</v>
      </c>
      <c r="D50" s="10">
        <v>58376.49949999999</v>
      </c>
      <c r="E50" s="46">
        <f t="shared" si="2"/>
        <v>5567.9995</v>
      </c>
      <c r="F50" s="46">
        <f t="shared" si="3"/>
        <v>-199409.0235</v>
      </c>
      <c r="G50" s="47" t="str">
        <f t="shared" si="1"/>
        <v/>
      </c>
    </row>
    <row r="51">
      <c r="A51" s="42">
        <v>49.0</v>
      </c>
      <c r="C51" s="44">
        <v>52808.5</v>
      </c>
      <c r="D51" s="10">
        <v>58376.49949999999</v>
      </c>
      <c r="E51" s="46">
        <f t="shared" si="2"/>
        <v>5567.9995</v>
      </c>
      <c r="F51" s="46">
        <f t="shared" si="3"/>
        <v>-193841.024</v>
      </c>
      <c r="G51" s="47" t="str">
        <f t="shared" si="1"/>
        <v/>
      </c>
    </row>
    <row r="52">
      <c r="A52" s="42">
        <v>50.0</v>
      </c>
      <c r="C52" s="44">
        <v>52808.5</v>
      </c>
      <c r="D52" s="10">
        <v>58376.49949999999</v>
      </c>
      <c r="E52" s="46">
        <f t="shared" si="2"/>
        <v>5567.9995</v>
      </c>
      <c r="F52" s="46">
        <f t="shared" si="3"/>
        <v>-188273.0245</v>
      </c>
      <c r="G52" s="47" t="str">
        <f t="shared" si="1"/>
        <v/>
      </c>
    </row>
    <row r="53">
      <c r="A53" s="42">
        <v>51.0</v>
      </c>
      <c r="C53" s="44">
        <v>52808.5</v>
      </c>
      <c r="D53" s="10">
        <v>58376.49949999999</v>
      </c>
      <c r="E53" s="46">
        <f t="shared" si="2"/>
        <v>5567.9995</v>
      </c>
      <c r="F53" s="46">
        <f t="shared" si="3"/>
        <v>-182705.025</v>
      </c>
      <c r="G53" s="47" t="str">
        <f t="shared" si="1"/>
        <v/>
      </c>
    </row>
    <row r="54">
      <c r="A54" s="42">
        <v>52.0</v>
      </c>
      <c r="C54" s="44">
        <v>52808.5</v>
      </c>
      <c r="D54" s="10">
        <v>58376.49949999999</v>
      </c>
      <c r="E54" s="46">
        <f t="shared" si="2"/>
        <v>5567.9995</v>
      </c>
      <c r="F54" s="46">
        <f t="shared" si="3"/>
        <v>-177137.0255</v>
      </c>
      <c r="G54" s="47" t="str">
        <f t="shared" si="1"/>
        <v/>
      </c>
    </row>
    <row r="55">
      <c r="A55" s="42">
        <v>53.0</v>
      </c>
      <c r="C55" s="44">
        <v>52808.5</v>
      </c>
      <c r="D55" s="10">
        <v>58376.49949999999</v>
      </c>
      <c r="E55" s="46">
        <f t="shared" si="2"/>
        <v>5567.9995</v>
      </c>
      <c r="F55" s="46">
        <f t="shared" si="3"/>
        <v>-171569.026</v>
      </c>
      <c r="G55" s="47" t="str">
        <f t="shared" si="1"/>
        <v/>
      </c>
    </row>
    <row r="56">
      <c r="A56" s="42">
        <v>54.0</v>
      </c>
      <c r="C56" s="44">
        <v>52808.5</v>
      </c>
      <c r="D56" s="10">
        <v>58376.49949999999</v>
      </c>
      <c r="E56" s="46">
        <f t="shared" si="2"/>
        <v>5567.9995</v>
      </c>
      <c r="F56" s="46">
        <f t="shared" si="3"/>
        <v>-166001.0265</v>
      </c>
      <c r="G56" s="47" t="str">
        <f t="shared" si="1"/>
        <v/>
      </c>
    </row>
    <row r="57">
      <c r="A57" s="42">
        <v>55.0</v>
      </c>
      <c r="C57" s="44">
        <v>52808.5</v>
      </c>
      <c r="D57" s="10">
        <v>58376.49949999999</v>
      </c>
      <c r="E57" s="46">
        <f t="shared" si="2"/>
        <v>5567.9995</v>
      </c>
      <c r="F57" s="46">
        <f t="shared" si="3"/>
        <v>-160433.027</v>
      </c>
      <c r="G57" s="47" t="str">
        <f t="shared" si="1"/>
        <v/>
      </c>
    </row>
    <row r="58">
      <c r="A58" s="42">
        <v>56.0</v>
      </c>
      <c r="C58" s="44">
        <v>52808.5</v>
      </c>
      <c r="D58" s="10">
        <v>58376.49949999999</v>
      </c>
      <c r="E58" s="46">
        <f t="shared" si="2"/>
        <v>5567.9995</v>
      </c>
      <c r="F58" s="46">
        <f t="shared" si="3"/>
        <v>-154865.0275</v>
      </c>
      <c r="G58" s="47" t="str">
        <f t="shared" si="1"/>
        <v/>
      </c>
    </row>
    <row r="59">
      <c r="A59" s="42">
        <v>57.0</v>
      </c>
      <c r="C59" s="44">
        <v>52808.5</v>
      </c>
      <c r="D59" s="10">
        <v>58376.49949999999</v>
      </c>
      <c r="E59" s="46">
        <f t="shared" si="2"/>
        <v>5567.9995</v>
      </c>
      <c r="F59" s="46">
        <f t="shared" si="3"/>
        <v>-149297.028</v>
      </c>
      <c r="G59" s="47" t="str">
        <f t="shared" si="1"/>
        <v/>
      </c>
    </row>
    <row r="60">
      <c r="A60" s="42">
        <v>58.0</v>
      </c>
      <c r="C60" s="44">
        <v>52808.5</v>
      </c>
      <c r="D60" s="10">
        <v>58376.49949999999</v>
      </c>
      <c r="E60" s="46">
        <f t="shared" si="2"/>
        <v>5567.9995</v>
      </c>
      <c r="F60" s="46">
        <f t="shared" si="3"/>
        <v>-143729.0285</v>
      </c>
      <c r="G60" s="47" t="str">
        <f t="shared" si="1"/>
        <v/>
      </c>
    </row>
    <row r="61">
      <c r="A61" s="42">
        <v>59.0</v>
      </c>
      <c r="C61" s="44">
        <v>52808.5</v>
      </c>
      <c r="D61" s="10">
        <v>58376.49949999999</v>
      </c>
      <c r="E61" s="46">
        <f t="shared" si="2"/>
        <v>5567.9995</v>
      </c>
      <c r="F61" s="46">
        <f t="shared" si="3"/>
        <v>-138161.029</v>
      </c>
      <c r="G61" s="47" t="str">
        <f t="shared" si="1"/>
        <v/>
      </c>
    </row>
    <row r="62">
      <c r="A62" s="42">
        <v>60.0</v>
      </c>
      <c r="C62" s="44">
        <v>52808.5</v>
      </c>
      <c r="D62" s="10">
        <v>58376.49949999999</v>
      </c>
      <c r="E62" s="46">
        <f t="shared" si="2"/>
        <v>5567.9995</v>
      </c>
      <c r="F62" s="46">
        <f t="shared" si="3"/>
        <v>-132593.0295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39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50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461105.0</v>
      </c>
      <c r="C3" s="44">
        <v>0.0</v>
      </c>
      <c r="D3" s="44">
        <v>0.0</v>
      </c>
      <c r="E3" s="44">
        <f>-B3</f>
        <v>-461105</v>
      </c>
      <c r="F3" s="44">
        <f>E3</f>
        <v>-461105</v>
      </c>
      <c r="G3" s="47" t="str">
        <f t="shared" ref="G3:G62" si="1">IF(F3&gt;0,A3,"")</f>
        <v/>
      </c>
    </row>
    <row r="4">
      <c r="A4" s="42">
        <v>2.0</v>
      </c>
      <c r="C4" s="44">
        <v>52808.5</v>
      </c>
      <c r="D4" s="50">
        <v>39657.25</v>
      </c>
      <c r="E4" s="46">
        <f t="shared" ref="E4:E62" si="2">D4-C4</f>
        <v>-13151.25</v>
      </c>
      <c r="F4" s="46">
        <f t="shared" ref="F4:F62" si="3">F3+E4</f>
        <v>-474256.25</v>
      </c>
      <c r="G4" s="47" t="str">
        <f t="shared" si="1"/>
        <v/>
      </c>
    </row>
    <row r="5">
      <c r="A5" s="42">
        <v>3.0</v>
      </c>
      <c r="C5" s="44">
        <v>52808.5</v>
      </c>
      <c r="D5" s="50">
        <v>39657.25</v>
      </c>
      <c r="E5" s="46">
        <f t="shared" si="2"/>
        <v>-13151.25</v>
      </c>
      <c r="F5" s="46">
        <f t="shared" si="3"/>
        <v>-487407.5</v>
      </c>
      <c r="G5" s="47" t="str">
        <f t="shared" si="1"/>
        <v/>
      </c>
    </row>
    <row r="6">
      <c r="A6" s="42">
        <v>4.0</v>
      </c>
      <c r="C6" s="44">
        <v>52808.5</v>
      </c>
      <c r="D6" s="50">
        <v>39657.25</v>
      </c>
      <c r="E6" s="46">
        <f t="shared" si="2"/>
        <v>-13151.25</v>
      </c>
      <c r="F6" s="46">
        <f t="shared" si="3"/>
        <v>-500558.75</v>
      </c>
      <c r="G6" s="47" t="str">
        <f t="shared" si="1"/>
        <v/>
      </c>
    </row>
    <row r="7">
      <c r="A7" s="42">
        <v>5.0</v>
      </c>
      <c r="C7" s="44">
        <v>52808.5</v>
      </c>
      <c r="D7" s="50">
        <v>39657.25</v>
      </c>
      <c r="E7" s="46">
        <f t="shared" si="2"/>
        <v>-13151.25</v>
      </c>
      <c r="F7" s="46">
        <f t="shared" si="3"/>
        <v>-513710</v>
      </c>
      <c r="G7" s="47" t="str">
        <f t="shared" si="1"/>
        <v/>
      </c>
    </row>
    <row r="8">
      <c r="A8" s="42">
        <v>6.0</v>
      </c>
      <c r="C8" s="44">
        <v>52808.5</v>
      </c>
      <c r="D8" s="50">
        <v>39657.25</v>
      </c>
      <c r="E8" s="46">
        <f t="shared" si="2"/>
        <v>-13151.25</v>
      </c>
      <c r="F8" s="46">
        <f t="shared" si="3"/>
        <v>-526861.25</v>
      </c>
      <c r="G8" s="47" t="str">
        <f t="shared" si="1"/>
        <v/>
      </c>
    </row>
    <row r="9">
      <c r="A9" s="42">
        <v>7.0</v>
      </c>
      <c r="C9" s="44">
        <v>52808.5</v>
      </c>
      <c r="D9" s="50">
        <v>39657.25</v>
      </c>
      <c r="E9" s="46">
        <f t="shared" si="2"/>
        <v>-13151.25</v>
      </c>
      <c r="F9" s="46">
        <f t="shared" si="3"/>
        <v>-540012.5</v>
      </c>
      <c r="G9" s="47" t="str">
        <f t="shared" si="1"/>
        <v/>
      </c>
    </row>
    <row r="10">
      <c r="A10" s="42">
        <v>8.0</v>
      </c>
      <c r="C10" s="44">
        <v>52808.5</v>
      </c>
      <c r="D10" s="50">
        <v>39657.25</v>
      </c>
      <c r="E10" s="46">
        <f t="shared" si="2"/>
        <v>-13151.25</v>
      </c>
      <c r="F10" s="46">
        <f t="shared" si="3"/>
        <v>-553163.75</v>
      </c>
      <c r="G10" s="47" t="str">
        <f t="shared" si="1"/>
        <v/>
      </c>
    </row>
    <row r="11">
      <c r="A11" s="42">
        <v>9.0</v>
      </c>
      <c r="C11" s="44">
        <v>52808.5</v>
      </c>
      <c r="D11" s="50">
        <v>39657.25</v>
      </c>
      <c r="E11" s="46">
        <f t="shared" si="2"/>
        <v>-13151.25</v>
      </c>
      <c r="F11" s="46">
        <f t="shared" si="3"/>
        <v>-566315</v>
      </c>
      <c r="G11" s="47" t="str">
        <f t="shared" si="1"/>
        <v/>
      </c>
    </row>
    <row r="12">
      <c r="A12" s="42">
        <v>10.0</v>
      </c>
      <c r="C12" s="44">
        <v>52808.5</v>
      </c>
      <c r="D12" s="50">
        <v>39657.25</v>
      </c>
      <c r="E12" s="46">
        <f t="shared" si="2"/>
        <v>-13151.25</v>
      </c>
      <c r="F12" s="46">
        <f t="shared" si="3"/>
        <v>-579466.25</v>
      </c>
      <c r="G12" s="47" t="str">
        <f t="shared" si="1"/>
        <v/>
      </c>
    </row>
    <row r="13">
      <c r="A13" s="42">
        <v>11.0</v>
      </c>
      <c r="C13" s="44">
        <v>52808.5</v>
      </c>
      <c r="D13" s="50">
        <v>39657.25</v>
      </c>
      <c r="E13" s="46">
        <f t="shared" si="2"/>
        <v>-13151.25</v>
      </c>
      <c r="F13" s="46">
        <f t="shared" si="3"/>
        <v>-592617.5</v>
      </c>
      <c r="G13" s="47" t="str">
        <f t="shared" si="1"/>
        <v/>
      </c>
    </row>
    <row r="14">
      <c r="A14" s="42">
        <v>12.0</v>
      </c>
      <c r="C14" s="44">
        <v>52808.5</v>
      </c>
      <c r="D14" s="50">
        <v>39657.25</v>
      </c>
      <c r="E14" s="46">
        <f t="shared" si="2"/>
        <v>-13151.25</v>
      </c>
      <c r="F14" s="46">
        <f t="shared" si="3"/>
        <v>-605768.75</v>
      </c>
      <c r="G14" s="47" t="str">
        <f t="shared" si="1"/>
        <v/>
      </c>
    </row>
    <row r="15">
      <c r="A15" s="42">
        <v>13.0</v>
      </c>
      <c r="C15" s="44">
        <v>52808.5</v>
      </c>
      <c r="D15" s="50">
        <v>39657.25</v>
      </c>
      <c r="E15" s="46">
        <f t="shared" si="2"/>
        <v>-13151.25</v>
      </c>
      <c r="F15" s="46">
        <f t="shared" si="3"/>
        <v>-618920</v>
      </c>
      <c r="G15" s="47" t="str">
        <f t="shared" si="1"/>
        <v/>
      </c>
    </row>
    <row r="16">
      <c r="A16" s="42">
        <v>14.0</v>
      </c>
      <c r="C16" s="44">
        <v>52808.5</v>
      </c>
      <c r="D16" s="50">
        <v>39657.25</v>
      </c>
      <c r="E16" s="46">
        <f t="shared" si="2"/>
        <v>-13151.25</v>
      </c>
      <c r="F16" s="46">
        <f t="shared" si="3"/>
        <v>-632071.25</v>
      </c>
      <c r="G16" s="47" t="str">
        <f t="shared" si="1"/>
        <v/>
      </c>
    </row>
    <row r="17">
      <c r="A17" s="42">
        <v>15.0</v>
      </c>
      <c r="C17" s="44">
        <v>52808.5</v>
      </c>
      <c r="D17" s="50">
        <v>39657.25</v>
      </c>
      <c r="E17" s="46">
        <f t="shared" si="2"/>
        <v>-13151.25</v>
      </c>
      <c r="F17" s="46">
        <f t="shared" si="3"/>
        <v>-645222.5</v>
      </c>
      <c r="G17" s="47" t="str">
        <f t="shared" si="1"/>
        <v/>
      </c>
    </row>
    <row r="18">
      <c r="A18" s="42">
        <v>16.0</v>
      </c>
      <c r="C18" s="44">
        <v>52808.5</v>
      </c>
      <c r="D18" s="50">
        <v>39657.25</v>
      </c>
      <c r="E18" s="46">
        <f t="shared" si="2"/>
        <v>-13151.25</v>
      </c>
      <c r="F18" s="46">
        <f t="shared" si="3"/>
        <v>-658373.75</v>
      </c>
      <c r="G18" s="47" t="str">
        <f t="shared" si="1"/>
        <v/>
      </c>
    </row>
    <row r="19">
      <c r="A19" s="42">
        <v>17.0</v>
      </c>
      <c r="C19" s="44">
        <v>52808.5</v>
      </c>
      <c r="D19" s="50">
        <v>39657.25</v>
      </c>
      <c r="E19" s="46">
        <f t="shared" si="2"/>
        <v>-13151.25</v>
      </c>
      <c r="F19" s="46">
        <f t="shared" si="3"/>
        <v>-671525</v>
      </c>
      <c r="G19" s="47" t="str">
        <f t="shared" si="1"/>
        <v/>
      </c>
    </row>
    <row r="20">
      <c r="A20" s="42">
        <v>18.0</v>
      </c>
      <c r="C20" s="44">
        <v>52808.5</v>
      </c>
      <c r="D20" s="50">
        <v>39657.25</v>
      </c>
      <c r="E20" s="46">
        <f t="shared" si="2"/>
        <v>-13151.25</v>
      </c>
      <c r="F20" s="46">
        <f t="shared" si="3"/>
        <v>-684676.25</v>
      </c>
      <c r="G20" s="47" t="str">
        <f t="shared" si="1"/>
        <v/>
      </c>
    </row>
    <row r="21">
      <c r="A21" s="42">
        <v>19.0</v>
      </c>
      <c r="C21" s="44">
        <v>52808.5</v>
      </c>
      <c r="D21" s="50">
        <v>39657.25</v>
      </c>
      <c r="E21" s="46">
        <f t="shared" si="2"/>
        <v>-13151.25</v>
      </c>
      <c r="F21" s="46">
        <f t="shared" si="3"/>
        <v>-697827.5</v>
      </c>
      <c r="G21" s="47" t="str">
        <f t="shared" si="1"/>
        <v/>
      </c>
    </row>
    <row r="22">
      <c r="A22" s="42">
        <v>20.0</v>
      </c>
      <c r="C22" s="44">
        <v>52808.5</v>
      </c>
      <c r="D22" s="50">
        <v>39657.25</v>
      </c>
      <c r="E22" s="46">
        <f t="shared" si="2"/>
        <v>-13151.25</v>
      </c>
      <c r="F22" s="46">
        <f t="shared" si="3"/>
        <v>-710978.75</v>
      </c>
      <c r="G22" s="47" t="str">
        <f t="shared" si="1"/>
        <v/>
      </c>
    </row>
    <row r="23">
      <c r="A23" s="42">
        <v>21.0</v>
      </c>
      <c r="C23" s="44">
        <v>52808.5</v>
      </c>
      <c r="D23" s="50">
        <v>39657.25</v>
      </c>
      <c r="E23" s="46">
        <f t="shared" si="2"/>
        <v>-13151.25</v>
      </c>
      <c r="F23" s="46">
        <f t="shared" si="3"/>
        <v>-724130</v>
      </c>
      <c r="G23" s="47" t="str">
        <f t="shared" si="1"/>
        <v/>
      </c>
    </row>
    <row r="24">
      <c r="A24" s="42">
        <v>22.0</v>
      </c>
      <c r="C24" s="44">
        <v>52808.5</v>
      </c>
      <c r="D24" s="50">
        <v>39657.25</v>
      </c>
      <c r="E24" s="46">
        <f t="shared" si="2"/>
        <v>-13151.25</v>
      </c>
      <c r="F24" s="46">
        <f t="shared" si="3"/>
        <v>-737281.25</v>
      </c>
      <c r="G24" s="47" t="str">
        <f t="shared" si="1"/>
        <v/>
      </c>
    </row>
    <row r="25">
      <c r="A25" s="42">
        <v>23.0</v>
      </c>
      <c r="C25" s="44">
        <v>52808.5</v>
      </c>
      <c r="D25" s="50">
        <v>39657.25</v>
      </c>
      <c r="E25" s="46">
        <f t="shared" si="2"/>
        <v>-13151.25</v>
      </c>
      <c r="F25" s="46">
        <f t="shared" si="3"/>
        <v>-750432.5</v>
      </c>
      <c r="G25" s="47" t="str">
        <f t="shared" si="1"/>
        <v/>
      </c>
    </row>
    <row r="26">
      <c r="A26" s="42">
        <v>24.0</v>
      </c>
      <c r="C26" s="44">
        <v>52808.5</v>
      </c>
      <c r="D26" s="50">
        <v>39657.25</v>
      </c>
      <c r="E26" s="46">
        <f t="shared" si="2"/>
        <v>-13151.25</v>
      </c>
      <c r="F26" s="46">
        <f t="shared" si="3"/>
        <v>-763583.75</v>
      </c>
      <c r="G26" s="47" t="str">
        <f t="shared" si="1"/>
        <v/>
      </c>
    </row>
    <row r="27">
      <c r="A27" s="42">
        <v>25.0</v>
      </c>
      <c r="C27" s="44">
        <v>52808.5</v>
      </c>
      <c r="D27" s="50">
        <v>39657.25</v>
      </c>
      <c r="E27" s="46">
        <f t="shared" si="2"/>
        <v>-13151.25</v>
      </c>
      <c r="F27" s="46">
        <f t="shared" si="3"/>
        <v>-776735</v>
      </c>
      <c r="G27" s="47" t="str">
        <f t="shared" si="1"/>
        <v/>
      </c>
    </row>
    <row r="28">
      <c r="A28" s="42">
        <v>26.0</v>
      </c>
      <c r="C28" s="44">
        <v>52808.5</v>
      </c>
      <c r="D28" s="50">
        <v>39657.25</v>
      </c>
      <c r="E28" s="46">
        <f t="shared" si="2"/>
        <v>-13151.25</v>
      </c>
      <c r="F28" s="46">
        <f t="shared" si="3"/>
        <v>-789886.25</v>
      </c>
      <c r="G28" s="47" t="str">
        <f t="shared" si="1"/>
        <v/>
      </c>
    </row>
    <row r="29">
      <c r="A29" s="42">
        <v>27.0</v>
      </c>
      <c r="C29" s="44">
        <v>52808.5</v>
      </c>
      <c r="D29" s="50">
        <v>39657.25</v>
      </c>
      <c r="E29" s="46">
        <f t="shared" si="2"/>
        <v>-13151.25</v>
      </c>
      <c r="F29" s="46">
        <f t="shared" si="3"/>
        <v>-803037.5</v>
      </c>
      <c r="G29" s="47" t="str">
        <f t="shared" si="1"/>
        <v/>
      </c>
    </row>
    <row r="30">
      <c r="A30" s="42">
        <v>28.0</v>
      </c>
      <c r="C30" s="44">
        <v>52808.5</v>
      </c>
      <c r="D30" s="50">
        <v>39657.25</v>
      </c>
      <c r="E30" s="46">
        <f t="shared" si="2"/>
        <v>-13151.25</v>
      </c>
      <c r="F30" s="46">
        <f t="shared" si="3"/>
        <v>-816188.75</v>
      </c>
      <c r="G30" s="47" t="str">
        <f t="shared" si="1"/>
        <v/>
      </c>
    </row>
    <row r="31">
      <c r="A31" s="42">
        <v>29.0</v>
      </c>
      <c r="C31" s="44">
        <v>52808.5</v>
      </c>
      <c r="D31" s="50">
        <v>39657.25</v>
      </c>
      <c r="E31" s="46">
        <f t="shared" si="2"/>
        <v>-13151.25</v>
      </c>
      <c r="F31" s="46">
        <f t="shared" si="3"/>
        <v>-829340</v>
      </c>
      <c r="G31" s="47" t="str">
        <f t="shared" si="1"/>
        <v/>
      </c>
    </row>
    <row r="32">
      <c r="A32" s="42">
        <v>30.0</v>
      </c>
      <c r="C32" s="44">
        <v>52808.5</v>
      </c>
      <c r="D32" s="50">
        <v>39657.25</v>
      </c>
      <c r="E32" s="46">
        <f t="shared" si="2"/>
        <v>-13151.25</v>
      </c>
      <c r="F32" s="46">
        <f t="shared" si="3"/>
        <v>-842491.25</v>
      </c>
      <c r="G32" s="47" t="str">
        <f t="shared" si="1"/>
        <v/>
      </c>
    </row>
    <row r="33">
      <c r="A33" s="42">
        <v>31.0</v>
      </c>
      <c r="C33" s="44">
        <v>52808.5</v>
      </c>
      <c r="D33" s="50">
        <v>39657.25</v>
      </c>
      <c r="E33" s="46">
        <f t="shared" si="2"/>
        <v>-13151.25</v>
      </c>
      <c r="F33" s="46">
        <f t="shared" si="3"/>
        <v>-855642.5</v>
      </c>
      <c r="G33" s="47" t="str">
        <f t="shared" si="1"/>
        <v/>
      </c>
    </row>
    <row r="34">
      <c r="A34" s="42">
        <v>32.0</v>
      </c>
      <c r="C34" s="44">
        <v>52808.5</v>
      </c>
      <c r="D34" s="50">
        <v>39657.25</v>
      </c>
      <c r="E34" s="46">
        <f t="shared" si="2"/>
        <v>-13151.25</v>
      </c>
      <c r="F34" s="46">
        <f t="shared" si="3"/>
        <v>-868793.75</v>
      </c>
      <c r="G34" s="47" t="str">
        <f t="shared" si="1"/>
        <v/>
      </c>
    </row>
    <row r="35">
      <c r="A35" s="42">
        <v>33.0</v>
      </c>
      <c r="C35" s="44">
        <v>52808.5</v>
      </c>
      <c r="D35" s="50">
        <v>39657.25</v>
      </c>
      <c r="E35" s="46">
        <f t="shared" si="2"/>
        <v>-13151.25</v>
      </c>
      <c r="F35" s="46">
        <f t="shared" si="3"/>
        <v>-881945</v>
      </c>
      <c r="G35" s="47" t="str">
        <f t="shared" si="1"/>
        <v/>
      </c>
    </row>
    <row r="36">
      <c r="A36" s="42">
        <v>34.0</v>
      </c>
      <c r="C36" s="44">
        <v>52808.5</v>
      </c>
      <c r="D36" s="50">
        <v>39657.25</v>
      </c>
      <c r="E36" s="46">
        <f t="shared" si="2"/>
        <v>-13151.25</v>
      </c>
      <c r="F36" s="46">
        <f t="shared" si="3"/>
        <v>-895096.25</v>
      </c>
      <c r="G36" s="47" t="str">
        <f t="shared" si="1"/>
        <v/>
      </c>
    </row>
    <row r="37">
      <c r="A37" s="42">
        <v>35.0</v>
      </c>
      <c r="C37" s="44">
        <v>52808.5</v>
      </c>
      <c r="D37" s="50">
        <v>39657.25</v>
      </c>
      <c r="E37" s="46">
        <f t="shared" si="2"/>
        <v>-13151.25</v>
      </c>
      <c r="F37" s="46">
        <f t="shared" si="3"/>
        <v>-908247.5</v>
      </c>
      <c r="G37" s="47" t="str">
        <f t="shared" si="1"/>
        <v/>
      </c>
    </row>
    <row r="38">
      <c r="A38" s="42">
        <v>36.0</v>
      </c>
      <c r="C38" s="44">
        <v>52808.5</v>
      </c>
      <c r="D38" s="50">
        <v>39657.25</v>
      </c>
      <c r="E38" s="46">
        <f t="shared" si="2"/>
        <v>-13151.25</v>
      </c>
      <c r="F38" s="46">
        <f t="shared" si="3"/>
        <v>-921398.75</v>
      </c>
      <c r="G38" s="47" t="str">
        <f t="shared" si="1"/>
        <v/>
      </c>
    </row>
    <row r="39">
      <c r="A39" s="42">
        <v>37.0</v>
      </c>
      <c r="C39" s="44">
        <v>52808.5</v>
      </c>
      <c r="D39" s="50">
        <v>39657.25</v>
      </c>
      <c r="E39" s="46">
        <f t="shared" si="2"/>
        <v>-13151.25</v>
      </c>
      <c r="F39" s="46">
        <f t="shared" si="3"/>
        <v>-934550</v>
      </c>
      <c r="G39" s="47" t="str">
        <f t="shared" si="1"/>
        <v/>
      </c>
    </row>
    <row r="40">
      <c r="A40" s="42">
        <v>38.0</v>
      </c>
      <c r="C40" s="44">
        <v>52808.5</v>
      </c>
      <c r="D40" s="50">
        <v>39657.25</v>
      </c>
      <c r="E40" s="46">
        <f t="shared" si="2"/>
        <v>-13151.25</v>
      </c>
      <c r="F40" s="46">
        <f t="shared" si="3"/>
        <v>-947701.25</v>
      </c>
      <c r="G40" s="47" t="str">
        <f t="shared" si="1"/>
        <v/>
      </c>
    </row>
    <row r="41">
      <c r="A41" s="42">
        <v>39.0</v>
      </c>
      <c r="C41" s="44">
        <v>52808.5</v>
      </c>
      <c r="D41" s="50">
        <v>39657.25</v>
      </c>
      <c r="E41" s="46">
        <f t="shared" si="2"/>
        <v>-13151.25</v>
      </c>
      <c r="F41" s="46">
        <f t="shared" si="3"/>
        <v>-960852.5</v>
      </c>
      <c r="G41" s="47" t="str">
        <f t="shared" si="1"/>
        <v/>
      </c>
    </row>
    <row r="42">
      <c r="A42" s="42">
        <v>40.0</v>
      </c>
      <c r="C42" s="44">
        <v>52808.5</v>
      </c>
      <c r="D42" s="50">
        <v>39657.25</v>
      </c>
      <c r="E42" s="46">
        <f t="shared" si="2"/>
        <v>-13151.25</v>
      </c>
      <c r="F42" s="46">
        <f t="shared" si="3"/>
        <v>-974003.75</v>
      </c>
      <c r="G42" s="47" t="str">
        <f t="shared" si="1"/>
        <v/>
      </c>
    </row>
    <row r="43">
      <c r="A43" s="42">
        <v>41.0</v>
      </c>
      <c r="C43" s="44">
        <v>52808.5</v>
      </c>
      <c r="D43" s="50">
        <v>39657.25</v>
      </c>
      <c r="E43" s="46">
        <f t="shared" si="2"/>
        <v>-13151.25</v>
      </c>
      <c r="F43" s="46">
        <f t="shared" si="3"/>
        <v>-987155</v>
      </c>
      <c r="G43" s="47" t="str">
        <f t="shared" si="1"/>
        <v/>
      </c>
    </row>
    <row r="44">
      <c r="A44" s="42">
        <v>42.0</v>
      </c>
      <c r="C44" s="44">
        <v>52808.5</v>
      </c>
      <c r="D44" s="50">
        <v>39657.25</v>
      </c>
      <c r="E44" s="46">
        <f t="shared" si="2"/>
        <v>-13151.25</v>
      </c>
      <c r="F44" s="46">
        <f t="shared" si="3"/>
        <v>-1000306.25</v>
      </c>
      <c r="G44" s="47" t="str">
        <f t="shared" si="1"/>
        <v/>
      </c>
    </row>
    <row r="45">
      <c r="A45" s="42">
        <v>43.0</v>
      </c>
      <c r="C45" s="44">
        <v>52808.5</v>
      </c>
      <c r="D45" s="50">
        <v>39657.25</v>
      </c>
      <c r="E45" s="46">
        <f t="shared" si="2"/>
        <v>-13151.25</v>
      </c>
      <c r="F45" s="46">
        <f t="shared" si="3"/>
        <v>-1013457.5</v>
      </c>
      <c r="G45" s="47" t="str">
        <f t="shared" si="1"/>
        <v/>
      </c>
    </row>
    <row r="46">
      <c r="A46" s="42">
        <v>44.0</v>
      </c>
      <c r="C46" s="44">
        <v>52808.5</v>
      </c>
      <c r="D46" s="50">
        <v>39657.25</v>
      </c>
      <c r="E46" s="46">
        <f t="shared" si="2"/>
        <v>-13151.25</v>
      </c>
      <c r="F46" s="46">
        <f t="shared" si="3"/>
        <v>-1026608.75</v>
      </c>
      <c r="G46" s="47" t="str">
        <f t="shared" si="1"/>
        <v/>
      </c>
    </row>
    <row r="47">
      <c r="A47" s="42">
        <v>45.0</v>
      </c>
      <c r="C47" s="44">
        <v>52808.5</v>
      </c>
      <c r="D47" s="50">
        <v>39657.25</v>
      </c>
      <c r="E47" s="46">
        <f t="shared" si="2"/>
        <v>-13151.25</v>
      </c>
      <c r="F47" s="46">
        <f t="shared" si="3"/>
        <v>-1039760</v>
      </c>
      <c r="G47" s="47" t="str">
        <f t="shared" si="1"/>
        <v/>
      </c>
    </row>
    <row r="48">
      <c r="A48" s="42">
        <v>46.0</v>
      </c>
      <c r="C48" s="44">
        <v>52808.5</v>
      </c>
      <c r="D48" s="50">
        <v>39657.25</v>
      </c>
      <c r="E48" s="46">
        <f t="shared" si="2"/>
        <v>-13151.25</v>
      </c>
      <c r="F48" s="46">
        <f t="shared" si="3"/>
        <v>-1052911.25</v>
      </c>
      <c r="G48" s="47" t="str">
        <f t="shared" si="1"/>
        <v/>
      </c>
    </row>
    <row r="49">
      <c r="A49" s="42">
        <v>47.0</v>
      </c>
      <c r="C49" s="44">
        <v>52808.5</v>
      </c>
      <c r="D49" s="50">
        <v>39657.25</v>
      </c>
      <c r="E49" s="46">
        <f t="shared" si="2"/>
        <v>-13151.25</v>
      </c>
      <c r="F49" s="46">
        <f t="shared" si="3"/>
        <v>-1066062.5</v>
      </c>
      <c r="G49" s="47" t="str">
        <f t="shared" si="1"/>
        <v/>
      </c>
    </row>
    <row r="50">
      <c r="A50" s="42">
        <v>48.0</v>
      </c>
      <c r="C50" s="44">
        <v>52808.5</v>
      </c>
      <c r="D50" s="50">
        <v>39657.25</v>
      </c>
      <c r="E50" s="46">
        <f t="shared" si="2"/>
        <v>-13151.25</v>
      </c>
      <c r="F50" s="46">
        <f t="shared" si="3"/>
        <v>-1079213.75</v>
      </c>
      <c r="G50" s="47" t="str">
        <f t="shared" si="1"/>
        <v/>
      </c>
    </row>
    <row r="51">
      <c r="A51" s="42">
        <v>49.0</v>
      </c>
      <c r="C51" s="44">
        <v>52808.5</v>
      </c>
      <c r="D51" s="50">
        <v>39657.25</v>
      </c>
      <c r="E51" s="46">
        <f t="shared" si="2"/>
        <v>-13151.25</v>
      </c>
      <c r="F51" s="46">
        <f t="shared" si="3"/>
        <v>-1092365</v>
      </c>
      <c r="G51" s="47" t="str">
        <f t="shared" si="1"/>
        <v/>
      </c>
    </row>
    <row r="52">
      <c r="A52" s="42">
        <v>50.0</v>
      </c>
      <c r="C52" s="44">
        <v>52808.5</v>
      </c>
      <c r="D52" s="50">
        <v>39657.25</v>
      </c>
      <c r="E52" s="46">
        <f t="shared" si="2"/>
        <v>-13151.25</v>
      </c>
      <c r="F52" s="46">
        <f t="shared" si="3"/>
        <v>-1105516.25</v>
      </c>
      <c r="G52" s="47" t="str">
        <f t="shared" si="1"/>
        <v/>
      </c>
    </row>
    <row r="53">
      <c r="A53" s="42">
        <v>51.0</v>
      </c>
      <c r="C53" s="44">
        <v>52808.5</v>
      </c>
      <c r="D53" s="50">
        <v>39657.25</v>
      </c>
      <c r="E53" s="46">
        <f t="shared" si="2"/>
        <v>-13151.25</v>
      </c>
      <c r="F53" s="46">
        <f t="shared" si="3"/>
        <v>-1118667.5</v>
      </c>
      <c r="G53" s="47" t="str">
        <f t="shared" si="1"/>
        <v/>
      </c>
    </row>
    <row r="54">
      <c r="A54" s="42">
        <v>52.0</v>
      </c>
      <c r="C54" s="44">
        <v>52808.5</v>
      </c>
      <c r="D54" s="50">
        <v>39657.25</v>
      </c>
      <c r="E54" s="46">
        <f t="shared" si="2"/>
        <v>-13151.25</v>
      </c>
      <c r="F54" s="46">
        <f t="shared" si="3"/>
        <v>-1131818.75</v>
      </c>
      <c r="G54" s="47" t="str">
        <f t="shared" si="1"/>
        <v/>
      </c>
    </row>
    <row r="55">
      <c r="A55" s="42">
        <v>53.0</v>
      </c>
      <c r="C55" s="44">
        <v>52808.5</v>
      </c>
      <c r="D55" s="50">
        <v>39657.25</v>
      </c>
      <c r="E55" s="46">
        <f t="shared" si="2"/>
        <v>-13151.25</v>
      </c>
      <c r="F55" s="46">
        <f t="shared" si="3"/>
        <v>-1144970</v>
      </c>
      <c r="G55" s="47" t="str">
        <f t="shared" si="1"/>
        <v/>
      </c>
    </row>
    <row r="56">
      <c r="A56" s="42">
        <v>54.0</v>
      </c>
      <c r="C56" s="44">
        <v>52808.5</v>
      </c>
      <c r="D56" s="50">
        <v>39657.25</v>
      </c>
      <c r="E56" s="46">
        <f t="shared" si="2"/>
        <v>-13151.25</v>
      </c>
      <c r="F56" s="46">
        <f t="shared" si="3"/>
        <v>-1158121.25</v>
      </c>
      <c r="G56" s="47" t="str">
        <f t="shared" si="1"/>
        <v/>
      </c>
    </row>
    <row r="57">
      <c r="A57" s="42">
        <v>55.0</v>
      </c>
      <c r="C57" s="44">
        <v>52808.5</v>
      </c>
      <c r="D57" s="50">
        <v>39657.25</v>
      </c>
      <c r="E57" s="46">
        <f t="shared" si="2"/>
        <v>-13151.25</v>
      </c>
      <c r="F57" s="46">
        <f t="shared" si="3"/>
        <v>-1171272.5</v>
      </c>
      <c r="G57" s="47" t="str">
        <f t="shared" si="1"/>
        <v/>
      </c>
    </row>
    <row r="58">
      <c r="A58" s="42">
        <v>56.0</v>
      </c>
      <c r="C58" s="44">
        <v>52808.5</v>
      </c>
      <c r="D58" s="50">
        <v>39657.25</v>
      </c>
      <c r="E58" s="46">
        <f t="shared" si="2"/>
        <v>-13151.25</v>
      </c>
      <c r="F58" s="46">
        <f t="shared" si="3"/>
        <v>-1184423.75</v>
      </c>
      <c r="G58" s="47" t="str">
        <f t="shared" si="1"/>
        <v/>
      </c>
    </row>
    <row r="59">
      <c r="A59" s="42">
        <v>57.0</v>
      </c>
      <c r="C59" s="44">
        <v>52808.5</v>
      </c>
      <c r="D59" s="50">
        <v>39657.25</v>
      </c>
      <c r="E59" s="46">
        <f t="shared" si="2"/>
        <v>-13151.25</v>
      </c>
      <c r="F59" s="46">
        <f t="shared" si="3"/>
        <v>-1197575</v>
      </c>
      <c r="G59" s="47" t="str">
        <f t="shared" si="1"/>
        <v/>
      </c>
    </row>
    <row r="60">
      <c r="A60" s="42">
        <v>58.0</v>
      </c>
      <c r="C60" s="44">
        <v>52808.5</v>
      </c>
      <c r="D60" s="50">
        <v>39657.25</v>
      </c>
      <c r="E60" s="46">
        <f t="shared" si="2"/>
        <v>-13151.25</v>
      </c>
      <c r="F60" s="46">
        <f t="shared" si="3"/>
        <v>-1210726.25</v>
      </c>
      <c r="G60" s="47" t="str">
        <f t="shared" si="1"/>
        <v/>
      </c>
    </row>
    <row r="61">
      <c r="A61" s="42">
        <v>59.0</v>
      </c>
      <c r="C61" s="44">
        <v>52808.5</v>
      </c>
      <c r="D61" s="50">
        <v>39657.25</v>
      </c>
      <c r="E61" s="46">
        <f t="shared" si="2"/>
        <v>-13151.25</v>
      </c>
      <c r="F61" s="46">
        <f t="shared" si="3"/>
        <v>-1223877.5</v>
      </c>
      <c r="G61" s="47" t="str">
        <f t="shared" si="1"/>
        <v/>
      </c>
    </row>
    <row r="62">
      <c r="A62" s="42">
        <v>60.0</v>
      </c>
      <c r="C62" s="44">
        <v>52808.5</v>
      </c>
      <c r="D62" s="50">
        <v>39657.25</v>
      </c>
      <c r="E62" s="46">
        <f t="shared" si="2"/>
        <v>-13151.25</v>
      </c>
      <c r="F62" s="46">
        <f t="shared" si="3"/>
        <v>-1237028.75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63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</row>
    <row r="3">
      <c r="A3" s="42">
        <v>1.0</v>
      </c>
      <c r="B3" s="43">
        <v>211100.0</v>
      </c>
      <c r="C3" s="44">
        <v>0.0</v>
      </c>
      <c r="D3" s="44">
        <v>0.0</v>
      </c>
      <c r="E3" s="44">
        <f>-B3</f>
        <v>-211100</v>
      </c>
      <c r="F3" s="44">
        <f>E3</f>
        <v>-211100</v>
      </c>
      <c r="G3" s="41" t="s">
        <v>69</v>
      </c>
    </row>
    <row r="4">
      <c r="A4" s="42">
        <v>2.0</v>
      </c>
      <c r="C4" s="44">
        <v>24605.09</v>
      </c>
      <c r="D4" s="45">
        <v>27209.09</v>
      </c>
      <c r="E4" s="46">
        <f t="shared" ref="E4:E62" si="1">D4-C4</f>
        <v>2604</v>
      </c>
      <c r="F4" s="46">
        <f t="shared" ref="F4:F62" si="2">F3+E4</f>
        <v>-208496</v>
      </c>
      <c r="G4" s="47" t="str">
        <f t="shared" ref="G4:G63" si="3">IF(F4&gt;0,A4,"")</f>
        <v/>
      </c>
    </row>
    <row r="5">
      <c r="A5" s="42">
        <v>3.0</v>
      </c>
      <c r="C5" s="44">
        <v>24605.09</v>
      </c>
      <c r="D5" s="45">
        <v>27209.09</v>
      </c>
      <c r="E5" s="46">
        <f t="shared" si="1"/>
        <v>2604</v>
      </c>
      <c r="F5" s="46">
        <f t="shared" si="2"/>
        <v>-205892</v>
      </c>
      <c r="G5" s="47" t="str">
        <f t="shared" si="3"/>
        <v/>
      </c>
    </row>
    <row r="6">
      <c r="A6" s="42">
        <v>4.0</v>
      </c>
      <c r="C6" s="44">
        <v>24605.09</v>
      </c>
      <c r="D6" s="45">
        <v>27209.09</v>
      </c>
      <c r="E6" s="46">
        <f t="shared" si="1"/>
        <v>2604</v>
      </c>
      <c r="F6" s="46">
        <f t="shared" si="2"/>
        <v>-203288</v>
      </c>
      <c r="G6" s="47" t="str">
        <f t="shared" si="3"/>
        <v/>
      </c>
    </row>
    <row r="7">
      <c r="A7" s="42">
        <v>5.0</v>
      </c>
      <c r="C7" s="44">
        <v>24605.09</v>
      </c>
      <c r="D7" s="45">
        <v>27209.09</v>
      </c>
      <c r="E7" s="46">
        <f t="shared" si="1"/>
        <v>2604</v>
      </c>
      <c r="F7" s="46">
        <f t="shared" si="2"/>
        <v>-200684</v>
      </c>
      <c r="G7" s="47" t="str">
        <f t="shared" si="3"/>
        <v/>
      </c>
    </row>
    <row r="8">
      <c r="A8" s="42">
        <v>6.0</v>
      </c>
      <c r="C8" s="44">
        <v>24605.09</v>
      </c>
      <c r="D8" s="45">
        <v>27209.09</v>
      </c>
      <c r="E8" s="46">
        <f t="shared" si="1"/>
        <v>2604</v>
      </c>
      <c r="F8" s="46">
        <f t="shared" si="2"/>
        <v>-198080</v>
      </c>
      <c r="G8" s="47" t="str">
        <f t="shared" si="3"/>
        <v/>
      </c>
    </row>
    <row r="9">
      <c r="A9" s="42">
        <v>7.0</v>
      </c>
      <c r="C9" s="44">
        <v>24605.09</v>
      </c>
      <c r="D9" s="45">
        <v>27209.09</v>
      </c>
      <c r="E9" s="46">
        <f t="shared" si="1"/>
        <v>2604</v>
      </c>
      <c r="F9" s="46">
        <f t="shared" si="2"/>
        <v>-195476</v>
      </c>
      <c r="G9" s="47" t="str">
        <f t="shared" si="3"/>
        <v/>
      </c>
    </row>
    <row r="10">
      <c r="A10" s="42">
        <v>8.0</v>
      </c>
      <c r="C10" s="44">
        <v>24605.09</v>
      </c>
      <c r="D10" s="45">
        <v>27209.09</v>
      </c>
      <c r="E10" s="46">
        <f t="shared" si="1"/>
        <v>2604</v>
      </c>
      <c r="F10" s="46">
        <f t="shared" si="2"/>
        <v>-192872</v>
      </c>
      <c r="G10" s="47" t="str">
        <f t="shared" si="3"/>
        <v/>
      </c>
    </row>
    <row r="11">
      <c r="A11" s="42">
        <v>9.0</v>
      </c>
      <c r="C11" s="44">
        <v>24605.09</v>
      </c>
      <c r="D11" s="45">
        <v>27209.09</v>
      </c>
      <c r="E11" s="46">
        <f t="shared" si="1"/>
        <v>2604</v>
      </c>
      <c r="F11" s="46">
        <f t="shared" si="2"/>
        <v>-190268</v>
      </c>
      <c r="G11" s="47" t="str">
        <f t="shared" si="3"/>
        <v/>
      </c>
    </row>
    <row r="12">
      <c r="A12" s="42">
        <v>10.0</v>
      </c>
      <c r="C12" s="44">
        <v>24605.09</v>
      </c>
      <c r="D12" s="45">
        <v>27209.09</v>
      </c>
      <c r="E12" s="46">
        <f t="shared" si="1"/>
        <v>2604</v>
      </c>
      <c r="F12" s="46">
        <f t="shared" si="2"/>
        <v>-187664</v>
      </c>
      <c r="G12" s="47" t="str">
        <f t="shared" si="3"/>
        <v/>
      </c>
    </row>
    <row r="13">
      <c r="A13" s="42">
        <v>11.0</v>
      </c>
      <c r="C13" s="44">
        <v>24605.09</v>
      </c>
      <c r="D13" s="45">
        <v>27209.09</v>
      </c>
      <c r="E13" s="46">
        <f t="shared" si="1"/>
        <v>2604</v>
      </c>
      <c r="F13" s="46">
        <f t="shared" si="2"/>
        <v>-185060</v>
      </c>
      <c r="G13" s="47" t="str">
        <f t="shared" si="3"/>
        <v/>
      </c>
    </row>
    <row r="14">
      <c r="A14" s="42">
        <v>12.0</v>
      </c>
      <c r="C14" s="44">
        <v>24605.09</v>
      </c>
      <c r="D14" s="45">
        <v>27209.09</v>
      </c>
      <c r="E14" s="46">
        <f t="shared" si="1"/>
        <v>2604</v>
      </c>
      <c r="F14" s="46">
        <f t="shared" si="2"/>
        <v>-182456</v>
      </c>
      <c r="G14" s="47" t="str">
        <f t="shared" si="3"/>
        <v/>
      </c>
    </row>
    <row r="15">
      <c r="A15" s="42">
        <v>13.0</v>
      </c>
      <c r="C15" s="44">
        <v>24605.09</v>
      </c>
      <c r="D15" s="45">
        <v>27209.09</v>
      </c>
      <c r="E15" s="46">
        <f t="shared" si="1"/>
        <v>2604</v>
      </c>
      <c r="F15" s="46">
        <f t="shared" si="2"/>
        <v>-179852</v>
      </c>
      <c r="G15" s="47" t="str">
        <f t="shared" si="3"/>
        <v/>
      </c>
    </row>
    <row r="16">
      <c r="A16" s="42">
        <v>14.0</v>
      </c>
      <c r="C16" s="44">
        <v>24605.09</v>
      </c>
      <c r="D16" s="45">
        <v>27209.09</v>
      </c>
      <c r="E16" s="46">
        <f t="shared" si="1"/>
        <v>2604</v>
      </c>
      <c r="F16" s="46">
        <f t="shared" si="2"/>
        <v>-177248</v>
      </c>
      <c r="G16" s="47" t="str">
        <f t="shared" si="3"/>
        <v/>
      </c>
    </row>
    <row r="17">
      <c r="A17" s="42">
        <v>15.0</v>
      </c>
      <c r="C17" s="44">
        <v>24605.09</v>
      </c>
      <c r="D17" s="45">
        <v>27209.09</v>
      </c>
      <c r="E17" s="46">
        <f t="shared" si="1"/>
        <v>2604</v>
      </c>
      <c r="F17" s="46">
        <f t="shared" si="2"/>
        <v>-174644</v>
      </c>
      <c r="G17" s="47" t="str">
        <f t="shared" si="3"/>
        <v/>
      </c>
    </row>
    <row r="18">
      <c r="A18" s="42">
        <v>16.0</v>
      </c>
      <c r="C18" s="44">
        <v>24605.09</v>
      </c>
      <c r="D18" s="45">
        <v>27209.09</v>
      </c>
      <c r="E18" s="46">
        <f t="shared" si="1"/>
        <v>2604</v>
      </c>
      <c r="F18" s="46">
        <f t="shared" si="2"/>
        <v>-172040</v>
      </c>
      <c r="G18" s="47" t="str">
        <f t="shared" si="3"/>
        <v/>
      </c>
    </row>
    <row r="19">
      <c r="A19" s="42">
        <v>17.0</v>
      </c>
      <c r="C19" s="44">
        <v>24605.09</v>
      </c>
      <c r="D19" s="45">
        <v>27209.09</v>
      </c>
      <c r="E19" s="46">
        <f t="shared" si="1"/>
        <v>2604</v>
      </c>
      <c r="F19" s="46">
        <f t="shared" si="2"/>
        <v>-169436</v>
      </c>
      <c r="G19" s="47" t="str">
        <f t="shared" si="3"/>
        <v/>
      </c>
    </row>
    <row r="20">
      <c r="A20" s="42">
        <v>18.0</v>
      </c>
      <c r="C20" s="44">
        <v>24605.09</v>
      </c>
      <c r="D20" s="45">
        <v>27209.09</v>
      </c>
      <c r="E20" s="46">
        <f t="shared" si="1"/>
        <v>2604</v>
      </c>
      <c r="F20" s="46">
        <f t="shared" si="2"/>
        <v>-166832</v>
      </c>
      <c r="G20" s="47" t="str">
        <f t="shared" si="3"/>
        <v/>
      </c>
    </row>
    <row r="21">
      <c r="A21" s="42">
        <v>19.0</v>
      </c>
      <c r="C21" s="44">
        <v>24605.09</v>
      </c>
      <c r="D21" s="45">
        <v>27209.09</v>
      </c>
      <c r="E21" s="46">
        <f t="shared" si="1"/>
        <v>2604</v>
      </c>
      <c r="F21" s="46">
        <f t="shared" si="2"/>
        <v>-164228</v>
      </c>
      <c r="G21" s="47" t="str">
        <f t="shared" si="3"/>
        <v/>
      </c>
    </row>
    <row r="22">
      <c r="A22" s="42">
        <v>20.0</v>
      </c>
      <c r="C22" s="44">
        <v>24605.09</v>
      </c>
      <c r="D22" s="45">
        <v>27209.09</v>
      </c>
      <c r="E22" s="46">
        <f t="shared" si="1"/>
        <v>2604</v>
      </c>
      <c r="F22" s="46">
        <f t="shared" si="2"/>
        <v>-161624</v>
      </c>
      <c r="G22" s="47" t="str">
        <f t="shared" si="3"/>
        <v/>
      </c>
    </row>
    <row r="23">
      <c r="A23" s="42">
        <v>21.0</v>
      </c>
      <c r="C23" s="44">
        <v>24605.09</v>
      </c>
      <c r="D23" s="45">
        <v>27209.09</v>
      </c>
      <c r="E23" s="46">
        <f t="shared" si="1"/>
        <v>2604</v>
      </c>
      <c r="F23" s="46">
        <f t="shared" si="2"/>
        <v>-159020</v>
      </c>
      <c r="G23" s="47" t="str">
        <f t="shared" si="3"/>
        <v/>
      </c>
    </row>
    <row r="24">
      <c r="A24" s="42">
        <v>22.0</v>
      </c>
      <c r="C24" s="44">
        <v>24605.09</v>
      </c>
      <c r="D24" s="45">
        <v>27209.09</v>
      </c>
      <c r="E24" s="46">
        <f t="shared" si="1"/>
        <v>2604</v>
      </c>
      <c r="F24" s="46">
        <f t="shared" si="2"/>
        <v>-156416</v>
      </c>
      <c r="G24" s="47" t="str">
        <f t="shared" si="3"/>
        <v/>
      </c>
    </row>
    <row r="25">
      <c r="A25" s="42">
        <v>23.0</v>
      </c>
      <c r="C25" s="44">
        <v>24605.09</v>
      </c>
      <c r="D25" s="45">
        <v>27209.09</v>
      </c>
      <c r="E25" s="46">
        <f t="shared" si="1"/>
        <v>2604</v>
      </c>
      <c r="F25" s="46">
        <f t="shared" si="2"/>
        <v>-153812</v>
      </c>
      <c r="G25" s="47" t="str">
        <f t="shared" si="3"/>
        <v/>
      </c>
    </row>
    <row r="26">
      <c r="A26" s="42">
        <v>24.0</v>
      </c>
      <c r="C26" s="44">
        <v>24605.09</v>
      </c>
      <c r="D26" s="45">
        <v>27209.09</v>
      </c>
      <c r="E26" s="46">
        <f t="shared" si="1"/>
        <v>2604</v>
      </c>
      <c r="F26" s="46">
        <f t="shared" si="2"/>
        <v>-151208</v>
      </c>
      <c r="G26" s="47" t="str">
        <f t="shared" si="3"/>
        <v/>
      </c>
    </row>
    <row r="27">
      <c r="A27" s="42">
        <v>25.0</v>
      </c>
      <c r="C27" s="44">
        <v>24605.09</v>
      </c>
      <c r="D27" s="45">
        <v>27209.09</v>
      </c>
      <c r="E27" s="46">
        <f t="shared" si="1"/>
        <v>2604</v>
      </c>
      <c r="F27" s="46">
        <f t="shared" si="2"/>
        <v>-148604</v>
      </c>
      <c r="G27" s="47" t="str">
        <f t="shared" si="3"/>
        <v/>
      </c>
    </row>
    <row r="28">
      <c r="A28" s="42">
        <v>26.0</v>
      </c>
      <c r="C28" s="44">
        <v>24605.09</v>
      </c>
      <c r="D28" s="45">
        <v>27209.09</v>
      </c>
      <c r="E28" s="46">
        <f t="shared" si="1"/>
        <v>2604</v>
      </c>
      <c r="F28" s="46">
        <f t="shared" si="2"/>
        <v>-146000</v>
      </c>
      <c r="G28" s="47" t="str">
        <f t="shared" si="3"/>
        <v/>
      </c>
    </row>
    <row r="29">
      <c r="A29" s="42">
        <v>27.0</v>
      </c>
      <c r="C29" s="44">
        <v>24605.09</v>
      </c>
      <c r="D29" s="45">
        <v>27209.09</v>
      </c>
      <c r="E29" s="46">
        <f t="shared" si="1"/>
        <v>2604</v>
      </c>
      <c r="F29" s="46">
        <f t="shared" si="2"/>
        <v>-143396</v>
      </c>
      <c r="G29" s="47" t="str">
        <f t="shared" si="3"/>
        <v/>
      </c>
    </row>
    <row r="30">
      <c r="A30" s="42">
        <v>28.0</v>
      </c>
      <c r="C30" s="44">
        <v>24605.09</v>
      </c>
      <c r="D30" s="45">
        <v>27209.09</v>
      </c>
      <c r="E30" s="46">
        <f t="shared" si="1"/>
        <v>2604</v>
      </c>
      <c r="F30" s="46">
        <f t="shared" si="2"/>
        <v>-140792</v>
      </c>
      <c r="G30" s="47" t="str">
        <f t="shared" si="3"/>
        <v/>
      </c>
    </row>
    <row r="31">
      <c r="A31" s="42">
        <v>29.0</v>
      </c>
      <c r="C31" s="44">
        <v>24605.09</v>
      </c>
      <c r="D31" s="45">
        <v>27209.09</v>
      </c>
      <c r="E31" s="46">
        <f t="shared" si="1"/>
        <v>2604</v>
      </c>
      <c r="F31" s="46">
        <f t="shared" si="2"/>
        <v>-138188</v>
      </c>
      <c r="G31" s="47" t="str">
        <f t="shared" si="3"/>
        <v/>
      </c>
    </row>
    <row r="32">
      <c r="A32" s="42">
        <v>30.0</v>
      </c>
      <c r="C32" s="44">
        <v>24605.09</v>
      </c>
      <c r="D32" s="45">
        <v>27209.09</v>
      </c>
      <c r="E32" s="46">
        <f t="shared" si="1"/>
        <v>2604</v>
      </c>
      <c r="F32" s="46">
        <f t="shared" si="2"/>
        <v>-135584</v>
      </c>
      <c r="G32" s="47" t="str">
        <f t="shared" si="3"/>
        <v/>
      </c>
    </row>
    <row r="33">
      <c r="A33" s="42">
        <v>31.0</v>
      </c>
      <c r="C33" s="44">
        <v>24605.09</v>
      </c>
      <c r="D33" s="45">
        <v>27209.09</v>
      </c>
      <c r="E33" s="46">
        <f t="shared" si="1"/>
        <v>2604</v>
      </c>
      <c r="F33" s="46">
        <f t="shared" si="2"/>
        <v>-132980</v>
      </c>
      <c r="G33" s="47" t="str">
        <f t="shared" si="3"/>
        <v/>
      </c>
    </row>
    <row r="34">
      <c r="A34" s="42">
        <v>32.0</v>
      </c>
      <c r="C34" s="44">
        <v>24605.09</v>
      </c>
      <c r="D34" s="45">
        <v>27209.09</v>
      </c>
      <c r="E34" s="46">
        <f t="shared" si="1"/>
        <v>2604</v>
      </c>
      <c r="F34" s="46">
        <f t="shared" si="2"/>
        <v>-130376</v>
      </c>
      <c r="G34" s="47" t="str">
        <f t="shared" si="3"/>
        <v/>
      </c>
    </row>
    <row r="35">
      <c r="A35" s="42">
        <v>33.0</v>
      </c>
      <c r="C35" s="44">
        <v>24605.09</v>
      </c>
      <c r="D35" s="45">
        <v>27209.09</v>
      </c>
      <c r="E35" s="46">
        <f t="shared" si="1"/>
        <v>2604</v>
      </c>
      <c r="F35" s="46">
        <f t="shared" si="2"/>
        <v>-127772</v>
      </c>
      <c r="G35" s="47" t="str">
        <f t="shared" si="3"/>
        <v/>
      </c>
    </row>
    <row r="36">
      <c r="A36" s="42">
        <v>34.0</v>
      </c>
      <c r="C36" s="44">
        <v>24605.09</v>
      </c>
      <c r="D36" s="45">
        <v>27209.09</v>
      </c>
      <c r="E36" s="46">
        <f t="shared" si="1"/>
        <v>2604</v>
      </c>
      <c r="F36" s="46">
        <f t="shared" si="2"/>
        <v>-125168</v>
      </c>
      <c r="G36" s="47" t="str">
        <f t="shared" si="3"/>
        <v/>
      </c>
    </row>
    <row r="37">
      <c r="A37" s="42">
        <v>35.0</v>
      </c>
      <c r="C37" s="44">
        <v>24605.09</v>
      </c>
      <c r="D37" s="45">
        <v>27209.09</v>
      </c>
      <c r="E37" s="46">
        <f t="shared" si="1"/>
        <v>2604</v>
      </c>
      <c r="F37" s="46">
        <f t="shared" si="2"/>
        <v>-122564</v>
      </c>
      <c r="G37" s="47" t="str">
        <f t="shared" si="3"/>
        <v/>
      </c>
    </row>
    <row r="38">
      <c r="A38" s="42">
        <v>36.0</v>
      </c>
      <c r="C38" s="44">
        <v>24605.09</v>
      </c>
      <c r="D38" s="45">
        <v>27209.09</v>
      </c>
      <c r="E38" s="46">
        <f t="shared" si="1"/>
        <v>2604</v>
      </c>
      <c r="F38" s="46">
        <f t="shared" si="2"/>
        <v>-119960</v>
      </c>
      <c r="G38" s="47" t="str">
        <f t="shared" si="3"/>
        <v/>
      </c>
    </row>
    <row r="39">
      <c r="A39" s="42">
        <v>37.0</v>
      </c>
      <c r="C39" s="44">
        <v>24605.09</v>
      </c>
      <c r="D39" s="45">
        <v>27209.09</v>
      </c>
      <c r="E39" s="46">
        <f t="shared" si="1"/>
        <v>2604</v>
      </c>
      <c r="F39" s="46">
        <f t="shared" si="2"/>
        <v>-117356</v>
      </c>
      <c r="G39" s="47" t="str">
        <f t="shared" si="3"/>
        <v/>
      </c>
    </row>
    <row r="40">
      <c r="A40" s="42">
        <v>38.0</v>
      </c>
      <c r="C40" s="44">
        <v>24605.09</v>
      </c>
      <c r="D40" s="45">
        <v>27209.09</v>
      </c>
      <c r="E40" s="46">
        <f t="shared" si="1"/>
        <v>2604</v>
      </c>
      <c r="F40" s="46">
        <f t="shared" si="2"/>
        <v>-114752</v>
      </c>
      <c r="G40" s="47" t="str">
        <f t="shared" si="3"/>
        <v/>
      </c>
    </row>
    <row r="41">
      <c r="A41" s="42">
        <v>39.0</v>
      </c>
      <c r="C41" s="44">
        <v>24605.09</v>
      </c>
      <c r="D41" s="45">
        <v>27209.09</v>
      </c>
      <c r="E41" s="46">
        <f t="shared" si="1"/>
        <v>2604</v>
      </c>
      <c r="F41" s="46">
        <f t="shared" si="2"/>
        <v>-112148</v>
      </c>
      <c r="G41" s="47" t="str">
        <f t="shared" si="3"/>
        <v/>
      </c>
    </row>
    <row r="42">
      <c r="A42" s="42">
        <v>40.0</v>
      </c>
      <c r="C42" s="44">
        <v>24605.09</v>
      </c>
      <c r="D42" s="45">
        <v>27209.09</v>
      </c>
      <c r="E42" s="46">
        <f t="shared" si="1"/>
        <v>2604</v>
      </c>
      <c r="F42" s="46">
        <f t="shared" si="2"/>
        <v>-109544</v>
      </c>
      <c r="G42" s="47" t="str">
        <f t="shared" si="3"/>
        <v/>
      </c>
    </row>
    <row r="43">
      <c r="A43" s="42">
        <v>41.0</v>
      </c>
      <c r="C43" s="44">
        <v>24605.09</v>
      </c>
      <c r="D43" s="45">
        <v>27209.09</v>
      </c>
      <c r="E43" s="46">
        <f t="shared" si="1"/>
        <v>2604</v>
      </c>
      <c r="F43" s="46">
        <f t="shared" si="2"/>
        <v>-106940</v>
      </c>
      <c r="G43" s="47" t="str">
        <f t="shared" si="3"/>
        <v/>
      </c>
    </row>
    <row r="44">
      <c r="A44" s="42">
        <v>42.0</v>
      </c>
      <c r="C44" s="44">
        <v>24605.09</v>
      </c>
      <c r="D44" s="45">
        <v>27209.09</v>
      </c>
      <c r="E44" s="46">
        <f t="shared" si="1"/>
        <v>2604</v>
      </c>
      <c r="F44" s="46">
        <f t="shared" si="2"/>
        <v>-104336</v>
      </c>
      <c r="G44" s="47" t="str">
        <f t="shared" si="3"/>
        <v/>
      </c>
    </row>
    <row r="45">
      <c r="A45" s="42">
        <v>43.0</v>
      </c>
      <c r="C45" s="44">
        <v>24605.09</v>
      </c>
      <c r="D45" s="45">
        <v>27209.09</v>
      </c>
      <c r="E45" s="46">
        <f t="shared" si="1"/>
        <v>2604</v>
      </c>
      <c r="F45" s="46">
        <f t="shared" si="2"/>
        <v>-101732</v>
      </c>
      <c r="G45" s="47" t="str">
        <f t="shared" si="3"/>
        <v/>
      </c>
    </row>
    <row r="46">
      <c r="A46" s="42">
        <v>44.0</v>
      </c>
      <c r="C46" s="44">
        <v>24605.09</v>
      </c>
      <c r="D46" s="45">
        <v>27209.09</v>
      </c>
      <c r="E46" s="46">
        <f t="shared" si="1"/>
        <v>2604</v>
      </c>
      <c r="F46" s="46">
        <f t="shared" si="2"/>
        <v>-99128</v>
      </c>
      <c r="G46" s="47" t="str">
        <f t="shared" si="3"/>
        <v/>
      </c>
    </row>
    <row r="47">
      <c r="A47" s="42">
        <v>45.0</v>
      </c>
      <c r="C47" s="44">
        <v>24605.09</v>
      </c>
      <c r="D47" s="45">
        <v>27209.09</v>
      </c>
      <c r="E47" s="46">
        <f t="shared" si="1"/>
        <v>2604</v>
      </c>
      <c r="F47" s="46">
        <f t="shared" si="2"/>
        <v>-96524</v>
      </c>
      <c r="G47" s="47" t="str">
        <f t="shared" si="3"/>
        <v/>
      </c>
    </row>
    <row r="48">
      <c r="A48" s="42">
        <v>46.0</v>
      </c>
      <c r="C48" s="44">
        <v>24605.09</v>
      </c>
      <c r="D48" s="45">
        <v>27209.09</v>
      </c>
      <c r="E48" s="46">
        <f t="shared" si="1"/>
        <v>2604</v>
      </c>
      <c r="F48" s="46">
        <f t="shared" si="2"/>
        <v>-93920</v>
      </c>
      <c r="G48" s="47" t="str">
        <f t="shared" si="3"/>
        <v/>
      </c>
    </row>
    <row r="49">
      <c r="A49" s="42">
        <v>47.0</v>
      </c>
      <c r="C49" s="44">
        <v>24605.09</v>
      </c>
      <c r="D49" s="45">
        <v>27209.09</v>
      </c>
      <c r="E49" s="46">
        <f t="shared" si="1"/>
        <v>2604</v>
      </c>
      <c r="F49" s="46">
        <f t="shared" si="2"/>
        <v>-91316</v>
      </c>
      <c r="G49" s="47" t="str">
        <f t="shared" si="3"/>
        <v/>
      </c>
    </row>
    <row r="50">
      <c r="A50" s="42">
        <v>48.0</v>
      </c>
      <c r="C50" s="44">
        <v>24605.09</v>
      </c>
      <c r="D50" s="45">
        <v>27209.09</v>
      </c>
      <c r="E50" s="46">
        <f t="shared" si="1"/>
        <v>2604</v>
      </c>
      <c r="F50" s="46">
        <f t="shared" si="2"/>
        <v>-88712</v>
      </c>
      <c r="G50" s="47" t="str">
        <f t="shared" si="3"/>
        <v/>
      </c>
    </row>
    <row r="51">
      <c r="A51" s="42">
        <v>49.0</v>
      </c>
      <c r="C51" s="44">
        <v>24605.09</v>
      </c>
      <c r="D51" s="45">
        <v>27209.09</v>
      </c>
      <c r="E51" s="46">
        <f t="shared" si="1"/>
        <v>2604</v>
      </c>
      <c r="F51" s="46">
        <f t="shared" si="2"/>
        <v>-86108</v>
      </c>
      <c r="G51" s="47" t="str">
        <f t="shared" si="3"/>
        <v/>
      </c>
    </row>
    <row r="52">
      <c r="A52" s="42">
        <v>50.0</v>
      </c>
      <c r="C52" s="44">
        <v>24605.09</v>
      </c>
      <c r="D52" s="45">
        <v>27209.09</v>
      </c>
      <c r="E52" s="46">
        <f t="shared" si="1"/>
        <v>2604</v>
      </c>
      <c r="F52" s="46">
        <f t="shared" si="2"/>
        <v>-83504</v>
      </c>
      <c r="G52" s="47" t="str">
        <f t="shared" si="3"/>
        <v/>
      </c>
    </row>
    <row r="53">
      <c r="A53" s="42">
        <v>51.0</v>
      </c>
      <c r="C53" s="44">
        <v>24605.09</v>
      </c>
      <c r="D53" s="45">
        <v>27209.09</v>
      </c>
      <c r="E53" s="46">
        <f t="shared" si="1"/>
        <v>2604</v>
      </c>
      <c r="F53" s="46">
        <f t="shared" si="2"/>
        <v>-80900</v>
      </c>
      <c r="G53" s="47" t="str">
        <f t="shared" si="3"/>
        <v/>
      </c>
    </row>
    <row r="54">
      <c r="A54" s="42">
        <v>52.0</v>
      </c>
      <c r="C54" s="44">
        <v>24605.09</v>
      </c>
      <c r="D54" s="45">
        <v>27209.09</v>
      </c>
      <c r="E54" s="46">
        <f t="shared" si="1"/>
        <v>2604</v>
      </c>
      <c r="F54" s="46">
        <f t="shared" si="2"/>
        <v>-78296</v>
      </c>
      <c r="G54" s="47" t="str">
        <f t="shared" si="3"/>
        <v/>
      </c>
    </row>
    <row r="55">
      <c r="A55" s="42">
        <v>53.0</v>
      </c>
      <c r="C55" s="44">
        <v>24605.09</v>
      </c>
      <c r="D55" s="45">
        <v>27209.09</v>
      </c>
      <c r="E55" s="46">
        <f t="shared" si="1"/>
        <v>2604</v>
      </c>
      <c r="F55" s="46">
        <f t="shared" si="2"/>
        <v>-75692</v>
      </c>
      <c r="G55" s="47" t="str">
        <f t="shared" si="3"/>
        <v/>
      </c>
    </row>
    <row r="56">
      <c r="A56" s="42">
        <v>54.0</v>
      </c>
      <c r="C56" s="44">
        <v>24605.09</v>
      </c>
      <c r="D56" s="45">
        <v>27209.09</v>
      </c>
      <c r="E56" s="46">
        <f t="shared" si="1"/>
        <v>2604</v>
      </c>
      <c r="F56" s="46">
        <f t="shared" si="2"/>
        <v>-73088</v>
      </c>
      <c r="G56" s="47" t="str">
        <f t="shared" si="3"/>
        <v/>
      </c>
    </row>
    <row r="57">
      <c r="A57" s="42">
        <v>55.0</v>
      </c>
      <c r="C57" s="44">
        <v>24605.09</v>
      </c>
      <c r="D57" s="45">
        <v>27209.09</v>
      </c>
      <c r="E57" s="46">
        <f t="shared" si="1"/>
        <v>2604</v>
      </c>
      <c r="F57" s="46">
        <f t="shared" si="2"/>
        <v>-70484</v>
      </c>
      <c r="G57" s="47" t="str">
        <f t="shared" si="3"/>
        <v/>
      </c>
    </row>
    <row r="58">
      <c r="A58" s="42">
        <v>56.0</v>
      </c>
      <c r="C58" s="44">
        <v>24605.09</v>
      </c>
      <c r="D58" s="45">
        <v>27209.09</v>
      </c>
      <c r="E58" s="46">
        <f t="shared" si="1"/>
        <v>2604</v>
      </c>
      <c r="F58" s="46">
        <f t="shared" si="2"/>
        <v>-67880</v>
      </c>
      <c r="G58" s="47" t="str">
        <f t="shared" si="3"/>
        <v/>
      </c>
    </row>
    <row r="59">
      <c r="A59" s="42">
        <v>57.0</v>
      </c>
      <c r="C59" s="44">
        <v>24605.09</v>
      </c>
      <c r="D59" s="45">
        <v>27209.09</v>
      </c>
      <c r="E59" s="46">
        <f t="shared" si="1"/>
        <v>2604</v>
      </c>
      <c r="F59" s="46">
        <f t="shared" si="2"/>
        <v>-65276</v>
      </c>
      <c r="G59" s="47" t="str">
        <f t="shared" si="3"/>
        <v/>
      </c>
    </row>
    <row r="60">
      <c r="A60" s="42">
        <v>58.0</v>
      </c>
      <c r="C60" s="44">
        <v>24605.09</v>
      </c>
      <c r="D60" s="45">
        <v>27209.09</v>
      </c>
      <c r="E60" s="46">
        <f t="shared" si="1"/>
        <v>2604</v>
      </c>
      <c r="F60" s="46">
        <f t="shared" si="2"/>
        <v>-62672</v>
      </c>
      <c r="G60" s="47" t="str">
        <f t="shared" si="3"/>
        <v/>
      </c>
    </row>
    <row r="61">
      <c r="A61" s="42">
        <v>59.0</v>
      </c>
      <c r="C61" s="44">
        <v>24605.09</v>
      </c>
      <c r="D61" s="45">
        <v>27209.09</v>
      </c>
      <c r="E61" s="46">
        <f t="shared" si="1"/>
        <v>2604</v>
      </c>
      <c r="F61" s="46">
        <f t="shared" si="2"/>
        <v>-60068</v>
      </c>
      <c r="G61" s="47" t="str">
        <f t="shared" si="3"/>
        <v/>
      </c>
    </row>
    <row r="62">
      <c r="A62" s="42">
        <v>60.0</v>
      </c>
      <c r="C62" s="44">
        <v>24605.09</v>
      </c>
      <c r="D62" s="45">
        <v>27209.09</v>
      </c>
      <c r="E62" s="46">
        <f t="shared" si="1"/>
        <v>2604</v>
      </c>
      <c r="F62" s="46">
        <f t="shared" si="2"/>
        <v>-57464</v>
      </c>
      <c r="G62" s="47" t="str">
        <f t="shared" si="3"/>
        <v/>
      </c>
    </row>
    <row r="63">
      <c r="C63" s="48"/>
      <c r="D63" s="48"/>
      <c r="E63" s="48"/>
      <c r="F63" s="48"/>
      <c r="G63" s="47" t="str">
        <f t="shared" si="3"/>
        <v/>
      </c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63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50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211100.0</v>
      </c>
      <c r="C3" s="44">
        <v>0.0</v>
      </c>
      <c r="D3" s="44">
        <v>0.0</v>
      </c>
      <c r="E3" s="44">
        <f>-B3</f>
        <v>-211100</v>
      </c>
      <c r="F3" s="44">
        <f>E3</f>
        <v>-211100</v>
      </c>
      <c r="G3" s="47" t="str">
        <f t="shared" ref="G3:G62" si="1">IF(F3&gt;0,A3,"")</f>
        <v/>
      </c>
    </row>
    <row r="4">
      <c r="A4" s="42">
        <v>2.0</v>
      </c>
      <c r="C4" s="44">
        <v>24605.09</v>
      </c>
      <c r="D4" s="50">
        <v>30178.2</v>
      </c>
      <c r="E4" s="46">
        <f t="shared" ref="E4:E62" si="2">D4-C4</f>
        <v>5573.11</v>
      </c>
      <c r="F4" s="46">
        <f t="shared" ref="F4:F62" si="3">F3+E4</f>
        <v>-205526.89</v>
      </c>
      <c r="G4" s="47" t="str">
        <f t="shared" si="1"/>
        <v/>
      </c>
    </row>
    <row r="5">
      <c r="A5" s="42">
        <v>3.0</v>
      </c>
      <c r="C5" s="44">
        <v>24605.09</v>
      </c>
      <c r="D5" s="50">
        <v>30178.2</v>
      </c>
      <c r="E5" s="46">
        <f t="shared" si="2"/>
        <v>5573.11</v>
      </c>
      <c r="F5" s="46">
        <f t="shared" si="3"/>
        <v>-199953.78</v>
      </c>
      <c r="G5" s="47" t="str">
        <f t="shared" si="1"/>
        <v/>
      </c>
    </row>
    <row r="6">
      <c r="A6" s="42">
        <v>4.0</v>
      </c>
      <c r="C6" s="44">
        <v>24605.09</v>
      </c>
      <c r="D6" s="50">
        <v>30178.2</v>
      </c>
      <c r="E6" s="46">
        <f t="shared" si="2"/>
        <v>5573.11</v>
      </c>
      <c r="F6" s="46">
        <f t="shared" si="3"/>
        <v>-194380.67</v>
      </c>
      <c r="G6" s="47" t="str">
        <f t="shared" si="1"/>
        <v/>
      </c>
    </row>
    <row r="7">
      <c r="A7" s="42">
        <v>5.0</v>
      </c>
      <c r="C7" s="44">
        <v>24605.09</v>
      </c>
      <c r="D7" s="50">
        <v>30178.2</v>
      </c>
      <c r="E7" s="46">
        <f t="shared" si="2"/>
        <v>5573.11</v>
      </c>
      <c r="F7" s="46">
        <f t="shared" si="3"/>
        <v>-188807.56</v>
      </c>
      <c r="G7" s="47" t="str">
        <f t="shared" si="1"/>
        <v/>
      </c>
    </row>
    <row r="8">
      <c r="A8" s="42">
        <v>6.0</v>
      </c>
      <c r="C8" s="44">
        <v>24605.09</v>
      </c>
      <c r="D8" s="50">
        <v>30178.2</v>
      </c>
      <c r="E8" s="46">
        <f t="shared" si="2"/>
        <v>5573.11</v>
      </c>
      <c r="F8" s="46">
        <f t="shared" si="3"/>
        <v>-183234.45</v>
      </c>
      <c r="G8" s="47" t="str">
        <f t="shared" si="1"/>
        <v/>
      </c>
    </row>
    <row r="9">
      <c r="A9" s="42">
        <v>7.0</v>
      </c>
      <c r="C9" s="44">
        <v>24605.09</v>
      </c>
      <c r="D9" s="50">
        <v>30178.2</v>
      </c>
      <c r="E9" s="46">
        <f t="shared" si="2"/>
        <v>5573.11</v>
      </c>
      <c r="F9" s="46">
        <f t="shared" si="3"/>
        <v>-177661.34</v>
      </c>
      <c r="G9" s="47" t="str">
        <f t="shared" si="1"/>
        <v/>
      </c>
    </row>
    <row r="10">
      <c r="A10" s="42">
        <v>8.0</v>
      </c>
      <c r="C10" s="44">
        <v>24605.09</v>
      </c>
      <c r="D10" s="50">
        <v>30178.2</v>
      </c>
      <c r="E10" s="46">
        <f t="shared" si="2"/>
        <v>5573.11</v>
      </c>
      <c r="F10" s="46">
        <f t="shared" si="3"/>
        <v>-172088.23</v>
      </c>
      <c r="G10" s="47" t="str">
        <f t="shared" si="1"/>
        <v/>
      </c>
    </row>
    <row r="11">
      <c r="A11" s="42">
        <v>9.0</v>
      </c>
      <c r="C11" s="44">
        <v>24605.09</v>
      </c>
      <c r="D11" s="50">
        <v>30178.2</v>
      </c>
      <c r="E11" s="46">
        <f t="shared" si="2"/>
        <v>5573.11</v>
      </c>
      <c r="F11" s="46">
        <f t="shared" si="3"/>
        <v>-166515.12</v>
      </c>
      <c r="G11" s="47" t="str">
        <f t="shared" si="1"/>
        <v/>
      </c>
    </row>
    <row r="12">
      <c r="A12" s="42">
        <v>10.0</v>
      </c>
      <c r="C12" s="44">
        <v>24605.09</v>
      </c>
      <c r="D12" s="50">
        <v>30178.2</v>
      </c>
      <c r="E12" s="46">
        <f t="shared" si="2"/>
        <v>5573.11</v>
      </c>
      <c r="F12" s="46">
        <f t="shared" si="3"/>
        <v>-160942.01</v>
      </c>
      <c r="G12" s="47" t="str">
        <f t="shared" si="1"/>
        <v/>
      </c>
    </row>
    <row r="13">
      <c r="A13" s="42">
        <v>11.0</v>
      </c>
      <c r="C13" s="44">
        <v>24605.09</v>
      </c>
      <c r="D13" s="50">
        <v>30178.2</v>
      </c>
      <c r="E13" s="46">
        <f t="shared" si="2"/>
        <v>5573.11</v>
      </c>
      <c r="F13" s="46">
        <f t="shared" si="3"/>
        <v>-155368.9</v>
      </c>
      <c r="G13" s="47" t="str">
        <f t="shared" si="1"/>
        <v/>
      </c>
    </row>
    <row r="14">
      <c r="A14" s="42">
        <v>12.0</v>
      </c>
      <c r="C14" s="44">
        <v>24605.09</v>
      </c>
      <c r="D14" s="50">
        <v>30178.2</v>
      </c>
      <c r="E14" s="46">
        <f t="shared" si="2"/>
        <v>5573.11</v>
      </c>
      <c r="F14" s="46">
        <f t="shared" si="3"/>
        <v>-149795.79</v>
      </c>
      <c r="G14" s="47" t="str">
        <f t="shared" si="1"/>
        <v/>
      </c>
    </row>
    <row r="15">
      <c r="A15" s="42">
        <v>13.0</v>
      </c>
      <c r="C15" s="44">
        <v>24605.09</v>
      </c>
      <c r="D15" s="50">
        <v>30178.2</v>
      </c>
      <c r="E15" s="46">
        <f t="shared" si="2"/>
        <v>5573.11</v>
      </c>
      <c r="F15" s="46">
        <f t="shared" si="3"/>
        <v>-144222.68</v>
      </c>
      <c r="G15" s="47" t="str">
        <f t="shared" si="1"/>
        <v/>
      </c>
    </row>
    <row r="16">
      <c r="A16" s="42">
        <v>14.0</v>
      </c>
      <c r="C16" s="44">
        <v>24605.09</v>
      </c>
      <c r="D16" s="50">
        <v>30178.2</v>
      </c>
      <c r="E16" s="46">
        <f t="shared" si="2"/>
        <v>5573.11</v>
      </c>
      <c r="F16" s="46">
        <f t="shared" si="3"/>
        <v>-138649.57</v>
      </c>
      <c r="G16" s="47" t="str">
        <f t="shared" si="1"/>
        <v/>
      </c>
    </row>
    <row r="17">
      <c r="A17" s="42">
        <v>15.0</v>
      </c>
      <c r="C17" s="44">
        <v>24605.09</v>
      </c>
      <c r="D17" s="50">
        <v>30178.2</v>
      </c>
      <c r="E17" s="46">
        <f t="shared" si="2"/>
        <v>5573.11</v>
      </c>
      <c r="F17" s="46">
        <f t="shared" si="3"/>
        <v>-133076.46</v>
      </c>
      <c r="G17" s="47" t="str">
        <f t="shared" si="1"/>
        <v/>
      </c>
    </row>
    <row r="18">
      <c r="A18" s="42">
        <v>16.0</v>
      </c>
      <c r="C18" s="44">
        <v>24605.09</v>
      </c>
      <c r="D18" s="50">
        <v>30178.2</v>
      </c>
      <c r="E18" s="46">
        <f t="shared" si="2"/>
        <v>5573.11</v>
      </c>
      <c r="F18" s="46">
        <f t="shared" si="3"/>
        <v>-127503.35</v>
      </c>
      <c r="G18" s="47" t="str">
        <f t="shared" si="1"/>
        <v/>
      </c>
    </row>
    <row r="19">
      <c r="A19" s="42">
        <v>17.0</v>
      </c>
      <c r="C19" s="44">
        <v>24605.09</v>
      </c>
      <c r="D19" s="50">
        <v>30178.2</v>
      </c>
      <c r="E19" s="46">
        <f t="shared" si="2"/>
        <v>5573.11</v>
      </c>
      <c r="F19" s="46">
        <f t="shared" si="3"/>
        <v>-121930.24</v>
      </c>
      <c r="G19" s="47" t="str">
        <f t="shared" si="1"/>
        <v/>
      </c>
    </row>
    <row r="20">
      <c r="A20" s="42">
        <v>18.0</v>
      </c>
      <c r="C20" s="44">
        <v>24605.09</v>
      </c>
      <c r="D20" s="50">
        <v>30178.2</v>
      </c>
      <c r="E20" s="46">
        <f t="shared" si="2"/>
        <v>5573.11</v>
      </c>
      <c r="F20" s="46">
        <f t="shared" si="3"/>
        <v>-116357.13</v>
      </c>
      <c r="G20" s="47" t="str">
        <f t="shared" si="1"/>
        <v/>
      </c>
    </row>
    <row r="21">
      <c r="A21" s="42">
        <v>19.0</v>
      </c>
      <c r="C21" s="44">
        <v>24605.09</v>
      </c>
      <c r="D21" s="50">
        <v>30178.2</v>
      </c>
      <c r="E21" s="46">
        <f t="shared" si="2"/>
        <v>5573.11</v>
      </c>
      <c r="F21" s="46">
        <f t="shared" si="3"/>
        <v>-110784.02</v>
      </c>
      <c r="G21" s="47" t="str">
        <f t="shared" si="1"/>
        <v/>
      </c>
    </row>
    <row r="22">
      <c r="A22" s="42">
        <v>20.0</v>
      </c>
      <c r="C22" s="44">
        <v>24605.09</v>
      </c>
      <c r="D22" s="50">
        <v>30178.2</v>
      </c>
      <c r="E22" s="46">
        <f t="shared" si="2"/>
        <v>5573.11</v>
      </c>
      <c r="F22" s="46">
        <f t="shared" si="3"/>
        <v>-105210.91</v>
      </c>
      <c r="G22" s="47" t="str">
        <f t="shared" si="1"/>
        <v/>
      </c>
    </row>
    <row r="23">
      <c r="A23" s="42">
        <v>21.0</v>
      </c>
      <c r="C23" s="44">
        <v>24605.09</v>
      </c>
      <c r="D23" s="50">
        <v>30178.2</v>
      </c>
      <c r="E23" s="46">
        <f t="shared" si="2"/>
        <v>5573.11</v>
      </c>
      <c r="F23" s="46">
        <f t="shared" si="3"/>
        <v>-99637.8</v>
      </c>
      <c r="G23" s="47" t="str">
        <f t="shared" si="1"/>
        <v/>
      </c>
    </row>
    <row r="24">
      <c r="A24" s="42">
        <v>22.0</v>
      </c>
      <c r="C24" s="44">
        <v>24605.09</v>
      </c>
      <c r="D24" s="50">
        <v>30178.2</v>
      </c>
      <c r="E24" s="46">
        <f t="shared" si="2"/>
        <v>5573.11</v>
      </c>
      <c r="F24" s="46">
        <f t="shared" si="3"/>
        <v>-94064.69</v>
      </c>
      <c r="G24" s="47" t="str">
        <f t="shared" si="1"/>
        <v/>
      </c>
    </row>
    <row r="25">
      <c r="A25" s="42">
        <v>23.0</v>
      </c>
      <c r="C25" s="44">
        <v>24605.09</v>
      </c>
      <c r="D25" s="50">
        <v>30178.2</v>
      </c>
      <c r="E25" s="46">
        <f t="shared" si="2"/>
        <v>5573.11</v>
      </c>
      <c r="F25" s="46">
        <f t="shared" si="3"/>
        <v>-88491.58</v>
      </c>
      <c r="G25" s="47" t="str">
        <f t="shared" si="1"/>
        <v/>
      </c>
    </row>
    <row r="26">
      <c r="A26" s="42">
        <v>24.0</v>
      </c>
      <c r="C26" s="44">
        <v>24605.09</v>
      </c>
      <c r="D26" s="50">
        <v>30178.2</v>
      </c>
      <c r="E26" s="46">
        <f t="shared" si="2"/>
        <v>5573.11</v>
      </c>
      <c r="F26" s="46">
        <f t="shared" si="3"/>
        <v>-82918.47</v>
      </c>
      <c r="G26" s="47" t="str">
        <f t="shared" si="1"/>
        <v/>
      </c>
    </row>
    <row r="27">
      <c r="A27" s="42">
        <v>25.0</v>
      </c>
      <c r="C27" s="44">
        <v>24605.09</v>
      </c>
      <c r="D27" s="50">
        <v>30178.2</v>
      </c>
      <c r="E27" s="46">
        <f t="shared" si="2"/>
        <v>5573.11</v>
      </c>
      <c r="F27" s="46">
        <f t="shared" si="3"/>
        <v>-77345.36</v>
      </c>
      <c r="G27" s="47" t="str">
        <f t="shared" si="1"/>
        <v/>
      </c>
    </row>
    <row r="28">
      <c r="A28" s="42">
        <v>26.0</v>
      </c>
      <c r="C28" s="44">
        <v>24605.09</v>
      </c>
      <c r="D28" s="50">
        <v>30178.2</v>
      </c>
      <c r="E28" s="46">
        <f t="shared" si="2"/>
        <v>5573.11</v>
      </c>
      <c r="F28" s="46">
        <f t="shared" si="3"/>
        <v>-71772.25</v>
      </c>
      <c r="G28" s="47" t="str">
        <f t="shared" si="1"/>
        <v/>
      </c>
    </row>
    <row r="29">
      <c r="A29" s="42">
        <v>27.0</v>
      </c>
      <c r="C29" s="44">
        <v>24605.09</v>
      </c>
      <c r="D29" s="50">
        <v>30178.2</v>
      </c>
      <c r="E29" s="46">
        <f t="shared" si="2"/>
        <v>5573.11</v>
      </c>
      <c r="F29" s="46">
        <f t="shared" si="3"/>
        <v>-66199.14</v>
      </c>
      <c r="G29" s="47" t="str">
        <f t="shared" si="1"/>
        <v/>
      </c>
    </row>
    <row r="30">
      <c r="A30" s="42">
        <v>28.0</v>
      </c>
      <c r="C30" s="44">
        <v>24605.09</v>
      </c>
      <c r="D30" s="50">
        <v>30178.2</v>
      </c>
      <c r="E30" s="46">
        <f t="shared" si="2"/>
        <v>5573.11</v>
      </c>
      <c r="F30" s="46">
        <f t="shared" si="3"/>
        <v>-60626.03</v>
      </c>
      <c r="G30" s="47" t="str">
        <f t="shared" si="1"/>
        <v/>
      </c>
    </row>
    <row r="31">
      <c r="A31" s="42">
        <v>29.0</v>
      </c>
      <c r="C31" s="44">
        <v>24605.09</v>
      </c>
      <c r="D31" s="50">
        <v>30178.2</v>
      </c>
      <c r="E31" s="46">
        <f t="shared" si="2"/>
        <v>5573.11</v>
      </c>
      <c r="F31" s="46">
        <f t="shared" si="3"/>
        <v>-55052.92</v>
      </c>
      <c r="G31" s="47" t="str">
        <f t="shared" si="1"/>
        <v/>
      </c>
    </row>
    <row r="32">
      <c r="A32" s="42">
        <v>30.0</v>
      </c>
      <c r="C32" s="44">
        <v>24605.09</v>
      </c>
      <c r="D32" s="50">
        <v>30178.2</v>
      </c>
      <c r="E32" s="46">
        <f t="shared" si="2"/>
        <v>5573.11</v>
      </c>
      <c r="F32" s="46">
        <f t="shared" si="3"/>
        <v>-49479.81</v>
      </c>
      <c r="G32" s="47" t="str">
        <f t="shared" si="1"/>
        <v/>
      </c>
    </row>
    <row r="33">
      <c r="A33" s="42">
        <v>31.0</v>
      </c>
      <c r="C33" s="44">
        <v>24605.09</v>
      </c>
      <c r="D33" s="50">
        <v>30178.2</v>
      </c>
      <c r="E33" s="46">
        <f t="shared" si="2"/>
        <v>5573.11</v>
      </c>
      <c r="F33" s="46">
        <f t="shared" si="3"/>
        <v>-43906.7</v>
      </c>
      <c r="G33" s="47" t="str">
        <f t="shared" si="1"/>
        <v/>
      </c>
    </row>
    <row r="34">
      <c r="A34" s="42">
        <v>32.0</v>
      </c>
      <c r="C34" s="44">
        <v>24605.09</v>
      </c>
      <c r="D34" s="50">
        <v>30178.2</v>
      </c>
      <c r="E34" s="46">
        <f t="shared" si="2"/>
        <v>5573.11</v>
      </c>
      <c r="F34" s="46">
        <f t="shared" si="3"/>
        <v>-38333.59</v>
      </c>
      <c r="G34" s="47" t="str">
        <f t="shared" si="1"/>
        <v/>
      </c>
    </row>
    <row r="35">
      <c r="A35" s="42">
        <v>33.0</v>
      </c>
      <c r="C35" s="44">
        <v>24605.09</v>
      </c>
      <c r="D35" s="50">
        <v>30178.2</v>
      </c>
      <c r="E35" s="46">
        <f t="shared" si="2"/>
        <v>5573.11</v>
      </c>
      <c r="F35" s="46">
        <f t="shared" si="3"/>
        <v>-32760.48</v>
      </c>
      <c r="G35" s="47" t="str">
        <f t="shared" si="1"/>
        <v/>
      </c>
    </row>
    <row r="36">
      <c r="A36" s="42">
        <v>34.0</v>
      </c>
      <c r="C36" s="44">
        <v>24605.09</v>
      </c>
      <c r="D36" s="50">
        <v>30178.2</v>
      </c>
      <c r="E36" s="46">
        <f t="shared" si="2"/>
        <v>5573.11</v>
      </c>
      <c r="F36" s="46">
        <f t="shared" si="3"/>
        <v>-27187.37</v>
      </c>
      <c r="G36" s="47" t="str">
        <f t="shared" si="1"/>
        <v/>
      </c>
    </row>
    <row r="37">
      <c r="A37" s="42">
        <v>35.0</v>
      </c>
      <c r="C37" s="44">
        <v>24605.09</v>
      </c>
      <c r="D37" s="50">
        <v>30178.2</v>
      </c>
      <c r="E37" s="46">
        <f t="shared" si="2"/>
        <v>5573.11</v>
      </c>
      <c r="F37" s="46">
        <f t="shared" si="3"/>
        <v>-21614.26</v>
      </c>
      <c r="G37" s="47" t="str">
        <f t="shared" si="1"/>
        <v/>
      </c>
    </row>
    <row r="38">
      <c r="A38" s="42">
        <v>36.0</v>
      </c>
      <c r="C38" s="44">
        <v>24605.09</v>
      </c>
      <c r="D38" s="50">
        <v>30178.2</v>
      </c>
      <c r="E38" s="46">
        <f t="shared" si="2"/>
        <v>5573.11</v>
      </c>
      <c r="F38" s="46">
        <f t="shared" si="3"/>
        <v>-16041.15</v>
      </c>
      <c r="G38" s="47" t="str">
        <f t="shared" si="1"/>
        <v/>
      </c>
    </row>
    <row r="39">
      <c r="A39" s="42">
        <v>37.0</v>
      </c>
      <c r="C39" s="44">
        <v>24605.09</v>
      </c>
      <c r="D39" s="50">
        <v>30178.2</v>
      </c>
      <c r="E39" s="46">
        <f t="shared" si="2"/>
        <v>5573.11</v>
      </c>
      <c r="F39" s="46">
        <f t="shared" si="3"/>
        <v>-10468.04</v>
      </c>
      <c r="G39" s="47" t="str">
        <f t="shared" si="1"/>
        <v/>
      </c>
    </row>
    <row r="40">
      <c r="A40" s="42">
        <v>38.0</v>
      </c>
      <c r="C40" s="44">
        <v>24605.09</v>
      </c>
      <c r="D40" s="50">
        <v>30178.2</v>
      </c>
      <c r="E40" s="46">
        <f t="shared" si="2"/>
        <v>5573.11</v>
      </c>
      <c r="F40" s="46">
        <f t="shared" si="3"/>
        <v>-4894.93</v>
      </c>
      <c r="G40" s="47" t="str">
        <f t="shared" si="1"/>
        <v/>
      </c>
    </row>
    <row r="41">
      <c r="A41" s="42">
        <v>39.0</v>
      </c>
      <c r="C41" s="44">
        <v>24605.09</v>
      </c>
      <c r="D41" s="50">
        <v>30178.2</v>
      </c>
      <c r="E41" s="46">
        <f t="shared" si="2"/>
        <v>5573.11</v>
      </c>
      <c r="F41" s="46">
        <f t="shared" si="3"/>
        <v>678.18</v>
      </c>
      <c r="G41" s="51">
        <f t="shared" si="1"/>
        <v>39</v>
      </c>
    </row>
    <row r="42">
      <c r="A42" s="42">
        <v>40.0</v>
      </c>
      <c r="C42" s="44">
        <v>24605.09</v>
      </c>
      <c r="D42" s="50">
        <v>30178.2</v>
      </c>
      <c r="E42" s="46">
        <f t="shared" si="2"/>
        <v>5573.11</v>
      </c>
      <c r="F42" s="46">
        <f t="shared" si="3"/>
        <v>6251.29</v>
      </c>
      <c r="G42" s="51">
        <f t="shared" si="1"/>
        <v>40</v>
      </c>
    </row>
    <row r="43">
      <c r="A43" s="42">
        <v>41.0</v>
      </c>
      <c r="C43" s="44">
        <v>24605.09</v>
      </c>
      <c r="D43" s="50">
        <v>30178.2</v>
      </c>
      <c r="E43" s="46">
        <f t="shared" si="2"/>
        <v>5573.11</v>
      </c>
      <c r="F43" s="46">
        <f t="shared" si="3"/>
        <v>11824.4</v>
      </c>
      <c r="G43" s="51">
        <f t="shared" si="1"/>
        <v>41</v>
      </c>
    </row>
    <row r="44">
      <c r="A44" s="42">
        <v>42.0</v>
      </c>
      <c r="C44" s="44">
        <v>24605.09</v>
      </c>
      <c r="D44" s="50">
        <v>30178.2</v>
      </c>
      <c r="E44" s="46">
        <f t="shared" si="2"/>
        <v>5573.11</v>
      </c>
      <c r="F44" s="46">
        <f t="shared" si="3"/>
        <v>17397.51</v>
      </c>
      <c r="G44" s="51">
        <f t="shared" si="1"/>
        <v>42</v>
      </c>
    </row>
    <row r="45">
      <c r="A45" s="42">
        <v>43.0</v>
      </c>
      <c r="C45" s="44">
        <v>24605.09</v>
      </c>
      <c r="D45" s="50">
        <v>30178.2</v>
      </c>
      <c r="E45" s="46">
        <f t="shared" si="2"/>
        <v>5573.11</v>
      </c>
      <c r="F45" s="46">
        <f t="shared" si="3"/>
        <v>22970.62</v>
      </c>
      <c r="G45" s="51">
        <f t="shared" si="1"/>
        <v>43</v>
      </c>
    </row>
    <row r="46">
      <c r="A46" s="42">
        <v>44.0</v>
      </c>
      <c r="C46" s="44">
        <v>24605.09</v>
      </c>
      <c r="D46" s="50">
        <v>30178.2</v>
      </c>
      <c r="E46" s="46">
        <f t="shared" si="2"/>
        <v>5573.11</v>
      </c>
      <c r="F46" s="46">
        <f t="shared" si="3"/>
        <v>28543.73</v>
      </c>
      <c r="G46" s="51">
        <f t="shared" si="1"/>
        <v>44</v>
      </c>
    </row>
    <row r="47">
      <c r="A47" s="42">
        <v>45.0</v>
      </c>
      <c r="C47" s="44">
        <v>24605.09</v>
      </c>
      <c r="D47" s="50">
        <v>30178.2</v>
      </c>
      <c r="E47" s="46">
        <f t="shared" si="2"/>
        <v>5573.11</v>
      </c>
      <c r="F47" s="46">
        <f t="shared" si="3"/>
        <v>34116.84</v>
      </c>
      <c r="G47" s="51">
        <f t="shared" si="1"/>
        <v>45</v>
      </c>
    </row>
    <row r="48">
      <c r="A48" s="42">
        <v>46.0</v>
      </c>
      <c r="C48" s="44">
        <v>24605.09</v>
      </c>
      <c r="D48" s="50">
        <v>30178.2</v>
      </c>
      <c r="E48" s="46">
        <f t="shared" si="2"/>
        <v>5573.11</v>
      </c>
      <c r="F48" s="46">
        <f t="shared" si="3"/>
        <v>39689.95</v>
      </c>
      <c r="G48" s="51">
        <f t="shared" si="1"/>
        <v>46</v>
      </c>
    </row>
    <row r="49">
      <c r="A49" s="42">
        <v>47.0</v>
      </c>
      <c r="C49" s="44">
        <v>24605.09</v>
      </c>
      <c r="D49" s="50">
        <v>30178.2</v>
      </c>
      <c r="E49" s="46">
        <f t="shared" si="2"/>
        <v>5573.11</v>
      </c>
      <c r="F49" s="46">
        <f t="shared" si="3"/>
        <v>45263.06</v>
      </c>
      <c r="G49" s="51">
        <f t="shared" si="1"/>
        <v>47</v>
      </c>
    </row>
    <row r="50">
      <c r="A50" s="42">
        <v>48.0</v>
      </c>
      <c r="C50" s="44">
        <v>24605.09</v>
      </c>
      <c r="D50" s="50">
        <v>30178.2</v>
      </c>
      <c r="E50" s="46">
        <f t="shared" si="2"/>
        <v>5573.11</v>
      </c>
      <c r="F50" s="46">
        <f t="shared" si="3"/>
        <v>50836.17</v>
      </c>
      <c r="G50" s="51">
        <f t="shared" si="1"/>
        <v>48</v>
      </c>
    </row>
    <row r="51">
      <c r="A51" s="42">
        <v>49.0</v>
      </c>
      <c r="C51" s="44">
        <v>24605.09</v>
      </c>
      <c r="D51" s="50">
        <v>30178.2</v>
      </c>
      <c r="E51" s="46">
        <f t="shared" si="2"/>
        <v>5573.11</v>
      </c>
      <c r="F51" s="46">
        <f t="shared" si="3"/>
        <v>56409.28</v>
      </c>
      <c r="G51" s="51">
        <f t="shared" si="1"/>
        <v>49</v>
      </c>
    </row>
    <row r="52">
      <c r="A52" s="42">
        <v>50.0</v>
      </c>
      <c r="C52" s="44">
        <v>24605.09</v>
      </c>
      <c r="D52" s="50">
        <v>30178.2</v>
      </c>
      <c r="E52" s="46">
        <f t="shared" si="2"/>
        <v>5573.11</v>
      </c>
      <c r="F52" s="46">
        <f t="shared" si="3"/>
        <v>61982.39</v>
      </c>
      <c r="G52" s="51">
        <f t="shared" si="1"/>
        <v>50</v>
      </c>
    </row>
    <row r="53">
      <c r="A53" s="42">
        <v>51.0</v>
      </c>
      <c r="C53" s="44">
        <v>24605.09</v>
      </c>
      <c r="D53" s="50">
        <v>30178.2</v>
      </c>
      <c r="E53" s="46">
        <f t="shared" si="2"/>
        <v>5573.11</v>
      </c>
      <c r="F53" s="46">
        <f t="shared" si="3"/>
        <v>67555.5</v>
      </c>
      <c r="G53" s="51">
        <f t="shared" si="1"/>
        <v>51</v>
      </c>
    </row>
    <row r="54">
      <c r="A54" s="42">
        <v>52.0</v>
      </c>
      <c r="C54" s="44">
        <v>24605.09</v>
      </c>
      <c r="D54" s="50">
        <v>30178.2</v>
      </c>
      <c r="E54" s="46">
        <f t="shared" si="2"/>
        <v>5573.11</v>
      </c>
      <c r="F54" s="46">
        <f t="shared" si="3"/>
        <v>73128.61</v>
      </c>
      <c r="G54" s="51">
        <f t="shared" si="1"/>
        <v>52</v>
      </c>
    </row>
    <row r="55">
      <c r="A55" s="42">
        <v>53.0</v>
      </c>
      <c r="C55" s="44">
        <v>24605.09</v>
      </c>
      <c r="D55" s="50">
        <v>30178.2</v>
      </c>
      <c r="E55" s="46">
        <f t="shared" si="2"/>
        <v>5573.11</v>
      </c>
      <c r="F55" s="46">
        <f t="shared" si="3"/>
        <v>78701.72</v>
      </c>
      <c r="G55" s="51">
        <f t="shared" si="1"/>
        <v>53</v>
      </c>
    </row>
    <row r="56">
      <c r="A56" s="42">
        <v>54.0</v>
      </c>
      <c r="C56" s="44">
        <v>24605.09</v>
      </c>
      <c r="D56" s="50">
        <v>30178.2</v>
      </c>
      <c r="E56" s="46">
        <f t="shared" si="2"/>
        <v>5573.11</v>
      </c>
      <c r="F56" s="46">
        <f t="shared" si="3"/>
        <v>84274.83</v>
      </c>
      <c r="G56" s="51">
        <f t="shared" si="1"/>
        <v>54</v>
      </c>
    </row>
    <row r="57">
      <c r="A57" s="42">
        <v>55.0</v>
      </c>
      <c r="C57" s="44">
        <v>24605.09</v>
      </c>
      <c r="D57" s="50">
        <v>30178.2</v>
      </c>
      <c r="E57" s="46">
        <f t="shared" si="2"/>
        <v>5573.11</v>
      </c>
      <c r="F57" s="46">
        <f t="shared" si="3"/>
        <v>89847.94</v>
      </c>
      <c r="G57" s="51">
        <f t="shared" si="1"/>
        <v>55</v>
      </c>
    </row>
    <row r="58">
      <c r="A58" s="42">
        <v>56.0</v>
      </c>
      <c r="C58" s="44">
        <v>24605.09</v>
      </c>
      <c r="D58" s="50">
        <v>30178.2</v>
      </c>
      <c r="E58" s="46">
        <f t="shared" si="2"/>
        <v>5573.11</v>
      </c>
      <c r="F58" s="46">
        <f t="shared" si="3"/>
        <v>95421.05</v>
      </c>
      <c r="G58" s="51">
        <f t="shared" si="1"/>
        <v>56</v>
      </c>
    </row>
    <row r="59">
      <c r="A59" s="42">
        <v>57.0</v>
      </c>
      <c r="C59" s="44">
        <v>24605.09</v>
      </c>
      <c r="D59" s="50">
        <v>30178.2</v>
      </c>
      <c r="E59" s="46">
        <f t="shared" si="2"/>
        <v>5573.11</v>
      </c>
      <c r="F59" s="46">
        <f t="shared" si="3"/>
        <v>100994.16</v>
      </c>
      <c r="G59" s="51">
        <f t="shared" si="1"/>
        <v>57</v>
      </c>
    </row>
    <row r="60">
      <c r="A60" s="42">
        <v>58.0</v>
      </c>
      <c r="C60" s="44">
        <v>24605.09</v>
      </c>
      <c r="D60" s="50">
        <v>30178.2</v>
      </c>
      <c r="E60" s="46">
        <f t="shared" si="2"/>
        <v>5573.11</v>
      </c>
      <c r="F60" s="46">
        <f t="shared" si="3"/>
        <v>106567.27</v>
      </c>
      <c r="G60" s="51">
        <f t="shared" si="1"/>
        <v>58</v>
      </c>
    </row>
    <row r="61">
      <c r="A61" s="42">
        <v>59.0</v>
      </c>
      <c r="C61" s="44">
        <v>24605.09</v>
      </c>
      <c r="D61" s="50">
        <v>30178.2</v>
      </c>
      <c r="E61" s="46">
        <f t="shared" si="2"/>
        <v>5573.11</v>
      </c>
      <c r="F61" s="46">
        <f t="shared" si="3"/>
        <v>112140.38</v>
      </c>
      <c r="G61" s="51">
        <f t="shared" si="1"/>
        <v>59</v>
      </c>
    </row>
    <row r="62">
      <c r="A62" s="42">
        <v>60.0</v>
      </c>
      <c r="C62" s="44">
        <v>24605.09</v>
      </c>
      <c r="D62" s="50">
        <v>30178.2</v>
      </c>
      <c r="E62" s="46">
        <f t="shared" si="2"/>
        <v>5573.11</v>
      </c>
      <c r="F62" s="46">
        <f t="shared" si="3"/>
        <v>117713.49</v>
      </c>
      <c r="G62" s="51">
        <f t="shared" si="1"/>
        <v>60</v>
      </c>
    </row>
    <row r="63">
      <c r="C63" s="44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70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394990.0</v>
      </c>
      <c r="C3" s="44">
        <v>0.0</v>
      </c>
      <c r="D3" s="44">
        <v>0.0</v>
      </c>
      <c r="E3" s="44">
        <f>-B3</f>
        <v>-394990</v>
      </c>
      <c r="F3" s="44">
        <f>E3</f>
        <v>-394990</v>
      </c>
      <c r="G3" s="47" t="str">
        <f t="shared" ref="G3:G62" si="1">IF(F3&gt;0,A3,"")</f>
        <v/>
      </c>
    </row>
    <row r="4">
      <c r="A4" s="42">
        <v>2.0</v>
      </c>
      <c r="C4" s="46">
        <v>45541.681</v>
      </c>
      <c r="D4" s="10">
        <v>50065.681000000004</v>
      </c>
      <c r="E4" s="46">
        <f t="shared" ref="E4:E62" si="2">D4-C4</f>
        <v>4524</v>
      </c>
      <c r="F4" s="46">
        <f t="shared" ref="F4:F62" si="3">F3+E4</f>
        <v>-390466</v>
      </c>
      <c r="G4" s="47" t="str">
        <f t="shared" si="1"/>
        <v/>
      </c>
    </row>
    <row r="5">
      <c r="A5" s="42">
        <v>3.0</v>
      </c>
      <c r="C5" s="46">
        <v>45541.681</v>
      </c>
      <c r="D5" s="10">
        <v>50065.681000000004</v>
      </c>
      <c r="E5" s="46">
        <f t="shared" si="2"/>
        <v>4524</v>
      </c>
      <c r="F5" s="46">
        <f t="shared" si="3"/>
        <v>-385942</v>
      </c>
      <c r="G5" s="47" t="str">
        <f t="shared" si="1"/>
        <v/>
      </c>
    </row>
    <row r="6">
      <c r="A6" s="42">
        <v>4.0</v>
      </c>
      <c r="C6" s="46">
        <v>45541.681</v>
      </c>
      <c r="D6" s="10">
        <v>50065.681000000004</v>
      </c>
      <c r="E6" s="46">
        <f t="shared" si="2"/>
        <v>4524</v>
      </c>
      <c r="F6" s="46">
        <f t="shared" si="3"/>
        <v>-381418</v>
      </c>
      <c r="G6" s="47" t="str">
        <f t="shared" si="1"/>
        <v/>
      </c>
    </row>
    <row r="7">
      <c r="A7" s="42">
        <v>5.0</v>
      </c>
      <c r="C7" s="46">
        <v>45541.681</v>
      </c>
      <c r="D7" s="10">
        <v>50065.681000000004</v>
      </c>
      <c r="E7" s="46">
        <f t="shared" si="2"/>
        <v>4524</v>
      </c>
      <c r="F7" s="46">
        <f t="shared" si="3"/>
        <v>-376894</v>
      </c>
      <c r="G7" s="47" t="str">
        <f t="shared" si="1"/>
        <v/>
      </c>
    </row>
    <row r="8">
      <c r="A8" s="42">
        <v>6.0</v>
      </c>
      <c r="C8" s="46">
        <v>45541.681</v>
      </c>
      <c r="D8" s="10">
        <v>50065.681000000004</v>
      </c>
      <c r="E8" s="46">
        <f t="shared" si="2"/>
        <v>4524</v>
      </c>
      <c r="F8" s="46">
        <f t="shared" si="3"/>
        <v>-372370</v>
      </c>
      <c r="G8" s="47" t="str">
        <f t="shared" si="1"/>
        <v/>
      </c>
    </row>
    <row r="9">
      <c r="A9" s="42">
        <v>7.0</v>
      </c>
      <c r="C9" s="46">
        <v>45541.681</v>
      </c>
      <c r="D9" s="10">
        <v>50065.681000000004</v>
      </c>
      <c r="E9" s="46">
        <f t="shared" si="2"/>
        <v>4524</v>
      </c>
      <c r="F9" s="46">
        <f t="shared" si="3"/>
        <v>-367846</v>
      </c>
      <c r="G9" s="47" t="str">
        <f t="shared" si="1"/>
        <v/>
      </c>
    </row>
    <row r="10">
      <c r="A10" s="42">
        <v>8.0</v>
      </c>
      <c r="C10" s="46">
        <v>45541.681</v>
      </c>
      <c r="D10" s="10">
        <v>50065.681000000004</v>
      </c>
      <c r="E10" s="46">
        <f t="shared" si="2"/>
        <v>4524</v>
      </c>
      <c r="F10" s="46">
        <f t="shared" si="3"/>
        <v>-363322</v>
      </c>
      <c r="G10" s="47" t="str">
        <f t="shared" si="1"/>
        <v/>
      </c>
    </row>
    <row r="11">
      <c r="A11" s="42">
        <v>9.0</v>
      </c>
      <c r="C11" s="46">
        <v>45541.681</v>
      </c>
      <c r="D11" s="10">
        <v>50065.681000000004</v>
      </c>
      <c r="E11" s="46">
        <f t="shared" si="2"/>
        <v>4524</v>
      </c>
      <c r="F11" s="46">
        <f t="shared" si="3"/>
        <v>-358798</v>
      </c>
      <c r="G11" s="47" t="str">
        <f t="shared" si="1"/>
        <v/>
      </c>
    </row>
    <row r="12">
      <c r="A12" s="42">
        <v>10.0</v>
      </c>
      <c r="C12" s="46">
        <v>45541.681</v>
      </c>
      <c r="D12" s="10">
        <v>50065.681000000004</v>
      </c>
      <c r="E12" s="46">
        <f t="shared" si="2"/>
        <v>4524</v>
      </c>
      <c r="F12" s="46">
        <f t="shared" si="3"/>
        <v>-354274</v>
      </c>
      <c r="G12" s="47" t="str">
        <f t="shared" si="1"/>
        <v/>
      </c>
    </row>
    <row r="13">
      <c r="A13" s="42">
        <v>11.0</v>
      </c>
      <c r="C13" s="46">
        <v>45541.681</v>
      </c>
      <c r="D13" s="10">
        <v>50065.681000000004</v>
      </c>
      <c r="E13" s="46">
        <f t="shared" si="2"/>
        <v>4524</v>
      </c>
      <c r="F13" s="46">
        <f t="shared" si="3"/>
        <v>-349750</v>
      </c>
      <c r="G13" s="47" t="str">
        <f t="shared" si="1"/>
        <v/>
      </c>
    </row>
    <row r="14">
      <c r="A14" s="42">
        <v>12.0</v>
      </c>
      <c r="C14" s="46">
        <v>45541.681</v>
      </c>
      <c r="D14" s="10">
        <v>50065.681000000004</v>
      </c>
      <c r="E14" s="46">
        <f t="shared" si="2"/>
        <v>4524</v>
      </c>
      <c r="F14" s="46">
        <f t="shared" si="3"/>
        <v>-345226</v>
      </c>
      <c r="G14" s="47" t="str">
        <f t="shared" si="1"/>
        <v/>
      </c>
    </row>
    <row r="15">
      <c r="A15" s="42">
        <v>13.0</v>
      </c>
      <c r="C15" s="46">
        <v>45541.681</v>
      </c>
      <c r="D15" s="10">
        <v>50065.681000000004</v>
      </c>
      <c r="E15" s="46">
        <f t="shared" si="2"/>
        <v>4524</v>
      </c>
      <c r="F15" s="46">
        <f t="shared" si="3"/>
        <v>-340702</v>
      </c>
      <c r="G15" s="47" t="str">
        <f t="shared" si="1"/>
        <v/>
      </c>
    </row>
    <row r="16">
      <c r="A16" s="42">
        <v>14.0</v>
      </c>
      <c r="C16" s="46">
        <v>45541.681</v>
      </c>
      <c r="D16" s="10">
        <v>50065.681000000004</v>
      </c>
      <c r="E16" s="46">
        <f t="shared" si="2"/>
        <v>4524</v>
      </c>
      <c r="F16" s="46">
        <f t="shared" si="3"/>
        <v>-336178</v>
      </c>
      <c r="G16" s="47" t="str">
        <f t="shared" si="1"/>
        <v/>
      </c>
    </row>
    <row r="17">
      <c r="A17" s="42">
        <v>15.0</v>
      </c>
      <c r="C17" s="46">
        <v>45541.681</v>
      </c>
      <c r="D17" s="10">
        <v>50065.681000000004</v>
      </c>
      <c r="E17" s="46">
        <f t="shared" si="2"/>
        <v>4524</v>
      </c>
      <c r="F17" s="46">
        <f t="shared" si="3"/>
        <v>-331654</v>
      </c>
      <c r="G17" s="47" t="str">
        <f t="shared" si="1"/>
        <v/>
      </c>
    </row>
    <row r="18">
      <c r="A18" s="42">
        <v>16.0</v>
      </c>
      <c r="C18" s="46">
        <v>45541.681</v>
      </c>
      <c r="D18" s="10">
        <v>50065.681000000004</v>
      </c>
      <c r="E18" s="46">
        <f t="shared" si="2"/>
        <v>4524</v>
      </c>
      <c r="F18" s="46">
        <f t="shared" si="3"/>
        <v>-327130</v>
      </c>
      <c r="G18" s="47" t="str">
        <f t="shared" si="1"/>
        <v/>
      </c>
    </row>
    <row r="19">
      <c r="A19" s="42">
        <v>17.0</v>
      </c>
      <c r="C19" s="46">
        <v>45541.681</v>
      </c>
      <c r="D19" s="10">
        <v>50065.681000000004</v>
      </c>
      <c r="E19" s="46">
        <f t="shared" si="2"/>
        <v>4524</v>
      </c>
      <c r="F19" s="46">
        <f t="shared" si="3"/>
        <v>-322606</v>
      </c>
      <c r="G19" s="47" t="str">
        <f t="shared" si="1"/>
        <v/>
      </c>
    </row>
    <row r="20">
      <c r="A20" s="42">
        <v>18.0</v>
      </c>
      <c r="C20" s="46">
        <v>45541.681</v>
      </c>
      <c r="D20" s="10">
        <v>50065.681000000004</v>
      </c>
      <c r="E20" s="46">
        <f t="shared" si="2"/>
        <v>4524</v>
      </c>
      <c r="F20" s="46">
        <f t="shared" si="3"/>
        <v>-318082</v>
      </c>
      <c r="G20" s="47" t="str">
        <f t="shared" si="1"/>
        <v/>
      </c>
    </row>
    <row r="21">
      <c r="A21" s="42">
        <v>19.0</v>
      </c>
      <c r="C21" s="46">
        <v>45541.681</v>
      </c>
      <c r="D21" s="10">
        <v>50065.681000000004</v>
      </c>
      <c r="E21" s="46">
        <f t="shared" si="2"/>
        <v>4524</v>
      </c>
      <c r="F21" s="46">
        <f t="shared" si="3"/>
        <v>-313558</v>
      </c>
      <c r="G21" s="47" t="str">
        <f t="shared" si="1"/>
        <v/>
      </c>
    </row>
    <row r="22">
      <c r="A22" s="42">
        <v>20.0</v>
      </c>
      <c r="C22" s="46">
        <v>45541.681</v>
      </c>
      <c r="D22" s="10">
        <v>50065.681000000004</v>
      </c>
      <c r="E22" s="46">
        <f t="shared" si="2"/>
        <v>4524</v>
      </c>
      <c r="F22" s="46">
        <f t="shared" si="3"/>
        <v>-309034</v>
      </c>
      <c r="G22" s="47" t="str">
        <f t="shared" si="1"/>
        <v/>
      </c>
    </row>
    <row r="23">
      <c r="A23" s="42">
        <v>21.0</v>
      </c>
      <c r="C23" s="46">
        <v>45541.681</v>
      </c>
      <c r="D23" s="10">
        <v>50065.681000000004</v>
      </c>
      <c r="E23" s="46">
        <f t="shared" si="2"/>
        <v>4524</v>
      </c>
      <c r="F23" s="46">
        <f t="shared" si="3"/>
        <v>-304510</v>
      </c>
      <c r="G23" s="47" t="str">
        <f t="shared" si="1"/>
        <v/>
      </c>
    </row>
    <row r="24">
      <c r="A24" s="42">
        <v>22.0</v>
      </c>
      <c r="C24" s="46">
        <v>45541.681</v>
      </c>
      <c r="D24" s="10">
        <v>50065.681000000004</v>
      </c>
      <c r="E24" s="46">
        <f t="shared" si="2"/>
        <v>4524</v>
      </c>
      <c r="F24" s="46">
        <f t="shared" si="3"/>
        <v>-299986</v>
      </c>
      <c r="G24" s="47" t="str">
        <f t="shared" si="1"/>
        <v/>
      </c>
    </row>
    <row r="25">
      <c r="A25" s="42">
        <v>23.0</v>
      </c>
      <c r="C25" s="46">
        <v>45541.681</v>
      </c>
      <c r="D25" s="10">
        <v>50065.681000000004</v>
      </c>
      <c r="E25" s="46">
        <f t="shared" si="2"/>
        <v>4524</v>
      </c>
      <c r="F25" s="46">
        <f t="shared" si="3"/>
        <v>-295462</v>
      </c>
      <c r="G25" s="47" t="str">
        <f t="shared" si="1"/>
        <v/>
      </c>
    </row>
    <row r="26">
      <c r="A26" s="42">
        <v>24.0</v>
      </c>
      <c r="C26" s="46">
        <v>45541.681</v>
      </c>
      <c r="D26" s="10">
        <v>50065.681000000004</v>
      </c>
      <c r="E26" s="46">
        <f t="shared" si="2"/>
        <v>4524</v>
      </c>
      <c r="F26" s="46">
        <f t="shared" si="3"/>
        <v>-290938</v>
      </c>
      <c r="G26" s="47" t="str">
        <f t="shared" si="1"/>
        <v/>
      </c>
    </row>
    <row r="27">
      <c r="A27" s="42">
        <v>25.0</v>
      </c>
      <c r="C27" s="46">
        <v>45541.681</v>
      </c>
      <c r="D27" s="10">
        <v>50065.681000000004</v>
      </c>
      <c r="E27" s="46">
        <f t="shared" si="2"/>
        <v>4524</v>
      </c>
      <c r="F27" s="46">
        <f t="shared" si="3"/>
        <v>-286414</v>
      </c>
      <c r="G27" s="47" t="str">
        <f t="shared" si="1"/>
        <v/>
      </c>
    </row>
    <row r="28">
      <c r="A28" s="42">
        <v>26.0</v>
      </c>
      <c r="C28" s="46">
        <v>45541.681</v>
      </c>
      <c r="D28" s="10">
        <v>50065.681000000004</v>
      </c>
      <c r="E28" s="46">
        <f t="shared" si="2"/>
        <v>4524</v>
      </c>
      <c r="F28" s="46">
        <f t="shared" si="3"/>
        <v>-281890</v>
      </c>
      <c r="G28" s="47" t="str">
        <f t="shared" si="1"/>
        <v/>
      </c>
    </row>
    <row r="29">
      <c r="A29" s="42">
        <v>27.0</v>
      </c>
      <c r="C29" s="46">
        <v>45541.681</v>
      </c>
      <c r="D29" s="10">
        <v>50065.681000000004</v>
      </c>
      <c r="E29" s="46">
        <f t="shared" si="2"/>
        <v>4524</v>
      </c>
      <c r="F29" s="46">
        <f t="shared" si="3"/>
        <v>-277366</v>
      </c>
      <c r="G29" s="47" t="str">
        <f t="shared" si="1"/>
        <v/>
      </c>
    </row>
    <row r="30">
      <c r="A30" s="42">
        <v>28.0</v>
      </c>
      <c r="C30" s="46">
        <v>45541.681</v>
      </c>
      <c r="D30" s="10">
        <v>50065.681000000004</v>
      </c>
      <c r="E30" s="46">
        <f t="shared" si="2"/>
        <v>4524</v>
      </c>
      <c r="F30" s="46">
        <f t="shared" si="3"/>
        <v>-272842</v>
      </c>
      <c r="G30" s="47" t="str">
        <f t="shared" si="1"/>
        <v/>
      </c>
    </row>
    <row r="31">
      <c r="A31" s="42">
        <v>29.0</v>
      </c>
      <c r="C31" s="46">
        <v>45541.681</v>
      </c>
      <c r="D31" s="10">
        <v>50065.681000000004</v>
      </c>
      <c r="E31" s="46">
        <f t="shared" si="2"/>
        <v>4524</v>
      </c>
      <c r="F31" s="46">
        <f t="shared" si="3"/>
        <v>-268318</v>
      </c>
      <c r="G31" s="47" t="str">
        <f t="shared" si="1"/>
        <v/>
      </c>
    </row>
    <row r="32">
      <c r="A32" s="42">
        <v>30.0</v>
      </c>
      <c r="C32" s="46">
        <v>45541.681</v>
      </c>
      <c r="D32" s="10">
        <v>50065.681000000004</v>
      </c>
      <c r="E32" s="46">
        <f t="shared" si="2"/>
        <v>4524</v>
      </c>
      <c r="F32" s="46">
        <f t="shared" si="3"/>
        <v>-263794</v>
      </c>
      <c r="G32" s="47" t="str">
        <f t="shared" si="1"/>
        <v/>
      </c>
    </row>
    <row r="33">
      <c r="A33" s="42">
        <v>31.0</v>
      </c>
      <c r="C33" s="46">
        <v>45541.681</v>
      </c>
      <c r="D33" s="10">
        <v>50065.681000000004</v>
      </c>
      <c r="E33" s="46">
        <f t="shared" si="2"/>
        <v>4524</v>
      </c>
      <c r="F33" s="46">
        <f t="shared" si="3"/>
        <v>-259270</v>
      </c>
      <c r="G33" s="47" t="str">
        <f t="shared" si="1"/>
        <v/>
      </c>
    </row>
    <row r="34">
      <c r="A34" s="42">
        <v>32.0</v>
      </c>
      <c r="C34" s="46">
        <v>45541.681</v>
      </c>
      <c r="D34" s="10">
        <v>50065.681000000004</v>
      </c>
      <c r="E34" s="46">
        <f t="shared" si="2"/>
        <v>4524</v>
      </c>
      <c r="F34" s="46">
        <f t="shared" si="3"/>
        <v>-254746</v>
      </c>
      <c r="G34" s="47" t="str">
        <f t="shared" si="1"/>
        <v/>
      </c>
    </row>
    <row r="35">
      <c r="A35" s="42">
        <v>33.0</v>
      </c>
      <c r="C35" s="46">
        <v>45541.681</v>
      </c>
      <c r="D35" s="10">
        <v>50065.681000000004</v>
      </c>
      <c r="E35" s="46">
        <f t="shared" si="2"/>
        <v>4524</v>
      </c>
      <c r="F35" s="46">
        <f t="shared" si="3"/>
        <v>-250222</v>
      </c>
      <c r="G35" s="47" t="str">
        <f t="shared" si="1"/>
        <v/>
      </c>
    </row>
    <row r="36">
      <c r="A36" s="42">
        <v>34.0</v>
      </c>
      <c r="C36" s="46">
        <v>45541.681</v>
      </c>
      <c r="D36" s="10">
        <v>50065.681000000004</v>
      </c>
      <c r="E36" s="46">
        <f t="shared" si="2"/>
        <v>4524</v>
      </c>
      <c r="F36" s="46">
        <f t="shared" si="3"/>
        <v>-245698</v>
      </c>
      <c r="G36" s="47" t="str">
        <f t="shared" si="1"/>
        <v/>
      </c>
    </row>
    <row r="37">
      <c r="A37" s="42">
        <v>35.0</v>
      </c>
      <c r="C37" s="46">
        <v>45541.681</v>
      </c>
      <c r="D37" s="10">
        <v>50065.681000000004</v>
      </c>
      <c r="E37" s="46">
        <f t="shared" si="2"/>
        <v>4524</v>
      </c>
      <c r="F37" s="46">
        <f t="shared" si="3"/>
        <v>-241174</v>
      </c>
      <c r="G37" s="47" t="str">
        <f t="shared" si="1"/>
        <v/>
      </c>
    </row>
    <row r="38">
      <c r="A38" s="42">
        <v>36.0</v>
      </c>
      <c r="C38" s="46">
        <v>45541.681</v>
      </c>
      <c r="D38" s="10">
        <v>50065.681000000004</v>
      </c>
      <c r="E38" s="46">
        <f t="shared" si="2"/>
        <v>4524</v>
      </c>
      <c r="F38" s="46">
        <f t="shared" si="3"/>
        <v>-236650</v>
      </c>
      <c r="G38" s="47" t="str">
        <f t="shared" si="1"/>
        <v/>
      </c>
    </row>
    <row r="39">
      <c r="A39" s="42">
        <v>37.0</v>
      </c>
      <c r="C39" s="46">
        <v>45541.681</v>
      </c>
      <c r="D39" s="10">
        <v>50065.681000000004</v>
      </c>
      <c r="E39" s="46">
        <f t="shared" si="2"/>
        <v>4524</v>
      </c>
      <c r="F39" s="46">
        <f t="shared" si="3"/>
        <v>-232126</v>
      </c>
      <c r="G39" s="47" t="str">
        <f t="shared" si="1"/>
        <v/>
      </c>
    </row>
    <row r="40">
      <c r="A40" s="42">
        <v>38.0</v>
      </c>
      <c r="C40" s="46">
        <v>45541.681</v>
      </c>
      <c r="D40" s="10">
        <v>50065.681000000004</v>
      </c>
      <c r="E40" s="46">
        <f t="shared" si="2"/>
        <v>4524</v>
      </c>
      <c r="F40" s="46">
        <f t="shared" si="3"/>
        <v>-227602</v>
      </c>
      <c r="G40" s="47" t="str">
        <f t="shared" si="1"/>
        <v/>
      </c>
    </row>
    <row r="41">
      <c r="A41" s="42">
        <v>39.0</v>
      </c>
      <c r="C41" s="46">
        <v>45541.681</v>
      </c>
      <c r="D41" s="10">
        <v>50065.681000000004</v>
      </c>
      <c r="E41" s="46">
        <f t="shared" si="2"/>
        <v>4524</v>
      </c>
      <c r="F41" s="46">
        <f t="shared" si="3"/>
        <v>-223078</v>
      </c>
      <c r="G41" s="47" t="str">
        <f t="shared" si="1"/>
        <v/>
      </c>
    </row>
    <row r="42">
      <c r="A42" s="42">
        <v>40.0</v>
      </c>
      <c r="C42" s="46">
        <v>45541.681</v>
      </c>
      <c r="D42" s="10">
        <v>50065.681000000004</v>
      </c>
      <c r="E42" s="46">
        <f t="shared" si="2"/>
        <v>4524</v>
      </c>
      <c r="F42" s="46">
        <f t="shared" si="3"/>
        <v>-218554</v>
      </c>
      <c r="G42" s="47" t="str">
        <f t="shared" si="1"/>
        <v/>
      </c>
    </row>
    <row r="43">
      <c r="A43" s="42">
        <v>41.0</v>
      </c>
      <c r="C43" s="46">
        <v>45541.681</v>
      </c>
      <c r="D43" s="10">
        <v>50065.681000000004</v>
      </c>
      <c r="E43" s="46">
        <f t="shared" si="2"/>
        <v>4524</v>
      </c>
      <c r="F43" s="46">
        <f t="shared" si="3"/>
        <v>-214030</v>
      </c>
      <c r="G43" s="47" t="str">
        <f t="shared" si="1"/>
        <v/>
      </c>
    </row>
    <row r="44">
      <c r="A44" s="42">
        <v>42.0</v>
      </c>
      <c r="C44" s="46">
        <v>45541.681</v>
      </c>
      <c r="D44" s="10">
        <v>50065.681000000004</v>
      </c>
      <c r="E44" s="46">
        <f t="shared" si="2"/>
        <v>4524</v>
      </c>
      <c r="F44" s="46">
        <f t="shared" si="3"/>
        <v>-209506</v>
      </c>
      <c r="G44" s="47" t="str">
        <f t="shared" si="1"/>
        <v/>
      </c>
    </row>
    <row r="45">
      <c r="A45" s="42">
        <v>43.0</v>
      </c>
      <c r="C45" s="46">
        <v>45541.681</v>
      </c>
      <c r="D45" s="10">
        <v>50065.681000000004</v>
      </c>
      <c r="E45" s="46">
        <f t="shared" si="2"/>
        <v>4524</v>
      </c>
      <c r="F45" s="46">
        <f t="shared" si="3"/>
        <v>-204982</v>
      </c>
      <c r="G45" s="47" t="str">
        <f t="shared" si="1"/>
        <v/>
      </c>
    </row>
    <row r="46">
      <c r="A46" s="42">
        <v>44.0</v>
      </c>
      <c r="C46" s="46">
        <v>45541.681</v>
      </c>
      <c r="D46" s="10">
        <v>50065.681000000004</v>
      </c>
      <c r="E46" s="46">
        <f t="shared" si="2"/>
        <v>4524</v>
      </c>
      <c r="F46" s="46">
        <f t="shared" si="3"/>
        <v>-200458</v>
      </c>
      <c r="G46" s="47" t="str">
        <f t="shared" si="1"/>
        <v/>
      </c>
    </row>
    <row r="47">
      <c r="A47" s="42">
        <v>45.0</v>
      </c>
      <c r="C47" s="46">
        <v>45541.681</v>
      </c>
      <c r="D47" s="10">
        <v>50065.681000000004</v>
      </c>
      <c r="E47" s="46">
        <f t="shared" si="2"/>
        <v>4524</v>
      </c>
      <c r="F47" s="46">
        <f t="shared" si="3"/>
        <v>-195934</v>
      </c>
      <c r="G47" s="47" t="str">
        <f t="shared" si="1"/>
        <v/>
      </c>
    </row>
    <row r="48">
      <c r="A48" s="42">
        <v>46.0</v>
      </c>
      <c r="C48" s="46">
        <v>45541.681</v>
      </c>
      <c r="D48" s="10">
        <v>50065.681000000004</v>
      </c>
      <c r="E48" s="46">
        <f t="shared" si="2"/>
        <v>4524</v>
      </c>
      <c r="F48" s="46">
        <f t="shared" si="3"/>
        <v>-191410</v>
      </c>
      <c r="G48" s="47" t="str">
        <f t="shared" si="1"/>
        <v/>
      </c>
    </row>
    <row r="49">
      <c r="A49" s="42">
        <v>47.0</v>
      </c>
      <c r="C49" s="46">
        <v>45541.681</v>
      </c>
      <c r="D49" s="10">
        <v>50065.681000000004</v>
      </c>
      <c r="E49" s="46">
        <f t="shared" si="2"/>
        <v>4524</v>
      </c>
      <c r="F49" s="46">
        <f t="shared" si="3"/>
        <v>-186886</v>
      </c>
      <c r="G49" s="47" t="str">
        <f t="shared" si="1"/>
        <v/>
      </c>
    </row>
    <row r="50">
      <c r="A50" s="42">
        <v>48.0</v>
      </c>
      <c r="C50" s="46">
        <v>45541.681</v>
      </c>
      <c r="D50" s="10">
        <v>50065.681000000004</v>
      </c>
      <c r="E50" s="46">
        <f t="shared" si="2"/>
        <v>4524</v>
      </c>
      <c r="F50" s="46">
        <f t="shared" si="3"/>
        <v>-182362</v>
      </c>
      <c r="G50" s="47" t="str">
        <f t="shared" si="1"/>
        <v/>
      </c>
    </row>
    <row r="51">
      <c r="A51" s="42">
        <v>49.0</v>
      </c>
      <c r="C51" s="46">
        <v>45541.681</v>
      </c>
      <c r="D51" s="10">
        <v>50065.681000000004</v>
      </c>
      <c r="E51" s="46">
        <f t="shared" si="2"/>
        <v>4524</v>
      </c>
      <c r="F51" s="46">
        <f t="shared" si="3"/>
        <v>-177838</v>
      </c>
      <c r="G51" s="47" t="str">
        <f t="shared" si="1"/>
        <v/>
      </c>
    </row>
    <row r="52">
      <c r="A52" s="42">
        <v>50.0</v>
      </c>
      <c r="C52" s="46">
        <v>45541.681</v>
      </c>
      <c r="D52" s="10">
        <v>50065.681000000004</v>
      </c>
      <c r="E52" s="46">
        <f t="shared" si="2"/>
        <v>4524</v>
      </c>
      <c r="F52" s="46">
        <f t="shared" si="3"/>
        <v>-173314</v>
      </c>
      <c r="G52" s="47" t="str">
        <f t="shared" si="1"/>
        <v/>
      </c>
    </row>
    <row r="53">
      <c r="A53" s="42">
        <v>51.0</v>
      </c>
      <c r="C53" s="46">
        <v>45541.681</v>
      </c>
      <c r="D53" s="10">
        <v>50065.681000000004</v>
      </c>
      <c r="E53" s="46">
        <f t="shared" si="2"/>
        <v>4524</v>
      </c>
      <c r="F53" s="46">
        <f t="shared" si="3"/>
        <v>-168790</v>
      </c>
      <c r="G53" s="47" t="str">
        <f t="shared" si="1"/>
        <v/>
      </c>
    </row>
    <row r="54">
      <c r="A54" s="42">
        <v>52.0</v>
      </c>
      <c r="C54" s="46">
        <v>45541.681</v>
      </c>
      <c r="D54" s="10">
        <v>50065.681000000004</v>
      </c>
      <c r="E54" s="46">
        <f t="shared" si="2"/>
        <v>4524</v>
      </c>
      <c r="F54" s="46">
        <f t="shared" si="3"/>
        <v>-164266</v>
      </c>
      <c r="G54" s="47" t="str">
        <f t="shared" si="1"/>
        <v/>
      </c>
    </row>
    <row r="55">
      <c r="A55" s="42">
        <v>53.0</v>
      </c>
      <c r="C55" s="46">
        <v>45541.681</v>
      </c>
      <c r="D55" s="10">
        <v>50065.681000000004</v>
      </c>
      <c r="E55" s="46">
        <f t="shared" si="2"/>
        <v>4524</v>
      </c>
      <c r="F55" s="46">
        <f t="shared" si="3"/>
        <v>-159742</v>
      </c>
      <c r="G55" s="47" t="str">
        <f t="shared" si="1"/>
        <v/>
      </c>
    </row>
    <row r="56">
      <c r="A56" s="42">
        <v>54.0</v>
      </c>
      <c r="C56" s="46">
        <v>45541.681</v>
      </c>
      <c r="D56" s="10">
        <v>50065.681000000004</v>
      </c>
      <c r="E56" s="46">
        <f t="shared" si="2"/>
        <v>4524</v>
      </c>
      <c r="F56" s="46">
        <f t="shared" si="3"/>
        <v>-155218</v>
      </c>
      <c r="G56" s="47" t="str">
        <f t="shared" si="1"/>
        <v/>
      </c>
    </row>
    <row r="57">
      <c r="A57" s="42">
        <v>55.0</v>
      </c>
      <c r="C57" s="46">
        <v>45541.681</v>
      </c>
      <c r="D57" s="10">
        <v>50065.681000000004</v>
      </c>
      <c r="E57" s="46">
        <f t="shared" si="2"/>
        <v>4524</v>
      </c>
      <c r="F57" s="46">
        <f t="shared" si="3"/>
        <v>-150694</v>
      </c>
      <c r="G57" s="47" t="str">
        <f t="shared" si="1"/>
        <v/>
      </c>
    </row>
    <row r="58">
      <c r="A58" s="42">
        <v>56.0</v>
      </c>
      <c r="C58" s="46">
        <v>45541.681</v>
      </c>
      <c r="D58" s="10">
        <v>50065.681000000004</v>
      </c>
      <c r="E58" s="46">
        <f t="shared" si="2"/>
        <v>4524</v>
      </c>
      <c r="F58" s="46">
        <f t="shared" si="3"/>
        <v>-146170</v>
      </c>
      <c r="G58" s="47" t="str">
        <f t="shared" si="1"/>
        <v/>
      </c>
    </row>
    <row r="59">
      <c r="A59" s="42">
        <v>57.0</v>
      </c>
      <c r="C59" s="46">
        <v>45541.681</v>
      </c>
      <c r="D59" s="10">
        <v>50065.681000000004</v>
      </c>
      <c r="E59" s="46">
        <f t="shared" si="2"/>
        <v>4524</v>
      </c>
      <c r="F59" s="46">
        <f t="shared" si="3"/>
        <v>-141646</v>
      </c>
      <c r="G59" s="47" t="str">
        <f t="shared" si="1"/>
        <v/>
      </c>
    </row>
    <row r="60">
      <c r="A60" s="42">
        <v>58.0</v>
      </c>
      <c r="C60" s="46">
        <v>45541.681</v>
      </c>
      <c r="D60" s="10">
        <v>50065.681000000004</v>
      </c>
      <c r="E60" s="46">
        <f t="shared" si="2"/>
        <v>4524</v>
      </c>
      <c r="F60" s="46">
        <f t="shared" si="3"/>
        <v>-137122</v>
      </c>
      <c r="G60" s="47" t="str">
        <f t="shared" si="1"/>
        <v/>
      </c>
    </row>
    <row r="61">
      <c r="A61" s="42">
        <v>59.0</v>
      </c>
      <c r="C61" s="46">
        <v>45541.681</v>
      </c>
      <c r="D61" s="10">
        <v>50065.681000000004</v>
      </c>
      <c r="E61" s="46">
        <f t="shared" si="2"/>
        <v>4524</v>
      </c>
      <c r="F61" s="46">
        <f t="shared" si="3"/>
        <v>-132598</v>
      </c>
      <c r="G61" s="47" t="str">
        <f t="shared" si="1"/>
        <v/>
      </c>
    </row>
    <row r="62">
      <c r="A62" s="42">
        <v>60.0</v>
      </c>
      <c r="C62" s="46">
        <v>45541.681</v>
      </c>
      <c r="D62" s="10">
        <v>50065.681000000004</v>
      </c>
      <c r="E62" s="46">
        <f t="shared" si="2"/>
        <v>4524</v>
      </c>
      <c r="F62" s="46">
        <f t="shared" si="3"/>
        <v>-128074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70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50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394990.0</v>
      </c>
      <c r="C3" s="44">
        <v>0.0</v>
      </c>
      <c r="D3" s="44">
        <v>0.0</v>
      </c>
      <c r="E3" s="44">
        <f>-B3</f>
        <v>-394990</v>
      </c>
      <c r="F3" s="44">
        <f>E3</f>
        <v>-394990</v>
      </c>
      <c r="G3" s="47" t="str">
        <f t="shared" ref="G3:G62" si="1">IF(F3&gt;0,A3,"")</f>
        <v/>
      </c>
    </row>
    <row r="4">
      <c r="A4" s="42">
        <v>2.0</v>
      </c>
      <c r="C4" s="46">
        <v>45541.681</v>
      </c>
      <c r="D4" s="26">
        <v>53560.1</v>
      </c>
      <c r="E4" s="46">
        <f t="shared" ref="E4:E62" si="2">D4-C4</f>
        <v>8018.419</v>
      </c>
      <c r="F4" s="46">
        <f t="shared" ref="F4:F62" si="3">F3+E4</f>
        <v>-386971.581</v>
      </c>
      <c r="G4" s="47" t="str">
        <f t="shared" si="1"/>
        <v/>
      </c>
    </row>
    <row r="5">
      <c r="A5" s="42">
        <v>3.0</v>
      </c>
      <c r="C5" s="46">
        <v>45541.681</v>
      </c>
      <c r="D5" s="26">
        <v>53560.1</v>
      </c>
      <c r="E5" s="46">
        <f t="shared" si="2"/>
        <v>8018.419</v>
      </c>
      <c r="F5" s="46">
        <f t="shared" si="3"/>
        <v>-378953.162</v>
      </c>
      <c r="G5" s="47" t="str">
        <f t="shared" si="1"/>
        <v/>
      </c>
    </row>
    <row r="6">
      <c r="A6" s="42">
        <v>4.0</v>
      </c>
      <c r="C6" s="46">
        <v>45541.681</v>
      </c>
      <c r="D6" s="26">
        <v>53560.1</v>
      </c>
      <c r="E6" s="46">
        <f t="shared" si="2"/>
        <v>8018.419</v>
      </c>
      <c r="F6" s="46">
        <f t="shared" si="3"/>
        <v>-370934.743</v>
      </c>
      <c r="G6" s="47" t="str">
        <f t="shared" si="1"/>
        <v/>
      </c>
    </row>
    <row r="7">
      <c r="A7" s="42">
        <v>5.0</v>
      </c>
      <c r="C7" s="46">
        <v>45541.681</v>
      </c>
      <c r="D7" s="26">
        <v>53560.1</v>
      </c>
      <c r="E7" s="46">
        <f t="shared" si="2"/>
        <v>8018.419</v>
      </c>
      <c r="F7" s="46">
        <f t="shared" si="3"/>
        <v>-362916.324</v>
      </c>
      <c r="G7" s="47" t="str">
        <f t="shared" si="1"/>
        <v/>
      </c>
    </row>
    <row r="8">
      <c r="A8" s="42">
        <v>6.0</v>
      </c>
      <c r="C8" s="46">
        <v>45541.681</v>
      </c>
      <c r="D8" s="26">
        <v>53560.1</v>
      </c>
      <c r="E8" s="46">
        <f t="shared" si="2"/>
        <v>8018.419</v>
      </c>
      <c r="F8" s="46">
        <f t="shared" si="3"/>
        <v>-354897.905</v>
      </c>
      <c r="G8" s="47" t="str">
        <f t="shared" si="1"/>
        <v/>
      </c>
    </row>
    <row r="9">
      <c r="A9" s="42">
        <v>7.0</v>
      </c>
      <c r="C9" s="46">
        <v>45541.681</v>
      </c>
      <c r="D9" s="26">
        <v>53560.1</v>
      </c>
      <c r="E9" s="46">
        <f t="shared" si="2"/>
        <v>8018.419</v>
      </c>
      <c r="F9" s="46">
        <f t="shared" si="3"/>
        <v>-346879.486</v>
      </c>
      <c r="G9" s="47" t="str">
        <f t="shared" si="1"/>
        <v/>
      </c>
    </row>
    <row r="10">
      <c r="A10" s="42">
        <v>8.0</v>
      </c>
      <c r="C10" s="46">
        <v>45541.681</v>
      </c>
      <c r="D10" s="26">
        <v>53560.1</v>
      </c>
      <c r="E10" s="46">
        <f t="shared" si="2"/>
        <v>8018.419</v>
      </c>
      <c r="F10" s="46">
        <f t="shared" si="3"/>
        <v>-338861.067</v>
      </c>
      <c r="G10" s="47" t="str">
        <f t="shared" si="1"/>
        <v/>
      </c>
    </row>
    <row r="11">
      <c r="A11" s="42">
        <v>9.0</v>
      </c>
      <c r="C11" s="46">
        <v>45541.681</v>
      </c>
      <c r="D11" s="26">
        <v>53560.1</v>
      </c>
      <c r="E11" s="46">
        <f t="shared" si="2"/>
        <v>8018.419</v>
      </c>
      <c r="F11" s="46">
        <f t="shared" si="3"/>
        <v>-330842.648</v>
      </c>
      <c r="G11" s="47" t="str">
        <f t="shared" si="1"/>
        <v/>
      </c>
    </row>
    <row r="12">
      <c r="A12" s="42">
        <v>10.0</v>
      </c>
      <c r="C12" s="46">
        <v>45541.681</v>
      </c>
      <c r="D12" s="26">
        <v>53560.1</v>
      </c>
      <c r="E12" s="46">
        <f t="shared" si="2"/>
        <v>8018.419</v>
      </c>
      <c r="F12" s="46">
        <f t="shared" si="3"/>
        <v>-322824.229</v>
      </c>
      <c r="G12" s="47" t="str">
        <f t="shared" si="1"/>
        <v/>
      </c>
    </row>
    <row r="13">
      <c r="A13" s="42">
        <v>11.0</v>
      </c>
      <c r="C13" s="46">
        <v>45541.681</v>
      </c>
      <c r="D13" s="26">
        <v>53560.1</v>
      </c>
      <c r="E13" s="46">
        <f t="shared" si="2"/>
        <v>8018.419</v>
      </c>
      <c r="F13" s="46">
        <f t="shared" si="3"/>
        <v>-314805.81</v>
      </c>
      <c r="G13" s="47" t="str">
        <f t="shared" si="1"/>
        <v/>
      </c>
    </row>
    <row r="14">
      <c r="A14" s="42">
        <v>12.0</v>
      </c>
      <c r="C14" s="46">
        <v>45541.681</v>
      </c>
      <c r="D14" s="26">
        <v>53560.1</v>
      </c>
      <c r="E14" s="46">
        <f t="shared" si="2"/>
        <v>8018.419</v>
      </c>
      <c r="F14" s="46">
        <f t="shared" si="3"/>
        <v>-306787.391</v>
      </c>
      <c r="G14" s="47" t="str">
        <f t="shared" si="1"/>
        <v/>
      </c>
    </row>
    <row r="15">
      <c r="A15" s="42">
        <v>13.0</v>
      </c>
      <c r="C15" s="46">
        <v>45541.681</v>
      </c>
      <c r="D15" s="26">
        <v>53560.1</v>
      </c>
      <c r="E15" s="46">
        <f t="shared" si="2"/>
        <v>8018.419</v>
      </c>
      <c r="F15" s="46">
        <f t="shared" si="3"/>
        <v>-298768.972</v>
      </c>
      <c r="G15" s="47" t="str">
        <f t="shared" si="1"/>
        <v/>
      </c>
    </row>
    <row r="16">
      <c r="A16" s="42">
        <v>14.0</v>
      </c>
      <c r="C16" s="46">
        <v>45541.681</v>
      </c>
      <c r="D16" s="26">
        <v>53560.1</v>
      </c>
      <c r="E16" s="46">
        <f t="shared" si="2"/>
        <v>8018.419</v>
      </c>
      <c r="F16" s="46">
        <f t="shared" si="3"/>
        <v>-290750.553</v>
      </c>
      <c r="G16" s="47" t="str">
        <f t="shared" si="1"/>
        <v/>
      </c>
    </row>
    <row r="17">
      <c r="A17" s="42">
        <v>15.0</v>
      </c>
      <c r="C17" s="46">
        <v>45541.681</v>
      </c>
      <c r="D17" s="26">
        <v>53560.1</v>
      </c>
      <c r="E17" s="46">
        <f t="shared" si="2"/>
        <v>8018.419</v>
      </c>
      <c r="F17" s="46">
        <f t="shared" si="3"/>
        <v>-282732.134</v>
      </c>
      <c r="G17" s="47" t="str">
        <f t="shared" si="1"/>
        <v/>
      </c>
    </row>
    <row r="18">
      <c r="A18" s="42">
        <v>16.0</v>
      </c>
      <c r="C18" s="46">
        <v>45541.681</v>
      </c>
      <c r="D18" s="26">
        <v>53560.1</v>
      </c>
      <c r="E18" s="46">
        <f t="shared" si="2"/>
        <v>8018.419</v>
      </c>
      <c r="F18" s="46">
        <f t="shared" si="3"/>
        <v>-274713.715</v>
      </c>
      <c r="G18" s="47" t="str">
        <f t="shared" si="1"/>
        <v/>
      </c>
    </row>
    <row r="19">
      <c r="A19" s="42">
        <v>17.0</v>
      </c>
      <c r="C19" s="46">
        <v>45541.681</v>
      </c>
      <c r="D19" s="26">
        <v>53560.1</v>
      </c>
      <c r="E19" s="46">
        <f t="shared" si="2"/>
        <v>8018.419</v>
      </c>
      <c r="F19" s="46">
        <f t="shared" si="3"/>
        <v>-266695.296</v>
      </c>
      <c r="G19" s="47" t="str">
        <f t="shared" si="1"/>
        <v/>
      </c>
    </row>
    <row r="20">
      <c r="A20" s="42">
        <v>18.0</v>
      </c>
      <c r="C20" s="46">
        <v>45541.681</v>
      </c>
      <c r="D20" s="26">
        <v>53560.1</v>
      </c>
      <c r="E20" s="46">
        <f t="shared" si="2"/>
        <v>8018.419</v>
      </c>
      <c r="F20" s="46">
        <f t="shared" si="3"/>
        <v>-258676.877</v>
      </c>
      <c r="G20" s="47" t="str">
        <f t="shared" si="1"/>
        <v/>
      </c>
    </row>
    <row r="21">
      <c r="A21" s="42">
        <v>19.0</v>
      </c>
      <c r="C21" s="46">
        <v>45541.681</v>
      </c>
      <c r="D21" s="26">
        <v>53560.1</v>
      </c>
      <c r="E21" s="46">
        <f t="shared" si="2"/>
        <v>8018.419</v>
      </c>
      <c r="F21" s="46">
        <f t="shared" si="3"/>
        <v>-250658.458</v>
      </c>
      <c r="G21" s="47" t="str">
        <f t="shared" si="1"/>
        <v/>
      </c>
    </row>
    <row r="22">
      <c r="A22" s="42">
        <v>20.0</v>
      </c>
      <c r="C22" s="46">
        <v>45541.681</v>
      </c>
      <c r="D22" s="26">
        <v>53560.1</v>
      </c>
      <c r="E22" s="46">
        <f t="shared" si="2"/>
        <v>8018.419</v>
      </c>
      <c r="F22" s="46">
        <f t="shared" si="3"/>
        <v>-242640.039</v>
      </c>
      <c r="G22" s="47" t="str">
        <f t="shared" si="1"/>
        <v/>
      </c>
    </row>
    <row r="23">
      <c r="A23" s="42">
        <v>21.0</v>
      </c>
      <c r="C23" s="46">
        <v>45541.681</v>
      </c>
      <c r="D23" s="26">
        <v>53560.1</v>
      </c>
      <c r="E23" s="46">
        <f t="shared" si="2"/>
        <v>8018.419</v>
      </c>
      <c r="F23" s="46">
        <f t="shared" si="3"/>
        <v>-234621.62</v>
      </c>
      <c r="G23" s="47" t="str">
        <f t="shared" si="1"/>
        <v/>
      </c>
    </row>
    <row r="24">
      <c r="A24" s="42">
        <v>22.0</v>
      </c>
      <c r="C24" s="46">
        <v>45541.681</v>
      </c>
      <c r="D24" s="26">
        <v>53560.1</v>
      </c>
      <c r="E24" s="46">
        <f t="shared" si="2"/>
        <v>8018.419</v>
      </c>
      <c r="F24" s="46">
        <f t="shared" si="3"/>
        <v>-226603.201</v>
      </c>
      <c r="G24" s="47" t="str">
        <f t="shared" si="1"/>
        <v/>
      </c>
    </row>
    <row r="25">
      <c r="A25" s="42">
        <v>23.0</v>
      </c>
      <c r="C25" s="46">
        <v>45541.681</v>
      </c>
      <c r="D25" s="26">
        <v>53560.1</v>
      </c>
      <c r="E25" s="46">
        <f t="shared" si="2"/>
        <v>8018.419</v>
      </c>
      <c r="F25" s="46">
        <f t="shared" si="3"/>
        <v>-218584.782</v>
      </c>
      <c r="G25" s="47" t="str">
        <f t="shared" si="1"/>
        <v/>
      </c>
    </row>
    <row r="26">
      <c r="A26" s="42">
        <v>24.0</v>
      </c>
      <c r="C26" s="46">
        <v>45541.681</v>
      </c>
      <c r="D26" s="26">
        <v>53560.1</v>
      </c>
      <c r="E26" s="46">
        <f t="shared" si="2"/>
        <v>8018.419</v>
      </c>
      <c r="F26" s="46">
        <f t="shared" si="3"/>
        <v>-210566.363</v>
      </c>
      <c r="G26" s="47" t="str">
        <f t="shared" si="1"/>
        <v/>
      </c>
    </row>
    <row r="27">
      <c r="A27" s="42">
        <v>25.0</v>
      </c>
      <c r="C27" s="46">
        <v>45541.681</v>
      </c>
      <c r="D27" s="26">
        <v>53560.1</v>
      </c>
      <c r="E27" s="46">
        <f t="shared" si="2"/>
        <v>8018.419</v>
      </c>
      <c r="F27" s="46">
        <f t="shared" si="3"/>
        <v>-202547.944</v>
      </c>
      <c r="G27" s="47" t="str">
        <f t="shared" si="1"/>
        <v/>
      </c>
    </row>
    <row r="28">
      <c r="A28" s="42">
        <v>26.0</v>
      </c>
      <c r="C28" s="46">
        <v>45541.681</v>
      </c>
      <c r="D28" s="26">
        <v>53560.1</v>
      </c>
      <c r="E28" s="46">
        <f t="shared" si="2"/>
        <v>8018.419</v>
      </c>
      <c r="F28" s="46">
        <f t="shared" si="3"/>
        <v>-194529.525</v>
      </c>
      <c r="G28" s="47" t="str">
        <f t="shared" si="1"/>
        <v/>
      </c>
    </row>
    <row r="29">
      <c r="A29" s="42">
        <v>27.0</v>
      </c>
      <c r="C29" s="46">
        <v>45541.681</v>
      </c>
      <c r="D29" s="26">
        <v>53560.1</v>
      </c>
      <c r="E29" s="46">
        <f t="shared" si="2"/>
        <v>8018.419</v>
      </c>
      <c r="F29" s="46">
        <f t="shared" si="3"/>
        <v>-186511.106</v>
      </c>
      <c r="G29" s="47" t="str">
        <f t="shared" si="1"/>
        <v/>
      </c>
    </row>
    <row r="30">
      <c r="A30" s="42">
        <v>28.0</v>
      </c>
      <c r="C30" s="46">
        <v>45541.681</v>
      </c>
      <c r="D30" s="26">
        <v>53560.1</v>
      </c>
      <c r="E30" s="46">
        <f t="shared" si="2"/>
        <v>8018.419</v>
      </c>
      <c r="F30" s="46">
        <f t="shared" si="3"/>
        <v>-178492.687</v>
      </c>
      <c r="G30" s="47" t="str">
        <f t="shared" si="1"/>
        <v/>
      </c>
    </row>
    <row r="31">
      <c r="A31" s="42">
        <v>29.0</v>
      </c>
      <c r="C31" s="46">
        <v>45541.681</v>
      </c>
      <c r="D31" s="26">
        <v>53560.1</v>
      </c>
      <c r="E31" s="46">
        <f t="shared" si="2"/>
        <v>8018.419</v>
      </c>
      <c r="F31" s="46">
        <f t="shared" si="3"/>
        <v>-170474.268</v>
      </c>
      <c r="G31" s="47" t="str">
        <f t="shared" si="1"/>
        <v/>
      </c>
    </row>
    <row r="32">
      <c r="A32" s="42">
        <v>30.0</v>
      </c>
      <c r="C32" s="46">
        <v>45541.681</v>
      </c>
      <c r="D32" s="26">
        <v>53560.1</v>
      </c>
      <c r="E32" s="46">
        <f t="shared" si="2"/>
        <v>8018.419</v>
      </c>
      <c r="F32" s="46">
        <f t="shared" si="3"/>
        <v>-162455.849</v>
      </c>
      <c r="G32" s="47" t="str">
        <f t="shared" si="1"/>
        <v/>
      </c>
    </row>
    <row r="33">
      <c r="A33" s="42">
        <v>31.0</v>
      </c>
      <c r="C33" s="46">
        <v>45541.681</v>
      </c>
      <c r="D33" s="26">
        <v>53560.1</v>
      </c>
      <c r="E33" s="46">
        <f t="shared" si="2"/>
        <v>8018.419</v>
      </c>
      <c r="F33" s="46">
        <f t="shared" si="3"/>
        <v>-154437.43</v>
      </c>
      <c r="G33" s="47" t="str">
        <f t="shared" si="1"/>
        <v/>
      </c>
    </row>
    <row r="34">
      <c r="A34" s="42">
        <v>32.0</v>
      </c>
      <c r="C34" s="46">
        <v>45541.681</v>
      </c>
      <c r="D34" s="26">
        <v>53560.1</v>
      </c>
      <c r="E34" s="46">
        <f t="shared" si="2"/>
        <v>8018.419</v>
      </c>
      <c r="F34" s="46">
        <f t="shared" si="3"/>
        <v>-146419.011</v>
      </c>
      <c r="G34" s="47" t="str">
        <f t="shared" si="1"/>
        <v/>
      </c>
    </row>
    <row r="35">
      <c r="A35" s="42">
        <v>33.0</v>
      </c>
      <c r="C35" s="46">
        <v>45541.681</v>
      </c>
      <c r="D35" s="26">
        <v>53560.1</v>
      </c>
      <c r="E35" s="46">
        <f t="shared" si="2"/>
        <v>8018.419</v>
      </c>
      <c r="F35" s="46">
        <f t="shared" si="3"/>
        <v>-138400.592</v>
      </c>
      <c r="G35" s="47" t="str">
        <f t="shared" si="1"/>
        <v/>
      </c>
    </row>
    <row r="36">
      <c r="A36" s="42">
        <v>34.0</v>
      </c>
      <c r="C36" s="46">
        <v>45541.681</v>
      </c>
      <c r="D36" s="26">
        <v>53560.1</v>
      </c>
      <c r="E36" s="46">
        <f t="shared" si="2"/>
        <v>8018.419</v>
      </c>
      <c r="F36" s="46">
        <f t="shared" si="3"/>
        <v>-130382.173</v>
      </c>
      <c r="G36" s="47" t="str">
        <f t="shared" si="1"/>
        <v/>
      </c>
    </row>
    <row r="37">
      <c r="A37" s="42">
        <v>35.0</v>
      </c>
      <c r="C37" s="46">
        <v>45541.681</v>
      </c>
      <c r="D37" s="26">
        <v>53560.1</v>
      </c>
      <c r="E37" s="46">
        <f t="shared" si="2"/>
        <v>8018.419</v>
      </c>
      <c r="F37" s="46">
        <f t="shared" si="3"/>
        <v>-122363.754</v>
      </c>
      <c r="G37" s="47" t="str">
        <f t="shared" si="1"/>
        <v/>
      </c>
    </row>
    <row r="38">
      <c r="A38" s="42">
        <v>36.0</v>
      </c>
      <c r="C38" s="46">
        <v>45541.681</v>
      </c>
      <c r="D38" s="26">
        <v>53560.1</v>
      </c>
      <c r="E38" s="46">
        <f t="shared" si="2"/>
        <v>8018.419</v>
      </c>
      <c r="F38" s="46">
        <f t="shared" si="3"/>
        <v>-114345.335</v>
      </c>
      <c r="G38" s="47" t="str">
        <f t="shared" si="1"/>
        <v/>
      </c>
    </row>
    <row r="39">
      <c r="A39" s="42">
        <v>37.0</v>
      </c>
      <c r="C39" s="46">
        <v>45541.681</v>
      </c>
      <c r="D39" s="26">
        <v>53560.1</v>
      </c>
      <c r="E39" s="46">
        <f t="shared" si="2"/>
        <v>8018.419</v>
      </c>
      <c r="F39" s="46">
        <f t="shared" si="3"/>
        <v>-106326.916</v>
      </c>
      <c r="G39" s="47" t="str">
        <f t="shared" si="1"/>
        <v/>
      </c>
    </row>
    <row r="40">
      <c r="A40" s="42">
        <v>38.0</v>
      </c>
      <c r="C40" s="46">
        <v>45541.681</v>
      </c>
      <c r="D40" s="26">
        <v>53560.1</v>
      </c>
      <c r="E40" s="46">
        <f t="shared" si="2"/>
        <v>8018.419</v>
      </c>
      <c r="F40" s="46">
        <f t="shared" si="3"/>
        <v>-98308.497</v>
      </c>
      <c r="G40" s="47" t="str">
        <f t="shared" si="1"/>
        <v/>
      </c>
    </row>
    <row r="41">
      <c r="A41" s="42">
        <v>39.0</v>
      </c>
      <c r="C41" s="46">
        <v>45541.681</v>
      </c>
      <c r="D41" s="26">
        <v>53560.1</v>
      </c>
      <c r="E41" s="46">
        <f t="shared" si="2"/>
        <v>8018.419</v>
      </c>
      <c r="F41" s="46">
        <f t="shared" si="3"/>
        <v>-90290.078</v>
      </c>
      <c r="G41" s="47" t="str">
        <f t="shared" si="1"/>
        <v/>
      </c>
    </row>
    <row r="42">
      <c r="A42" s="42">
        <v>40.0</v>
      </c>
      <c r="C42" s="46">
        <v>45541.681</v>
      </c>
      <c r="D42" s="26">
        <v>53560.1</v>
      </c>
      <c r="E42" s="46">
        <f t="shared" si="2"/>
        <v>8018.419</v>
      </c>
      <c r="F42" s="46">
        <f t="shared" si="3"/>
        <v>-82271.659</v>
      </c>
      <c r="G42" s="47" t="str">
        <f t="shared" si="1"/>
        <v/>
      </c>
    </row>
    <row r="43">
      <c r="A43" s="42">
        <v>41.0</v>
      </c>
      <c r="C43" s="46">
        <v>45541.681</v>
      </c>
      <c r="D43" s="26">
        <v>53560.1</v>
      </c>
      <c r="E43" s="46">
        <f t="shared" si="2"/>
        <v>8018.419</v>
      </c>
      <c r="F43" s="46">
        <f t="shared" si="3"/>
        <v>-74253.24</v>
      </c>
      <c r="G43" s="47" t="str">
        <f t="shared" si="1"/>
        <v/>
      </c>
    </row>
    <row r="44">
      <c r="A44" s="42">
        <v>42.0</v>
      </c>
      <c r="C44" s="46">
        <v>45541.681</v>
      </c>
      <c r="D44" s="26">
        <v>53560.1</v>
      </c>
      <c r="E44" s="46">
        <f t="shared" si="2"/>
        <v>8018.419</v>
      </c>
      <c r="F44" s="46">
        <f t="shared" si="3"/>
        <v>-66234.821</v>
      </c>
      <c r="G44" s="47" t="str">
        <f t="shared" si="1"/>
        <v/>
      </c>
    </row>
    <row r="45">
      <c r="A45" s="42">
        <v>43.0</v>
      </c>
      <c r="C45" s="46">
        <v>45541.681</v>
      </c>
      <c r="D45" s="26">
        <v>53560.1</v>
      </c>
      <c r="E45" s="46">
        <f t="shared" si="2"/>
        <v>8018.419</v>
      </c>
      <c r="F45" s="46">
        <f t="shared" si="3"/>
        <v>-58216.402</v>
      </c>
      <c r="G45" s="47" t="str">
        <f t="shared" si="1"/>
        <v/>
      </c>
    </row>
    <row r="46">
      <c r="A46" s="42">
        <v>44.0</v>
      </c>
      <c r="C46" s="46">
        <v>45541.681</v>
      </c>
      <c r="D46" s="26">
        <v>53560.1</v>
      </c>
      <c r="E46" s="46">
        <f t="shared" si="2"/>
        <v>8018.419</v>
      </c>
      <c r="F46" s="46">
        <f t="shared" si="3"/>
        <v>-50197.983</v>
      </c>
      <c r="G46" s="47" t="str">
        <f t="shared" si="1"/>
        <v/>
      </c>
    </row>
    <row r="47">
      <c r="A47" s="42">
        <v>45.0</v>
      </c>
      <c r="C47" s="46">
        <v>45541.681</v>
      </c>
      <c r="D47" s="26">
        <v>53560.1</v>
      </c>
      <c r="E47" s="46">
        <f t="shared" si="2"/>
        <v>8018.419</v>
      </c>
      <c r="F47" s="46">
        <f t="shared" si="3"/>
        <v>-42179.564</v>
      </c>
      <c r="G47" s="47" t="str">
        <f t="shared" si="1"/>
        <v/>
      </c>
    </row>
    <row r="48">
      <c r="A48" s="42">
        <v>46.0</v>
      </c>
      <c r="C48" s="46">
        <v>45541.681</v>
      </c>
      <c r="D48" s="26">
        <v>53560.1</v>
      </c>
      <c r="E48" s="46">
        <f t="shared" si="2"/>
        <v>8018.419</v>
      </c>
      <c r="F48" s="46">
        <f t="shared" si="3"/>
        <v>-34161.145</v>
      </c>
      <c r="G48" s="47" t="str">
        <f t="shared" si="1"/>
        <v/>
      </c>
    </row>
    <row r="49">
      <c r="A49" s="42">
        <v>47.0</v>
      </c>
      <c r="C49" s="46">
        <v>45541.681</v>
      </c>
      <c r="D49" s="26">
        <v>53560.1</v>
      </c>
      <c r="E49" s="46">
        <f t="shared" si="2"/>
        <v>8018.419</v>
      </c>
      <c r="F49" s="46">
        <f t="shared" si="3"/>
        <v>-26142.726</v>
      </c>
      <c r="G49" s="47" t="str">
        <f t="shared" si="1"/>
        <v/>
      </c>
    </row>
    <row r="50">
      <c r="A50" s="42">
        <v>48.0</v>
      </c>
      <c r="C50" s="46">
        <v>45541.681</v>
      </c>
      <c r="D50" s="26">
        <v>53560.1</v>
      </c>
      <c r="E50" s="46">
        <f t="shared" si="2"/>
        <v>8018.419</v>
      </c>
      <c r="F50" s="46">
        <f t="shared" si="3"/>
        <v>-18124.307</v>
      </c>
      <c r="G50" s="47" t="str">
        <f t="shared" si="1"/>
        <v/>
      </c>
    </row>
    <row r="51">
      <c r="A51" s="42">
        <v>49.0</v>
      </c>
      <c r="C51" s="46">
        <v>45541.681</v>
      </c>
      <c r="D51" s="26">
        <v>53560.1</v>
      </c>
      <c r="E51" s="46">
        <f t="shared" si="2"/>
        <v>8018.419</v>
      </c>
      <c r="F51" s="46">
        <f t="shared" si="3"/>
        <v>-10105.888</v>
      </c>
      <c r="G51" s="47" t="str">
        <f t="shared" si="1"/>
        <v/>
      </c>
    </row>
    <row r="52">
      <c r="A52" s="42">
        <v>50.0</v>
      </c>
      <c r="C52" s="46">
        <v>45541.681</v>
      </c>
      <c r="D52" s="26">
        <v>53560.1</v>
      </c>
      <c r="E52" s="46">
        <f t="shared" si="2"/>
        <v>8018.419</v>
      </c>
      <c r="F52" s="46">
        <f t="shared" si="3"/>
        <v>-2087.469</v>
      </c>
      <c r="G52" s="47" t="str">
        <f t="shared" si="1"/>
        <v/>
      </c>
    </row>
    <row r="53">
      <c r="A53" s="42">
        <v>51.0</v>
      </c>
      <c r="C53" s="46">
        <v>45541.681</v>
      </c>
      <c r="D53" s="26">
        <v>53560.1</v>
      </c>
      <c r="E53" s="46">
        <f t="shared" si="2"/>
        <v>8018.419</v>
      </c>
      <c r="F53" s="46">
        <f t="shared" si="3"/>
        <v>5930.95</v>
      </c>
      <c r="G53" s="51">
        <f t="shared" si="1"/>
        <v>51</v>
      </c>
    </row>
    <row r="54">
      <c r="A54" s="42">
        <v>52.0</v>
      </c>
      <c r="C54" s="46">
        <v>45541.681</v>
      </c>
      <c r="D54" s="26">
        <v>53560.1</v>
      </c>
      <c r="E54" s="46">
        <f t="shared" si="2"/>
        <v>8018.419</v>
      </c>
      <c r="F54" s="46">
        <f t="shared" si="3"/>
        <v>13949.369</v>
      </c>
      <c r="G54" s="51">
        <f t="shared" si="1"/>
        <v>52</v>
      </c>
    </row>
    <row r="55">
      <c r="A55" s="42">
        <v>53.0</v>
      </c>
      <c r="C55" s="46">
        <v>45541.681</v>
      </c>
      <c r="D55" s="26">
        <v>53560.1</v>
      </c>
      <c r="E55" s="46">
        <f t="shared" si="2"/>
        <v>8018.419</v>
      </c>
      <c r="F55" s="46">
        <f t="shared" si="3"/>
        <v>21967.788</v>
      </c>
      <c r="G55" s="51">
        <f t="shared" si="1"/>
        <v>53</v>
      </c>
    </row>
    <row r="56">
      <c r="A56" s="42">
        <v>54.0</v>
      </c>
      <c r="C56" s="46">
        <v>45541.681</v>
      </c>
      <c r="D56" s="26">
        <v>53560.1</v>
      </c>
      <c r="E56" s="46">
        <f t="shared" si="2"/>
        <v>8018.419</v>
      </c>
      <c r="F56" s="46">
        <f t="shared" si="3"/>
        <v>29986.207</v>
      </c>
      <c r="G56" s="51">
        <f t="shared" si="1"/>
        <v>54</v>
      </c>
    </row>
    <row r="57">
      <c r="A57" s="42">
        <v>55.0</v>
      </c>
      <c r="C57" s="46">
        <v>45541.681</v>
      </c>
      <c r="D57" s="26">
        <v>53560.1</v>
      </c>
      <c r="E57" s="46">
        <f t="shared" si="2"/>
        <v>8018.419</v>
      </c>
      <c r="F57" s="46">
        <f t="shared" si="3"/>
        <v>38004.626</v>
      </c>
      <c r="G57" s="51">
        <f t="shared" si="1"/>
        <v>55</v>
      </c>
    </row>
    <row r="58">
      <c r="A58" s="42">
        <v>56.0</v>
      </c>
      <c r="C58" s="46">
        <v>45541.681</v>
      </c>
      <c r="D58" s="26">
        <v>53560.1</v>
      </c>
      <c r="E58" s="46">
        <f t="shared" si="2"/>
        <v>8018.419</v>
      </c>
      <c r="F58" s="46">
        <f t="shared" si="3"/>
        <v>46023.045</v>
      </c>
      <c r="G58" s="51">
        <f t="shared" si="1"/>
        <v>56</v>
      </c>
    </row>
    <row r="59">
      <c r="A59" s="42">
        <v>57.0</v>
      </c>
      <c r="C59" s="46">
        <v>45541.681</v>
      </c>
      <c r="D59" s="26">
        <v>53560.1</v>
      </c>
      <c r="E59" s="46">
        <f t="shared" si="2"/>
        <v>8018.419</v>
      </c>
      <c r="F59" s="46">
        <f t="shared" si="3"/>
        <v>54041.464</v>
      </c>
      <c r="G59" s="51">
        <f t="shared" si="1"/>
        <v>57</v>
      </c>
    </row>
    <row r="60">
      <c r="A60" s="42">
        <v>58.0</v>
      </c>
      <c r="C60" s="46">
        <v>45541.681</v>
      </c>
      <c r="D60" s="26">
        <v>53560.1</v>
      </c>
      <c r="E60" s="46">
        <f t="shared" si="2"/>
        <v>8018.419</v>
      </c>
      <c r="F60" s="46">
        <f t="shared" si="3"/>
        <v>62059.883</v>
      </c>
      <c r="G60" s="51">
        <f t="shared" si="1"/>
        <v>58</v>
      </c>
    </row>
    <row r="61">
      <c r="A61" s="42">
        <v>59.0</v>
      </c>
      <c r="C61" s="46">
        <v>45541.681</v>
      </c>
      <c r="D61" s="26">
        <v>53560.1</v>
      </c>
      <c r="E61" s="46">
        <f t="shared" si="2"/>
        <v>8018.419</v>
      </c>
      <c r="F61" s="46">
        <f t="shared" si="3"/>
        <v>70078.302</v>
      </c>
      <c r="G61" s="51">
        <f t="shared" si="1"/>
        <v>59</v>
      </c>
    </row>
    <row r="62">
      <c r="A62" s="42">
        <v>60.0</v>
      </c>
      <c r="C62" s="46">
        <v>45541.681</v>
      </c>
      <c r="D62" s="26">
        <v>53560.1</v>
      </c>
      <c r="E62" s="46">
        <f t="shared" si="2"/>
        <v>8018.419</v>
      </c>
      <c r="F62" s="46">
        <f t="shared" si="3"/>
        <v>78096.721</v>
      </c>
      <c r="G62" s="51">
        <f t="shared" si="1"/>
        <v>60</v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71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366990.0</v>
      </c>
      <c r="C3" s="44">
        <v>0.0</v>
      </c>
      <c r="D3" s="44">
        <v>0.0</v>
      </c>
      <c r="E3" s="44">
        <f>-B3</f>
        <v>-366990</v>
      </c>
      <c r="F3" s="44">
        <f>E3</f>
        <v>-366990</v>
      </c>
      <c r="G3" s="47" t="str">
        <f t="shared" ref="G3:G62" si="1">IF(F3&gt;0,A3,"")</f>
        <v/>
      </c>
    </row>
    <row r="4">
      <c r="A4" s="42">
        <v>2.0</v>
      </c>
      <c r="C4" s="44">
        <v>42384.48</v>
      </c>
      <c r="D4" s="45">
        <v>46584.48</v>
      </c>
      <c r="E4" s="46">
        <f t="shared" ref="E4:E62" si="2">D4-C4</f>
        <v>4200</v>
      </c>
      <c r="F4" s="46">
        <f t="shared" ref="F4:F62" si="3">F3+E4</f>
        <v>-362790</v>
      </c>
      <c r="G4" s="47" t="str">
        <f t="shared" si="1"/>
        <v/>
      </c>
    </row>
    <row r="5">
      <c r="A5" s="42">
        <v>3.0</v>
      </c>
      <c r="C5" s="44">
        <v>42384.48</v>
      </c>
      <c r="D5" s="45">
        <v>46584.48</v>
      </c>
      <c r="E5" s="46">
        <f t="shared" si="2"/>
        <v>4200</v>
      </c>
      <c r="F5" s="46">
        <f t="shared" si="3"/>
        <v>-358590</v>
      </c>
      <c r="G5" s="47" t="str">
        <f t="shared" si="1"/>
        <v/>
      </c>
    </row>
    <row r="6">
      <c r="A6" s="42">
        <v>4.0</v>
      </c>
      <c r="C6" s="44">
        <v>42384.48</v>
      </c>
      <c r="D6" s="45">
        <v>46584.48</v>
      </c>
      <c r="E6" s="46">
        <f t="shared" si="2"/>
        <v>4200</v>
      </c>
      <c r="F6" s="46">
        <f t="shared" si="3"/>
        <v>-354390</v>
      </c>
      <c r="G6" s="47" t="str">
        <f t="shared" si="1"/>
        <v/>
      </c>
    </row>
    <row r="7">
      <c r="A7" s="42">
        <v>5.0</v>
      </c>
      <c r="C7" s="44">
        <v>42384.48</v>
      </c>
      <c r="D7" s="45">
        <v>46584.48</v>
      </c>
      <c r="E7" s="46">
        <f t="shared" si="2"/>
        <v>4200</v>
      </c>
      <c r="F7" s="46">
        <f t="shared" si="3"/>
        <v>-350190</v>
      </c>
      <c r="G7" s="47" t="str">
        <f t="shared" si="1"/>
        <v/>
      </c>
    </row>
    <row r="8">
      <c r="A8" s="42">
        <v>6.0</v>
      </c>
      <c r="C8" s="44">
        <v>42384.48</v>
      </c>
      <c r="D8" s="45">
        <v>46584.48</v>
      </c>
      <c r="E8" s="46">
        <f t="shared" si="2"/>
        <v>4200</v>
      </c>
      <c r="F8" s="46">
        <f t="shared" si="3"/>
        <v>-345990</v>
      </c>
      <c r="G8" s="47" t="str">
        <f t="shared" si="1"/>
        <v/>
      </c>
    </row>
    <row r="9">
      <c r="A9" s="42">
        <v>7.0</v>
      </c>
      <c r="C9" s="44">
        <v>42384.48</v>
      </c>
      <c r="D9" s="45">
        <v>46584.48</v>
      </c>
      <c r="E9" s="46">
        <f t="shared" si="2"/>
        <v>4200</v>
      </c>
      <c r="F9" s="46">
        <f t="shared" si="3"/>
        <v>-341790</v>
      </c>
      <c r="G9" s="47" t="str">
        <f t="shared" si="1"/>
        <v/>
      </c>
    </row>
    <row r="10">
      <c r="A10" s="42">
        <v>8.0</v>
      </c>
      <c r="C10" s="44">
        <v>42384.48</v>
      </c>
      <c r="D10" s="45">
        <v>46584.48</v>
      </c>
      <c r="E10" s="46">
        <f t="shared" si="2"/>
        <v>4200</v>
      </c>
      <c r="F10" s="46">
        <f t="shared" si="3"/>
        <v>-337590</v>
      </c>
      <c r="G10" s="47" t="str">
        <f t="shared" si="1"/>
        <v/>
      </c>
    </row>
    <row r="11">
      <c r="A11" s="42">
        <v>9.0</v>
      </c>
      <c r="C11" s="44">
        <v>42384.48</v>
      </c>
      <c r="D11" s="45">
        <v>46584.48</v>
      </c>
      <c r="E11" s="46">
        <f t="shared" si="2"/>
        <v>4200</v>
      </c>
      <c r="F11" s="46">
        <f t="shared" si="3"/>
        <v>-333390</v>
      </c>
      <c r="G11" s="47" t="str">
        <f t="shared" si="1"/>
        <v/>
      </c>
    </row>
    <row r="12">
      <c r="A12" s="42">
        <v>10.0</v>
      </c>
      <c r="C12" s="44">
        <v>42384.48</v>
      </c>
      <c r="D12" s="45">
        <v>46584.48</v>
      </c>
      <c r="E12" s="46">
        <f t="shared" si="2"/>
        <v>4200</v>
      </c>
      <c r="F12" s="46">
        <f t="shared" si="3"/>
        <v>-329190</v>
      </c>
      <c r="G12" s="47" t="str">
        <f t="shared" si="1"/>
        <v/>
      </c>
    </row>
    <row r="13">
      <c r="A13" s="42">
        <v>11.0</v>
      </c>
      <c r="C13" s="44">
        <v>42384.48</v>
      </c>
      <c r="D13" s="45">
        <v>46584.48</v>
      </c>
      <c r="E13" s="46">
        <f t="shared" si="2"/>
        <v>4200</v>
      </c>
      <c r="F13" s="46">
        <f t="shared" si="3"/>
        <v>-324990</v>
      </c>
      <c r="G13" s="47" t="str">
        <f t="shared" si="1"/>
        <v/>
      </c>
    </row>
    <row r="14">
      <c r="A14" s="42">
        <v>12.0</v>
      </c>
      <c r="C14" s="44">
        <v>42384.48</v>
      </c>
      <c r="D14" s="45">
        <v>46584.48</v>
      </c>
      <c r="E14" s="46">
        <f t="shared" si="2"/>
        <v>4200</v>
      </c>
      <c r="F14" s="46">
        <f t="shared" si="3"/>
        <v>-320790</v>
      </c>
      <c r="G14" s="47" t="str">
        <f t="shared" si="1"/>
        <v/>
      </c>
    </row>
    <row r="15">
      <c r="A15" s="42">
        <v>13.0</v>
      </c>
      <c r="C15" s="44">
        <v>42384.48</v>
      </c>
      <c r="D15" s="45">
        <v>46584.48</v>
      </c>
      <c r="E15" s="46">
        <f t="shared" si="2"/>
        <v>4200</v>
      </c>
      <c r="F15" s="46">
        <f t="shared" si="3"/>
        <v>-316590</v>
      </c>
      <c r="G15" s="47" t="str">
        <f t="shared" si="1"/>
        <v/>
      </c>
    </row>
    <row r="16">
      <c r="A16" s="42">
        <v>14.0</v>
      </c>
      <c r="C16" s="44">
        <v>42384.48</v>
      </c>
      <c r="D16" s="45">
        <v>46584.48</v>
      </c>
      <c r="E16" s="46">
        <f t="shared" si="2"/>
        <v>4200</v>
      </c>
      <c r="F16" s="46">
        <f t="shared" si="3"/>
        <v>-312390</v>
      </c>
      <c r="G16" s="47" t="str">
        <f t="shared" si="1"/>
        <v/>
      </c>
    </row>
    <row r="17">
      <c r="A17" s="42">
        <v>15.0</v>
      </c>
      <c r="C17" s="44">
        <v>42384.48</v>
      </c>
      <c r="D17" s="45">
        <v>46584.48</v>
      </c>
      <c r="E17" s="46">
        <f t="shared" si="2"/>
        <v>4200</v>
      </c>
      <c r="F17" s="46">
        <f t="shared" si="3"/>
        <v>-308190</v>
      </c>
      <c r="G17" s="47" t="str">
        <f t="shared" si="1"/>
        <v/>
      </c>
    </row>
    <row r="18">
      <c r="A18" s="42">
        <v>16.0</v>
      </c>
      <c r="C18" s="44">
        <v>42384.48</v>
      </c>
      <c r="D18" s="45">
        <v>46584.48</v>
      </c>
      <c r="E18" s="46">
        <f t="shared" si="2"/>
        <v>4200</v>
      </c>
      <c r="F18" s="46">
        <f t="shared" si="3"/>
        <v>-303990</v>
      </c>
      <c r="G18" s="47" t="str">
        <f t="shared" si="1"/>
        <v/>
      </c>
    </row>
    <row r="19">
      <c r="A19" s="42">
        <v>17.0</v>
      </c>
      <c r="C19" s="44">
        <v>42384.48</v>
      </c>
      <c r="D19" s="45">
        <v>46584.48</v>
      </c>
      <c r="E19" s="46">
        <f t="shared" si="2"/>
        <v>4200</v>
      </c>
      <c r="F19" s="46">
        <f t="shared" si="3"/>
        <v>-299790</v>
      </c>
      <c r="G19" s="47" t="str">
        <f t="shared" si="1"/>
        <v/>
      </c>
    </row>
    <row r="20">
      <c r="A20" s="42">
        <v>18.0</v>
      </c>
      <c r="C20" s="44">
        <v>42384.48</v>
      </c>
      <c r="D20" s="45">
        <v>46584.48</v>
      </c>
      <c r="E20" s="46">
        <f t="shared" si="2"/>
        <v>4200</v>
      </c>
      <c r="F20" s="46">
        <f t="shared" si="3"/>
        <v>-295590</v>
      </c>
      <c r="G20" s="47" t="str">
        <f t="shared" si="1"/>
        <v/>
      </c>
    </row>
    <row r="21">
      <c r="A21" s="42">
        <v>19.0</v>
      </c>
      <c r="C21" s="44">
        <v>42384.48</v>
      </c>
      <c r="D21" s="45">
        <v>46584.48</v>
      </c>
      <c r="E21" s="46">
        <f t="shared" si="2"/>
        <v>4200</v>
      </c>
      <c r="F21" s="46">
        <f t="shared" si="3"/>
        <v>-291390</v>
      </c>
      <c r="G21" s="47" t="str">
        <f t="shared" si="1"/>
        <v/>
      </c>
    </row>
    <row r="22">
      <c r="A22" s="42">
        <v>20.0</v>
      </c>
      <c r="C22" s="44">
        <v>42384.48</v>
      </c>
      <c r="D22" s="45">
        <v>46584.48</v>
      </c>
      <c r="E22" s="46">
        <f t="shared" si="2"/>
        <v>4200</v>
      </c>
      <c r="F22" s="46">
        <f t="shared" si="3"/>
        <v>-287190</v>
      </c>
      <c r="G22" s="47" t="str">
        <f t="shared" si="1"/>
        <v/>
      </c>
    </row>
    <row r="23">
      <c r="A23" s="42">
        <v>21.0</v>
      </c>
      <c r="C23" s="44">
        <v>42384.48</v>
      </c>
      <c r="D23" s="45">
        <v>46584.48</v>
      </c>
      <c r="E23" s="46">
        <f t="shared" si="2"/>
        <v>4200</v>
      </c>
      <c r="F23" s="46">
        <f t="shared" si="3"/>
        <v>-282990</v>
      </c>
      <c r="G23" s="47" t="str">
        <f t="shared" si="1"/>
        <v/>
      </c>
    </row>
    <row r="24">
      <c r="A24" s="42">
        <v>22.0</v>
      </c>
      <c r="C24" s="44">
        <v>42384.48</v>
      </c>
      <c r="D24" s="45">
        <v>46584.48</v>
      </c>
      <c r="E24" s="46">
        <f t="shared" si="2"/>
        <v>4200</v>
      </c>
      <c r="F24" s="46">
        <f t="shared" si="3"/>
        <v>-278790</v>
      </c>
      <c r="G24" s="47" t="str">
        <f t="shared" si="1"/>
        <v/>
      </c>
    </row>
    <row r="25">
      <c r="A25" s="42">
        <v>23.0</v>
      </c>
      <c r="C25" s="44">
        <v>42384.48</v>
      </c>
      <c r="D25" s="45">
        <v>46584.48</v>
      </c>
      <c r="E25" s="46">
        <f t="shared" si="2"/>
        <v>4200</v>
      </c>
      <c r="F25" s="46">
        <f t="shared" si="3"/>
        <v>-274590</v>
      </c>
      <c r="G25" s="47" t="str">
        <f t="shared" si="1"/>
        <v/>
      </c>
    </row>
    <row r="26">
      <c r="A26" s="42">
        <v>24.0</v>
      </c>
      <c r="C26" s="44">
        <v>42384.48</v>
      </c>
      <c r="D26" s="45">
        <v>46584.48</v>
      </c>
      <c r="E26" s="46">
        <f t="shared" si="2"/>
        <v>4200</v>
      </c>
      <c r="F26" s="46">
        <f t="shared" si="3"/>
        <v>-270390</v>
      </c>
      <c r="G26" s="47" t="str">
        <f t="shared" si="1"/>
        <v/>
      </c>
    </row>
    <row r="27">
      <c r="A27" s="42">
        <v>25.0</v>
      </c>
      <c r="C27" s="44">
        <v>42384.48</v>
      </c>
      <c r="D27" s="45">
        <v>46584.48</v>
      </c>
      <c r="E27" s="46">
        <f t="shared" si="2"/>
        <v>4200</v>
      </c>
      <c r="F27" s="46">
        <f t="shared" si="3"/>
        <v>-266190</v>
      </c>
      <c r="G27" s="47" t="str">
        <f t="shared" si="1"/>
        <v/>
      </c>
    </row>
    <row r="28">
      <c r="A28" s="42">
        <v>26.0</v>
      </c>
      <c r="C28" s="44">
        <v>42384.48</v>
      </c>
      <c r="D28" s="45">
        <v>46584.48</v>
      </c>
      <c r="E28" s="46">
        <f t="shared" si="2"/>
        <v>4200</v>
      </c>
      <c r="F28" s="46">
        <f t="shared" si="3"/>
        <v>-261990</v>
      </c>
      <c r="G28" s="47" t="str">
        <f t="shared" si="1"/>
        <v/>
      </c>
    </row>
    <row r="29">
      <c r="A29" s="42">
        <v>27.0</v>
      </c>
      <c r="C29" s="44">
        <v>42384.48</v>
      </c>
      <c r="D29" s="45">
        <v>46584.48</v>
      </c>
      <c r="E29" s="46">
        <f t="shared" si="2"/>
        <v>4200</v>
      </c>
      <c r="F29" s="46">
        <f t="shared" si="3"/>
        <v>-257790</v>
      </c>
      <c r="G29" s="47" t="str">
        <f t="shared" si="1"/>
        <v/>
      </c>
    </row>
    <row r="30">
      <c r="A30" s="42">
        <v>28.0</v>
      </c>
      <c r="C30" s="44">
        <v>42384.48</v>
      </c>
      <c r="D30" s="45">
        <v>46584.48</v>
      </c>
      <c r="E30" s="46">
        <f t="shared" si="2"/>
        <v>4200</v>
      </c>
      <c r="F30" s="46">
        <f t="shared" si="3"/>
        <v>-253590</v>
      </c>
      <c r="G30" s="47" t="str">
        <f t="shared" si="1"/>
        <v/>
      </c>
    </row>
    <row r="31">
      <c r="A31" s="42">
        <v>29.0</v>
      </c>
      <c r="C31" s="44">
        <v>42384.48</v>
      </c>
      <c r="D31" s="45">
        <v>46584.48</v>
      </c>
      <c r="E31" s="46">
        <f t="shared" si="2"/>
        <v>4200</v>
      </c>
      <c r="F31" s="46">
        <f t="shared" si="3"/>
        <v>-249390</v>
      </c>
      <c r="G31" s="47" t="str">
        <f t="shared" si="1"/>
        <v/>
      </c>
    </row>
    <row r="32">
      <c r="A32" s="42">
        <v>30.0</v>
      </c>
      <c r="C32" s="44">
        <v>42384.48</v>
      </c>
      <c r="D32" s="45">
        <v>46584.48</v>
      </c>
      <c r="E32" s="46">
        <f t="shared" si="2"/>
        <v>4200</v>
      </c>
      <c r="F32" s="46">
        <f t="shared" si="3"/>
        <v>-245190</v>
      </c>
      <c r="G32" s="47" t="str">
        <f t="shared" si="1"/>
        <v/>
      </c>
    </row>
    <row r="33">
      <c r="A33" s="42">
        <v>31.0</v>
      </c>
      <c r="C33" s="44">
        <v>42384.48</v>
      </c>
      <c r="D33" s="45">
        <v>46584.48</v>
      </c>
      <c r="E33" s="46">
        <f t="shared" si="2"/>
        <v>4200</v>
      </c>
      <c r="F33" s="46">
        <f t="shared" si="3"/>
        <v>-240990</v>
      </c>
      <c r="G33" s="47" t="str">
        <f t="shared" si="1"/>
        <v/>
      </c>
    </row>
    <row r="34">
      <c r="A34" s="42">
        <v>32.0</v>
      </c>
      <c r="C34" s="44">
        <v>42384.48</v>
      </c>
      <c r="D34" s="45">
        <v>46584.48</v>
      </c>
      <c r="E34" s="46">
        <f t="shared" si="2"/>
        <v>4200</v>
      </c>
      <c r="F34" s="46">
        <f t="shared" si="3"/>
        <v>-236790</v>
      </c>
      <c r="G34" s="47" t="str">
        <f t="shared" si="1"/>
        <v/>
      </c>
    </row>
    <row r="35">
      <c r="A35" s="42">
        <v>33.0</v>
      </c>
      <c r="C35" s="44">
        <v>42384.48</v>
      </c>
      <c r="D35" s="45">
        <v>46584.48</v>
      </c>
      <c r="E35" s="46">
        <f t="shared" si="2"/>
        <v>4200</v>
      </c>
      <c r="F35" s="46">
        <f t="shared" si="3"/>
        <v>-232590</v>
      </c>
      <c r="G35" s="47" t="str">
        <f t="shared" si="1"/>
        <v/>
      </c>
    </row>
    <row r="36">
      <c r="A36" s="42">
        <v>34.0</v>
      </c>
      <c r="C36" s="44">
        <v>42384.48</v>
      </c>
      <c r="D36" s="45">
        <v>46584.48</v>
      </c>
      <c r="E36" s="46">
        <f t="shared" si="2"/>
        <v>4200</v>
      </c>
      <c r="F36" s="46">
        <f t="shared" si="3"/>
        <v>-228390</v>
      </c>
      <c r="G36" s="47" t="str">
        <f t="shared" si="1"/>
        <v/>
      </c>
    </row>
    <row r="37">
      <c r="A37" s="42">
        <v>35.0</v>
      </c>
      <c r="C37" s="44">
        <v>42384.48</v>
      </c>
      <c r="D37" s="45">
        <v>46584.48</v>
      </c>
      <c r="E37" s="46">
        <f t="shared" si="2"/>
        <v>4200</v>
      </c>
      <c r="F37" s="46">
        <f t="shared" si="3"/>
        <v>-224190</v>
      </c>
      <c r="G37" s="47" t="str">
        <f t="shared" si="1"/>
        <v/>
      </c>
    </row>
    <row r="38">
      <c r="A38" s="42">
        <v>36.0</v>
      </c>
      <c r="C38" s="44">
        <v>42384.48</v>
      </c>
      <c r="D38" s="45">
        <v>46584.48</v>
      </c>
      <c r="E38" s="46">
        <f t="shared" si="2"/>
        <v>4200</v>
      </c>
      <c r="F38" s="46">
        <f t="shared" si="3"/>
        <v>-219990</v>
      </c>
      <c r="G38" s="47" t="str">
        <f t="shared" si="1"/>
        <v/>
      </c>
    </row>
    <row r="39">
      <c r="A39" s="42">
        <v>37.0</v>
      </c>
      <c r="C39" s="44">
        <v>42384.48</v>
      </c>
      <c r="D39" s="45">
        <v>46584.48</v>
      </c>
      <c r="E39" s="46">
        <f t="shared" si="2"/>
        <v>4200</v>
      </c>
      <c r="F39" s="46">
        <f t="shared" si="3"/>
        <v>-215790</v>
      </c>
      <c r="G39" s="47" t="str">
        <f t="shared" si="1"/>
        <v/>
      </c>
    </row>
    <row r="40">
      <c r="A40" s="42">
        <v>38.0</v>
      </c>
      <c r="C40" s="44">
        <v>42384.48</v>
      </c>
      <c r="D40" s="45">
        <v>46584.48</v>
      </c>
      <c r="E40" s="46">
        <f t="shared" si="2"/>
        <v>4200</v>
      </c>
      <c r="F40" s="46">
        <f t="shared" si="3"/>
        <v>-211590</v>
      </c>
      <c r="G40" s="47" t="str">
        <f t="shared" si="1"/>
        <v/>
      </c>
    </row>
    <row r="41">
      <c r="A41" s="42">
        <v>39.0</v>
      </c>
      <c r="C41" s="44">
        <v>42384.48</v>
      </c>
      <c r="D41" s="45">
        <v>46584.48</v>
      </c>
      <c r="E41" s="46">
        <f t="shared" si="2"/>
        <v>4200</v>
      </c>
      <c r="F41" s="46">
        <f t="shared" si="3"/>
        <v>-207390</v>
      </c>
      <c r="G41" s="47" t="str">
        <f t="shared" si="1"/>
        <v/>
      </c>
    </row>
    <row r="42">
      <c r="A42" s="42">
        <v>40.0</v>
      </c>
      <c r="C42" s="44">
        <v>42384.48</v>
      </c>
      <c r="D42" s="45">
        <v>46584.48</v>
      </c>
      <c r="E42" s="46">
        <f t="shared" si="2"/>
        <v>4200</v>
      </c>
      <c r="F42" s="46">
        <f t="shared" si="3"/>
        <v>-203190</v>
      </c>
      <c r="G42" s="47" t="str">
        <f t="shared" si="1"/>
        <v/>
      </c>
    </row>
    <row r="43">
      <c r="A43" s="42">
        <v>41.0</v>
      </c>
      <c r="C43" s="44">
        <v>42384.48</v>
      </c>
      <c r="D43" s="45">
        <v>46584.48</v>
      </c>
      <c r="E43" s="46">
        <f t="shared" si="2"/>
        <v>4200</v>
      </c>
      <c r="F43" s="46">
        <f t="shared" si="3"/>
        <v>-198990</v>
      </c>
      <c r="G43" s="47" t="str">
        <f t="shared" si="1"/>
        <v/>
      </c>
    </row>
    <row r="44">
      <c r="A44" s="42">
        <v>42.0</v>
      </c>
      <c r="C44" s="44">
        <v>42384.48</v>
      </c>
      <c r="D44" s="45">
        <v>46584.48</v>
      </c>
      <c r="E44" s="46">
        <f t="shared" si="2"/>
        <v>4200</v>
      </c>
      <c r="F44" s="46">
        <f t="shared" si="3"/>
        <v>-194790</v>
      </c>
      <c r="G44" s="47" t="str">
        <f t="shared" si="1"/>
        <v/>
      </c>
    </row>
    <row r="45">
      <c r="A45" s="42">
        <v>43.0</v>
      </c>
      <c r="C45" s="44">
        <v>42384.48</v>
      </c>
      <c r="D45" s="45">
        <v>46584.48</v>
      </c>
      <c r="E45" s="46">
        <f t="shared" si="2"/>
        <v>4200</v>
      </c>
      <c r="F45" s="46">
        <f t="shared" si="3"/>
        <v>-190590</v>
      </c>
      <c r="G45" s="47" t="str">
        <f t="shared" si="1"/>
        <v/>
      </c>
    </row>
    <row r="46">
      <c r="A46" s="42">
        <v>44.0</v>
      </c>
      <c r="C46" s="44">
        <v>42384.48</v>
      </c>
      <c r="D46" s="45">
        <v>46584.48</v>
      </c>
      <c r="E46" s="46">
        <f t="shared" si="2"/>
        <v>4200</v>
      </c>
      <c r="F46" s="46">
        <f t="shared" si="3"/>
        <v>-186390</v>
      </c>
      <c r="G46" s="47" t="str">
        <f t="shared" si="1"/>
        <v/>
      </c>
    </row>
    <row r="47">
      <c r="A47" s="42">
        <v>45.0</v>
      </c>
      <c r="C47" s="44">
        <v>42384.48</v>
      </c>
      <c r="D47" s="45">
        <v>46584.48</v>
      </c>
      <c r="E47" s="46">
        <f t="shared" si="2"/>
        <v>4200</v>
      </c>
      <c r="F47" s="46">
        <f t="shared" si="3"/>
        <v>-182190</v>
      </c>
      <c r="G47" s="47" t="str">
        <f t="shared" si="1"/>
        <v/>
      </c>
    </row>
    <row r="48">
      <c r="A48" s="42">
        <v>46.0</v>
      </c>
      <c r="C48" s="44">
        <v>42384.48</v>
      </c>
      <c r="D48" s="45">
        <v>46584.48</v>
      </c>
      <c r="E48" s="46">
        <f t="shared" si="2"/>
        <v>4200</v>
      </c>
      <c r="F48" s="46">
        <f t="shared" si="3"/>
        <v>-177990</v>
      </c>
      <c r="G48" s="47" t="str">
        <f t="shared" si="1"/>
        <v/>
      </c>
    </row>
    <row r="49">
      <c r="A49" s="42">
        <v>47.0</v>
      </c>
      <c r="C49" s="44">
        <v>42384.48</v>
      </c>
      <c r="D49" s="45">
        <v>46584.48</v>
      </c>
      <c r="E49" s="46">
        <f t="shared" si="2"/>
        <v>4200</v>
      </c>
      <c r="F49" s="46">
        <f t="shared" si="3"/>
        <v>-173790</v>
      </c>
      <c r="G49" s="47" t="str">
        <f t="shared" si="1"/>
        <v/>
      </c>
    </row>
    <row r="50">
      <c r="A50" s="42">
        <v>48.0</v>
      </c>
      <c r="C50" s="44">
        <v>42384.48</v>
      </c>
      <c r="D50" s="45">
        <v>46584.48</v>
      </c>
      <c r="E50" s="46">
        <f t="shared" si="2"/>
        <v>4200</v>
      </c>
      <c r="F50" s="46">
        <f t="shared" si="3"/>
        <v>-169590</v>
      </c>
      <c r="G50" s="47" t="str">
        <f t="shared" si="1"/>
        <v/>
      </c>
    </row>
    <row r="51">
      <c r="A51" s="42">
        <v>49.0</v>
      </c>
      <c r="C51" s="44">
        <v>42384.48</v>
      </c>
      <c r="D51" s="45">
        <v>46584.48</v>
      </c>
      <c r="E51" s="46">
        <f t="shared" si="2"/>
        <v>4200</v>
      </c>
      <c r="F51" s="46">
        <f t="shared" si="3"/>
        <v>-165390</v>
      </c>
      <c r="G51" s="47" t="str">
        <f t="shared" si="1"/>
        <v/>
      </c>
    </row>
    <row r="52">
      <c r="A52" s="42">
        <v>50.0</v>
      </c>
      <c r="C52" s="44">
        <v>42384.48</v>
      </c>
      <c r="D52" s="45">
        <v>46584.48</v>
      </c>
      <c r="E52" s="46">
        <f t="shared" si="2"/>
        <v>4200</v>
      </c>
      <c r="F52" s="46">
        <f t="shared" si="3"/>
        <v>-161190</v>
      </c>
      <c r="G52" s="47" t="str">
        <f t="shared" si="1"/>
        <v/>
      </c>
    </row>
    <row r="53">
      <c r="A53" s="42">
        <v>51.0</v>
      </c>
      <c r="C53" s="44">
        <v>42384.48</v>
      </c>
      <c r="D53" s="45">
        <v>46584.48</v>
      </c>
      <c r="E53" s="46">
        <f t="shared" si="2"/>
        <v>4200</v>
      </c>
      <c r="F53" s="46">
        <f t="shared" si="3"/>
        <v>-156990</v>
      </c>
      <c r="G53" s="47" t="str">
        <f t="shared" si="1"/>
        <v/>
      </c>
    </row>
    <row r="54">
      <c r="A54" s="42">
        <v>52.0</v>
      </c>
      <c r="C54" s="44">
        <v>42384.48</v>
      </c>
      <c r="D54" s="45">
        <v>46584.48</v>
      </c>
      <c r="E54" s="46">
        <f t="shared" si="2"/>
        <v>4200</v>
      </c>
      <c r="F54" s="46">
        <f t="shared" si="3"/>
        <v>-152790</v>
      </c>
      <c r="G54" s="47" t="str">
        <f t="shared" si="1"/>
        <v/>
      </c>
    </row>
    <row r="55">
      <c r="A55" s="42">
        <v>53.0</v>
      </c>
      <c r="C55" s="44">
        <v>42384.48</v>
      </c>
      <c r="D55" s="45">
        <v>46584.48</v>
      </c>
      <c r="E55" s="46">
        <f t="shared" si="2"/>
        <v>4200</v>
      </c>
      <c r="F55" s="46">
        <f t="shared" si="3"/>
        <v>-148590</v>
      </c>
      <c r="G55" s="47" t="str">
        <f t="shared" si="1"/>
        <v/>
      </c>
    </row>
    <row r="56">
      <c r="A56" s="42">
        <v>54.0</v>
      </c>
      <c r="C56" s="44">
        <v>42384.48</v>
      </c>
      <c r="D56" s="45">
        <v>46584.48</v>
      </c>
      <c r="E56" s="46">
        <f t="shared" si="2"/>
        <v>4200</v>
      </c>
      <c r="F56" s="46">
        <f t="shared" si="3"/>
        <v>-144390</v>
      </c>
      <c r="G56" s="47" t="str">
        <f t="shared" si="1"/>
        <v/>
      </c>
    </row>
    <row r="57">
      <c r="A57" s="42">
        <v>55.0</v>
      </c>
      <c r="C57" s="44">
        <v>42384.48</v>
      </c>
      <c r="D57" s="45">
        <v>46584.48</v>
      </c>
      <c r="E57" s="46">
        <f t="shared" si="2"/>
        <v>4200</v>
      </c>
      <c r="F57" s="46">
        <f t="shared" si="3"/>
        <v>-140190</v>
      </c>
      <c r="G57" s="47" t="str">
        <f t="shared" si="1"/>
        <v/>
      </c>
    </row>
    <row r="58">
      <c r="A58" s="42">
        <v>56.0</v>
      </c>
      <c r="C58" s="44">
        <v>42384.48</v>
      </c>
      <c r="D58" s="45">
        <v>46584.48</v>
      </c>
      <c r="E58" s="46">
        <f t="shared" si="2"/>
        <v>4200</v>
      </c>
      <c r="F58" s="46">
        <f t="shared" si="3"/>
        <v>-135990</v>
      </c>
      <c r="G58" s="47" t="str">
        <f t="shared" si="1"/>
        <v/>
      </c>
    </row>
    <row r="59">
      <c r="A59" s="42">
        <v>57.0</v>
      </c>
      <c r="C59" s="44">
        <v>42384.48</v>
      </c>
      <c r="D59" s="45">
        <v>46584.48</v>
      </c>
      <c r="E59" s="46">
        <f t="shared" si="2"/>
        <v>4200</v>
      </c>
      <c r="F59" s="46">
        <f t="shared" si="3"/>
        <v>-131790</v>
      </c>
      <c r="G59" s="47" t="str">
        <f t="shared" si="1"/>
        <v/>
      </c>
    </row>
    <row r="60">
      <c r="A60" s="42">
        <v>58.0</v>
      </c>
      <c r="C60" s="44">
        <v>42384.48</v>
      </c>
      <c r="D60" s="45">
        <v>46584.48</v>
      </c>
      <c r="E60" s="46">
        <f t="shared" si="2"/>
        <v>4200</v>
      </c>
      <c r="F60" s="46">
        <f t="shared" si="3"/>
        <v>-127590</v>
      </c>
      <c r="G60" s="47" t="str">
        <f t="shared" si="1"/>
        <v/>
      </c>
    </row>
    <row r="61">
      <c r="A61" s="42">
        <v>59.0</v>
      </c>
      <c r="C61" s="44">
        <v>42384.48</v>
      </c>
      <c r="D61" s="45">
        <v>46584.48</v>
      </c>
      <c r="E61" s="46">
        <f t="shared" si="2"/>
        <v>4200</v>
      </c>
      <c r="F61" s="46">
        <f t="shared" si="3"/>
        <v>-123390</v>
      </c>
      <c r="G61" s="47" t="str">
        <f t="shared" si="1"/>
        <v/>
      </c>
    </row>
    <row r="62">
      <c r="A62" s="42">
        <v>60.0</v>
      </c>
      <c r="C62" s="44">
        <v>42384.48</v>
      </c>
      <c r="D62" s="45">
        <v>46584.48</v>
      </c>
      <c r="E62" s="46">
        <f t="shared" si="2"/>
        <v>4200</v>
      </c>
      <c r="F62" s="46">
        <f t="shared" si="3"/>
        <v>-119190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71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50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43">
        <v>366990.0</v>
      </c>
      <c r="C3" s="44">
        <v>0.0</v>
      </c>
      <c r="D3" s="44">
        <v>0.0</v>
      </c>
      <c r="E3" s="44">
        <f>-B3</f>
        <v>-366990</v>
      </c>
      <c r="F3" s="44">
        <f>E3</f>
        <v>-366990</v>
      </c>
      <c r="G3" s="47" t="str">
        <f t="shared" ref="G3:G62" si="1">IF(F3&gt;0,A3,"")</f>
        <v/>
      </c>
    </row>
    <row r="4">
      <c r="A4" s="42">
        <v>2.0</v>
      </c>
      <c r="C4" s="44">
        <v>42384.48</v>
      </c>
      <c r="D4" s="50">
        <v>54939.8</v>
      </c>
      <c r="E4" s="46">
        <f t="shared" ref="E4:E62" si="2">D4-C4</f>
        <v>12555.32</v>
      </c>
      <c r="F4" s="46">
        <f t="shared" ref="F4:F62" si="3">F3+E4</f>
        <v>-354434.68</v>
      </c>
      <c r="G4" s="47" t="str">
        <f t="shared" si="1"/>
        <v/>
      </c>
    </row>
    <row r="5">
      <c r="A5" s="42">
        <v>3.0</v>
      </c>
      <c r="C5" s="44">
        <v>42384.48</v>
      </c>
      <c r="D5" s="50">
        <v>54939.8</v>
      </c>
      <c r="E5" s="46">
        <f t="shared" si="2"/>
        <v>12555.32</v>
      </c>
      <c r="F5" s="46">
        <f t="shared" si="3"/>
        <v>-341879.36</v>
      </c>
      <c r="G5" s="47" t="str">
        <f t="shared" si="1"/>
        <v/>
      </c>
    </row>
    <row r="6">
      <c r="A6" s="42">
        <v>4.0</v>
      </c>
      <c r="C6" s="44">
        <v>42384.48</v>
      </c>
      <c r="D6" s="50">
        <v>54939.8</v>
      </c>
      <c r="E6" s="46">
        <f t="shared" si="2"/>
        <v>12555.32</v>
      </c>
      <c r="F6" s="46">
        <f t="shared" si="3"/>
        <v>-329324.04</v>
      </c>
      <c r="G6" s="47" t="str">
        <f t="shared" si="1"/>
        <v/>
      </c>
    </row>
    <row r="7">
      <c r="A7" s="42">
        <v>5.0</v>
      </c>
      <c r="C7" s="44">
        <v>42384.48</v>
      </c>
      <c r="D7" s="50">
        <v>54939.8</v>
      </c>
      <c r="E7" s="46">
        <f t="shared" si="2"/>
        <v>12555.32</v>
      </c>
      <c r="F7" s="46">
        <f t="shared" si="3"/>
        <v>-316768.72</v>
      </c>
      <c r="G7" s="47" t="str">
        <f t="shared" si="1"/>
        <v/>
      </c>
    </row>
    <row r="8">
      <c r="A8" s="42">
        <v>6.0</v>
      </c>
      <c r="C8" s="44">
        <v>42384.48</v>
      </c>
      <c r="D8" s="50">
        <v>54939.8</v>
      </c>
      <c r="E8" s="46">
        <f t="shared" si="2"/>
        <v>12555.32</v>
      </c>
      <c r="F8" s="46">
        <f t="shared" si="3"/>
        <v>-304213.4</v>
      </c>
      <c r="G8" s="47" t="str">
        <f t="shared" si="1"/>
        <v/>
      </c>
    </row>
    <row r="9">
      <c r="A9" s="42">
        <v>7.0</v>
      </c>
      <c r="C9" s="44">
        <v>42384.48</v>
      </c>
      <c r="D9" s="50">
        <v>54939.8</v>
      </c>
      <c r="E9" s="46">
        <f t="shared" si="2"/>
        <v>12555.32</v>
      </c>
      <c r="F9" s="46">
        <f t="shared" si="3"/>
        <v>-291658.08</v>
      </c>
      <c r="G9" s="47" t="str">
        <f t="shared" si="1"/>
        <v/>
      </c>
    </row>
    <row r="10">
      <c r="A10" s="42">
        <v>8.0</v>
      </c>
      <c r="C10" s="44">
        <v>42384.48</v>
      </c>
      <c r="D10" s="50">
        <v>54939.8</v>
      </c>
      <c r="E10" s="46">
        <f t="shared" si="2"/>
        <v>12555.32</v>
      </c>
      <c r="F10" s="46">
        <f t="shared" si="3"/>
        <v>-279102.76</v>
      </c>
      <c r="G10" s="47" t="str">
        <f t="shared" si="1"/>
        <v/>
      </c>
    </row>
    <row r="11">
      <c r="A11" s="42">
        <v>9.0</v>
      </c>
      <c r="C11" s="44">
        <v>42384.48</v>
      </c>
      <c r="D11" s="50">
        <v>54939.8</v>
      </c>
      <c r="E11" s="46">
        <f t="shared" si="2"/>
        <v>12555.32</v>
      </c>
      <c r="F11" s="46">
        <f t="shared" si="3"/>
        <v>-266547.44</v>
      </c>
      <c r="G11" s="47" t="str">
        <f t="shared" si="1"/>
        <v/>
      </c>
    </row>
    <row r="12">
      <c r="A12" s="42">
        <v>10.0</v>
      </c>
      <c r="C12" s="44">
        <v>42384.48</v>
      </c>
      <c r="D12" s="50">
        <v>54939.8</v>
      </c>
      <c r="E12" s="46">
        <f t="shared" si="2"/>
        <v>12555.32</v>
      </c>
      <c r="F12" s="46">
        <f t="shared" si="3"/>
        <v>-253992.12</v>
      </c>
      <c r="G12" s="47" t="str">
        <f t="shared" si="1"/>
        <v/>
      </c>
    </row>
    <row r="13">
      <c r="A13" s="42">
        <v>11.0</v>
      </c>
      <c r="C13" s="44">
        <v>42384.48</v>
      </c>
      <c r="D13" s="50">
        <v>54939.8</v>
      </c>
      <c r="E13" s="46">
        <f t="shared" si="2"/>
        <v>12555.32</v>
      </c>
      <c r="F13" s="46">
        <f t="shared" si="3"/>
        <v>-241436.8</v>
      </c>
      <c r="G13" s="47" t="str">
        <f t="shared" si="1"/>
        <v/>
      </c>
    </row>
    <row r="14">
      <c r="A14" s="42">
        <v>12.0</v>
      </c>
      <c r="C14" s="44">
        <v>42384.48</v>
      </c>
      <c r="D14" s="50">
        <v>54939.8</v>
      </c>
      <c r="E14" s="46">
        <f t="shared" si="2"/>
        <v>12555.32</v>
      </c>
      <c r="F14" s="46">
        <f t="shared" si="3"/>
        <v>-228881.48</v>
      </c>
      <c r="G14" s="47" t="str">
        <f t="shared" si="1"/>
        <v/>
      </c>
    </row>
    <row r="15">
      <c r="A15" s="42">
        <v>13.0</v>
      </c>
      <c r="C15" s="44">
        <v>42384.48</v>
      </c>
      <c r="D15" s="50">
        <v>54939.8</v>
      </c>
      <c r="E15" s="46">
        <f t="shared" si="2"/>
        <v>12555.32</v>
      </c>
      <c r="F15" s="46">
        <f t="shared" si="3"/>
        <v>-216326.16</v>
      </c>
      <c r="G15" s="47" t="str">
        <f t="shared" si="1"/>
        <v/>
      </c>
    </row>
    <row r="16">
      <c r="A16" s="42">
        <v>14.0</v>
      </c>
      <c r="C16" s="44">
        <v>42384.48</v>
      </c>
      <c r="D16" s="50">
        <v>54939.8</v>
      </c>
      <c r="E16" s="46">
        <f t="shared" si="2"/>
        <v>12555.32</v>
      </c>
      <c r="F16" s="46">
        <f t="shared" si="3"/>
        <v>-203770.84</v>
      </c>
      <c r="G16" s="47" t="str">
        <f t="shared" si="1"/>
        <v/>
      </c>
    </row>
    <row r="17">
      <c r="A17" s="42">
        <v>15.0</v>
      </c>
      <c r="C17" s="44">
        <v>42384.48</v>
      </c>
      <c r="D17" s="50">
        <v>54939.8</v>
      </c>
      <c r="E17" s="46">
        <f t="shared" si="2"/>
        <v>12555.32</v>
      </c>
      <c r="F17" s="46">
        <f t="shared" si="3"/>
        <v>-191215.52</v>
      </c>
      <c r="G17" s="47" t="str">
        <f t="shared" si="1"/>
        <v/>
      </c>
    </row>
    <row r="18">
      <c r="A18" s="42">
        <v>16.0</v>
      </c>
      <c r="C18" s="44">
        <v>42384.48</v>
      </c>
      <c r="D18" s="50">
        <v>54939.8</v>
      </c>
      <c r="E18" s="46">
        <f t="shared" si="2"/>
        <v>12555.32</v>
      </c>
      <c r="F18" s="46">
        <f t="shared" si="3"/>
        <v>-178660.2</v>
      </c>
      <c r="G18" s="47" t="str">
        <f t="shared" si="1"/>
        <v/>
      </c>
    </row>
    <row r="19">
      <c r="A19" s="42">
        <v>17.0</v>
      </c>
      <c r="C19" s="44">
        <v>42384.48</v>
      </c>
      <c r="D19" s="50">
        <v>54939.8</v>
      </c>
      <c r="E19" s="46">
        <f t="shared" si="2"/>
        <v>12555.32</v>
      </c>
      <c r="F19" s="46">
        <f t="shared" si="3"/>
        <v>-166104.88</v>
      </c>
      <c r="G19" s="47" t="str">
        <f t="shared" si="1"/>
        <v/>
      </c>
    </row>
    <row r="20">
      <c r="A20" s="42">
        <v>18.0</v>
      </c>
      <c r="C20" s="44">
        <v>42384.48</v>
      </c>
      <c r="D20" s="50">
        <v>54939.8</v>
      </c>
      <c r="E20" s="46">
        <f t="shared" si="2"/>
        <v>12555.32</v>
      </c>
      <c r="F20" s="46">
        <f t="shared" si="3"/>
        <v>-153549.56</v>
      </c>
      <c r="G20" s="47" t="str">
        <f t="shared" si="1"/>
        <v/>
      </c>
    </row>
    <row r="21">
      <c r="A21" s="42">
        <v>19.0</v>
      </c>
      <c r="C21" s="44">
        <v>42384.48</v>
      </c>
      <c r="D21" s="50">
        <v>54939.8</v>
      </c>
      <c r="E21" s="46">
        <f t="shared" si="2"/>
        <v>12555.32</v>
      </c>
      <c r="F21" s="46">
        <f t="shared" si="3"/>
        <v>-140994.24</v>
      </c>
      <c r="G21" s="47" t="str">
        <f t="shared" si="1"/>
        <v/>
      </c>
    </row>
    <row r="22">
      <c r="A22" s="42">
        <v>20.0</v>
      </c>
      <c r="C22" s="44">
        <v>42384.48</v>
      </c>
      <c r="D22" s="50">
        <v>54939.8</v>
      </c>
      <c r="E22" s="46">
        <f t="shared" si="2"/>
        <v>12555.32</v>
      </c>
      <c r="F22" s="46">
        <f t="shared" si="3"/>
        <v>-128438.92</v>
      </c>
      <c r="G22" s="47" t="str">
        <f t="shared" si="1"/>
        <v/>
      </c>
    </row>
    <row r="23">
      <c r="A23" s="42">
        <v>21.0</v>
      </c>
      <c r="C23" s="44">
        <v>42384.48</v>
      </c>
      <c r="D23" s="50">
        <v>54939.8</v>
      </c>
      <c r="E23" s="46">
        <f t="shared" si="2"/>
        <v>12555.32</v>
      </c>
      <c r="F23" s="46">
        <f t="shared" si="3"/>
        <v>-115883.6</v>
      </c>
      <c r="G23" s="47" t="str">
        <f t="shared" si="1"/>
        <v/>
      </c>
    </row>
    <row r="24">
      <c r="A24" s="42">
        <v>22.0</v>
      </c>
      <c r="C24" s="44">
        <v>42384.48</v>
      </c>
      <c r="D24" s="50">
        <v>54939.8</v>
      </c>
      <c r="E24" s="46">
        <f t="shared" si="2"/>
        <v>12555.32</v>
      </c>
      <c r="F24" s="46">
        <f t="shared" si="3"/>
        <v>-103328.28</v>
      </c>
      <c r="G24" s="47" t="str">
        <f t="shared" si="1"/>
        <v/>
      </c>
    </row>
    <row r="25">
      <c r="A25" s="42">
        <v>23.0</v>
      </c>
      <c r="C25" s="44">
        <v>42384.48</v>
      </c>
      <c r="D25" s="50">
        <v>54939.8</v>
      </c>
      <c r="E25" s="46">
        <f t="shared" si="2"/>
        <v>12555.32</v>
      </c>
      <c r="F25" s="46">
        <f t="shared" si="3"/>
        <v>-90772.96</v>
      </c>
      <c r="G25" s="47" t="str">
        <f t="shared" si="1"/>
        <v/>
      </c>
    </row>
    <row r="26">
      <c r="A26" s="42">
        <v>24.0</v>
      </c>
      <c r="C26" s="44">
        <v>42384.48</v>
      </c>
      <c r="D26" s="50">
        <v>54939.8</v>
      </c>
      <c r="E26" s="46">
        <f t="shared" si="2"/>
        <v>12555.32</v>
      </c>
      <c r="F26" s="46">
        <f t="shared" si="3"/>
        <v>-78217.64</v>
      </c>
      <c r="G26" s="47" t="str">
        <f t="shared" si="1"/>
        <v/>
      </c>
    </row>
    <row r="27">
      <c r="A27" s="42">
        <v>25.0</v>
      </c>
      <c r="C27" s="44">
        <v>42384.48</v>
      </c>
      <c r="D27" s="50">
        <v>54939.8</v>
      </c>
      <c r="E27" s="46">
        <f t="shared" si="2"/>
        <v>12555.32</v>
      </c>
      <c r="F27" s="46">
        <f t="shared" si="3"/>
        <v>-65662.32</v>
      </c>
      <c r="G27" s="47" t="str">
        <f t="shared" si="1"/>
        <v/>
      </c>
    </row>
    <row r="28">
      <c r="A28" s="42">
        <v>26.0</v>
      </c>
      <c r="C28" s="44">
        <v>42384.48</v>
      </c>
      <c r="D28" s="50">
        <v>54939.8</v>
      </c>
      <c r="E28" s="46">
        <f t="shared" si="2"/>
        <v>12555.32</v>
      </c>
      <c r="F28" s="46">
        <f t="shared" si="3"/>
        <v>-53107</v>
      </c>
      <c r="G28" s="47" t="str">
        <f t="shared" si="1"/>
        <v/>
      </c>
    </row>
    <row r="29">
      <c r="A29" s="42">
        <v>27.0</v>
      </c>
      <c r="C29" s="44">
        <v>42384.48</v>
      </c>
      <c r="D29" s="50">
        <v>54939.8</v>
      </c>
      <c r="E29" s="46">
        <f t="shared" si="2"/>
        <v>12555.32</v>
      </c>
      <c r="F29" s="46">
        <f t="shared" si="3"/>
        <v>-40551.68</v>
      </c>
      <c r="G29" s="47" t="str">
        <f t="shared" si="1"/>
        <v/>
      </c>
    </row>
    <row r="30">
      <c r="A30" s="42">
        <v>28.0</v>
      </c>
      <c r="C30" s="44">
        <v>42384.48</v>
      </c>
      <c r="D30" s="50">
        <v>54939.8</v>
      </c>
      <c r="E30" s="46">
        <f t="shared" si="2"/>
        <v>12555.32</v>
      </c>
      <c r="F30" s="46">
        <f t="shared" si="3"/>
        <v>-27996.36</v>
      </c>
      <c r="G30" s="47" t="str">
        <f t="shared" si="1"/>
        <v/>
      </c>
    </row>
    <row r="31">
      <c r="A31" s="42">
        <v>29.0</v>
      </c>
      <c r="C31" s="44">
        <v>42384.48</v>
      </c>
      <c r="D31" s="50">
        <v>54939.8</v>
      </c>
      <c r="E31" s="46">
        <f t="shared" si="2"/>
        <v>12555.32</v>
      </c>
      <c r="F31" s="46">
        <f t="shared" si="3"/>
        <v>-15441.04</v>
      </c>
      <c r="G31" s="47" t="str">
        <f t="shared" si="1"/>
        <v/>
      </c>
    </row>
    <row r="32">
      <c r="A32" s="42">
        <v>30.0</v>
      </c>
      <c r="C32" s="44">
        <v>42384.48</v>
      </c>
      <c r="D32" s="50">
        <v>54939.8</v>
      </c>
      <c r="E32" s="46">
        <f t="shared" si="2"/>
        <v>12555.32</v>
      </c>
      <c r="F32" s="46">
        <f t="shared" si="3"/>
        <v>-2885.72</v>
      </c>
      <c r="G32" s="47" t="str">
        <f t="shared" si="1"/>
        <v/>
      </c>
    </row>
    <row r="33">
      <c r="A33" s="42">
        <v>31.0</v>
      </c>
      <c r="C33" s="44">
        <v>42384.48</v>
      </c>
      <c r="D33" s="50">
        <v>54939.8</v>
      </c>
      <c r="E33" s="46">
        <f t="shared" si="2"/>
        <v>12555.32</v>
      </c>
      <c r="F33" s="46">
        <f t="shared" si="3"/>
        <v>9669.6</v>
      </c>
      <c r="G33" s="51">
        <f t="shared" si="1"/>
        <v>31</v>
      </c>
    </row>
    <row r="34">
      <c r="A34" s="42">
        <v>32.0</v>
      </c>
      <c r="C34" s="44">
        <v>42384.48</v>
      </c>
      <c r="D34" s="50">
        <v>54939.8</v>
      </c>
      <c r="E34" s="46">
        <f t="shared" si="2"/>
        <v>12555.32</v>
      </c>
      <c r="F34" s="46">
        <f t="shared" si="3"/>
        <v>22224.92</v>
      </c>
      <c r="G34" s="51">
        <f t="shared" si="1"/>
        <v>32</v>
      </c>
    </row>
    <row r="35">
      <c r="A35" s="42">
        <v>33.0</v>
      </c>
      <c r="C35" s="44">
        <v>42384.48</v>
      </c>
      <c r="D35" s="50">
        <v>54939.8</v>
      </c>
      <c r="E35" s="46">
        <f t="shared" si="2"/>
        <v>12555.32</v>
      </c>
      <c r="F35" s="46">
        <f t="shared" si="3"/>
        <v>34780.24</v>
      </c>
      <c r="G35" s="51">
        <f t="shared" si="1"/>
        <v>33</v>
      </c>
    </row>
    <row r="36">
      <c r="A36" s="42">
        <v>34.0</v>
      </c>
      <c r="C36" s="44">
        <v>42384.48</v>
      </c>
      <c r="D36" s="50">
        <v>54939.8</v>
      </c>
      <c r="E36" s="46">
        <f t="shared" si="2"/>
        <v>12555.32</v>
      </c>
      <c r="F36" s="46">
        <f t="shared" si="3"/>
        <v>47335.56</v>
      </c>
      <c r="G36" s="51">
        <f t="shared" si="1"/>
        <v>34</v>
      </c>
    </row>
    <row r="37">
      <c r="A37" s="42">
        <v>35.0</v>
      </c>
      <c r="C37" s="44">
        <v>42384.48</v>
      </c>
      <c r="D37" s="50">
        <v>54939.8</v>
      </c>
      <c r="E37" s="46">
        <f t="shared" si="2"/>
        <v>12555.32</v>
      </c>
      <c r="F37" s="46">
        <f t="shared" si="3"/>
        <v>59890.88</v>
      </c>
      <c r="G37" s="51">
        <f t="shared" si="1"/>
        <v>35</v>
      </c>
    </row>
    <row r="38">
      <c r="A38" s="42">
        <v>36.0</v>
      </c>
      <c r="C38" s="44">
        <v>42384.48</v>
      </c>
      <c r="D38" s="50">
        <v>54939.8</v>
      </c>
      <c r="E38" s="46">
        <f t="shared" si="2"/>
        <v>12555.32</v>
      </c>
      <c r="F38" s="46">
        <f t="shared" si="3"/>
        <v>72446.2</v>
      </c>
      <c r="G38" s="51">
        <f t="shared" si="1"/>
        <v>36</v>
      </c>
    </row>
    <row r="39">
      <c r="A39" s="42">
        <v>37.0</v>
      </c>
      <c r="C39" s="44">
        <v>42384.48</v>
      </c>
      <c r="D39" s="50">
        <v>54939.8</v>
      </c>
      <c r="E39" s="46">
        <f t="shared" si="2"/>
        <v>12555.32</v>
      </c>
      <c r="F39" s="46">
        <f t="shared" si="3"/>
        <v>85001.52</v>
      </c>
      <c r="G39" s="51">
        <f t="shared" si="1"/>
        <v>37</v>
      </c>
    </row>
    <row r="40">
      <c r="A40" s="42">
        <v>38.0</v>
      </c>
      <c r="C40" s="44">
        <v>42384.48</v>
      </c>
      <c r="D40" s="50">
        <v>54939.8</v>
      </c>
      <c r="E40" s="46">
        <f t="shared" si="2"/>
        <v>12555.32</v>
      </c>
      <c r="F40" s="46">
        <f t="shared" si="3"/>
        <v>97556.84</v>
      </c>
      <c r="G40" s="51">
        <f t="shared" si="1"/>
        <v>38</v>
      </c>
    </row>
    <row r="41">
      <c r="A41" s="42">
        <v>39.0</v>
      </c>
      <c r="C41" s="44">
        <v>42384.48</v>
      </c>
      <c r="D41" s="50">
        <v>54939.8</v>
      </c>
      <c r="E41" s="46">
        <f t="shared" si="2"/>
        <v>12555.32</v>
      </c>
      <c r="F41" s="46">
        <f t="shared" si="3"/>
        <v>110112.16</v>
      </c>
      <c r="G41" s="51">
        <f t="shared" si="1"/>
        <v>39</v>
      </c>
    </row>
    <row r="42">
      <c r="A42" s="42">
        <v>40.0</v>
      </c>
      <c r="C42" s="44">
        <v>42384.48</v>
      </c>
      <c r="D42" s="50">
        <v>54939.8</v>
      </c>
      <c r="E42" s="46">
        <f t="shared" si="2"/>
        <v>12555.32</v>
      </c>
      <c r="F42" s="46">
        <f t="shared" si="3"/>
        <v>122667.48</v>
      </c>
      <c r="G42" s="51">
        <f t="shared" si="1"/>
        <v>40</v>
      </c>
    </row>
    <row r="43">
      <c r="A43" s="42">
        <v>41.0</v>
      </c>
      <c r="C43" s="44">
        <v>42384.48</v>
      </c>
      <c r="D43" s="50">
        <v>54939.8</v>
      </c>
      <c r="E43" s="46">
        <f t="shared" si="2"/>
        <v>12555.32</v>
      </c>
      <c r="F43" s="46">
        <f t="shared" si="3"/>
        <v>135222.8</v>
      </c>
      <c r="G43" s="51">
        <f t="shared" si="1"/>
        <v>41</v>
      </c>
    </row>
    <row r="44">
      <c r="A44" s="42">
        <v>42.0</v>
      </c>
      <c r="C44" s="44">
        <v>42384.48</v>
      </c>
      <c r="D44" s="50">
        <v>54939.8</v>
      </c>
      <c r="E44" s="46">
        <f t="shared" si="2"/>
        <v>12555.32</v>
      </c>
      <c r="F44" s="46">
        <f t="shared" si="3"/>
        <v>147778.12</v>
      </c>
      <c r="G44" s="51">
        <f t="shared" si="1"/>
        <v>42</v>
      </c>
    </row>
    <row r="45">
      <c r="A45" s="42">
        <v>43.0</v>
      </c>
      <c r="C45" s="44">
        <v>42384.48</v>
      </c>
      <c r="D45" s="50">
        <v>54939.8</v>
      </c>
      <c r="E45" s="46">
        <f t="shared" si="2"/>
        <v>12555.32</v>
      </c>
      <c r="F45" s="46">
        <f t="shared" si="3"/>
        <v>160333.44</v>
      </c>
      <c r="G45" s="51">
        <f t="shared" si="1"/>
        <v>43</v>
      </c>
    </row>
    <row r="46">
      <c r="A46" s="42">
        <v>44.0</v>
      </c>
      <c r="C46" s="44">
        <v>42384.48</v>
      </c>
      <c r="D46" s="50">
        <v>54939.8</v>
      </c>
      <c r="E46" s="46">
        <f t="shared" si="2"/>
        <v>12555.32</v>
      </c>
      <c r="F46" s="46">
        <f t="shared" si="3"/>
        <v>172888.76</v>
      </c>
      <c r="G46" s="51">
        <f t="shared" si="1"/>
        <v>44</v>
      </c>
    </row>
    <row r="47">
      <c r="A47" s="42">
        <v>45.0</v>
      </c>
      <c r="C47" s="44">
        <v>42384.48</v>
      </c>
      <c r="D47" s="50">
        <v>54939.8</v>
      </c>
      <c r="E47" s="46">
        <f t="shared" si="2"/>
        <v>12555.32</v>
      </c>
      <c r="F47" s="46">
        <f t="shared" si="3"/>
        <v>185444.08</v>
      </c>
      <c r="G47" s="51">
        <f t="shared" si="1"/>
        <v>45</v>
      </c>
    </row>
    <row r="48">
      <c r="A48" s="42">
        <v>46.0</v>
      </c>
      <c r="C48" s="44">
        <v>42384.48</v>
      </c>
      <c r="D48" s="50">
        <v>54939.8</v>
      </c>
      <c r="E48" s="46">
        <f t="shared" si="2"/>
        <v>12555.32</v>
      </c>
      <c r="F48" s="46">
        <f t="shared" si="3"/>
        <v>197999.4</v>
      </c>
      <c r="G48" s="51">
        <f t="shared" si="1"/>
        <v>46</v>
      </c>
    </row>
    <row r="49">
      <c r="A49" s="42">
        <v>47.0</v>
      </c>
      <c r="C49" s="44">
        <v>42384.48</v>
      </c>
      <c r="D49" s="50">
        <v>54939.8</v>
      </c>
      <c r="E49" s="46">
        <f t="shared" si="2"/>
        <v>12555.32</v>
      </c>
      <c r="F49" s="46">
        <f t="shared" si="3"/>
        <v>210554.72</v>
      </c>
      <c r="G49" s="51">
        <f t="shared" si="1"/>
        <v>47</v>
      </c>
    </row>
    <row r="50">
      <c r="A50" s="42">
        <v>48.0</v>
      </c>
      <c r="C50" s="44">
        <v>42384.48</v>
      </c>
      <c r="D50" s="50">
        <v>54939.8</v>
      </c>
      <c r="E50" s="46">
        <f t="shared" si="2"/>
        <v>12555.32</v>
      </c>
      <c r="F50" s="46">
        <f t="shared" si="3"/>
        <v>223110.04</v>
      </c>
      <c r="G50" s="51">
        <f t="shared" si="1"/>
        <v>48</v>
      </c>
    </row>
    <row r="51">
      <c r="A51" s="42">
        <v>49.0</v>
      </c>
      <c r="C51" s="44">
        <v>42384.48</v>
      </c>
      <c r="D51" s="50">
        <v>54939.8</v>
      </c>
      <c r="E51" s="46">
        <f t="shared" si="2"/>
        <v>12555.32</v>
      </c>
      <c r="F51" s="46">
        <f t="shared" si="3"/>
        <v>235665.36</v>
      </c>
      <c r="G51" s="51">
        <f t="shared" si="1"/>
        <v>49</v>
      </c>
    </row>
    <row r="52">
      <c r="A52" s="42">
        <v>50.0</v>
      </c>
      <c r="C52" s="44">
        <v>42384.48</v>
      </c>
      <c r="D52" s="50">
        <v>54939.8</v>
      </c>
      <c r="E52" s="46">
        <f t="shared" si="2"/>
        <v>12555.32</v>
      </c>
      <c r="F52" s="46">
        <f t="shared" si="3"/>
        <v>248220.68</v>
      </c>
      <c r="G52" s="51">
        <f t="shared" si="1"/>
        <v>50</v>
      </c>
    </row>
    <row r="53">
      <c r="A53" s="42">
        <v>51.0</v>
      </c>
      <c r="C53" s="44">
        <v>42384.48</v>
      </c>
      <c r="D53" s="50">
        <v>54939.8</v>
      </c>
      <c r="E53" s="46">
        <f t="shared" si="2"/>
        <v>12555.32</v>
      </c>
      <c r="F53" s="46">
        <f t="shared" si="3"/>
        <v>260776</v>
      </c>
      <c r="G53" s="51">
        <f t="shared" si="1"/>
        <v>51</v>
      </c>
    </row>
    <row r="54">
      <c r="A54" s="42">
        <v>52.0</v>
      </c>
      <c r="C54" s="44">
        <v>42384.48</v>
      </c>
      <c r="D54" s="50">
        <v>54939.8</v>
      </c>
      <c r="E54" s="46">
        <f t="shared" si="2"/>
        <v>12555.32</v>
      </c>
      <c r="F54" s="46">
        <f t="shared" si="3"/>
        <v>273331.32</v>
      </c>
      <c r="G54" s="51">
        <f t="shared" si="1"/>
        <v>52</v>
      </c>
    </row>
    <row r="55">
      <c r="A55" s="42">
        <v>53.0</v>
      </c>
      <c r="C55" s="44">
        <v>42384.48</v>
      </c>
      <c r="D55" s="50">
        <v>54939.8</v>
      </c>
      <c r="E55" s="46">
        <f t="shared" si="2"/>
        <v>12555.32</v>
      </c>
      <c r="F55" s="46">
        <f t="shared" si="3"/>
        <v>285886.64</v>
      </c>
      <c r="G55" s="51">
        <f t="shared" si="1"/>
        <v>53</v>
      </c>
    </row>
    <row r="56">
      <c r="A56" s="42">
        <v>54.0</v>
      </c>
      <c r="C56" s="44">
        <v>42384.48</v>
      </c>
      <c r="D56" s="50">
        <v>54939.8</v>
      </c>
      <c r="E56" s="46">
        <f t="shared" si="2"/>
        <v>12555.32</v>
      </c>
      <c r="F56" s="46">
        <f t="shared" si="3"/>
        <v>298441.96</v>
      </c>
      <c r="G56" s="51">
        <f t="shared" si="1"/>
        <v>54</v>
      </c>
    </row>
    <row r="57">
      <c r="A57" s="42">
        <v>55.0</v>
      </c>
      <c r="C57" s="44">
        <v>42384.48</v>
      </c>
      <c r="D57" s="50">
        <v>54939.8</v>
      </c>
      <c r="E57" s="46">
        <f t="shared" si="2"/>
        <v>12555.32</v>
      </c>
      <c r="F57" s="46">
        <f t="shared" si="3"/>
        <v>310997.28</v>
      </c>
      <c r="G57" s="51">
        <f t="shared" si="1"/>
        <v>55</v>
      </c>
    </row>
    <row r="58">
      <c r="A58" s="42">
        <v>56.0</v>
      </c>
      <c r="C58" s="44">
        <v>42384.48</v>
      </c>
      <c r="D58" s="50">
        <v>54939.8</v>
      </c>
      <c r="E58" s="46">
        <f t="shared" si="2"/>
        <v>12555.32</v>
      </c>
      <c r="F58" s="46">
        <f t="shared" si="3"/>
        <v>323552.6</v>
      </c>
      <c r="G58" s="51">
        <f t="shared" si="1"/>
        <v>56</v>
      </c>
    </row>
    <row r="59">
      <c r="A59" s="42">
        <v>57.0</v>
      </c>
      <c r="C59" s="44">
        <v>42384.48</v>
      </c>
      <c r="D59" s="50">
        <v>54939.8</v>
      </c>
      <c r="E59" s="46">
        <f t="shared" si="2"/>
        <v>12555.32</v>
      </c>
      <c r="F59" s="46">
        <f t="shared" si="3"/>
        <v>336107.92</v>
      </c>
      <c r="G59" s="51">
        <f t="shared" si="1"/>
        <v>57</v>
      </c>
    </row>
    <row r="60">
      <c r="A60" s="42">
        <v>58.0</v>
      </c>
      <c r="C60" s="44">
        <v>42384.48</v>
      </c>
      <c r="D60" s="50">
        <v>54939.8</v>
      </c>
      <c r="E60" s="46">
        <f t="shared" si="2"/>
        <v>12555.32</v>
      </c>
      <c r="F60" s="46">
        <f t="shared" si="3"/>
        <v>348663.24</v>
      </c>
      <c r="G60" s="51">
        <f t="shared" si="1"/>
        <v>58</v>
      </c>
    </row>
    <row r="61">
      <c r="A61" s="42">
        <v>59.0</v>
      </c>
      <c r="C61" s="44">
        <v>42384.48</v>
      </c>
      <c r="D61" s="50">
        <v>54939.8</v>
      </c>
      <c r="E61" s="46">
        <f t="shared" si="2"/>
        <v>12555.32</v>
      </c>
      <c r="F61" s="46">
        <f t="shared" si="3"/>
        <v>361218.56</v>
      </c>
      <c r="G61" s="51">
        <f t="shared" si="1"/>
        <v>59</v>
      </c>
    </row>
    <row r="62">
      <c r="A62" s="42">
        <v>60.0</v>
      </c>
      <c r="C62" s="44">
        <v>42384.48</v>
      </c>
      <c r="D62" s="50">
        <v>54939.8</v>
      </c>
      <c r="E62" s="46">
        <f t="shared" si="2"/>
        <v>12555.32</v>
      </c>
      <c r="F62" s="46">
        <f t="shared" si="3"/>
        <v>373773.88</v>
      </c>
      <c r="G62" s="51">
        <f t="shared" si="1"/>
        <v>60</v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39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0" t="s">
        <v>48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20">
        <v>234490.0</v>
      </c>
      <c r="C3" s="44">
        <v>0.0</v>
      </c>
      <c r="D3" s="44">
        <v>0.0</v>
      </c>
      <c r="E3" s="44">
        <f>-B3</f>
        <v>-234490</v>
      </c>
      <c r="F3" s="44">
        <f>E3</f>
        <v>-234490</v>
      </c>
      <c r="G3" s="47" t="str">
        <f t="shared" ref="G3:G62" si="1">IF(F3&gt;0,A3,"")</f>
        <v/>
      </c>
    </row>
    <row r="4">
      <c r="A4" s="42">
        <v>2.0</v>
      </c>
      <c r="C4" s="46">
        <v>26980.731</v>
      </c>
      <c r="D4" s="26">
        <v>30940.731000000003</v>
      </c>
      <c r="E4" s="46">
        <f t="shared" ref="E4:E62" si="2">D4-C4</f>
        <v>3960</v>
      </c>
      <c r="F4" s="46">
        <f t="shared" ref="F4:F62" si="3">F3+E4</f>
        <v>-230530</v>
      </c>
      <c r="G4" s="47" t="str">
        <f t="shared" si="1"/>
        <v/>
      </c>
    </row>
    <row r="5">
      <c r="A5" s="42">
        <v>3.0</v>
      </c>
      <c r="C5" s="46">
        <v>26980.731</v>
      </c>
      <c r="D5" s="26">
        <v>30940.731000000003</v>
      </c>
      <c r="E5" s="46">
        <f t="shared" si="2"/>
        <v>3960</v>
      </c>
      <c r="F5" s="46">
        <f t="shared" si="3"/>
        <v>-226570</v>
      </c>
      <c r="G5" s="47" t="str">
        <f t="shared" si="1"/>
        <v/>
      </c>
    </row>
    <row r="6">
      <c r="A6" s="42">
        <v>4.0</v>
      </c>
      <c r="C6" s="46">
        <v>26980.731</v>
      </c>
      <c r="D6" s="26">
        <v>30940.731000000003</v>
      </c>
      <c r="E6" s="46">
        <f t="shared" si="2"/>
        <v>3960</v>
      </c>
      <c r="F6" s="46">
        <f t="shared" si="3"/>
        <v>-222610</v>
      </c>
      <c r="G6" s="47" t="str">
        <f t="shared" si="1"/>
        <v/>
      </c>
    </row>
    <row r="7">
      <c r="A7" s="42">
        <v>5.0</v>
      </c>
      <c r="C7" s="46">
        <v>26980.731</v>
      </c>
      <c r="D7" s="26">
        <v>30940.731000000003</v>
      </c>
      <c r="E7" s="46">
        <f t="shared" si="2"/>
        <v>3960</v>
      </c>
      <c r="F7" s="46">
        <f t="shared" si="3"/>
        <v>-218650</v>
      </c>
      <c r="G7" s="47" t="str">
        <f t="shared" si="1"/>
        <v/>
      </c>
    </row>
    <row r="8">
      <c r="A8" s="42">
        <v>6.0</v>
      </c>
      <c r="C8" s="46">
        <v>26980.731</v>
      </c>
      <c r="D8" s="26">
        <v>30940.731000000003</v>
      </c>
      <c r="E8" s="46">
        <f t="shared" si="2"/>
        <v>3960</v>
      </c>
      <c r="F8" s="46">
        <f t="shared" si="3"/>
        <v>-214690</v>
      </c>
      <c r="G8" s="47" t="str">
        <f t="shared" si="1"/>
        <v/>
      </c>
    </row>
    <row r="9">
      <c r="A9" s="42">
        <v>7.0</v>
      </c>
      <c r="C9" s="46">
        <v>26980.731</v>
      </c>
      <c r="D9" s="26">
        <v>30940.731000000003</v>
      </c>
      <c r="E9" s="46">
        <f t="shared" si="2"/>
        <v>3960</v>
      </c>
      <c r="F9" s="46">
        <f t="shared" si="3"/>
        <v>-210730</v>
      </c>
      <c r="G9" s="47" t="str">
        <f t="shared" si="1"/>
        <v/>
      </c>
    </row>
    <row r="10">
      <c r="A10" s="42">
        <v>8.0</v>
      </c>
      <c r="C10" s="46">
        <v>26980.731</v>
      </c>
      <c r="D10" s="26">
        <v>30940.731000000003</v>
      </c>
      <c r="E10" s="46">
        <f t="shared" si="2"/>
        <v>3960</v>
      </c>
      <c r="F10" s="46">
        <f t="shared" si="3"/>
        <v>-206770</v>
      </c>
      <c r="G10" s="47" t="str">
        <f t="shared" si="1"/>
        <v/>
      </c>
    </row>
    <row r="11">
      <c r="A11" s="42">
        <v>9.0</v>
      </c>
      <c r="C11" s="46">
        <v>26980.731</v>
      </c>
      <c r="D11" s="26">
        <v>30940.731000000003</v>
      </c>
      <c r="E11" s="46">
        <f t="shared" si="2"/>
        <v>3960</v>
      </c>
      <c r="F11" s="46">
        <f t="shared" si="3"/>
        <v>-202810</v>
      </c>
      <c r="G11" s="47" t="str">
        <f t="shared" si="1"/>
        <v/>
      </c>
    </row>
    <row r="12">
      <c r="A12" s="42">
        <v>10.0</v>
      </c>
      <c r="C12" s="46">
        <v>26980.731</v>
      </c>
      <c r="D12" s="26">
        <v>30940.731000000003</v>
      </c>
      <c r="E12" s="46">
        <f t="shared" si="2"/>
        <v>3960</v>
      </c>
      <c r="F12" s="46">
        <f t="shared" si="3"/>
        <v>-198850</v>
      </c>
      <c r="G12" s="47" t="str">
        <f t="shared" si="1"/>
        <v/>
      </c>
    </row>
    <row r="13">
      <c r="A13" s="42">
        <v>11.0</v>
      </c>
      <c r="C13" s="46">
        <v>26980.731</v>
      </c>
      <c r="D13" s="26">
        <v>30940.731000000003</v>
      </c>
      <c r="E13" s="46">
        <f t="shared" si="2"/>
        <v>3960</v>
      </c>
      <c r="F13" s="46">
        <f t="shared" si="3"/>
        <v>-194890</v>
      </c>
      <c r="G13" s="47" t="str">
        <f t="shared" si="1"/>
        <v/>
      </c>
    </row>
    <row r="14">
      <c r="A14" s="42">
        <v>12.0</v>
      </c>
      <c r="C14" s="46">
        <v>26980.731</v>
      </c>
      <c r="D14" s="26">
        <v>30940.731000000003</v>
      </c>
      <c r="E14" s="46">
        <f t="shared" si="2"/>
        <v>3960</v>
      </c>
      <c r="F14" s="46">
        <f t="shared" si="3"/>
        <v>-190930</v>
      </c>
      <c r="G14" s="47" t="str">
        <f t="shared" si="1"/>
        <v/>
      </c>
    </row>
    <row r="15">
      <c r="A15" s="42">
        <v>13.0</v>
      </c>
      <c r="C15" s="46">
        <v>26980.731</v>
      </c>
      <c r="D15" s="26">
        <v>30940.731000000003</v>
      </c>
      <c r="E15" s="46">
        <f t="shared" si="2"/>
        <v>3960</v>
      </c>
      <c r="F15" s="46">
        <f t="shared" si="3"/>
        <v>-186970</v>
      </c>
      <c r="G15" s="47" t="str">
        <f t="shared" si="1"/>
        <v/>
      </c>
    </row>
    <row r="16">
      <c r="A16" s="42">
        <v>14.0</v>
      </c>
      <c r="C16" s="46">
        <v>26980.731</v>
      </c>
      <c r="D16" s="26">
        <v>30940.731000000003</v>
      </c>
      <c r="E16" s="46">
        <f t="shared" si="2"/>
        <v>3960</v>
      </c>
      <c r="F16" s="46">
        <f t="shared" si="3"/>
        <v>-183010</v>
      </c>
      <c r="G16" s="47" t="str">
        <f t="shared" si="1"/>
        <v/>
      </c>
    </row>
    <row r="17">
      <c r="A17" s="42">
        <v>15.0</v>
      </c>
      <c r="C17" s="46">
        <v>26980.731</v>
      </c>
      <c r="D17" s="26">
        <v>30940.731000000003</v>
      </c>
      <c r="E17" s="46">
        <f t="shared" si="2"/>
        <v>3960</v>
      </c>
      <c r="F17" s="46">
        <f t="shared" si="3"/>
        <v>-179050</v>
      </c>
      <c r="G17" s="47" t="str">
        <f t="shared" si="1"/>
        <v/>
      </c>
    </row>
    <row r="18">
      <c r="A18" s="42">
        <v>16.0</v>
      </c>
      <c r="C18" s="46">
        <v>26980.731</v>
      </c>
      <c r="D18" s="26">
        <v>30940.731000000003</v>
      </c>
      <c r="E18" s="46">
        <f t="shared" si="2"/>
        <v>3960</v>
      </c>
      <c r="F18" s="46">
        <f t="shared" si="3"/>
        <v>-175090</v>
      </c>
      <c r="G18" s="47" t="str">
        <f t="shared" si="1"/>
        <v/>
      </c>
    </row>
    <row r="19">
      <c r="A19" s="42">
        <v>17.0</v>
      </c>
      <c r="C19" s="46">
        <v>26980.731</v>
      </c>
      <c r="D19" s="26">
        <v>30940.731000000003</v>
      </c>
      <c r="E19" s="46">
        <f t="shared" si="2"/>
        <v>3960</v>
      </c>
      <c r="F19" s="46">
        <f t="shared" si="3"/>
        <v>-171130</v>
      </c>
      <c r="G19" s="47" t="str">
        <f t="shared" si="1"/>
        <v/>
      </c>
    </row>
    <row r="20">
      <c r="A20" s="42">
        <v>18.0</v>
      </c>
      <c r="C20" s="46">
        <v>26980.731</v>
      </c>
      <c r="D20" s="26">
        <v>30940.731000000003</v>
      </c>
      <c r="E20" s="46">
        <f t="shared" si="2"/>
        <v>3960</v>
      </c>
      <c r="F20" s="46">
        <f t="shared" si="3"/>
        <v>-167170</v>
      </c>
      <c r="G20" s="47" t="str">
        <f t="shared" si="1"/>
        <v/>
      </c>
    </row>
    <row r="21">
      <c r="A21" s="42">
        <v>19.0</v>
      </c>
      <c r="C21" s="46">
        <v>26980.731</v>
      </c>
      <c r="D21" s="26">
        <v>30940.731000000003</v>
      </c>
      <c r="E21" s="46">
        <f t="shared" si="2"/>
        <v>3960</v>
      </c>
      <c r="F21" s="46">
        <f t="shared" si="3"/>
        <v>-163210</v>
      </c>
      <c r="G21" s="47" t="str">
        <f t="shared" si="1"/>
        <v/>
      </c>
    </row>
    <row r="22">
      <c r="A22" s="42">
        <v>20.0</v>
      </c>
      <c r="C22" s="46">
        <v>26980.731</v>
      </c>
      <c r="D22" s="26">
        <v>30940.731000000003</v>
      </c>
      <c r="E22" s="46">
        <f t="shared" si="2"/>
        <v>3960</v>
      </c>
      <c r="F22" s="46">
        <f t="shared" si="3"/>
        <v>-159250</v>
      </c>
      <c r="G22" s="47" t="str">
        <f t="shared" si="1"/>
        <v/>
      </c>
    </row>
    <row r="23">
      <c r="A23" s="42">
        <v>21.0</v>
      </c>
      <c r="C23" s="46">
        <v>26980.731</v>
      </c>
      <c r="D23" s="26">
        <v>30940.731000000003</v>
      </c>
      <c r="E23" s="46">
        <f t="shared" si="2"/>
        <v>3960</v>
      </c>
      <c r="F23" s="46">
        <f t="shared" si="3"/>
        <v>-155290</v>
      </c>
      <c r="G23" s="47" t="str">
        <f t="shared" si="1"/>
        <v/>
      </c>
    </row>
    <row r="24">
      <c r="A24" s="42">
        <v>22.0</v>
      </c>
      <c r="C24" s="46">
        <v>26980.731</v>
      </c>
      <c r="D24" s="26">
        <v>30940.731000000003</v>
      </c>
      <c r="E24" s="46">
        <f t="shared" si="2"/>
        <v>3960</v>
      </c>
      <c r="F24" s="46">
        <f t="shared" si="3"/>
        <v>-151330</v>
      </c>
      <c r="G24" s="47" t="str">
        <f t="shared" si="1"/>
        <v/>
      </c>
    </row>
    <row r="25">
      <c r="A25" s="42">
        <v>23.0</v>
      </c>
      <c r="C25" s="46">
        <v>26980.731</v>
      </c>
      <c r="D25" s="26">
        <v>30940.731000000003</v>
      </c>
      <c r="E25" s="46">
        <f t="shared" si="2"/>
        <v>3960</v>
      </c>
      <c r="F25" s="46">
        <f t="shared" si="3"/>
        <v>-147370</v>
      </c>
      <c r="G25" s="47" t="str">
        <f t="shared" si="1"/>
        <v/>
      </c>
    </row>
    <row r="26">
      <c r="A26" s="42">
        <v>24.0</v>
      </c>
      <c r="C26" s="46">
        <v>26980.731</v>
      </c>
      <c r="D26" s="26">
        <v>30940.731000000003</v>
      </c>
      <c r="E26" s="46">
        <f t="shared" si="2"/>
        <v>3960</v>
      </c>
      <c r="F26" s="46">
        <f t="shared" si="3"/>
        <v>-143410</v>
      </c>
      <c r="G26" s="47" t="str">
        <f t="shared" si="1"/>
        <v/>
      </c>
    </row>
    <row r="27">
      <c r="A27" s="42">
        <v>25.0</v>
      </c>
      <c r="C27" s="46">
        <v>26980.731</v>
      </c>
      <c r="D27" s="26">
        <v>30940.731000000003</v>
      </c>
      <c r="E27" s="46">
        <f t="shared" si="2"/>
        <v>3960</v>
      </c>
      <c r="F27" s="46">
        <f t="shared" si="3"/>
        <v>-139450</v>
      </c>
      <c r="G27" s="47" t="str">
        <f t="shared" si="1"/>
        <v/>
      </c>
    </row>
    <row r="28">
      <c r="A28" s="42">
        <v>26.0</v>
      </c>
      <c r="C28" s="46">
        <v>26980.731</v>
      </c>
      <c r="D28" s="26">
        <v>30940.731000000003</v>
      </c>
      <c r="E28" s="46">
        <f t="shared" si="2"/>
        <v>3960</v>
      </c>
      <c r="F28" s="46">
        <f t="shared" si="3"/>
        <v>-135490</v>
      </c>
      <c r="G28" s="47" t="str">
        <f t="shared" si="1"/>
        <v/>
      </c>
    </row>
    <row r="29">
      <c r="A29" s="42">
        <v>27.0</v>
      </c>
      <c r="C29" s="46">
        <v>26980.731</v>
      </c>
      <c r="D29" s="26">
        <v>30940.731000000003</v>
      </c>
      <c r="E29" s="46">
        <f t="shared" si="2"/>
        <v>3960</v>
      </c>
      <c r="F29" s="46">
        <f t="shared" si="3"/>
        <v>-131530</v>
      </c>
      <c r="G29" s="47" t="str">
        <f t="shared" si="1"/>
        <v/>
      </c>
    </row>
    <row r="30">
      <c r="A30" s="42">
        <v>28.0</v>
      </c>
      <c r="C30" s="46">
        <v>26980.731</v>
      </c>
      <c r="D30" s="26">
        <v>30940.731000000003</v>
      </c>
      <c r="E30" s="46">
        <f t="shared" si="2"/>
        <v>3960</v>
      </c>
      <c r="F30" s="46">
        <f t="shared" si="3"/>
        <v>-127570</v>
      </c>
      <c r="G30" s="47" t="str">
        <f t="shared" si="1"/>
        <v/>
      </c>
    </row>
    <row r="31">
      <c r="A31" s="42">
        <v>29.0</v>
      </c>
      <c r="C31" s="46">
        <v>26980.731</v>
      </c>
      <c r="D31" s="26">
        <v>30940.731000000003</v>
      </c>
      <c r="E31" s="46">
        <f t="shared" si="2"/>
        <v>3960</v>
      </c>
      <c r="F31" s="46">
        <f t="shared" si="3"/>
        <v>-123610</v>
      </c>
      <c r="G31" s="47" t="str">
        <f t="shared" si="1"/>
        <v/>
      </c>
    </row>
    <row r="32">
      <c r="A32" s="42">
        <v>30.0</v>
      </c>
      <c r="C32" s="46">
        <v>26980.731</v>
      </c>
      <c r="D32" s="26">
        <v>30940.731000000003</v>
      </c>
      <c r="E32" s="46">
        <f t="shared" si="2"/>
        <v>3960</v>
      </c>
      <c r="F32" s="46">
        <f t="shared" si="3"/>
        <v>-119650</v>
      </c>
      <c r="G32" s="47" t="str">
        <f t="shared" si="1"/>
        <v/>
      </c>
    </row>
    <row r="33">
      <c r="A33" s="42">
        <v>31.0</v>
      </c>
      <c r="C33" s="46">
        <v>26980.731</v>
      </c>
      <c r="D33" s="26">
        <v>30940.731000000003</v>
      </c>
      <c r="E33" s="46">
        <f t="shared" si="2"/>
        <v>3960</v>
      </c>
      <c r="F33" s="46">
        <f t="shared" si="3"/>
        <v>-115690</v>
      </c>
      <c r="G33" s="47" t="str">
        <f t="shared" si="1"/>
        <v/>
      </c>
    </row>
    <row r="34">
      <c r="A34" s="42">
        <v>32.0</v>
      </c>
      <c r="C34" s="46">
        <v>26980.731</v>
      </c>
      <c r="D34" s="26">
        <v>30940.731000000003</v>
      </c>
      <c r="E34" s="46">
        <f t="shared" si="2"/>
        <v>3960</v>
      </c>
      <c r="F34" s="46">
        <f t="shared" si="3"/>
        <v>-111730</v>
      </c>
      <c r="G34" s="47" t="str">
        <f t="shared" si="1"/>
        <v/>
      </c>
    </row>
    <row r="35">
      <c r="A35" s="42">
        <v>33.0</v>
      </c>
      <c r="C35" s="46">
        <v>26980.731</v>
      </c>
      <c r="D35" s="26">
        <v>30940.731000000003</v>
      </c>
      <c r="E35" s="46">
        <f t="shared" si="2"/>
        <v>3960</v>
      </c>
      <c r="F35" s="46">
        <f t="shared" si="3"/>
        <v>-107770</v>
      </c>
      <c r="G35" s="47" t="str">
        <f t="shared" si="1"/>
        <v/>
      </c>
    </row>
    <row r="36">
      <c r="A36" s="42">
        <v>34.0</v>
      </c>
      <c r="C36" s="46">
        <v>26980.731</v>
      </c>
      <c r="D36" s="26">
        <v>30940.731000000003</v>
      </c>
      <c r="E36" s="46">
        <f t="shared" si="2"/>
        <v>3960</v>
      </c>
      <c r="F36" s="46">
        <f t="shared" si="3"/>
        <v>-103810</v>
      </c>
      <c r="G36" s="47" t="str">
        <f t="shared" si="1"/>
        <v/>
      </c>
    </row>
    <row r="37">
      <c r="A37" s="42">
        <v>35.0</v>
      </c>
      <c r="C37" s="46">
        <v>26980.731</v>
      </c>
      <c r="D37" s="26">
        <v>30940.731000000003</v>
      </c>
      <c r="E37" s="46">
        <f t="shared" si="2"/>
        <v>3960</v>
      </c>
      <c r="F37" s="46">
        <f t="shared" si="3"/>
        <v>-99850</v>
      </c>
      <c r="G37" s="47" t="str">
        <f t="shared" si="1"/>
        <v/>
      </c>
    </row>
    <row r="38">
      <c r="A38" s="42">
        <v>36.0</v>
      </c>
      <c r="C38" s="46">
        <v>26980.731</v>
      </c>
      <c r="D38" s="26">
        <v>30940.731000000003</v>
      </c>
      <c r="E38" s="46">
        <f t="shared" si="2"/>
        <v>3960</v>
      </c>
      <c r="F38" s="46">
        <f t="shared" si="3"/>
        <v>-95890</v>
      </c>
      <c r="G38" s="47" t="str">
        <f t="shared" si="1"/>
        <v/>
      </c>
    </row>
    <row r="39">
      <c r="A39" s="42">
        <v>37.0</v>
      </c>
      <c r="C39" s="46">
        <v>26980.731</v>
      </c>
      <c r="D39" s="26">
        <v>30940.731000000003</v>
      </c>
      <c r="E39" s="46">
        <f t="shared" si="2"/>
        <v>3960</v>
      </c>
      <c r="F39" s="46">
        <f t="shared" si="3"/>
        <v>-91930</v>
      </c>
      <c r="G39" s="47" t="str">
        <f t="shared" si="1"/>
        <v/>
      </c>
    </row>
    <row r="40">
      <c r="A40" s="42">
        <v>38.0</v>
      </c>
      <c r="C40" s="46">
        <v>26980.731</v>
      </c>
      <c r="D40" s="26">
        <v>30940.731000000003</v>
      </c>
      <c r="E40" s="46">
        <f t="shared" si="2"/>
        <v>3960</v>
      </c>
      <c r="F40" s="46">
        <f t="shared" si="3"/>
        <v>-87970</v>
      </c>
      <c r="G40" s="47" t="str">
        <f t="shared" si="1"/>
        <v/>
      </c>
    </row>
    <row r="41">
      <c r="A41" s="42">
        <v>39.0</v>
      </c>
      <c r="C41" s="46">
        <v>26980.731</v>
      </c>
      <c r="D41" s="26">
        <v>30940.731000000003</v>
      </c>
      <c r="E41" s="46">
        <f t="shared" si="2"/>
        <v>3960</v>
      </c>
      <c r="F41" s="46">
        <f t="shared" si="3"/>
        <v>-84010</v>
      </c>
      <c r="G41" s="47" t="str">
        <f t="shared" si="1"/>
        <v/>
      </c>
    </row>
    <row r="42">
      <c r="A42" s="42">
        <v>40.0</v>
      </c>
      <c r="C42" s="46">
        <v>26980.731</v>
      </c>
      <c r="D42" s="26">
        <v>30940.731000000003</v>
      </c>
      <c r="E42" s="46">
        <f t="shared" si="2"/>
        <v>3960</v>
      </c>
      <c r="F42" s="46">
        <f t="shared" si="3"/>
        <v>-80050</v>
      </c>
      <c r="G42" s="47" t="str">
        <f t="shared" si="1"/>
        <v/>
      </c>
    </row>
    <row r="43">
      <c r="A43" s="42">
        <v>41.0</v>
      </c>
      <c r="C43" s="46">
        <v>26980.731</v>
      </c>
      <c r="D43" s="26">
        <v>30940.731000000003</v>
      </c>
      <c r="E43" s="46">
        <f t="shared" si="2"/>
        <v>3960</v>
      </c>
      <c r="F43" s="46">
        <f t="shared" si="3"/>
        <v>-76090</v>
      </c>
      <c r="G43" s="47" t="str">
        <f t="shared" si="1"/>
        <v/>
      </c>
    </row>
    <row r="44">
      <c r="A44" s="42">
        <v>42.0</v>
      </c>
      <c r="C44" s="46">
        <v>26980.731</v>
      </c>
      <c r="D44" s="26">
        <v>30940.731000000003</v>
      </c>
      <c r="E44" s="46">
        <f t="shared" si="2"/>
        <v>3960</v>
      </c>
      <c r="F44" s="46">
        <f t="shared" si="3"/>
        <v>-72130</v>
      </c>
      <c r="G44" s="47" t="str">
        <f t="shared" si="1"/>
        <v/>
      </c>
    </row>
    <row r="45">
      <c r="A45" s="42">
        <v>43.0</v>
      </c>
      <c r="C45" s="46">
        <v>26980.731</v>
      </c>
      <c r="D45" s="26">
        <v>30940.731000000003</v>
      </c>
      <c r="E45" s="46">
        <f t="shared" si="2"/>
        <v>3960</v>
      </c>
      <c r="F45" s="46">
        <f t="shared" si="3"/>
        <v>-68170</v>
      </c>
      <c r="G45" s="47" t="str">
        <f t="shared" si="1"/>
        <v/>
      </c>
    </row>
    <row r="46">
      <c r="A46" s="42">
        <v>44.0</v>
      </c>
      <c r="C46" s="46">
        <v>26980.731</v>
      </c>
      <c r="D46" s="26">
        <v>30940.731000000003</v>
      </c>
      <c r="E46" s="46">
        <f t="shared" si="2"/>
        <v>3960</v>
      </c>
      <c r="F46" s="46">
        <f t="shared" si="3"/>
        <v>-64210</v>
      </c>
      <c r="G46" s="47" t="str">
        <f t="shared" si="1"/>
        <v/>
      </c>
    </row>
    <row r="47">
      <c r="A47" s="42">
        <v>45.0</v>
      </c>
      <c r="C47" s="46">
        <v>26980.731</v>
      </c>
      <c r="D47" s="26">
        <v>30940.731000000003</v>
      </c>
      <c r="E47" s="46">
        <f t="shared" si="2"/>
        <v>3960</v>
      </c>
      <c r="F47" s="46">
        <f t="shared" si="3"/>
        <v>-60250</v>
      </c>
      <c r="G47" s="47" t="str">
        <f t="shared" si="1"/>
        <v/>
      </c>
    </row>
    <row r="48">
      <c r="A48" s="42">
        <v>46.0</v>
      </c>
      <c r="C48" s="46">
        <v>26980.731</v>
      </c>
      <c r="D48" s="26">
        <v>30940.731000000003</v>
      </c>
      <c r="E48" s="46">
        <f t="shared" si="2"/>
        <v>3960</v>
      </c>
      <c r="F48" s="46">
        <f t="shared" si="3"/>
        <v>-56290</v>
      </c>
      <c r="G48" s="47" t="str">
        <f t="shared" si="1"/>
        <v/>
      </c>
    </row>
    <row r="49">
      <c r="A49" s="42">
        <v>47.0</v>
      </c>
      <c r="C49" s="46">
        <v>26980.731</v>
      </c>
      <c r="D49" s="26">
        <v>30940.731000000003</v>
      </c>
      <c r="E49" s="46">
        <f t="shared" si="2"/>
        <v>3960</v>
      </c>
      <c r="F49" s="46">
        <f t="shared" si="3"/>
        <v>-52330</v>
      </c>
      <c r="G49" s="47" t="str">
        <f t="shared" si="1"/>
        <v/>
      </c>
    </row>
    <row r="50">
      <c r="A50" s="42">
        <v>48.0</v>
      </c>
      <c r="C50" s="46">
        <v>26980.731</v>
      </c>
      <c r="D50" s="26">
        <v>30940.731000000003</v>
      </c>
      <c r="E50" s="46">
        <f t="shared" si="2"/>
        <v>3960</v>
      </c>
      <c r="F50" s="46">
        <f t="shared" si="3"/>
        <v>-48370</v>
      </c>
      <c r="G50" s="47" t="str">
        <f t="shared" si="1"/>
        <v/>
      </c>
    </row>
    <row r="51">
      <c r="A51" s="42">
        <v>49.0</v>
      </c>
      <c r="C51" s="46">
        <v>26980.731</v>
      </c>
      <c r="D51" s="26">
        <v>30940.731000000003</v>
      </c>
      <c r="E51" s="46">
        <f t="shared" si="2"/>
        <v>3960</v>
      </c>
      <c r="F51" s="46">
        <f t="shared" si="3"/>
        <v>-44410</v>
      </c>
      <c r="G51" s="47" t="str">
        <f t="shared" si="1"/>
        <v/>
      </c>
    </row>
    <row r="52">
      <c r="A52" s="42">
        <v>50.0</v>
      </c>
      <c r="C52" s="46">
        <v>26980.731</v>
      </c>
      <c r="D52" s="26">
        <v>30940.731000000003</v>
      </c>
      <c r="E52" s="46">
        <f t="shared" si="2"/>
        <v>3960</v>
      </c>
      <c r="F52" s="46">
        <f t="shared" si="3"/>
        <v>-40450</v>
      </c>
      <c r="G52" s="47" t="str">
        <f t="shared" si="1"/>
        <v/>
      </c>
    </row>
    <row r="53">
      <c r="A53" s="42">
        <v>51.0</v>
      </c>
      <c r="C53" s="46">
        <v>26980.731</v>
      </c>
      <c r="D53" s="26">
        <v>30940.731000000003</v>
      </c>
      <c r="E53" s="46">
        <f t="shared" si="2"/>
        <v>3960</v>
      </c>
      <c r="F53" s="46">
        <f t="shared" si="3"/>
        <v>-36490</v>
      </c>
      <c r="G53" s="47" t="str">
        <f t="shared" si="1"/>
        <v/>
      </c>
    </row>
    <row r="54">
      <c r="A54" s="42">
        <v>52.0</v>
      </c>
      <c r="C54" s="46">
        <v>26980.731</v>
      </c>
      <c r="D54" s="26">
        <v>30940.731000000003</v>
      </c>
      <c r="E54" s="46">
        <f t="shared" si="2"/>
        <v>3960</v>
      </c>
      <c r="F54" s="46">
        <f t="shared" si="3"/>
        <v>-32530</v>
      </c>
      <c r="G54" s="47" t="str">
        <f t="shared" si="1"/>
        <v/>
      </c>
    </row>
    <row r="55">
      <c r="A55" s="42">
        <v>53.0</v>
      </c>
      <c r="C55" s="46">
        <v>26980.731</v>
      </c>
      <c r="D55" s="26">
        <v>30940.731000000003</v>
      </c>
      <c r="E55" s="46">
        <f t="shared" si="2"/>
        <v>3960</v>
      </c>
      <c r="F55" s="46">
        <f t="shared" si="3"/>
        <v>-28570</v>
      </c>
      <c r="G55" s="47" t="str">
        <f t="shared" si="1"/>
        <v/>
      </c>
    </row>
    <row r="56">
      <c r="A56" s="42">
        <v>54.0</v>
      </c>
      <c r="C56" s="46">
        <v>26980.731</v>
      </c>
      <c r="D56" s="26">
        <v>30940.731000000003</v>
      </c>
      <c r="E56" s="46">
        <f t="shared" si="2"/>
        <v>3960</v>
      </c>
      <c r="F56" s="46">
        <f t="shared" si="3"/>
        <v>-24610</v>
      </c>
      <c r="G56" s="47" t="str">
        <f t="shared" si="1"/>
        <v/>
      </c>
    </row>
    <row r="57">
      <c r="A57" s="42">
        <v>55.0</v>
      </c>
      <c r="C57" s="46">
        <v>26980.731</v>
      </c>
      <c r="D57" s="26">
        <v>30940.731000000003</v>
      </c>
      <c r="E57" s="46">
        <f t="shared" si="2"/>
        <v>3960</v>
      </c>
      <c r="F57" s="46">
        <f t="shared" si="3"/>
        <v>-20650</v>
      </c>
      <c r="G57" s="47" t="str">
        <f t="shared" si="1"/>
        <v/>
      </c>
    </row>
    <row r="58">
      <c r="A58" s="42">
        <v>56.0</v>
      </c>
      <c r="C58" s="46">
        <v>26980.731</v>
      </c>
      <c r="D58" s="26">
        <v>30940.731000000003</v>
      </c>
      <c r="E58" s="46">
        <f t="shared" si="2"/>
        <v>3960</v>
      </c>
      <c r="F58" s="46">
        <f t="shared" si="3"/>
        <v>-16690</v>
      </c>
      <c r="G58" s="47" t="str">
        <f t="shared" si="1"/>
        <v/>
      </c>
    </row>
    <row r="59">
      <c r="A59" s="42">
        <v>57.0</v>
      </c>
      <c r="C59" s="46">
        <v>26980.731</v>
      </c>
      <c r="D59" s="26">
        <v>30940.731000000003</v>
      </c>
      <c r="E59" s="46">
        <f t="shared" si="2"/>
        <v>3960</v>
      </c>
      <c r="F59" s="46">
        <f t="shared" si="3"/>
        <v>-12730</v>
      </c>
      <c r="G59" s="47" t="str">
        <f t="shared" si="1"/>
        <v/>
      </c>
    </row>
    <row r="60">
      <c r="A60" s="42">
        <v>58.0</v>
      </c>
      <c r="C60" s="46">
        <v>26980.731</v>
      </c>
      <c r="D60" s="26">
        <v>30940.731000000003</v>
      </c>
      <c r="E60" s="46">
        <f t="shared" si="2"/>
        <v>3960</v>
      </c>
      <c r="F60" s="46">
        <f t="shared" si="3"/>
        <v>-8770</v>
      </c>
      <c r="G60" s="47" t="str">
        <f t="shared" si="1"/>
        <v/>
      </c>
    </row>
    <row r="61">
      <c r="A61" s="42">
        <v>59.0</v>
      </c>
      <c r="C61" s="46">
        <v>26980.731</v>
      </c>
      <c r="D61" s="26">
        <v>30940.731000000003</v>
      </c>
      <c r="E61" s="46">
        <f t="shared" si="2"/>
        <v>3960</v>
      </c>
      <c r="F61" s="46">
        <f t="shared" si="3"/>
        <v>-4810</v>
      </c>
      <c r="G61" s="47" t="str">
        <f t="shared" si="1"/>
        <v/>
      </c>
    </row>
    <row r="62">
      <c r="A62" s="42">
        <v>60.0</v>
      </c>
      <c r="C62" s="46">
        <v>26980.731</v>
      </c>
      <c r="D62" s="26">
        <v>30940.731000000003</v>
      </c>
      <c r="E62" s="46">
        <f t="shared" si="2"/>
        <v>3960</v>
      </c>
      <c r="F62" s="46">
        <f t="shared" si="3"/>
        <v>-850</v>
      </c>
      <c r="G62" s="47" t="str">
        <f t="shared" si="1"/>
        <v/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8" t="s">
        <v>39</v>
      </c>
      <c r="D1" s="38" t="s">
        <v>64</v>
      </c>
    </row>
    <row r="2" ht="14.25" customHeight="1">
      <c r="A2" s="38" t="s">
        <v>65</v>
      </c>
      <c r="B2" s="39" t="s">
        <v>66</v>
      </c>
      <c r="C2" s="24" t="s">
        <v>27</v>
      </c>
      <c r="D2" s="49" t="s">
        <v>72</v>
      </c>
      <c r="E2" s="41" t="s">
        <v>67</v>
      </c>
      <c r="F2" s="41" t="s">
        <v>68</v>
      </c>
      <c r="G2" s="41" t="s">
        <v>69</v>
      </c>
    </row>
    <row r="3">
      <c r="A3" s="42">
        <v>1.0</v>
      </c>
      <c r="B3" s="20">
        <v>234490.0</v>
      </c>
      <c r="C3" s="44">
        <v>0.0</v>
      </c>
      <c r="D3" s="44">
        <v>0.0</v>
      </c>
      <c r="E3" s="44">
        <f>-B3</f>
        <v>-234490</v>
      </c>
      <c r="F3" s="44">
        <f>E3</f>
        <v>-234490</v>
      </c>
      <c r="G3" s="47" t="str">
        <f t="shared" ref="G3:G62" si="1">IF(F3&gt;0,A3,"")</f>
        <v/>
      </c>
    </row>
    <row r="4">
      <c r="A4" s="42">
        <v>2.0</v>
      </c>
      <c r="C4" s="46">
        <v>26980.731</v>
      </c>
      <c r="D4" s="26">
        <v>39463.8</v>
      </c>
      <c r="E4" s="46">
        <f t="shared" ref="E4:E62" si="2">D4-C4</f>
        <v>12483.069</v>
      </c>
      <c r="F4" s="46">
        <f t="shared" ref="F4:F62" si="3">F3+E4</f>
        <v>-222006.931</v>
      </c>
      <c r="G4" s="47" t="str">
        <f t="shared" si="1"/>
        <v/>
      </c>
    </row>
    <row r="5">
      <c r="A5" s="42">
        <v>3.0</v>
      </c>
      <c r="C5" s="46">
        <v>26980.731</v>
      </c>
      <c r="D5" s="26">
        <v>39463.8</v>
      </c>
      <c r="E5" s="46">
        <f t="shared" si="2"/>
        <v>12483.069</v>
      </c>
      <c r="F5" s="46">
        <f t="shared" si="3"/>
        <v>-209523.862</v>
      </c>
      <c r="G5" s="47" t="str">
        <f t="shared" si="1"/>
        <v/>
      </c>
    </row>
    <row r="6">
      <c r="A6" s="42">
        <v>4.0</v>
      </c>
      <c r="C6" s="46">
        <v>26980.731</v>
      </c>
      <c r="D6" s="26">
        <v>39463.8</v>
      </c>
      <c r="E6" s="46">
        <f t="shared" si="2"/>
        <v>12483.069</v>
      </c>
      <c r="F6" s="46">
        <f t="shared" si="3"/>
        <v>-197040.793</v>
      </c>
      <c r="G6" s="47" t="str">
        <f t="shared" si="1"/>
        <v/>
      </c>
    </row>
    <row r="7">
      <c r="A7" s="42">
        <v>5.0</v>
      </c>
      <c r="C7" s="46">
        <v>26980.731</v>
      </c>
      <c r="D7" s="26">
        <v>39463.8</v>
      </c>
      <c r="E7" s="46">
        <f t="shared" si="2"/>
        <v>12483.069</v>
      </c>
      <c r="F7" s="46">
        <f t="shared" si="3"/>
        <v>-184557.724</v>
      </c>
      <c r="G7" s="47" t="str">
        <f t="shared" si="1"/>
        <v/>
      </c>
    </row>
    <row r="8">
      <c r="A8" s="42">
        <v>6.0</v>
      </c>
      <c r="C8" s="46">
        <v>26980.731</v>
      </c>
      <c r="D8" s="26">
        <v>39463.8</v>
      </c>
      <c r="E8" s="46">
        <f t="shared" si="2"/>
        <v>12483.069</v>
      </c>
      <c r="F8" s="46">
        <f t="shared" si="3"/>
        <v>-172074.655</v>
      </c>
      <c r="G8" s="47" t="str">
        <f t="shared" si="1"/>
        <v/>
      </c>
    </row>
    <row r="9">
      <c r="A9" s="42">
        <v>7.0</v>
      </c>
      <c r="C9" s="46">
        <v>26980.731</v>
      </c>
      <c r="D9" s="26">
        <v>39463.8</v>
      </c>
      <c r="E9" s="46">
        <f t="shared" si="2"/>
        <v>12483.069</v>
      </c>
      <c r="F9" s="46">
        <f t="shared" si="3"/>
        <v>-159591.586</v>
      </c>
      <c r="G9" s="47" t="str">
        <f t="shared" si="1"/>
        <v/>
      </c>
    </row>
    <row r="10">
      <c r="A10" s="42">
        <v>8.0</v>
      </c>
      <c r="C10" s="46">
        <v>26980.731</v>
      </c>
      <c r="D10" s="26">
        <v>39463.8</v>
      </c>
      <c r="E10" s="46">
        <f t="shared" si="2"/>
        <v>12483.069</v>
      </c>
      <c r="F10" s="46">
        <f t="shared" si="3"/>
        <v>-147108.517</v>
      </c>
      <c r="G10" s="47" t="str">
        <f t="shared" si="1"/>
        <v/>
      </c>
    </row>
    <row r="11">
      <c r="A11" s="42">
        <v>9.0</v>
      </c>
      <c r="C11" s="46">
        <v>26980.731</v>
      </c>
      <c r="D11" s="26">
        <v>39463.8</v>
      </c>
      <c r="E11" s="46">
        <f t="shared" si="2"/>
        <v>12483.069</v>
      </c>
      <c r="F11" s="46">
        <f t="shared" si="3"/>
        <v>-134625.448</v>
      </c>
      <c r="G11" s="47" t="str">
        <f t="shared" si="1"/>
        <v/>
      </c>
    </row>
    <row r="12">
      <c r="A12" s="42">
        <v>10.0</v>
      </c>
      <c r="C12" s="46">
        <v>26980.731</v>
      </c>
      <c r="D12" s="26">
        <v>39463.8</v>
      </c>
      <c r="E12" s="46">
        <f t="shared" si="2"/>
        <v>12483.069</v>
      </c>
      <c r="F12" s="46">
        <f t="shared" si="3"/>
        <v>-122142.379</v>
      </c>
      <c r="G12" s="47" t="str">
        <f t="shared" si="1"/>
        <v/>
      </c>
    </row>
    <row r="13">
      <c r="A13" s="42">
        <v>11.0</v>
      </c>
      <c r="C13" s="46">
        <v>26980.731</v>
      </c>
      <c r="D13" s="26">
        <v>39463.8</v>
      </c>
      <c r="E13" s="46">
        <f t="shared" si="2"/>
        <v>12483.069</v>
      </c>
      <c r="F13" s="46">
        <f t="shared" si="3"/>
        <v>-109659.31</v>
      </c>
      <c r="G13" s="47" t="str">
        <f t="shared" si="1"/>
        <v/>
      </c>
    </row>
    <row r="14">
      <c r="A14" s="42">
        <v>12.0</v>
      </c>
      <c r="C14" s="46">
        <v>26980.731</v>
      </c>
      <c r="D14" s="26">
        <v>39463.8</v>
      </c>
      <c r="E14" s="46">
        <f t="shared" si="2"/>
        <v>12483.069</v>
      </c>
      <c r="F14" s="46">
        <f t="shared" si="3"/>
        <v>-97176.241</v>
      </c>
      <c r="G14" s="47" t="str">
        <f t="shared" si="1"/>
        <v/>
      </c>
    </row>
    <row r="15">
      <c r="A15" s="42">
        <v>13.0</v>
      </c>
      <c r="C15" s="46">
        <v>26980.731</v>
      </c>
      <c r="D15" s="26">
        <v>39463.8</v>
      </c>
      <c r="E15" s="46">
        <f t="shared" si="2"/>
        <v>12483.069</v>
      </c>
      <c r="F15" s="46">
        <f t="shared" si="3"/>
        <v>-84693.172</v>
      </c>
      <c r="G15" s="47" t="str">
        <f t="shared" si="1"/>
        <v/>
      </c>
    </row>
    <row r="16">
      <c r="A16" s="42">
        <v>14.0</v>
      </c>
      <c r="C16" s="46">
        <v>26980.731</v>
      </c>
      <c r="D16" s="26">
        <v>39463.8</v>
      </c>
      <c r="E16" s="46">
        <f t="shared" si="2"/>
        <v>12483.069</v>
      </c>
      <c r="F16" s="46">
        <f t="shared" si="3"/>
        <v>-72210.103</v>
      </c>
      <c r="G16" s="47" t="str">
        <f t="shared" si="1"/>
        <v/>
      </c>
    </row>
    <row r="17">
      <c r="A17" s="42">
        <v>15.0</v>
      </c>
      <c r="C17" s="46">
        <v>26980.731</v>
      </c>
      <c r="D17" s="26">
        <v>39463.8</v>
      </c>
      <c r="E17" s="46">
        <f t="shared" si="2"/>
        <v>12483.069</v>
      </c>
      <c r="F17" s="46">
        <f t="shared" si="3"/>
        <v>-59727.034</v>
      </c>
      <c r="G17" s="47" t="str">
        <f t="shared" si="1"/>
        <v/>
      </c>
    </row>
    <row r="18">
      <c r="A18" s="42">
        <v>16.0</v>
      </c>
      <c r="C18" s="46">
        <v>26980.731</v>
      </c>
      <c r="D18" s="26">
        <v>39463.8</v>
      </c>
      <c r="E18" s="46">
        <f t="shared" si="2"/>
        <v>12483.069</v>
      </c>
      <c r="F18" s="46">
        <f t="shared" si="3"/>
        <v>-47243.965</v>
      </c>
      <c r="G18" s="47" t="str">
        <f t="shared" si="1"/>
        <v/>
      </c>
    </row>
    <row r="19">
      <c r="A19" s="42">
        <v>17.0</v>
      </c>
      <c r="C19" s="46">
        <v>26980.731</v>
      </c>
      <c r="D19" s="26">
        <v>39463.8</v>
      </c>
      <c r="E19" s="46">
        <f t="shared" si="2"/>
        <v>12483.069</v>
      </c>
      <c r="F19" s="46">
        <f t="shared" si="3"/>
        <v>-34760.896</v>
      </c>
      <c r="G19" s="47" t="str">
        <f t="shared" si="1"/>
        <v/>
      </c>
    </row>
    <row r="20">
      <c r="A20" s="42">
        <v>18.0</v>
      </c>
      <c r="C20" s="46">
        <v>26980.731</v>
      </c>
      <c r="D20" s="26">
        <v>39463.8</v>
      </c>
      <c r="E20" s="46">
        <f t="shared" si="2"/>
        <v>12483.069</v>
      </c>
      <c r="F20" s="46">
        <f t="shared" si="3"/>
        <v>-22277.827</v>
      </c>
      <c r="G20" s="47" t="str">
        <f t="shared" si="1"/>
        <v/>
      </c>
    </row>
    <row r="21">
      <c r="A21" s="42">
        <v>19.0</v>
      </c>
      <c r="C21" s="46">
        <v>26980.731</v>
      </c>
      <c r="D21" s="26">
        <v>39463.8</v>
      </c>
      <c r="E21" s="46">
        <f t="shared" si="2"/>
        <v>12483.069</v>
      </c>
      <c r="F21" s="46">
        <f t="shared" si="3"/>
        <v>-9794.758</v>
      </c>
      <c r="G21" s="47" t="str">
        <f t="shared" si="1"/>
        <v/>
      </c>
    </row>
    <row r="22">
      <c r="A22" s="42">
        <v>20.0</v>
      </c>
      <c r="C22" s="46">
        <v>26980.731</v>
      </c>
      <c r="D22" s="26">
        <v>39463.8</v>
      </c>
      <c r="E22" s="46">
        <f t="shared" si="2"/>
        <v>12483.069</v>
      </c>
      <c r="F22" s="46">
        <f t="shared" si="3"/>
        <v>2688.311</v>
      </c>
      <c r="G22" s="51">
        <f t="shared" si="1"/>
        <v>20</v>
      </c>
    </row>
    <row r="23">
      <c r="A23" s="42">
        <v>21.0</v>
      </c>
      <c r="C23" s="46">
        <v>26980.731</v>
      </c>
      <c r="D23" s="26">
        <v>39463.8</v>
      </c>
      <c r="E23" s="46">
        <f t="shared" si="2"/>
        <v>12483.069</v>
      </c>
      <c r="F23" s="46">
        <f t="shared" si="3"/>
        <v>15171.38</v>
      </c>
      <c r="G23" s="51">
        <f t="shared" si="1"/>
        <v>21</v>
      </c>
    </row>
    <row r="24">
      <c r="A24" s="42">
        <v>22.0</v>
      </c>
      <c r="C24" s="46">
        <v>26980.731</v>
      </c>
      <c r="D24" s="26">
        <v>39463.8</v>
      </c>
      <c r="E24" s="46">
        <f t="shared" si="2"/>
        <v>12483.069</v>
      </c>
      <c r="F24" s="46">
        <f t="shared" si="3"/>
        <v>27654.449</v>
      </c>
      <c r="G24" s="51">
        <f t="shared" si="1"/>
        <v>22</v>
      </c>
    </row>
    <row r="25">
      <c r="A25" s="42">
        <v>23.0</v>
      </c>
      <c r="C25" s="46">
        <v>26980.731</v>
      </c>
      <c r="D25" s="26">
        <v>39463.8</v>
      </c>
      <c r="E25" s="46">
        <f t="shared" si="2"/>
        <v>12483.069</v>
      </c>
      <c r="F25" s="46">
        <f t="shared" si="3"/>
        <v>40137.518</v>
      </c>
      <c r="G25" s="51">
        <f t="shared" si="1"/>
        <v>23</v>
      </c>
    </row>
    <row r="26">
      <c r="A26" s="42">
        <v>24.0</v>
      </c>
      <c r="C26" s="46">
        <v>26980.731</v>
      </c>
      <c r="D26" s="26">
        <v>39463.8</v>
      </c>
      <c r="E26" s="46">
        <f t="shared" si="2"/>
        <v>12483.069</v>
      </c>
      <c r="F26" s="46">
        <f t="shared" si="3"/>
        <v>52620.587</v>
      </c>
      <c r="G26" s="51">
        <f t="shared" si="1"/>
        <v>24</v>
      </c>
    </row>
    <row r="27">
      <c r="A27" s="42">
        <v>25.0</v>
      </c>
      <c r="C27" s="46">
        <v>26980.731</v>
      </c>
      <c r="D27" s="26">
        <v>39463.8</v>
      </c>
      <c r="E27" s="46">
        <f t="shared" si="2"/>
        <v>12483.069</v>
      </c>
      <c r="F27" s="46">
        <f t="shared" si="3"/>
        <v>65103.656</v>
      </c>
      <c r="G27" s="51">
        <f t="shared" si="1"/>
        <v>25</v>
      </c>
    </row>
    <row r="28">
      <c r="A28" s="42">
        <v>26.0</v>
      </c>
      <c r="C28" s="46">
        <v>26980.731</v>
      </c>
      <c r="D28" s="26">
        <v>39463.8</v>
      </c>
      <c r="E28" s="46">
        <f t="shared" si="2"/>
        <v>12483.069</v>
      </c>
      <c r="F28" s="46">
        <f t="shared" si="3"/>
        <v>77586.725</v>
      </c>
      <c r="G28" s="51">
        <f t="shared" si="1"/>
        <v>26</v>
      </c>
    </row>
    <row r="29">
      <c r="A29" s="42">
        <v>27.0</v>
      </c>
      <c r="C29" s="46">
        <v>26980.731</v>
      </c>
      <c r="D29" s="26">
        <v>39463.8</v>
      </c>
      <c r="E29" s="46">
        <f t="shared" si="2"/>
        <v>12483.069</v>
      </c>
      <c r="F29" s="46">
        <f t="shared" si="3"/>
        <v>90069.794</v>
      </c>
      <c r="G29" s="51">
        <f t="shared" si="1"/>
        <v>27</v>
      </c>
    </row>
    <row r="30">
      <c r="A30" s="42">
        <v>28.0</v>
      </c>
      <c r="C30" s="46">
        <v>26980.731</v>
      </c>
      <c r="D30" s="26">
        <v>39463.8</v>
      </c>
      <c r="E30" s="46">
        <f t="shared" si="2"/>
        <v>12483.069</v>
      </c>
      <c r="F30" s="46">
        <f t="shared" si="3"/>
        <v>102552.863</v>
      </c>
      <c r="G30" s="51">
        <f t="shared" si="1"/>
        <v>28</v>
      </c>
    </row>
    <row r="31">
      <c r="A31" s="42">
        <v>29.0</v>
      </c>
      <c r="C31" s="46">
        <v>26980.731</v>
      </c>
      <c r="D31" s="26">
        <v>39463.8</v>
      </c>
      <c r="E31" s="46">
        <f t="shared" si="2"/>
        <v>12483.069</v>
      </c>
      <c r="F31" s="46">
        <f t="shared" si="3"/>
        <v>115035.932</v>
      </c>
      <c r="G31" s="51">
        <f t="shared" si="1"/>
        <v>29</v>
      </c>
    </row>
    <row r="32">
      <c r="A32" s="42">
        <v>30.0</v>
      </c>
      <c r="C32" s="46">
        <v>26980.731</v>
      </c>
      <c r="D32" s="26">
        <v>39463.8</v>
      </c>
      <c r="E32" s="46">
        <f t="shared" si="2"/>
        <v>12483.069</v>
      </c>
      <c r="F32" s="46">
        <f t="shared" si="3"/>
        <v>127519.001</v>
      </c>
      <c r="G32" s="51">
        <f t="shared" si="1"/>
        <v>30</v>
      </c>
    </row>
    <row r="33">
      <c r="A33" s="42">
        <v>31.0</v>
      </c>
      <c r="C33" s="46">
        <v>26980.731</v>
      </c>
      <c r="D33" s="26">
        <v>39463.8</v>
      </c>
      <c r="E33" s="46">
        <f t="shared" si="2"/>
        <v>12483.069</v>
      </c>
      <c r="F33" s="46">
        <f t="shared" si="3"/>
        <v>140002.07</v>
      </c>
      <c r="G33" s="51">
        <f t="shared" si="1"/>
        <v>31</v>
      </c>
    </row>
    <row r="34">
      <c r="A34" s="42">
        <v>32.0</v>
      </c>
      <c r="C34" s="46">
        <v>26980.731</v>
      </c>
      <c r="D34" s="26">
        <v>39463.8</v>
      </c>
      <c r="E34" s="46">
        <f t="shared" si="2"/>
        <v>12483.069</v>
      </c>
      <c r="F34" s="46">
        <f t="shared" si="3"/>
        <v>152485.139</v>
      </c>
      <c r="G34" s="51">
        <f t="shared" si="1"/>
        <v>32</v>
      </c>
    </row>
    <row r="35">
      <c r="A35" s="42">
        <v>33.0</v>
      </c>
      <c r="C35" s="46">
        <v>26980.731</v>
      </c>
      <c r="D35" s="26">
        <v>39463.8</v>
      </c>
      <c r="E35" s="46">
        <f t="shared" si="2"/>
        <v>12483.069</v>
      </c>
      <c r="F35" s="46">
        <f t="shared" si="3"/>
        <v>164968.208</v>
      </c>
      <c r="G35" s="51">
        <f t="shared" si="1"/>
        <v>33</v>
      </c>
    </row>
    <row r="36">
      <c r="A36" s="42">
        <v>34.0</v>
      </c>
      <c r="C36" s="46">
        <v>26980.731</v>
      </c>
      <c r="D36" s="26">
        <v>39463.8</v>
      </c>
      <c r="E36" s="46">
        <f t="shared" si="2"/>
        <v>12483.069</v>
      </c>
      <c r="F36" s="46">
        <f t="shared" si="3"/>
        <v>177451.277</v>
      </c>
      <c r="G36" s="51">
        <f t="shared" si="1"/>
        <v>34</v>
      </c>
    </row>
    <row r="37">
      <c r="A37" s="42">
        <v>35.0</v>
      </c>
      <c r="C37" s="46">
        <v>26980.731</v>
      </c>
      <c r="D37" s="26">
        <v>39463.8</v>
      </c>
      <c r="E37" s="46">
        <f t="shared" si="2"/>
        <v>12483.069</v>
      </c>
      <c r="F37" s="46">
        <f t="shared" si="3"/>
        <v>189934.346</v>
      </c>
      <c r="G37" s="51">
        <f t="shared" si="1"/>
        <v>35</v>
      </c>
    </row>
    <row r="38">
      <c r="A38" s="42">
        <v>36.0</v>
      </c>
      <c r="C38" s="46">
        <v>26980.731</v>
      </c>
      <c r="D38" s="26">
        <v>39463.8</v>
      </c>
      <c r="E38" s="46">
        <f t="shared" si="2"/>
        <v>12483.069</v>
      </c>
      <c r="F38" s="46">
        <f t="shared" si="3"/>
        <v>202417.415</v>
      </c>
      <c r="G38" s="51">
        <f t="shared" si="1"/>
        <v>36</v>
      </c>
    </row>
    <row r="39">
      <c r="A39" s="42">
        <v>37.0</v>
      </c>
      <c r="C39" s="46">
        <v>26980.731</v>
      </c>
      <c r="D39" s="26">
        <v>39463.8</v>
      </c>
      <c r="E39" s="46">
        <f t="shared" si="2"/>
        <v>12483.069</v>
      </c>
      <c r="F39" s="46">
        <f t="shared" si="3"/>
        <v>214900.484</v>
      </c>
      <c r="G39" s="51">
        <f t="shared" si="1"/>
        <v>37</v>
      </c>
    </row>
    <row r="40">
      <c r="A40" s="42">
        <v>38.0</v>
      </c>
      <c r="C40" s="46">
        <v>26980.731</v>
      </c>
      <c r="D40" s="26">
        <v>39463.8</v>
      </c>
      <c r="E40" s="46">
        <f t="shared" si="2"/>
        <v>12483.069</v>
      </c>
      <c r="F40" s="46">
        <f t="shared" si="3"/>
        <v>227383.553</v>
      </c>
      <c r="G40" s="51">
        <f t="shared" si="1"/>
        <v>38</v>
      </c>
    </row>
    <row r="41">
      <c r="A41" s="42">
        <v>39.0</v>
      </c>
      <c r="C41" s="46">
        <v>26980.731</v>
      </c>
      <c r="D41" s="26">
        <v>39463.8</v>
      </c>
      <c r="E41" s="46">
        <f t="shared" si="2"/>
        <v>12483.069</v>
      </c>
      <c r="F41" s="46">
        <f t="shared" si="3"/>
        <v>239866.622</v>
      </c>
      <c r="G41" s="51">
        <f t="shared" si="1"/>
        <v>39</v>
      </c>
    </row>
    <row r="42">
      <c r="A42" s="42">
        <v>40.0</v>
      </c>
      <c r="C42" s="46">
        <v>26980.731</v>
      </c>
      <c r="D42" s="26">
        <v>39463.8</v>
      </c>
      <c r="E42" s="46">
        <f t="shared" si="2"/>
        <v>12483.069</v>
      </c>
      <c r="F42" s="46">
        <f t="shared" si="3"/>
        <v>252349.691</v>
      </c>
      <c r="G42" s="51">
        <f t="shared" si="1"/>
        <v>40</v>
      </c>
    </row>
    <row r="43">
      <c r="A43" s="42">
        <v>41.0</v>
      </c>
      <c r="C43" s="46">
        <v>26980.731</v>
      </c>
      <c r="D43" s="26">
        <v>39463.8</v>
      </c>
      <c r="E43" s="46">
        <f t="shared" si="2"/>
        <v>12483.069</v>
      </c>
      <c r="F43" s="46">
        <f t="shared" si="3"/>
        <v>264832.76</v>
      </c>
      <c r="G43" s="51">
        <f t="shared" si="1"/>
        <v>41</v>
      </c>
    </row>
    <row r="44">
      <c r="A44" s="42">
        <v>42.0</v>
      </c>
      <c r="C44" s="46">
        <v>26980.731</v>
      </c>
      <c r="D44" s="26">
        <v>39463.8</v>
      </c>
      <c r="E44" s="46">
        <f t="shared" si="2"/>
        <v>12483.069</v>
      </c>
      <c r="F44" s="46">
        <f t="shared" si="3"/>
        <v>277315.829</v>
      </c>
      <c r="G44" s="51">
        <f t="shared" si="1"/>
        <v>42</v>
      </c>
    </row>
    <row r="45">
      <c r="A45" s="42">
        <v>43.0</v>
      </c>
      <c r="C45" s="46">
        <v>26980.731</v>
      </c>
      <c r="D45" s="26">
        <v>39463.8</v>
      </c>
      <c r="E45" s="46">
        <f t="shared" si="2"/>
        <v>12483.069</v>
      </c>
      <c r="F45" s="46">
        <f t="shared" si="3"/>
        <v>289798.898</v>
      </c>
      <c r="G45" s="51">
        <f t="shared" si="1"/>
        <v>43</v>
      </c>
    </row>
    <row r="46">
      <c r="A46" s="42">
        <v>44.0</v>
      </c>
      <c r="C46" s="46">
        <v>26980.731</v>
      </c>
      <c r="D46" s="26">
        <v>39463.8</v>
      </c>
      <c r="E46" s="46">
        <f t="shared" si="2"/>
        <v>12483.069</v>
      </c>
      <c r="F46" s="46">
        <f t="shared" si="3"/>
        <v>302281.967</v>
      </c>
      <c r="G46" s="51">
        <f t="shared" si="1"/>
        <v>44</v>
      </c>
    </row>
    <row r="47">
      <c r="A47" s="42">
        <v>45.0</v>
      </c>
      <c r="C47" s="46">
        <v>26980.731</v>
      </c>
      <c r="D47" s="26">
        <v>39463.8</v>
      </c>
      <c r="E47" s="46">
        <f t="shared" si="2"/>
        <v>12483.069</v>
      </c>
      <c r="F47" s="46">
        <f t="shared" si="3"/>
        <v>314765.036</v>
      </c>
      <c r="G47" s="51">
        <f t="shared" si="1"/>
        <v>45</v>
      </c>
    </row>
    <row r="48">
      <c r="A48" s="42">
        <v>46.0</v>
      </c>
      <c r="C48" s="46">
        <v>26980.731</v>
      </c>
      <c r="D48" s="26">
        <v>39463.8</v>
      </c>
      <c r="E48" s="46">
        <f t="shared" si="2"/>
        <v>12483.069</v>
      </c>
      <c r="F48" s="46">
        <f t="shared" si="3"/>
        <v>327248.105</v>
      </c>
      <c r="G48" s="51">
        <f t="shared" si="1"/>
        <v>46</v>
      </c>
    </row>
    <row r="49">
      <c r="A49" s="42">
        <v>47.0</v>
      </c>
      <c r="C49" s="46">
        <v>26980.731</v>
      </c>
      <c r="D49" s="26">
        <v>39463.8</v>
      </c>
      <c r="E49" s="46">
        <f t="shared" si="2"/>
        <v>12483.069</v>
      </c>
      <c r="F49" s="46">
        <f t="shared" si="3"/>
        <v>339731.174</v>
      </c>
      <c r="G49" s="51">
        <f t="shared" si="1"/>
        <v>47</v>
      </c>
    </row>
    <row r="50">
      <c r="A50" s="42">
        <v>48.0</v>
      </c>
      <c r="C50" s="46">
        <v>26980.731</v>
      </c>
      <c r="D50" s="26">
        <v>39463.8</v>
      </c>
      <c r="E50" s="46">
        <f t="shared" si="2"/>
        <v>12483.069</v>
      </c>
      <c r="F50" s="46">
        <f t="shared" si="3"/>
        <v>352214.243</v>
      </c>
      <c r="G50" s="51">
        <f t="shared" si="1"/>
        <v>48</v>
      </c>
    </row>
    <row r="51">
      <c r="A51" s="42">
        <v>49.0</v>
      </c>
      <c r="C51" s="46">
        <v>26980.731</v>
      </c>
      <c r="D51" s="26">
        <v>39463.8</v>
      </c>
      <c r="E51" s="46">
        <f t="shared" si="2"/>
        <v>12483.069</v>
      </c>
      <c r="F51" s="46">
        <f t="shared" si="3"/>
        <v>364697.312</v>
      </c>
      <c r="G51" s="51">
        <f t="shared" si="1"/>
        <v>49</v>
      </c>
    </row>
    <row r="52">
      <c r="A52" s="42">
        <v>50.0</v>
      </c>
      <c r="C52" s="46">
        <v>26980.731</v>
      </c>
      <c r="D52" s="26">
        <v>39463.8</v>
      </c>
      <c r="E52" s="46">
        <f t="shared" si="2"/>
        <v>12483.069</v>
      </c>
      <c r="F52" s="46">
        <f t="shared" si="3"/>
        <v>377180.381</v>
      </c>
      <c r="G52" s="51">
        <f t="shared" si="1"/>
        <v>50</v>
      </c>
    </row>
    <row r="53">
      <c r="A53" s="42">
        <v>51.0</v>
      </c>
      <c r="C53" s="46">
        <v>26980.731</v>
      </c>
      <c r="D53" s="26">
        <v>39463.8</v>
      </c>
      <c r="E53" s="46">
        <f t="shared" si="2"/>
        <v>12483.069</v>
      </c>
      <c r="F53" s="46">
        <f t="shared" si="3"/>
        <v>389663.45</v>
      </c>
      <c r="G53" s="51">
        <f t="shared" si="1"/>
        <v>51</v>
      </c>
    </row>
    <row r="54">
      <c r="A54" s="42">
        <v>52.0</v>
      </c>
      <c r="C54" s="46">
        <v>26980.731</v>
      </c>
      <c r="D54" s="26">
        <v>39463.8</v>
      </c>
      <c r="E54" s="46">
        <f t="shared" si="2"/>
        <v>12483.069</v>
      </c>
      <c r="F54" s="46">
        <f t="shared" si="3"/>
        <v>402146.519</v>
      </c>
      <c r="G54" s="51">
        <f t="shared" si="1"/>
        <v>52</v>
      </c>
    </row>
    <row r="55">
      <c r="A55" s="42">
        <v>53.0</v>
      </c>
      <c r="C55" s="46">
        <v>26980.731</v>
      </c>
      <c r="D55" s="26">
        <v>39463.8</v>
      </c>
      <c r="E55" s="46">
        <f t="shared" si="2"/>
        <v>12483.069</v>
      </c>
      <c r="F55" s="46">
        <f t="shared" si="3"/>
        <v>414629.588</v>
      </c>
      <c r="G55" s="51">
        <f t="shared" si="1"/>
        <v>53</v>
      </c>
    </row>
    <row r="56">
      <c r="A56" s="42">
        <v>54.0</v>
      </c>
      <c r="C56" s="46">
        <v>26980.731</v>
      </c>
      <c r="D56" s="26">
        <v>39463.8</v>
      </c>
      <c r="E56" s="46">
        <f t="shared" si="2"/>
        <v>12483.069</v>
      </c>
      <c r="F56" s="46">
        <f t="shared" si="3"/>
        <v>427112.657</v>
      </c>
      <c r="G56" s="51">
        <f t="shared" si="1"/>
        <v>54</v>
      </c>
    </row>
    <row r="57">
      <c r="A57" s="42">
        <v>55.0</v>
      </c>
      <c r="C57" s="46">
        <v>26980.731</v>
      </c>
      <c r="D57" s="26">
        <v>39463.8</v>
      </c>
      <c r="E57" s="46">
        <f t="shared" si="2"/>
        <v>12483.069</v>
      </c>
      <c r="F57" s="46">
        <f t="shared" si="3"/>
        <v>439595.726</v>
      </c>
      <c r="G57" s="51">
        <f t="shared" si="1"/>
        <v>55</v>
      </c>
    </row>
    <row r="58">
      <c r="A58" s="42">
        <v>56.0</v>
      </c>
      <c r="C58" s="46">
        <v>26980.731</v>
      </c>
      <c r="D58" s="26">
        <v>39463.8</v>
      </c>
      <c r="E58" s="46">
        <f t="shared" si="2"/>
        <v>12483.069</v>
      </c>
      <c r="F58" s="46">
        <f t="shared" si="3"/>
        <v>452078.795</v>
      </c>
      <c r="G58" s="51">
        <f t="shared" si="1"/>
        <v>56</v>
      </c>
    </row>
    <row r="59">
      <c r="A59" s="42">
        <v>57.0</v>
      </c>
      <c r="C59" s="46">
        <v>26980.731</v>
      </c>
      <c r="D59" s="26">
        <v>39463.8</v>
      </c>
      <c r="E59" s="46">
        <f t="shared" si="2"/>
        <v>12483.069</v>
      </c>
      <c r="F59" s="46">
        <f t="shared" si="3"/>
        <v>464561.864</v>
      </c>
      <c r="G59" s="51">
        <f t="shared" si="1"/>
        <v>57</v>
      </c>
    </row>
    <row r="60">
      <c r="A60" s="42">
        <v>58.0</v>
      </c>
      <c r="C60" s="46">
        <v>26980.731</v>
      </c>
      <c r="D60" s="26">
        <v>39463.8</v>
      </c>
      <c r="E60" s="46">
        <f t="shared" si="2"/>
        <v>12483.069</v>
      </c>
      <c r="F60" s="46">
        <f t="shared" si="3"/>
        <v>477044.933</v>
      </c>
      <c r="G60" s="51">
        <f t="shared" si="1"/>
        <v>58</v>
      </c>
    </row>
    <row r="61">
      <c r="A61" s="42">
        <v>59.0</v>
      </c>
      <c r="C61" s="46">
        <v>26980.731</v>
      </c>
      <c r="D61" s="26">
        <v>39463.8</v>
      </c>
      <c r="E61" s="46">
        <f t="shared" si="2"/>
        <v>12483.069</v>
      </c>
      <c r="F61" s="46">
        <f t="shared" si="3"/>
        <v>489528.002</v>
      </c>
      <c r="G61" s="51">
        <f t="shared" si="1"/>
        <v>59</v>
      </c>
    </row>
    <row r="62">
      <c r="A62" s="42">
        <v>60.0</v>
      </c>
      <c r="C62" s="46">
        <v>26980.731</v>
      </c>
      <c r="D62" s="26">
        <v>39463.8</v>
      </c>
      <c r="E62" s="46">
        <f t="shared" si="2"/>
        <v>12483.069</v>
      </c>
      <c r="F62" s="46">
        <f t="shared" si="3"/>
        <v>502011.071</v>
      </c>
      <c r="G62" s="51">
        <f t="shared" si="1"/>
        <v>60</v>
      </c>
    </row>
    <row r="63">
      <c r="C63" s="48"/>
      <c r="D63" s="48"/>
      <c r="E63" s="48"/>
      <c r="F63" s="48"/>
    </row>
    <row r="64">
      <c r="C64" s="48"/>
      <c r="D64" s="48"/>
      <c r="E64" s="48"/>
      <c r="F64" s="48"/>
    </row>
    <row r="65">
      <c r="C65" s="48"/>
      <c r="D65" s="48"/>
      <c r="E65" s="48"/>
      <c r="F65" s="48"/>
    </row>
    <row r="66">
      <c r="C66" s="48"/>
      <c r="D66" s="48"/>
      <c r="E66" s="48"/>
      <c r="F66" s="48"/>
    </row>
    <row r="67">
      <c r="C67" s="48"/>
      <c r="D67" s="48"/>
      <c r="E67" s="48"/>
      <c r="F67" s="48"/>
    </row>
    <row r="68">
      <c r="C68" s="48"/>
      <c r="D68" s="48"/>
      <c r="E68" s="48"/>
      <c r="F68" s="48"/>
    </row>
    <row r="69">
      <c r="C69" s="48"/>
      <c r="D69" s="48"/>
      <c r="E69" s="48"/>
      <c r="F69" s="48"/>
    </row>
    <row r="70">
      <c r="C70" s="48"/>
      <c r="D70" s="48"/>
      <c r="E70" s="48"/>
      <c r="F70" s="48"/>
    </row>
    <row r="71">
      <c r="C71" s="48"/>
      <c r="D71" s="48"/>
      <c r="E71" s="48"/>
      <c r="F71" s="48"/>
    </row>
    <row r="72">
      <c r="C72" s="48"/>
      <c r="D72" s="48"/>
      <c r="E72" s="48"/>
      <c r="F72" s="48"/>
    </row>
    <row r="73">
      <c r="C73" s="48"/>
      <c r="D73" s="48"/>
      <c r="E73" s="48"/>
      <c r="F73" s="48"/>
    </row>
    <row r="74">
      <c r="C74" s="48"/>
      <c r="D74" s="48"/>
      <c r="E74" s="48"/>
      <c r="F74" s="48"/>
    </row>
    <row r="75">
      <c r="C75" s="48"/>
      <c r="D75" s="48"/>
      <c r="E75" s="48"/>
      <c r="F75" s="48"/>
    </row>
    <row r="76">
      <c r="C76" s="48"/>
      <c r="D76" s="48"/>
      <c r="E76" s="48"/>
      <c r="F76" s="48"/>
    </row>
    <row r="77">
      <c r="C77" s="48"/>
      <c r="D77" s="48"/>
      <c r="E77" s="48"/>
      <c r="F77" s="48"/>
    </row>
    <row r="78">
      <c r="C78" s="48"/>
      <c r="D78" s="48"/>
      <c r="E78" s="48"/>
      <c r="F78" s="48"/>
    </row>
    <row r="79">
      <c r="C79" s="48"/>
      <c r="D79" s="48"/>
      <c r="E79" s="48"/>
      <c r="F79" s="48"/>
    </row>
    <row r="80">
      <c r="C80" s="48"/>
      <c r="D80" s="48"/>
      <c r="E80" s="48"/>
      <c r="F80" s="48"/>
    </row>
    <row r="81">
      <c r="C81" s="48"/>
      <c r="D81" s="48"/>
      <c r="E81" s="48"/>
      <c r="F81" s="48"/>
    </row>
    <row r="82">
      <c r="C82" s="48"/>
      <c r="D82" s="48"/>
      <c r="E82" s="48"/>
      <c r="F82" s="48"/>
    </row>
    <row r="83">
      <c r="C83" s="48"/>
      <c r="D83" s="48"/>
      <c r="E83" s="48"/>
      <c r="F83" s="48"/>
    </row>
    <row r="84">
      <c r="C84" s="48"/>
      <c r="D84" s="48"/>
      <c r="E84" s="48"/>
      <c r="F84" s="48"/>
    </row>
    <row r="85">
      <c r="C85" s="48"/>
      <c r="D85" s="48"/>
      <c r="E85" s="48"/>
      <c r="F85" s="48"/>
    </row>
    <row r="86">
      <c r="C86" s="48"/>
      <c r="D86" s="48"/>
      <c r="E86" s="48"/>
      <c r="F86" s="48"/>
    </row>
    <row r="87">
      <c r="C87" s="48"/>
      <c r="D87" s="48"/>
      <c r="E87" s="48"/>
      <c r="F87" s="48"/>
    </row>
    <row r="88">
      <c r="C88" s="48"/>
      <c r="D88" s="48"/>
      <c r="E88" s="48"/>
      <c r="F88" s="48"/>
    </row>
    <row r="89">
      <c r="C89" s="48"/>
      <c r="D89" s="48"/>
      <c r="E89" s="48"/>
      <c r="F89" s="48"/>
    </row>
    <row r="90">
      <c r="C90" s="48"/>
      <c r="D90" s="48"/>
      <c r="E90" s="48"/>
      <c r="F90" s="48"/>
    </row>
    <row r="91">
      <c r="C91" s="48"/>
      <c r="D91" s="48"/>
      <c r="E91" s="48"/>
      <c r="F91" s="48"/>
    </row>
  </sheetData>
  <mergeCells count="2">
    <mergeCell ref="A1:C1"/>
    <mergeCell ref="D1:F1"/>
  </mergeCells>
  <drawing r:id="rId1"/>
</worksheet>
</file>