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oise\OneDrive\Escritorio\Regresión lineal\"/>
    </mc:Choice>
  </mc:AlternateContent>
  <xr:revisionPtr revIDLastSave="0" documentId="13_ncr:1_{719E7416-D17E-4F95-B7BA-0B538E8AEA5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" sheetId="7" r:id="rId1"/>
    <sheet name="Tabla de datos" sheetId="14" r:id="rId2"/>
    <sheet name="Calculos" sheetId="1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Calculos!#REF!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" i="1" l="1"/>
  <c r="D213" i="1"/>
  <c r="D212" i="1"/>
  <c r="D211" i="1"/>
  <c r="D209" i="1"/>
  <c r="D198" i="1" s="1"/>
  <c r="D199" i="1"/>
  <c r="D202" i="1"/>
  <c r="G197" i="1" l="1"/>
  <c r="G203" i="1"/>
  <c r="F203" i="1"/>
  <c r="G200" i="1"/>
  <c r="F200" i="1"/>
  <c r="K120" i="1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A54" i="14"/>
  <c r="A55" i="14" s="1"/>
  <c r="A56" i="14"/>
  <c r="A57" i="14" s="1"/>
  <c r="A58" i="14" s="1"/>
  <c r="A59" i="14" s="1"/>
  <c r="A60" i="14"/>
  <c r="A61" i="14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D190" i="1" l="1"/>
  <c r="D189" i="1"/>
  <c r="D188" i="1"/>
  <c r="D187" i="1"/>
  <c r="D186" i="1"/>
  <c r="D185" i="1"/>
  <c r="E183" i="1"/>
  <c r="E182" i="1"/>
  <c r="E181" i="1"/>
  <c r="H181" i="1" s="1"/>
  <c r="E102" i="1"/>
  <c r="H62" i="1"/>
  <c r="G62" i="1"/>
  <c r="F62" i="1"/>
  <c r="E62" i="1"/>
  <c r="D62" i="1"/>
  <c r="E101" i="1" s="1"/>
  <c r="E141" i="1" s="1"/>
  <c r="H61" i="1"/>
  <c r="G61" i="1"/>
  <c r="F61" i="1"/>
  <c r="E61" i="1"/>
  <c r="D61" i="1"/>
  <c r="F53" i="14"/>
  <c r="E53" i="14"/>
  <c r="D53" i="14"/>
  <c r="A53" i="14"/>
  <c r="F52" i="14"/>
  <c r="E52" i="14"/>
  <c r="D52" i="14"/>
  <c r="A52" i="14"/>
  <c r="F51" i="14"/>
  <c r="E51" i="14"/>
  <c r="D51" i="14"/>
  <c r="A51" i="14"/>
  <c r="F50" i="14"/>
  <c r="E50" i="14"/>
  <c r="D50" i="14"/>
  <c r="A50" i="14"/>
  <c r="F49" i="14"/>
  <c r="E49" i="14"/>
  <c r="D49" i="14"/>
  <c r="A49" i="14"/>
  <c r="F48" i="14"/>
  <c r="E48" i="14"/>
  <c r="D48" i="14"/>
  <c r="A48" i="14"/>
  <c r="F47" i="14"/>
  <c r="E47" i="14"/>
  <c r="D47" i="14"/>
  <c r="A47" i="14"/>
  <c r="F46" i="14"/>
  <c r="E46" i="14"/>
  <c r="D46" i="14"/>
  <c r="A46" i="14"/>
  <c r="F45" i="14"/>
  <c r="E45" i="14"/>
  <c r="D45" i="14"/>
  <c r="A45" i="14"/>
  <c r="F44" i="14"/>
  <c r="E44" i="14"/>
  <c r="D44" i="14"/>
  <c r="A44" i="14"/>
  <c r="F43" i="14"/>
  <c r="E43" i="14"/>
  <c r="D43" i="14"/>
  <c r="A43" i="14"/>
  <c r="F42" i="14"/>
  <c r="E42" i="14"/>
  <c r="D42" i="14"/>
  <c r="A42" i="14"/>
  <c r="F41" i="14"/>
  <c r="E41" i="14"/>
  <c r="D41" i="14"/>
  <c r="A41" i="14"/>
  <c r="F40" i="14"/>
  <c r="E40" i="14"/>
  <c r="D40" i="14"/>
  <c r="A40" i="14"/>
  <c r="F39" i="14"/>
  <c r="E39" i="14"/>
  <c r="D39" i="14"/>
  <c r="A39" i="14"/>
  <c r="F38" i="14"/>
  <c r="E38" i="14"/>
  <c r="D38" i="14"/>
  <c r="A38" i="14"/>
  <c r="F37" i="14"/>
  <c r="E37" i="14"/>
  <c r="D37" i="14"/>
  <c r="A37" i="14"/>
  <c r="F36" i="14"/>
  <c r="E36" i="14"/>
  <c r="D36" i="14"/>
  <c r="A36" i="14"/>
  <c r="F35" i="14"/>
  <c r="E35" i="14"/>
  <c r="D35" i="14"/>
  <c r="A35" i="14"/>
  <c r="F34" i="14"/>
  <c r="E34" i="14"/>
  <c r="D34" i="14"/>
  <c r="A34" i="14"/>
  <c r="F33" i="14"/>
  <c r="E33" i="14"/>
  <c r="D33" i="14"/>
  <c r="A33" i="14"/>
  <c r="F32" i="14"/>
  <c r="E32" i="14"/>
  <c r="D32" i="14"/>
  <c r="A32" i="14"/>
  <c r="F31" i="14"/>
  <c r="E31" i="14"/>
  <c r="D31" i="14"/>
  <c r="A31" i="14"/>
  <c r="F30" i="14"/>
  <c r="E30" i="14"/>
  <c r="D30" i="14"/>
  <c r="A30" i="14"/>
  <c r="F29" i="14"/>
  <c r="E29" i="14"/>
  <c r="D29" i="14"/>
  <c r="A29" i="14"/>
  <c r="F28" i="14"/>
  <c r="E28" i="14"/>
  <c r="D28" i="14"/>
  <c r="A28" i="14"/>
  <c r="F27" i="14"/>
  <c r="E27" i="14"/>
  <c r="D27" i="14"/>
  <c r="A27" i="14"/>
  <c r="F26" i="14"/>
  <c r="E26" i="14"/>
  <c r="D26" i="14"/>
  <c r="A26" i="14"/>
  <c r="F25" i="14"/>
  <c r="E25" i="14"/>
  <c r="D25" i="14"/>
  <c r="A25" i="14"/>
  <c r="F24" i="14"/>
  <c r="E24" i="14"/>
  <c r="D24" i="14"/>
  <c r="A24" i="14"/>
  <c r="F23" i="14"/>
  <c r="E23" i="14"/>
  <c r="D23" i="14"/>
  <c r="A23" i="14"/>
  <c r="F22" i="14"/>
  <c r="E22" i="14"/>
  <c r="D22" i="14"/>
  <c r="A22" i="14"/>
  <c r="F21" i="14"/>
  <c r="E21" i="14"/>
  <c r="D21" i="14"/>
  <c r="A21" i="14"/>
  <c r="F20" i="14"/>
  <c r="E20" i="14"/>
  <c r="D20" i="14"/>
  <c r="A20" i="14"/>
  <c r="F19" i="14"/>
  <c r="E19" i="14"/>
  <c r="D19" i="14"/>
  <c r="A19" i="14"/>
  <c r="F18" i="14"/>
  <c r="E18" i="14"/>
  <c r="D18" i="14"/>
  <c r="A18" i="14"/>
  <c r="F17" i="14"/>
  <c r="E17" i="14"/>
  <c r="D17" i="14"/>
  <c r="A17" i="14"/>
  <c r="F16" i="14"/>
  <c r="E16" i="14"/>
  <c r="D16" i="14"/>
  <c r="A16" i="14"/>
  <c r="F15" i="14"/>
  <c r="E15" i="14"/>
  <c r="D15" i="14"/>
  <c r="A15" i="14"/>
  <c r="F14" i="14"/>
  <c r="E14" i="14"/>
  <c r="D14" i="14"/>
  <c r="A14" i="14"/>
  <c r="F13" i="14"/>
  <c r="E13" i="14"/>
  <c r="D13" i="14"/>
  <c r="A13" i="14"/>
  <c r="F12" i="14"/>
  <c r="E12" i="14"/>
  <c r="D12" i="14"/>
  <c r="A12" i="14"/>
  <c r="F11" i="14"/>
  <c r="E11" i="14"/>
  <c r="D11" i="14"/>
  <c r="A11" i="14"/>
  <c r="F10" i="14"/>
  <c r="E10" i="14"/>
  <c r="D10" i="14"/>
  <c r="A10" i="14"/>
  <c r="F9" i="14"/>
  <c r="E9" i="14"/>
  <c r="D9" i="14"/>
  <c r="A9" i="14"/>
  <c r="F8" i="14"/>
  <c r="E8" i="14"/>
  <c r="D8" i="14"/>
  <c r="A8" i="14"/>
  <c r="F7" i="14"/>
  <c r="E7" i="14"/>
  <c r="D7" i="14"/>
  <c r="A7" i="14"/>
  <c r="F6" i="14"/>
  <c r="E6" i="14"/>
  <c r="D6" i="14"/>
  <c r="F5" i="14"/>
  <c r="E5" i="14"/>
  <c r="D5" i="14"/>
  <c r="F4" i="14"/>
  <c r="E4" i="14"/>
  <c r="D4" i="14"/>
  <c r="E140" i="1" l="1"/>
  <c r="E158" i="1" s="1"/>
  <c r="E122" i="1"/>
  <c r="I127" i="1" s="1"/>
  <c r="F128" i="1"/>
  <c r="F129" i="1"/>
  <c r="E104" i="1"/>
  <c r="E119" i="1" s="1"/>
  <c r="E188" i="1" s="1"/>
  <c r="E186" i="1"/>
  <c r="E103" i="1"/>
  <c r="E142" i="1" s="1"/>
  <c r="E105" i="1"/>
  <c r="E187" i="1" s="1"/>
  <c r="E106" i="1" l="1"/>
  <c r="E185" i="1"/>
  <c r="E120" i="1"/>
  <c r="E144" i="1"/>
  <c r="E107" i="1"/>
  <c r="H182" i="1"/>
  <c r="E121" i="1"/>
  <c r="E151" i="1"/>
  <c r="G165" i="1"/>
  <c r="G168" i="14" l="1"/>
  <c r="H168" i="14" s="1"/>
  <c r="G149" i="14"/>
  <c r="H149" i="14" s="1"/>
  <c r="G170" i="14"/>
  <c r="H170" i="14" s="1"/>
  <c r="G101" i="14"/>
  <c r="H101" i="14" s="1"/>
  <c r="G133" i="14"/>
  <c r="H133" i="14" s="1"/>
  <c r="G61" i="14"/>
  <c r="H61" i="14" s="1"/>
  <c r="G131" i="14"/>
  <c r="H131" i="14" s="1"/>
  <c r="G158" i="14"/>
  <c r="H158" i="14" s="1"/>
  <c r="G123" i="14"/>
  <c r="H123" i="14" s="1"/>
  <c r="G177" i="14"/>
  <c r="H177" i="14" s="1"/>
  <c r="G210" i="14"/>
  <c r="H210" i="14" s="1"/>
  <c r="G188" i="14"/>
  <c r="H188" i="14" s="1"/>
  <c r="G186" i="14"/>
  <c r="H186" i="14" s="1"/>
  <c r="G116" i="14"/>
  <c r="H116" i="14" s="1"/>
  <c r="G146" i="14"/>
  <c r="H146" i="14" s="1"/>
  <c r="G233" i="14"/>
  <c r="H233" i="14" s="1"/>
  <c r="G105" i="14"/>
  <c r="H105" i="14" s="1"/>
  <c r="G175" i="14"/>
  <c r="H175" i="14" s="1"/>
  <c r="G164" i="14"/>
  <c r="H164" i="14" s="1"/>
  <c r="G227" i="14"/>
  <c r="H227" i="14" s="1"/>
  <c r="G81" i="14"/>
  <c r="H81" i="14" s="1"/>
  <c r="G172" i="14"/>
  <c r="H172" i="14" s="1"/>
  <c r="G140" i="14"/>
  <c r="H140" i="14" s="1"/>
  <c r="G201" i="14"/>
  <c r="H201" i="14" s="1"/>
  <c r="G150" i="14"/>
  <c r="H150" i="14" s="1"/>
  <c r="G205" i="14"/>
  <c r="H205" i="14" s="1"/>
  <c r="G203" i="14"/>
  <c r="H203" i="14" s="1"/>
  <c r="G106" i="14"/>
  <c r="H106" i="14" s="1"/>
  <c r="G206" i="14"/>
  <c r="H206" i="14" s="1"/>
  <c r="G88" i="14"/>
  <c r="H88" i="14" s="1"/>
  <c r="G127" i="14"/>
  <c r="H127" i="14" s="1"/>
  <c r="G99" i="14"/>
  <c r="H99" i="14" s="1"/>
  <c r="G67" i="14"/>
  <c r="H67" i="14" s="1"/>
  <c r="G207" i="14"/>
  <c r="H207" i="14" s="1"/>
  <c r="G187" i="14"/>
  <c r="H187" i="14" s="1"/>
  <c r="G84" i="14"/>
  <c r="H84" i="14" s="1"/>
  <c r="G229" i="14"/>
  <c r="H229" i="14" s="1"/>
  <c r="G125" i="14"/>
  <c r="H125" i="14" s="1"/>
  <c r="G148" i="14"/>
  <c r="H148" i="14" s="1"/>
  <c r="G56" i="14"/>
  <c r="H56" i="14" s="1"/>
  <c r="G208" i="14"/>
  <c r="H208" i="14" s="1"/>
  <c r="G183" i="14"/>
  <c r="H183" i="14" s="1"/>
  <c r="G97" i="14"/>
  <c r="H97" i="14" s="1"/>
  <c r="G86" i="14"/>
  <c r="H86" i="14" s="1"/>
  <c r="G16" i="14"/>
  <c r="H16" i="14" s="1"/>
  <c r="G28" i="14"/>
  <c r="H28" i="14" s="1"/>
  <c r="G35" i="14"/>
  <c r="H35" i="14" s="1"/>
  <c r="G19" i="14"/>
  <c r="H19" i="14" s="1"/>
  <c r="G46" i="14"/>
  <c r="H46" i="14" s="1"/>
  <c r="G31" i="14"/>
  <c r="H31" i="14" s="1"/>
  <c r="G43" i="14"/>
  <c r="H43" i="14" s="1"/>
  <c r="G20" i="14"/>
  <c r="H20" i="14" s="1"/>
  <c r="G13" i="14"/>
  <c r="H13" i="14" s="1"/>
  <c r="G17" i="14"/>
  <c r="H17" i="14" s="1"/>
  <c r="G21" i="14"/>
  <c r="H21" i="14" s="1"/>
  <c r="G8" i="14"/>
  <c r="H8" i="14" s="1"/>
  <c r="G6" i="14"/>
  <c r="H6" i="14" s="1"/>
  <c r="G30" i="14"/>
  <c r="H30" i="14" s="1"/>
  <c r="G24" i="14"/>
  <c r="H24" i="14" s="1"/>
  <c r="G53" i="14"/>
  <c r="H53" i="14" s="1"/>
  <c r="G50" i="14"/>
  <c r="H50" i="14" s="1"/>
  <c r="G23" i="14"/>
  <c r="H23" i="14" s="1"/>
  <c r="G14" i="14"/>
  <c r="H14" i="14" s="1"/>
  <c r="G36" i="14"/>
  <c r="H36" i="14" s="1"/>
  <c r="G47" i="14"/>
  <c r="H47" i="14" s="1"/>
  <c r="G48" i="14"/>
  <c r="H48" i="14" s="1"/>
  <c r="G34" i="14"/>
  <c r="H34" i="14" s="1"/>
  <c r="G37" i="14"/>
  <c r="H37" i="14" s="1"/>
  <c r="G45" i="14"/>
  <c r="H45" i="14" s="1"/>
  <c r="G15" i="14"/>
  <c r="H15" i="14" s="1"/>
  <c r="G25" i="14"/>
  <c r="H25" i="14" s="1"/>
  <c r="G9" i="14"/>
  <c r="H9" i="14" s="1"/>
  <c r="G49" i="14"/>
  <c r="H49" i="14" s="1"/>
  <c r="G33" i="14"/>
  <c r="H33" i="14" s="1"/>
  <c r="G26" i="14"/>
  <c r="H26" i="14" s="1"/>
  <c r="G163" i="14"/>
  <c r="H163" i="14" s="1"/>
  <c r="G85" i="14"/>
  <c r="H85" i="14" s="1"/>
  <c r="G213" i="14"/>
  <c r="H213" i="14" s="1"/>
  <c r="G220" i="14"/>
  <c r="H220" i="14" s="1"/>
  <c r="G138" i="14"/>
  <c r="H138" i="14" s="1"/>
  <c r="G4" i="14"/>
  <c r="H4" i="14" s="1"/>
  <c r="J4" i="14" s="1"/>
  <c r="G77" i="14"/>
  <c r="H77" i="14" s="1"/>
  <c r="G223" i="14"/>
  <c r="H223" i="14" s="1"/>
  <c r="G166" i="14"/>
  <c r="H166" i="14" s="1"/>
  <c r="G109" i="14"/>
  <c r="H109" i="14" s="1"/>
  <c r="G129" i="14"/>
  <c r="H129" i="14" s="1"/>
  <c r="G78" i="14"/>
  <c r="H78" i="14" s="1"/>
  <c r="G179" i="14"/>
  <c r="H179" i="14" s="1"/>
  <c r="G141" i="14"/>
  <c r="H141" i="14" s="1"/>
  <c r="G80" i="14"/>
  <c r="H80" i="14" s="1"/>
  <c r="G92" i="14"/>
  <c r="H92" i="14" s="1"/>
  <c r="G167" i="14"/>
  <c r="H167" i="14" s="1"/>
  <c r="G160" i="14"/>
  <c r="H160" i="14" s="1"/>
  <c r="G157" i="14"/>
  <c r="H157" i="14" s="1"/>
  <c r="G66" i="14"/>
  <c r="H66" i="14" s="1"/>
  <c r="G199" i="14"/>
  <c r="H199" i="14" s="1"/>
  <c r="G87" i="14"/>
  <c r="H87" i="14" s="1"/>
  <c r="G102" i="14"/>
  <c r="H102" i="14" s="1"/>
  <c r="G70" i="14"/>
  <c r="H70" i="14" s="1"/>
  <c r="G136" i="14"/>
  <c r="H136" i="14" s="1"/>
  <c r="G159" i="14"/>
  <c r="H159" i="14" s="1"/>
  <c r="G224" i="14"/>
  <c r="H224" i="14" s="1"/>
  <c r="G195" i="14"/>
  <c r="H195" i="14" s="1"/>
  <c r="G69" i="14"/>
  <c r="H69" i="14" s="1"/>
  <c r="G122" i="14"/>
  <c r="H122" i="14" s="1"/>
  <c r="G58" i="14"/>
  <c r="H58" i="14" s="1"/>
  <c r="G215" i="14"/>
  <c r="H215" i="14" s="1"/>
  <c r="G60" i="14"/>
  <c r="H60" i="14" s="1"/>
  <c r="G57" i="14"/>
  <c r="H57" i="14" s="1"/>
  <c r="G137" i="14"/>
  <c r="H137" i="14" s="1"/>
  <c r="G73" i="14"/>
  <c r="H73" i="14" s="1"/>
  <c r="G174" i="14"/>
  <c r="H174" i="14" s="1"/>
  <c r="G115" i="14"/>
  <c r="H115" i="14" s="1"/>
  <c r="G91" i="14"/>
  <c r="H91" i="14" s="1"/>
  <c r="G119" i="14"/>
  <c r="H119" i="14" s="1"/>
  <c r="G193" i="14"/>
  <c r="H193" i="14" s="1"/>
  <c r="G162" i="14"/>
  <c r="H162" i="14" s="1"/>
  <c r="G44" i="14"/>
  <c r="H44" i="14" s="1"/>
  <c r="G55" i="14"/>
  <c r="H55" i="14" s="1"/>
  <c r="G117" i="14"/>
  <c r="H117" i="14" s="1"/>
  <c r="G72" i="14"/>
  <c r="H72" i="14" s="1"/>
  <c r="G221" i="14"/>
  <c r="H221" i="14" s="1"/>
  <c r="G180" i="14"/>
  <c r="H180" i="14" s="1"/>
  <c r="G145" i="14"/>
  <c r="H145" i="14" s="1"/>
  <c r="G169" i="14"/>
  <c r="H169" i="14" s="1"/>
  <c r="G64" i="14"/>
  <c r="H64" i="14" s="1"/>
  <c r="G182" i="14"/>
  <c r="H182" i="14" s="1"/>
  <c r="G104" i="14"/>
  <c r="H104" i="14" s="1"/>
  <c r="G63" i="14"/>
  <c r="H63" i="14" s="1"/>
  <c r="G226" i="14"/>
  <c r="H226" i="14" s="1"/>
  <c r="G110" i="14"/>
  <c r="H110" i="14" s="1"/>
  <c r="G139" i="14"/>
  <c r="H139" i="14" s="1"/>
  <c r="G192" i="14"/>
  <c r="H192" i="14" s="1"/>
  <c r="G222" i="14"/>
  <c r="H222" i="14" s="1"/>
  <c r="G165" i="14"/>
  <c r="H165" i="14" s="1"/>
  <c r="G202" i="14"/>
  <c r="H202" i="14" s="1"/>
  <c r="G204" i="14"/>
  <c r="H204" i="14" s="1"/>
  <c r="G190" i="14"/>
  <c r="H190" i="14" s="1"/>
  <c r="G197" i="14"/>
  <c r="H197" i="14" s="1"/>
  <c r="G82" i="14"/>
  <c r="H82" i="14" s="1"/>
  <c r="G100" i="14"/>
  <c r="H100" i="14" s="1"/>
  <c r="G231" i="14"/>
  <c r="H231" i="14" s="1"/>
  <c r="G151" i="14"/>
  <c r="H151" i="14" s="1"/>
  <c r="G121" i="14"/>
  <c r="H121" i="14" s="1"/>
  <c r="G191" i="14"/>
  <c r="H191" i="14" s="1"/>
  <c r="G219" i="14"/>
  <c r="H219" i="14" s="1"/>
  <c r="G103" i="14"/>
  <c r="H103" i="14" s="1"/>
  <c r="G128" i="14"/>
  <c r="H128" i="14" s="1"/>
  <c r="E143" i="1"/>
  <c r="G5" i="14"/>
  <c r="H5" i="14" s="1"/>
  <c r="G12" i="14"/>
  <c r="H12" i="14" s="1"/>
  <c r="G32" i="14"/>
  <c r="H32" i="14" s="1"/>
  <c r="G10" i="14"/>
  <c r="H10" i="14" s="1"/>
  <c r="G41" i="14"/>
  <c r="H41" i="14" s="1"/>
  <c r="G29" i="14"/>
  <c r="H29" i="14" s="1"/>
  <c r="G42" i="14"/>
  <c r="H42" i="14" s="1"/>
  <c r="G22" i="14"/>
  <c r="H22" i="14" s="1"/>
  <c r="G38" i="14"/>
  <c r="H38" i="14" s="1"/>
  <c r="G39" i="14"/>
  <c r="H39" i="14" s="1"/>
  <c r="G40" i="14"/>
  <c r="H40" i="14" s="1"/>
  <c r="G11" i="14"/>
  <c r="H11" i="14" s="1"/>
  <c r="G27" i="14"/>
  <c r="H27" i="14" s="1"/>
  <c r="G51" i="14"/>
  <c r="H51" i="14" s="1"/>
  <c r="G18" i="14"/>
  <c r="H18" i="14" s="1"/>
  <c r="G230" i="14"/>
  <c r="H230" i="14" s="1"/>
  <c r="G161" i="14"/>
  <c r="H161" i="14" s="1"/>
  <c r="G120" i="14"/>
  <c r="H120" i="14" s="1"/>
  <c r="G96" i="14"/>
  <c r="H96" i="14" s="1"/>
  <c r="G112" i="14"/>
  <c r="H112" i="14" s="1"/>
  <c r="G209" i="14"/>
  <c r="H209" i="14" s="1"/>
  <c r="G196" i="14"/>
  <c r="H196" i="14" s="1"/>
  <c r="G114" i="14"/>
  <c r="H114" i="14" s="1"/>
  <c r="G107" i="14"/>
  <c r="H107" i="14" s="1"/>
  <c r="G184" i="14"/>
  <c r="H184" i="14" s="1"/>
  <c r="G108" i="14"/>
  <c r="H108" i="14" s="1"/>
  <c r="G113" i="14"/>
  <c r="H113" i="14" s="1"/>
  <c r="G132" i="14"/>
  <c r="H132" i="14" s="1"/>
  <c r="G7" i="14"/>
  <c r="H7" i="14" s="1"/>
  <c r="G52" i="14"/>
  <c r="H52" i="14" s="1"/>
  <c r="G144" i="14"/>
  <c r="H144" i="14" s="1"/>
  <c r="G62" i="14"/>
  <c r="H62" i="14" s="1"/>
  <c r="G171" i="14"/>
  <c r="H171" i="14" s="1"/>
  <c r="G54" i="14"/>
  <c r="H54" i="14" s="1"/>
  <c r="G124" i="14"/>
  <c r="H124" i="14" s="1"/>
  <c r="G130" i="14"/>
  <c r="H130" i="14" s="1"/>
  <c r="G59" i="14"/>
  <c r="H59" i="14" s="1"/>
  <c r="G126" i="14"/>
  <c r="H126" i="14" s="1"/>
  <c r="G216" i="14"/>
  <c r="H216" i="14" s="1"/>
  <c r="I170" i="1"/>
  <c r="G232" i="14"/>
  <c r="H232" i="14" s="1"/>
  <c r="G173" i="14"/>
  <c r="H173" i="14" s="1"/>
  <c r="G152" i="14"/>
  <c r="H152" i="14" s="1"/>
  <c r="G155" i="14"/>
  <c r="H155" i="14" s="1"/>
  <c r="G90" i="14"/>
  <c r="H90" i="14" s="1"/>
  <c r="G75" i="14"/>
  <c r="H75" i="14" s="1"/>
  <c r="G200" i="14"/>
  <c r="H200" i="14" s="1"/>
  <c r="G98" i="14"/>
  <c r="H98" i="14" s="1"/>
  <c r="G79" i="14"/>
  <c r="H79" i="14" s="1"/>
  <c r="G181" i="14"/>
  <c r="H181" i="14" s="1"/>
  <c r="G111" i="14"/>
  <c r="H111" i="14" s="1"/>
  <c r="G156" i="14"/>
  <c r="H156" i="14" s="1"/>
  <c r="G95" i="14"/>
  <c r="H95" i="14" s="1"/>
  <c r="G142" i="14"/>
  <c r="H142" i="14" s="1"/>
  <c r="G143" i="14"/>
  <c r="H143" i="14" s="1"/>
  <c r="G235" i="14"/>
  <c r="H235" i="14" s="1"/>
  <c r="G212" i="14"/>
  <c r="H212" i="14" s="1"/>
  <c r="G83" i="14"/>
  <c r="H83" i="14" s="1"/>
  <c r="G185" i="14"/>
  <c r="H185" i="14" s="1"/>
  <c r="G198" i="14"/>
  <c r="H198" i="14" s="1"/>
  <c r="G228" i="14"/>
  <c r="H228" i="14" s="1"/>
  <c r="G178" i="14"/>
  <c r="H178" i="14" s="1"/>
  <c r="G93" i="14"/>
  <c r="H93" i="14" s="1"/>
  <c r="G135" i="14"/>
  <c r="H135" i="14" s="1"/>
  <c r="G89" i="14"/>
  <c r="H89" i="14" s="1"/>
  <c r="G194" i="14"/>
  <c r="H194" i="14" s="1"/>
  <c r="G65" i="14"/>
  <c r="H65" i="14" s="1"/>
  <c r="G218" i="14"/>
  <c r="H218" i="14" s="1"/>
  <c r="G94" i="14"/>
  <c r="H94" i="14" s="1"/>
  <c r="G217" i="14"/>
  <c r="H217" i="14" s="1"/>
  <c r="G211" i="14"/>
  <c r="H211" i="14" s="1"/>
  <c r="G147" i="14"/>
  <c r="H147" i="14" s="1"/>
  <c r="G214" i="14"/>
  <c r="H214" i="14" s="1"/>
  <c r="G225" i="14"/>
  <c r="H225" i="14" s="1"/>
  <c r="G74" i="14"/>
  <c r="H74" i="14" s="1"/>
  <c r="G176" i="14"/>
  <c r="H176" i="14" s="1"/>
  <c r="G118" i="14"/>
  <c r="H118" i="14" s="1"/>
  <c r="G68" i="14"/>
  <c r="H68" i="14" s="1"/>
  <c r="G236" i="14"/>
  <c r="H236" i="14" s="1"/>
  <c r="G153" i="14"/>
  <c r="H153" i="14" s="1"/>
  <c r="G189" i="14"/>
  <c r="H189" i="14" s="1"/>
  <c r="G76" i="14"/>
  <c r="H76" i="14" s="1"/>
  <c r="G154" i="14"/>
  <c r="H154" i="14" s="1"/>
  <c r="G234" i="14"/>
  <c r="H234" i="14" s="1"/>
  <c r="G134" i="14"/>
  <c r="H134" i="14" s="1"/>
  <c r="G71" i="14"/>
  <c r="H71" i="14" s="1"/>
  <c r="J170" i="1"/>
  <c r="E156" i="1"/>
  <c r="E190" i="1"/>
  <c r="E128" i="1"/>
  <c r="G128" i="1" s="1"/>
  <c r="E139" i="1" s="1"/>
  <c r="E127" i="1"/>
  <c r="E189" i="1"/>
  <c r="H184" i="1" s="1"/>
  <c r="I18" i="14" l="1"/>
  <c r="J18" i="14"/>
  <c r="J40" i="14"/>
  <c r="I40" i="14"/>
  <c r="I42" i="14"/>
  <c r="J42" i="14"/>
  <c r="J32" i="14"/>
  <c r="I32" i="14"/>
  <c r="I9" i="14"/>
  <c r="J9" i="14"/>
  <c r="J37" i="14"/>
  <c r="I37" i="14"/>
  <c r="I36" i="14"/>
  <c r="J36" i="14"/>
  <c r="J53" i="14"/>
  <c r="I53" i="14"/>
  <c r="J8" i="14"/>
  <c r="I8" i="14"/>
  <c r="J20" i="14"/>
  <c r="I20" i="14"/>
  <c r="J19" i="14"/>
  <c r="I19" i="14"/>
  <c r="I52" i="14"/>
  <c r="J52" i="14"/>
  <c r="I51" i="14"/>
  <c r="J51" i="14"/>
  <c r="J39" i="14"/>
  <c r="I39" i="14"/>
  <c r="J29" i="14"/>
  <c r="I29" i="14"/>
  <c r="I12" i="14"/>
  <c r="J12" i="14"/>
  <c r="I26" i="14"/>
  <c r="J26" i="14"/>
  <c r="I25" i="14"/>
  <c r="J25" i="14"/>
  <c r="I34" i="14"/>
  <c r="J34" i="14"/>
  <c r="J14" i="14"/>
  <c r="I14" i="14"/>
  <c r="I24" i="14"/>
  <c r="J24" i="14"/>
  <c r="I21" i="14"/>
  <c r="J21" i="14"/>
  <c r="J43" i="14"/>
  <c r="I43" i="14"/>
  <c r="I35" i="14"/>
  <c r="J35" i="14"/>
  <c r="I7" i="14"/>
  <c r="J7" i="14"/>
  <c r="J27" i="14"/>
  <c r="I27" i="14"/>
  <c r="J38" i="14"/>
  <c r="I38" i="14"/>
  <c r="J41" i="14"/>
  <c r="I41" i="14"/>
  <c r="I5" i="14"/>
  <c r="J5" i="14"/>
  <c r="J44" i="14"/>
  <c r="I44" i="14"/>
  <c r="I33" i="14"/>
  <c r="J33" i="14"/>
  <c r="I15" i="14"/>
  <c r="J15" i="14"/>
  <c r="I48" i="14"/>
  <c r="J48" i="14"/>
  <c r="J23" i="14"/>
  <c r="I23" i="14"/>
  <c r="J30" i="14"/>
  <c r="I30" i="14"/>
  <c r="J17" i="14"/>
  <c r="I17" i="14"/>
  <c r="J31" i="14"/>
  <c r="I31" i="14"/>
  <c r="J28" i="14"/>
  <c r="I28" i="14"/>
  <c r="G127" i="1"/>
  <c r="H127" i="1" s="1"/>
  <c r="J127" i="1" s="1"/>
  <c r="E129" i="1"/>
  <c r="E148" i="1"/>
  <c r="D166" i="1" s="1"/>
  <c r="E155" i="1"/>
  <c r="I11" i="14"/>
  <c r="J11" i="14"/>
  <c r="I22" i="14"/>
  <c r="J22" i="14"/>
  <c r="J10" i="14"/>
  <c r="I10" i="14"/>
  <c r="E149" i="1"/>
  <c r="I49" i="14"/>
  <c r="J49" i="14"/>
  <c r="I45" i="14"/>
  <c r="J45" i="14"/>
  <c r="I47" i="14"/>
  <c r="J47" i="14"/>
  <c r="J50" i="14"/>
  <c r="I50" i="14"/>
  <c r="I6" i="14"/>
  <c r="J6" i="14"/>
  <c r="J13" i="14"/>
  <c r="I13" i="14"/>
  <c r="J46" i="14"/>
  <c r="I46" i="14"/>
  <c r="J16" i="14"/>
  <c r="I16" i="14"/>
  <c r="E166" i="1" l="1"/>
  <c r="E150" i="1"/>
  <c r="E152" i="1" s="1"/>
  <c r="D169" i="1"/>
  <c r="E169" i="1"/>
  <c r="E157" i="1"/>
  <c r="E159" i="1" s="1"/>
</calcChain>
</file>

<file path=xl/sharedStrings.xml><?xml version="1.0" encoding="utf-8"?>
<sst xmlns="http://schemas.openxmlformats.org/spreadsheetml/2006/main" count="143" uniqueCount="112">
  <si>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</si>
  <si>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</si>
  <si>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</si>
  <si>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</si>
  <si>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</si>
  <si>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</si>
  <si>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</si>
  <si>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</si>
  <si>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</si>
  <si>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</si>
  <si>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</si>
  <si>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</si>
  <si>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</si>
  <si>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</si>
  <si>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</si>
  <si>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</si>
  <si>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</si>
  <si>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</si>
  <si>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</si>
  <si>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</si>
  <si>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</si>
  <si>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</si>
  <si>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</si>
  <si>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</si>
  <si>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</t>
  </si>
  <si>
    <t>Y</t>
  </si>
  <si>
    <t xml:space="preserve"> (en unidades de 1000)</t>
  </si>
  <si>
    <t>#</t>
  </si>
  <si>
    <t>Gastos</t>
  </si>
  <si>
    <t>Ingresos</t>
  </si>
  <si>
    <t>X^2</t>
  </si>
  <si>
    <t>Y^2</t>
  </si>
  <si>
    <t>XY</t>
  </si>
  <si>
    <t>Y_barra</t>
  </si>
  <si>
    <t>e</t>
  </si>
  <si>
    <t>(ei-ei-1)^2</t>
  </si>
  <si>
    <t>ei^2</t>
  </si>
  <si>
    <t>Ejemplo:</t>
  </si>
  <si>
    <t>Promedio</t>
  </si>
  <si>
    <t>Step 1:</t>
  </si>
  <si>
    <t>Paso 1. Identificar las variables</t>
  </si>
  <si>
    <t>¿Que tipo de relación?</t>
  </si>
  <si>
    <t>Step 2:</t>
  </si>
  <si>
    <t>Paso 2. Estimar B_0 y B_1 a partir de b0 y b1. Método de los mínimos cuadrados.</t>
  </si>
  <si>
    <t>n</t>
  </si>
  <si>
    <t>avg_X</t>
  </si>
  <si>
    <t>avg_Y</t>
  </si>
  <si>
    <t>SSx</t>
  </si>
  <si>
    <t xml:space="preserve">SSy </t>
  </si>
  <si>
    <t>SSxy</t>
  </si>
  <si>
    <t>b1</t>
  </si>
  <si>
    <t>b0</t>
  </si>
  <si>
    <t>Step 3.1:</t>
  </si>
  <si>
    <t>Paso 3. Determinar si B_0 y B_1 son significativos. 3.1. Realizar un ANOVA (prueba de hipótesis para B_1 utilizando D. Fisher)</t>
  </si>
  <si>
    <t>SST</t>
  </si>
  <si>
    <t>SSR</t>
  </si>
  <si>
    <t>SSE</t>
  </si>
  <si>
    <t>α</t>
  </si>
  <si>
    <t>Tabla ANOVA</t>
  </si>
  <si>
    <t>Fuente de varianza</t>
  </si>
  <si>
    <t>Suma de cuadrados</t>
  </si>
  <si>
    <t>Grados de libertad</t>
  </si>
  <si>
    <t>Cuadrados medios</t>
  </si>
  <si>
    <t>f_o</t>
  </si>
  <si>
    <t>f_critico</t>
  </si>
  <si>
    <t>valor P</t>
  </si>
  <si>
    <t>Regresión (SSR)</t>
  </si>
  <si>
    <t>Error (SSE)</t>
  </si>
  <si>
    <t>Total (SST)</t>
  </si>
  <si>
    <t>Planteamiento de las hipótesis H0: B_1 = 0 y H1:B_1 ≠ 0.</t>
  </si>
  <si>
    <t>Step 3.2:</t>
  </si>
  <si>
    <t>Paso 3. Determinar si B_0 y B_1 son significativos. 3.2. Realizar pruebas de hipótesis para B_0 y B_1 utilizando D. T de Student.</t>
  </si>
  <si>
    <t>s_e^2</t>
  </si>
  <si>
    <t>Para B_0</t>
  </si>
  <si>
    <t>Denominador</t>
  </si>
  <si>
    <t>Planteamiento de las hipótesis H0: B_0 = 0 y H1:B_0 ≠ 0.</t>
  </si>
  <si>
    <t>Numerador</t>
  </si>
  <si>
    <t>t_o</t>
  </si>
  <si>
    <t>Valor P</t>
  </si>
  <si>
    <t>Para B_1</t>
  </si>
  <si>
    <t>Step 3.3:</t>
  </si>
  <si>
    <t>Paso 3. Determinar si B_0 y B_1 son significativos. 3.3. Estimar intervalos de confianza para B_0 y B_1.</t>
  </si>
  <si>
    <t>Intervalo de confianza del 99% para  β0</t>
  </si>
  <si>
    <t>Intervalo de confianza del 99% para β1</t>
  </si>
  <si>
    <t>bo</t>
  </si>
  <si>
    <t>Step 4:</t>
  </si>
  <si>
    <t>Paso 4. Escribir la recta ajustada definitiva</t>
  </si>
  <si>
    <t>4.3. Si 𝛽_0≠0 y 𝛽_1≠0 la recta sería igual a la preliminar (𝑦 ̂=𝑏0+𝑏1∙𝑥).</t>
  </si>
  <si>
    <t>Y =  + X</t>
  </si>
  <si>
    <t>Step 5:</t>
  </si>
  <si>
    <t>Paso 5. Verificar qué tan buena es la recta.</t>
  </si>
  <si>
    <t>Cov(X,Y)</t>
  </si>
  <si>
    <t>r (correlación)</t>
  </si>
  <si>
    <r>
      <rPr>
        <b/>
        <sz val="11"/>
        <rFont val="Calibri"/>
        <charset val="134"/>
        <scheme val="minor"/>
      </rPr>
      <t>r:</t>
    </r>
    <r>
      <rPr>
        <sz val="11"/>
        <rFont val="Calibri"/>
        <charset val="134"/>
        <scheme val="minor"/>
      </rPr>
      <t xml:space="preserve"> Medida de asociación lineal.</t>
    </r>
  </si>
  <si>
    <t>V(X)</t>
  </si>
  <si>
    <t>V(Y)</t>
  </si>
  <si>
    <t>R^2 (coef. determinación)</t>
  </si>
  <si>
    <t>R^2: Medida de la variabilidad explicada por el modelo ajustado</t>
  </si>
  <si>
    <t>Tcritico</t>
  </si>
  <si>
    <t>T_critico</t>
  </si>
  <si>
    <t>Step 7:</t>
  </si>
  <si>
    <t>Paso 7. Inferencias para Y.</t>
  </si>
  <si>
    <t>x0</t>
  </si>
  <si>
    <t>Ingreso promedio</t>
  </si>
  <si>
    <t>yo_barra</t>
  </si>
  <si>
    <t>V(Y|x0)</t>
  </si>
  <si>
    <t>V(E(y/xo))</t>
  </si>
  <si>
    <t>Intervalo de confianza del 99% para E(y|x0)</t>
  </si>
  <si>
    <t>Intervalo de predicción del 99% para Y|x0</t>
  </si>
  <si>
    <t>Este intervalo sirve para estimar el valor promedio de y dado xo</t>
  </si>
  <si>
    <r>
      <t>t</t>
    </r>
    <r>
      <rPr>
        <sz val="8"/>
        <rFont val="Calibri"/>
        <family val="2"/>
        <scheme val="minor"/>
      </rPr>
      <t>48,0.005</t>
    </r>
  </si>
  <si>
    <r>
      <t xml:space="preserve">Este intervalo sirve para predecir un valor individual de </t>
    </r>
    <r>
      <rPr>
        <b/>
        <sz val="11"/>
        <rFont val="Calibri"/>
        <family val="2"/>
        <scheme val="minor"/>
      </rPr>
      <t>y</t>
    </r>
    <r>
      <rPr>
        <sz val="11"/>
        <rFont val="Calibri"/>
        <family val="2"/>
        <scheme val="minor"/>
      </rPr>
      <t xml:space="preserve"> para un valor dado de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</si>
</sst>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.000"/>
    <numFmt numFmtId="167" formatCode="0.000000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omic Sans MS"/>
      <charset val="134"/>
    </font>
    <font>
      <sz val="11"/>
      <name val="Comic Sans MS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name val="Arial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omic Sans MS"/>
      <family val="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omic Sans MS"/>
      <family val="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5117038483843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16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0" borderId="0" xfId="0" applyFont="1"/>
    <xf numFmtId="164" fontId="4" fillId="3" borderId="7" xfId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4" fillId="3" borderId="8" xfId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4" borderId="13" xfId="0" applyFill="1" applyBorder="1"/>
    <xf numFmtId="164" fontId="0" fillId="4" borderId="13" xfId="1" applyFont="1" applyFill="1" applyBorder="1"/>
    <xf numFmtId="2" fontId="0" fillId="4" borderId="13" xfId="0" applyNumberFormat="1" applyFill="1" applyBorder="1"/>
    <xf numFmtId="164" fontId="0" fillId="4" borderId="13" xfId="0" applyNumberFormat="1" applyFill="1" applyBorder="1"/>
    <xf numFmtId="0" fontId="0" fillId="4" borderId="8" xfId="0" applyFill="1" applyBorder="1"/>
    <xf numFmtId="164" fontId="0" fillId="4" borderId="8" xfId="0" applyNumberFormat="1" applyFill="1" applyBorder="1"/>
    <xf numFmtId="0" fontId="4" fillId="0" borderId="15" xfId="0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165" fontId="5" fillId="0" borderId="18" xfId="0" applyNumberFormat="1" applyFont="1" applyBorder="1" applyAlignment="1">
      <alignment horizontal="center"/>
    </xf>
    <xf numFmtId="0" fontId="5" fillId="0" borderId="18" xfId="0" applyFont="1" applyBorder="1" applyAlignment="1">
      <alignment vertical="center"/>
    </xf>
    <xf numFmtId="0" fontId="5" fillId="0" borderId="18" xfId="0" applyFont="1" applyBorder="1" applyAlignment="1">
      <alignment horizontal="center"/>
    </xf>
    <xf numFmtId="164" fontId="5" fillId="0" borderId="18" xfId="0" applyNumberFormat="1" applyFont="1" applyBorder="1" applyAlignment="1">
      <alignment vertical="center"/>
    </xf>
    <xf numFmtId="165" fontId="5" fillId="2" borderId="18" xfId="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5" fontId="5" fillId="0" borderId="23" xfId="0" applyNumberFormat="1" applyFont="1" applyBorder="1" applyAlignment="1">
      <alignment horizontal="center"/>
    </xf>
    <xf numFmtId="164" fontId="5" fillId="0" borderId="23" xfId="0" applyNumberFormat="1" applyFont="1" applyBorder="1" applyAlignment="1">
      <alignment vertical="center"/>
    </xf>
    <xf numFmtId="0" fontId="5" fillId="0" borderId="23" xfId="0" applyFont="1" applyBorder="1" applyAlignment="1">
      <alignment horizontal="center"/>
    </xf>
    <xf numFmtId="165" fontId="0" fillId="4" borderId="13" xfId="0" applyNumberFormat="1" applyFill="1" applyBorder="1"/>
    <xf numFmtId="0" fontId="3" fillId="0" borderId="0" xfId="0" applyFont="1" applyAlignment="1">
      <alignment horizontal="center"/>
    </xf>
    <xf numFmtId="0" fontId="6" fillId="4" borderId="0" xfId="0" applyFont="1" applyFill="1"/>
    <xf numFmtId="164" fontId="0" fillId="0" borderId="0" xfId="0" applyNumberFormat="1"/>
    <xf numFmtId="164" fontId="0" fillId="0" borderId="0" xfId="1" applyFont="1"/>
    <xf numFmtId="166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7" fontId="5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4" borderId="13" xfId="0" applyFont="1" applyFill="1" applyBorder="1"/>
    <xf numFmtId="165" fontId="5" fillId="0" borderId="2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5" fontId="0" fillId="0" borderId="0" xfId="0" applyNumberFormat="1"/>
    <xf numFmtId="0" fontId="7" fillId="5" borderId="12" xfId="0" applyFont="1" applyFill="1" applyBorder="1"/>
    <xf numFmtId="0" fontId="8" fillId="0" borderId="0" xfId="0" applyFont="1" applyAlignment="1">
      <alignment horizontal="center"/>
    </xf>
    <xf numFmtId="0" fontId="5" fillId="3" borderId="7" xfId="0" applyFont="1" applyFill="1" applyBorder="1" applyAlignment="1">
      <alignment horizontal="center"/>
    </xf>
    <xf numFmtId="2" fontId="5" fillId="3" borderId="7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4" fillId="0" borderId="13" xfId="0" applyFont="1" applyBorder="1" applyAlignment="1">
      <alignment horizontal="center"/>
    </xf>
    <xf numFmtId="2" fontId="0" fillId="0" borderId="0" xfId="0" applyNumberFormat="1"/>
    <xf numFmtId="0" fontId="9" fillId="0" borderId="25" xfId="0" applyFont="1" applyBorder="1" applyAlignment="1">
      <alignment horizontal="centerContinuous"/>
    </xf>
    <xf numFmtId="0" fontId="0" fillId="0" borderId="6" xfId="0" applyBorder="1"/>
    <xf numFmtId="0" fontId="9" fillId="0" borderId="25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3" fillId="4" borderId="13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1" fillId="2" borderId="1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165" fontId="13" fillId="4" borderId="13" xfId="0" applyNumberFormat="1" applyFont="1" applyFill="1" applyBorder="1" applyAlignment="1">
      <alignment horizontal="center"/>
    </xf>
    <xf numFmtId="164" fontId="13" fillId="4" borderId="13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B5" sqref="B5"/>
    </sheetView>
  </sheetViews>
  <sheetFormatPr baseColWidth="10" defaultColWidth="9.140625" defaultRowHeight="15"/>
  <sheetData>
    <row r="1" spans="1:9">
      <c r="A1" t="s">
        <v>0</v>
      </c>
    </row>
    <row r="3" spans="1:9">
      <c r="A3" s="57" t="s">
        <v>1</v>
      </c>
      <c r="B3" s="57"/>
    </row>
    <row r="4" spans="1:9">
      <c r="A4" t="s">
        <v>2</v>
      </c>
      <c r="B4">
        <v>2.3833361483196602E-2</v>
      </c>
    </row>
    <row r="5" spans="1:9">
      <c r="A5" t="s">
        <v>3</v>
      </c>
      <c r="B5">
        <v>5.6802911958872104E-4</v>
      </c>
    </row>
    <row r="6" spans="1:9">
      <c r="A6" t="s">
        <v>4</v>
      </c>
      <c r="B6">
        <v>-2.02534702737532E-2</v>
      </c>
    </row>
    <row r="7" spans="1:9">
      <c r="A7" t="s">
        <v>5</v>
      </c>
      <c r="B7">
        <v>922490.76183409803</v>
      </c>
    </row>
    <row r="8" spans="1:9">
      <c r="A8" s="58" t="s">
        <v>6</v>
      </c>
      <c r="B8" s="58">
        <v>50</v>
      </c>
    </row>
    <row r="10" spans="1:9">
      <c r="A10" t="s">
        <v>7</v>
      </c>
    </row>
    <row r="11" spans="1:9">
      <c r="A11" s="59"/>
      <c r="B11" s="59" t="s">
        <v>8</v>
      </c>
      <c r="C11" s="59" t="s">
        <v>9</v>
      </c>
      <c r="D11" s="59" t="s">
        <v>10</v>
      </c>
      <c r="E11" s="59" t="s">
        <v>11</v>
      </c>
      <c r="F11" s="59" t="s">
        <v>12</v>
      </c>
    </row>
    <row r="12" spans="1:9">
      <c r="A12" t="s">
        <v>13</v>
      </c>
      <c r="B12">
        <v>1</v>
      </c>
      <c r="C12">
        <v>23215746385.2187</v>
      </c>
      <c r="D12">
        <v>23215746385.2187</v>
      </c>
      <c r="E12">
        <v>2.7280894082505901E-2</v>
      </c>
      <c r="F12">
        <v>0.86950440265550299</v>
      </c>
    </row>
    <row r="13" spans="1:9">
      <c r="A13" t="s">
        <v>14</v>
      </c>
      <c r="B13">
        <v>48</v>
      </c>
      <c r="C13">
        <v>40847481872124.203</v>
      </c>
      <c r="D13">
        <v>850989205669.25403</v>
      </c>
    </row>
    <row r="14" spans="1:9">
      <c r="A14" s="58" t="s">
        <v>15</v>
      </c>
      <c r="B14" s="58">
        <v>49</v>
      </c>
      <c r="C14" s="58">
        <v>40870697618509.398</v>
      </c>
      <c r="D14" s="58"/>
      <c r="E14" s="58"/>
      <c r="F14" s="58"/>
    </row>
    <row r="16" spans="1:9">
      <c r="A16" s="59"/>
      <c r="B16" s="59" t="s">
        <v>16</v>
      </c>
      <c r="C16" s="59" t="s">
        <v>5</v>
      </c>
      <c r="D16" s="59" t="s">
        <v>17</v>
      </c>
      <c r="E16" s="59" t="s">
        <v>18</v>
      </c>
      <c r="F16" s="59" t="s">
        <v>19</v>
      </c>
      <c r="G16" s="59" t="s">
        <v>20</v>
      </c>
      <c r="H16" s="59" t="s">
        <v>21</v>
      </c>
      <c r="I16" s="59" t="s">
        <v>22</v>
      </c>
    </row>
    <row r="17" spans="1:9">
      <c r="A17" t="s">
        <v>23</v>
      </c>
      <c r="B17">
        <v>268249.169134219</v>
      </c>
      <c r="C17">
        <v>388253.983324275</v>
      </c>
      <c r="D17">
        <v>0.69091156988896496</v>
      </c>
      <c r="E17">
        <v>0.49294901116253997</v>
      </c>
      <c r="F17">
        <v>-512387.78452362801</v>
      </c>
      <c r="G17">
        <v>1048886.12279207</v>
      </c>
      <c r="H17">
        <v>-512387.78452362801</v>
      </c>
      <c r="I17">
        <v>1048886.12279207</v>
      </c>
    </row>
    <row r="18" spans="1:9">
      <c r="A18" s="58" t="s">
        <v>24</v>
      </c>
      <c r="B18" s="58">
        <v>78.324292328639601</v>
      </c>
      <c r="C18" s="58">
        <v>474.20614767865601</v>
      </c>
      <c r="D18" s="58">
        <v>0.16516928916264501</v>
      </c>
      <c r="E18" s="58">
        <v>0.86950440265553297</v>
      </c>
      <c r="F18" s="58">
        <v>-875.13107047315498</v>
      </c>
      <c r="G18" s="58">
        <v>1031.77965513043</v>
      </c>
      <c r="H18" s="58">
        <v>-875.13107047315498</v>
      </c>
      <c r="I18" s="58">
        <v>1031.77965513043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0"/>
  <sheetViews>
    <sheetView workbookViewId="0"/>
  </sheetViews>
  <sheetFormatPr baseColWidth="10" defaultColWidth="9.140625" defaultRowHeight="15"/>
  <cols>
    <col min="1" max="1" width="11" customWidth="1"/>
    <col min="2" max="2" width="25.42578125" customWidth="1"/>
    <col min="3" max="3" width="20.42578125" customWidth="1"/>
    <col min="4" max="4" width="21.85546875" customWidth="1"/>
    <col min="5" max="5" width="25.140625" customWidth="1"/>
    <col min="6" max="6" width="21.7109375" customWidth="1"/>
    <col min="7" max="7" width="22.140625" customWidth="1"/>
    <col min="8" max="8" width="17.7109375" customWidth="1"/>
    <col min="9" max="9" width="21.5703125" customWidth="1"/>
    <col min="10" max="10" width="16.140625" customWidth="1"/>
  </cols>
  <sheetData>
    <row r="1" spans="1:10" ht="18">
      <c r="A1" s="5"/>
      <c r="B1" s="2" t="s">
        <v>24</v>
      </c>
      <c r="C1" s="2" t="s">
        <v>25</v>
      </c>
      <c r="D1" s="5"/>
      <c r="E1" s="5"/>
      <c r="F1" s="5"/>
      <c r="G1" s="5"/>
      <c r="H1" s="5"/>
    </row>
    <row r="2" spans="1:10" ht="16.5">
      <c r="A2" s="5"/>
      <c r="B2" s="61" t="s">
        <v>26</v>
      </c>
      <c r="C2" s="61"/>
      <c r="D2" s="5"/>
      <c r="E2" s="5"/>
      <c r="F2" s="5"/>
      <c r="G2" s="5"/>
      <c r="H2" s="5"/>
    </row>
    <row r="3" spans="1:10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55" t="s">
        <v>35</v>
      </c>
      <c r="J3" s="55" t="s">
        <v>36</v>
      </c>
    </row>
    <row r="4" spans="1:10">
      <c r="A4" s="51">
        <v>1</v>
      </c>
      <c r="B4" s="51"/>
      <c r="C4" s="51"/>
      <c r="D4" s="51">
        <f t="shared" ref="D4:D67" si="0">B4^2</f>
        <v>0</v>
      </c>
      <c r="E4" s="51">
        <f t="shared" ref="E4:E67" si="1">C4^2</f>
        <v>0</v>
      </c>
      <c r="F4" s="52">
        <f t="shared" ref="F4:F67" si="2">B4*C4</f>
        <v>0</v>
      </c>
      <c r="G4" s="52" t="e">
        <f>Calculos!$E$107+B4*Calculos!$E$106</f>
        <v>#DIV/0!</v>
      </c>
      <c r="H4" s="52" t="e">
        <f t="shared" ref="H4:H67" si="3">G4-C4</f>
        <v>#DIV/0!</v>
      </c>
      <c r="J4" s="56" t="e">
        <f t="shared" ref="J4:J53" si="4">H4^2</f>
        <v>#DIV/0!</v>
      </c>
    </row>
    <row r="5" spans="1:10">
      <c r="A5" s="53">
        <v>2</v>
      </c>
      <c r="B5" s="53"/>
      <c r="C5" s="53"/>
      <c r="D5" s="53">
        <f t="shared" si="0"/>
        <v>0</v>
      </c>
      <c r="E5" s="53">
        <f t="shared" si="1"/>
        <v>0</v>
      </c>
      <c r="F5" s="54">
        <f t="shared" si="2"/>
        <v>0</v>
      </c>
      <c r="G5" s="54" t="e">
        <f>Calculos!$E$107+B5*Calculos!$E$106</f>
        <v>#DIV/0!</v>
      </c>
      <c r="H5" s="54" t="e">
        <f t="shared" si="3"/>
        <v>#DIV/0!</v>
      </c>
      <c r="I5" s="56" t="e">
        <f t="shared" ref="I5:I53" si="5">(H5-H4)^2</f>
        <v>#DIV/0!</v>
      </c>
      <c r="J5" s="56" t="e">
        <f t="shared" si="4"/>
        <v>#DIV/0!</v>
      </c>
    </row>
    <row r="6" spans="1:10">
      <c r="A6" s="53">
        <v>3</v>
      </c>
      <c r="B6" s="53"/>
      <c r="C6" s="53"/>
      <c r="D6" s="53">
        <f t="shared" si="0"/>
        <v>0</v>
      </c>
      <c r="E6" s="53">
        <f t="shared" si="1"/>
        <v>0</v>
      </c>
      <c r="F6" s="54">
        <f t="shared" si="2"/>
        <v>0</v>
      </c>
      <c r="G6" s="54" t="e">
        <f>Calculos!$E$107+B6*Calculos!$E$106</f>
        <v>#DIV/0!</v>
      </c>
      <c r="H6" s="54" t="e">
        <f t="shared" si="3"/>
        <v>#DIV/0!</v>
      </c>
      <c r="I6" s="56" t="e">
        <f t="shared" si="5"/>
        <v>#DIV/0!</v>
      </c>
      <c r="J6" s="56" t="e">
        <f t="shared" si="4"/>
        <v>#DIV/0!</v>
      </c>
    </row>
    <row r="7" spans="1:10">
      <c r="A7" s="53">
        <f t="shared" ref="A7:A70" si="6">+A6+1</f>
        <v>4</v>
      </c>
      <c r="B7" s="53"/>
      <c r="C7" s="53"/>
      <c r="D7" s="53">
        <f t="shared" si="0"/>
        <v>0</v>
      </c>
      <c r="E7" s="53">
        <f t="shared" si="1"/>
        <v>0</v>
      </c>
      <c r="F7" s="54">
        <f t="shared" si="2"/>
        <v>0</v>
      </c>
      <c r="G7" s="54" t="e">
        <f>Calculos!$E$107+B7*Calculos!$E$106</f>
        <v>#DIV/0!</v>
      </c>
      <c r="H7" s="54" t="e">
        <f t="shared" si="3"/>
        <v>#DIV/0!</v>
      </c>
      <c r="I7" s="56" t="e">
        <f t="shared" si="5"/>
        <v>#DIV/0!</v>
      </c>
      <c r="J7" s="56" t="e">
        <f t="shared" si="4"/>
        <v>#DIV/0!</v>
      </c>
    </row>
    <row r="8" spans="1:10">
      <c r="A8" s="53">
        <f t="shared" si="6"/>
        <v>5</v>
      </c>
      <c r="B8" s="53"/>
      <c r="C8" s="53"/>
      <c r="D8" s="53">
        <f t="shared" si="0"/>
        <v>0</v>
      </c>
      <c r="E8" s="53">
        <f t="shared" si="1"/>
        <v>0</v>
      </c>
      <c r="F8" s="54">
        <f t="shared" si="2"/>
        <v>0</v>
      </c>
      <c r="G8" s="54" t="e">
        <f>Calculos!$E$107+B8*Calculos!$E$106</f>
        <v>#DIV/0!</v>
      </c>
      <c r="H8" s="54" t="e">
        <f t="shared" si="3"/>
        <v>#DIV/0!</v>
      </c>
      <c r="I8" s="56" t="e">
        <f t="shared" si="5"/>
        <v>#DIV/0!</v>
      </c>
      <c r="J8" s="56" t="e">
        <f t="shared" si="4"/>
        <v>#DIV/0!</v>
      </c>
    </row>
    <row r="9" spans="1:10">
      <c r="A9" s="53">
        <f t="shared" si="6"/>
        <v>6</v>
      </c>
      <c r="B9" s="53"/>
      <c r="C9" s="53"/>
      <c r="D9" s="53">
        <f t="shared" si="0"/>
        <v>0</v>
      </c>
      <c r="E9" s="53">
        <f t="shared" si="1"/>
        <v>0</v>
      </c>
      <c r="F9" s="54">
        <f t="shared" si="2"/>
        <v>0</v>
      </c>
      <c r="G9" s="54" t="e">
        <f>Calculos!$E$107+B9*Calculos!$E$106</f>
        <v>#DIV/0!</v>
      </c>
      <c r="H9" s="54" t="e">
        <f t="shared" si="3"/>
        <v>#DIV/0!</v>
      </c>
      <c r="I9" s="56" t="e">
        <f t="shared" si="5"/>
        <v>#DIV/0!</v>
      </c>
      <c r="J9" s="56" t="e">
        <f t="shared" si="4"/>
        <v>#DIV/0!</v>
      </c>
    </row>
    <row r="10" spans="1:10">
      <c r="A10" s="53">
        <f t="shared" si="6"/>
        <v>7</v>
      </c>
      <c r="B10" s="53"/>
      <c r="C10" s="53"/>
      <c r="D10" s="53">
        <f t="shared" si="0"/>
        <v>0</v>
      </c>
      <c r="E10" s="53">
        <f t="shared" si="1"/>
        <v>0</v>
      </c>
      <c r="F10" s="54">
        <f t="shared" si="2"/>
        <v>0</v>
      </c>
      <c r="G10" s="54" t="e">
        <f>Calculos!$E$107+B10*Calculos!$E$106</f>
        <v>#DIV/0!</v>
      </c>
      <c r="H10" s="54" t="e">
        <f t="shared" si="3"/>
        <v>#DIV/0!</v>
      </c>
      <c r="I10" s="56" t="e">
        <f t="shared" si="5"/>
        <v>#DIV/0!</v>
      </c>
      <c r="J10" s="56" t="e">
        <f t="shared" si="4"/>
        <v>#DIV/0!</v>
      </c>
    </row>
    <row r="11" spans="1:10">
      <c r="A11" s="53">
        <f t="shared" si="6"/>
        <v>8</v>
      </c>
      <c r="B11" s="53"/>
      <c r="C11" s="53"/>
      <c r="D11" s="53">
        <f t="shared" si="0"/>
        <v>0</v>
      </c>
      <c r="E11" s="53">
        <f t="shared" si="1"/>
        <v>0</v>
      </c>
      <c r="F11" s="54">
        <f t="shared" si="2"/>
        <v>0</v>
      </c>
      <c r="G11" s="54" t="e">
        <f>Calculos!$E$107+B11*Calculos!$E$106</f>
        <v>#DIV/0!</v>
      </c>
      <c r="H11" s="54" t="e">
        <f t="shared" si="3"/>
        <v>#DIV/0!</v>
      </c>
      <c r="I11" s="56" t="e">
        <f t="shared" si="5"/>
        <v>#DIV/0!</v>
      </c>
      <c r="J11" s="56" t="e">
        <f t="shared" si="4"/>
        <v>#DIV/0!</v>
      </c>
    </row>
    <row r="12" spans="1:10">
      <c r="A12" s="53">
        <f t="shared" si="6"/>
        <v>9</v>
      </c>
      <c r="B12" s="53"/>
      <c r="C12" s="53"/>
      <c r="D12" s="53">
        <f t="shared" si="0"/>
        <v>0</v>
      </c>
      <c r="E12" s="53">
        <f t="shared" si="1"/>
        <v>0</v>
      </c>
      <c r="F12" s="54">
        <f t="shared" si="2"/>
        <v>0</v>
      </c>
      <c r="G12" s="54" t="e">
        <f>Calculos!$E$107+B12*Calculos!$E$106</f>
        <v>#DIV/0!</v>
      </c>
      <c r="H12" s="54" t="e">
        <f t="shared" si="3"/>
        <v>#DIV/0!</v>
      </c>
      <c r="I12" s="56" t="e">
        <f t="shared" si="5"/>
        <v>#DIV/0!</v>
      </c>
      <c r="J12" s="56" t="e">
        <f t="shared" si="4"/>
        <v>#DIV/0!</v>
      </c>
    </row>
    <row r="13" spans="1:10">
      <c r="A13" s="53">
        <f t="shared" si="6"/>
        <v>10</v>
      </c>
      <c r="B13" s="53"/>
      <c r="C13" s="53"/>
      <c r="D13" s="53">
        <f t="shared" si="0"/>
        <v>0</v>
      </c>
      <c r="E13" s="53">
        <f t="shared" si="1"/>
        <v>0</v>
      </c>
      <c r="F13" s="54">
        <f t="shared" si="2"/>
        <v>0</v>
      </c>
      <c r="G13" s="54" t="e">
        <f>Calculos!$E$107+B13*Calculos!$E$106</f>
        <v>#DIV/0!</v>
      </c>
      <c r="H13" s="54" t="e">
        <f t="shared" si="3"/>
        <v>#DIV/0!</v>
      </c>
      <c r="I13" s="56" t="e">
        <f t="shared" si="5"/>
        <v>#DIV/0!</v>
      </c>
      <c r="J13" s="56" t="e">
        <f t="shared" si="4"/>
        <v>#DIV/0!</v>
      </c>
    </row>
    <row r="14" spans="1:10">
      <c r="A14" s="53">
        <f t="shared" si="6"/>
        <v>11</v>
      </c>
      <c r="B14" s="53"/>
      <c r="C14" s="53"/>
      <c r="D14" s="53">
        <f t="shared" si="0"/>
        <v>0</v>
      </c>
      <c r="E14" s="53">
        <f t="shared" si="1"/>
        <v>0</v>
      </c>
      <c r="F14" s="54">
        <f t="shared" si="2"/>
        <v>0</v>
      </c>
      <c r="G14" s="54" t="e">
        <f>Calculos!$E$107+B14*Calculos!$E$106</f>
        <v>#DIV/0!</v>
      </c>
      <c r="H14" s="54" t="e">
        <f t="shared" si="3"/>
        <v>#DIV/0!</v>
      </c>
      <c r="I14" s="56" t="e">
        <f t="shared" si="5"/>
        <v>#DIV/0!</v>
      </c>
      <c r="J14" s="56" t="e">
        <f t="shared" si="4"/>
        <v>#DIV/0!</v>
      </c>
    </row>
    <row r="15" spans="1:10">
      <c r="A15" s="53">
        <f t="shared" si="6"/>
        <v>12</v>
      </c>
      <c r="B15" s="53"/>
      <c r="C15" s="53"/>
      <c r="D15" s="53">
        <f t="shared" si="0"/>
        <v>0</v>
      </c>
      <c r="E15" s="53">
        <f t="shared" si="1"/>
        <v>0</v>
      </c>
      <c r="F15" s="54">
        <f t="shared" si="2"/>
        <v>0</v>
      </c>
      <c r="G15" s="54" t="e">
        <f>Calculos!$E$107+B15*Calculos!$E$106</f>
        <v>#DIV/0!</v>
      </c>
      <c r="H15" s="54" t="e">
        <f t="shared" si="3"/>
        <v>#DIV/0!</v>
      </c>
      <c r="I15" s="56" t="e">
        <f t="shared" si="5"/>
        <v>#DIV/0!</v>
      </c>
      <c r="J15" s="56" t="e">
        <f t="shared" si="4"/>
        <v>#DIV/0!</v>
      </c>
    </row>
    <row r="16" spans="1:10">
      <c r="A16" s="53">
        <f t="shared" si="6"/>
        <v>13</v>
      </c>
      <c r="B16" s="53"/>
      <c r="C16" s="53"/>
      <c r="D16" s="53">
        <f t="shared" si="0"/>
        <v>0</v>
      </c>
      <c r="E16" s="53">
        <f t="shared" si="1"/>
        <v>0</v>
      </c>
      <c r="F16" s="54">
        <f t="shared" si="2"/>
        <v>0</v>
      </c>
      <c r="G16" s="54" t="e">
        <f>Calculos!$E$107+B16*Calculos!$E$106</f>
        <v>#DIV/0!</v>
      </c>
      <c r="H16" s="54" t="e">
        <f t="shared" si="3"/>
        <v>#DIV/0!</v>
      </c>
      <c r="I16" s="56" t="e">
        <f t="shared" si="5"/>
        <v>#DIV/0!</v>
      </c>
      <c r="J16" s="56" t="e">
        <f t="shared" si="4"/>
        <v>#DIV/0!</v>
      </c>
    </row>
    <row r="17" spans="1:10">
      <c r="A17" s="53">
        <f t="shared" si="6"/>
        <v>14</v>
      </c>
      <c r="B17" s="53"/>
      <c r="C17" s="53"/>
      <c r="D17" s="53">
        <f t="shared" si="0"/>
        <v>0</v>
      </c>
      <c r="E17" s="53">
        <f t="shared" si="1"/>
        <v>0</v>
      </c>
      <c r="F17" s="54">
        <f t="shared" si="2"/>
        <v>0</v>
      </c>
      <c r="G17" s="54" t="e">
        <f>Calculos!$E$107+B17*Calculos!$E$106</f>
        <v>#DIV/0!</v>
      </c>
      <c r="H17" s="54" t="e">
        <f t="shared" si="3"/>
        <v>#DIV/0!</v>
      </c>
      <c r="I17" s="56" t="e">
        <f t="shared" si="5"/>
        <v>#DIV/0!</v>
      </c>
      <c r="J17" s="56" t="e">
        <f t="shared" si="4"/>
        <v>#DIV/0!</v>
      </c>
    </row>
    <row r="18" spans="1:10">
      <c r="A18" s="53">
        <f t="shared" si="6"/>
        <v>15</v>
      </c>
      <c r="B18" s="53"/>
      <c r="C18" s="53"/>
      <c r="D18" s="53">
        <f t="shared" si="0"/>
        <v>0</v>
      </c>
      <c r="E18" s="53">
        <f t="shared" si="1"/>
        <v>0</v>
      </c>
      <c r="F18" s="54">
        <f t="shared" si="2"/>
        <v>0</v>
      </c>
      <c r="G18" s="54" t="e">
        <f>Calculos!$E$107+B18*Calculos!$E$106</f>
        <v>#DIV/0!</v>
      </c>
      <c r="H18" s="54" t="e">
        <f t="shared" si="3"/>
        <v>#DIV/0!</v>
      </c>
      <c r="I18" s="56" t="e">
        <f t="shared" si="5"/>
        <v>#DIV/0!</v>
      </c>
      <c r="J18" s="56" t="e">
        <f t="shared" si="4"/>
        <v>#DIV/0!</v>
      </c>
    </row>
    <row r="19" spans="1:10">
      <c r="A19" s="53">
        <f t="shared" si="6"/>
        <v>16</v>
      </c>
      <c r="B19" s="53"/>
      <c r="C19" s="53"/>
      <c r="D19" s="53">
        <f t="shared" si="0"/>
        <v>0</v>
      </c>
      <c r="E19" s="53">
        <f t="shared" si="1"/>
        <v>0</v>
      </c>
      <c r="F19" s="54">
        <f t="shared" si="2"/>
        <v>0</v>
      </c>
      <c r="G19" s="54" t="e">
        <f>Calculos!$E$107+B19*Calculos!$E$106</f>
        <v>#DIV/0!</v>
      </c>
      <c r="H19" s="54" t="e">
        <f t="shared" si="3"/>
        <v>#DIV/0!</v>
      </c>
      <c r="I19" s="56" t="e">
        <f t="shared" si="5"/>
        <v>#DIV/0!</v>
      </c>
      <c r="J19" s="56" t="e">
        <f t="shared" si="4"/>
        <v>#DIV/0!</v>
      </c>
    </row>
    <row r="20" spans="1:10">
      <c r="A20" s="53">
        <f t="shared" si="6"/>
        <v>17</v>
      </c>
      <c r="B20" s="53"/>
      <c r="C20" s="53"/>
      <c r="D20" s="53">
        <f t="shared" si="0"/>
        <v>0</v>
      </c>
      <c r="E20" s="53">
        <f t="shared" si="1"/>
        <v>0</v>
      </c>
      <c r="F20" s="54">
        <f t="shared" si="2"/>
        <v>0</v>
      </c>
      <c r="G20" s="54" t="e">
        <f>Calculos!$E$107+B20*Calculos!$E$106</f>
        <v>#DIV/0!</v>
      </c>
      <c r="H20" s="54" t="e">
        <f t="shared" si="3"/>
        <v>#DIV/0!</v>
      </c>
      <c r="I20" s="56" t="e">
        <f t="shared" si="5"/>
        <v>#DIV/0!</v>
      </c>
      <c r="J20" s="56" t="e">
        <f t="shared" si="4"/>
        <v>#DIV/0!</v>
      </c>
    </row>
    <row r="21" spans="1:10">
      <c r="A21" s="53">
        <f t="shared" si="6"/>
        <v>18</v>
      </c>
      <c r="B21" s="53"/>
      <c r="C21" s="53"/>
      <c r="D21" s="53">
        <f t="shared" si="0"/>
        <v>0</v>
      </c>
      <c r="E21" s="53">
        <f t="shared" si="1"/>
        <v>0</v>
      </c>
      <c r="F21" s="54">
        <f t="shared" si="2"/>
        <v>0</v>
      </c>
      <c r="G21" s="54" t="e">
        <f>Calculos!$E$107+B21*Calculos!$E$106</f>
        <v>#DIV/0!</v>
      </c>
      <c r="H21" s="54" t="e">
        <f t="shared" si="3"/>
        <v>#DIV/0!</v>
      </c>
      <c r="I21" s="56" t="e">
        <f t="shared" si="5"/>
        <v>#DIV/0!</v>
      </c>
      <c r="J21" s="56" t="e">
        <f t="shared" si="4"/>
        <v>#DIV/0!</v>
      </c>
    </row>
    <row r="22" spans="1:10">
      <c r="A22" s="53">
        <f t="shared" si="6"/>
        <v>19</v>
      </c>
      <c r="B22" s="53"/>
      <c r="C22" s="53"/>
      <c r="D22" s="53">
        <f t="shared" si="0"/>
        <v>0</v>
      </c>
      <c r="E22" s="53">
        <f t="shared" si="1"/>
        <v>0</v>
      </c>
      <c r="F22" s="54">
        <f t="shared" si="2"/>
        <v>0</v>
      </c>
      <c r="G22" s="54" t="e">
        <f>Calculos!$E$107+B22*Calculos!$E$106</f>
        <v>#DIV/0!</v>
      </c>
      <c r="H22" s="54" t="e">
        <f t="shared" si="3"/>
        <v>#DIV/0!</v>
      </c>
      <c r="I22" s="56" t="e">
        <f t="shared" si="5"/>
        <v>#DIV/0!</v>
      </c>
      <c r="J22" s="56" t="e">
        <f t="shared" si="4"/>
        <v>#DIV/0!</v>
      </c>
    </row>
    <row r="23" spans="1:10">
      <c r="A23" s="53">
        <f t="shared" si="6"/>
        <v>20</v>
      </c>
      <c r="B23" s="53"/>
      <c r="C23" s="53"/>
      <c r="D23" s="53">
        <f t="shared" si="0"/>
        <v>0</v>
      </c>
      <c r="E23" s="53">
        <f t="shared" si="1"/>
        <v>0</v>
      </c>
      <c r="F23" s="54">
        <f t="shared" si="2"/>
        <v>0</v>
      </c>
      <c r="G23" s="54" t="e">
        <f>Calculos!$E$107+B23*Calculos!$E$106</f>
        <v>#DIV/0!</v>
      </c>
      <c r="H23" s="54" t="e">
        <f t="shared" si="3"/>
        <v>#DIV/0!</v>
      </c>
      <c r="I23" s="56" t="e">
        <f t="shared" si="5"/>
        <v>#DIV/0!</v>
      </c>
      <c r="J23" s="56" t="e">
        <f t="shared" si="4"/>
        <v>#DIV/0!</v>
      </c>
    </row>
    <row r="24" spans="1:10">
      <c r="A24" s="53">
        <f t="shared" si="6"/>
        <v>21</v>
      </c>
      <c r="B24" s="53"/>
      <c r="C24" s="53"/>
      <c r="D24" s="53">
        <f t="shared" si="0"/>
        <v>0</v>
      </c>
      <c r="E24" s="53">
        <f t="shared" si="1"/>
        <v>0</v>
      </c>
      <c r="F24" s="54">
        <f t="shared" si="2"/>
        <v>0</v>
      </c>
      <c r="G24" s="54" t="e">
        <f>Calculos!$E$107+B24*Calculos!$E$106</f>
        <v>#DIV/0!</v>
      </c>
      <c r="H24" s="54" t="e">
        <f t="shared" si="3"/>
        <v>#DIV/0!</v>
      </c>
      <c r="I24" s="56" t="e">
        <f t="shared" si="5"/>
        <v>#DIV/0!</v>
      </c>
      <c r="J24" s="56" t="e">
        <f t="shared" si="4"/>
        <v>#DIV/0!</v>
      </c>
    </row>
    <row r="25" spans="1:10">
      <c r="A25" s="53">
        <f t="shared" si="6"/>
        <v>22</v>
      </c>
      <c r="B25" s="53"/>
      <c r="C25" s="53"/>
      <c r="D25" s="53">
        <f t="shared" si="0"/>
        <v>0</v>
      </c>
      <c r="E25" s="53">
        <f t="shared" si="1"/>
        <v>0</v>
      </c>
      <c r="F25" s="54">
        <f t="shared" si="2"/>
        <v>0</v>
      </c>
      <c r="G25" s="54" t="e">
        <f>Calculos!$E$107+B25*Calculos!$E$106</f>
        <v>#DIV/0!</v>
      </c>
      <c r="H25" s="54" t="e">
        <f t="shared" si="3"/>
        <v>#DIV/0!</v>
      </c>
      <c r="I25" s="56" t="e">
        <f t="shared" si="5"/>
        <v>#DIV/0!</v>
      </c>
      <c r="J25" s="56" t="e">
        <f t="shared" si="4"/>
        <v>#DIV/0!</v>
      </c>
    </row>
    <row r="26" spans="1:10">
      <c r="A26" s="53">
        <f t="shared" si="6"/>
        <v>23</v>
      </c>
      <c r="B26" s="53"/>
      <c r="C26" s="53"/>
      <c r="D26" s="53">
        <f t="shared" si="0"/>
        <v>0</v>
      </c>
      <c r="E26" s="53">
        <f t="shared" si="1"/>
        <v>0</v>
      </c>
      <c r="F26" s="54">
        <f t="shared" si="2"/>
        <v>0</v>
      </c>
      <c r="G26" s="54" t="e">
        <f>Calculos!$E$107+B26*Calculos!$E$106</f>
        <v>#DIV/0!</v>
      </c>
      <c r="H26" s="54" t="e">
        <f t="shared" si="3"/>
        <v>#DIV/0!</v>
      </c>
      <c r="I26" s="56" t="e">
        <f t="shared" si="5"/>
        <v>#DIV/0!</v>
      </c>
      <c r="J26" s="56" t="e">
        <f t="shared" si="4"/>
        <v>#DIV/0!</v>
      </c>
    </row>
    <row r="27" spans="1:10">
      <c r="A27" s="53">
        <f t="shared" si="6"/>
        <v>24</v>
      </c>
      <c r="B27" s="53"/>
      <c r="C27" s="53"/>
      <c r="D27" s="53">
        <f t="shared" si="0"/>
        <v>0</v>
      </c>
      <c r="E27" s="53">
        <f t="shared" si="1"/>
        <v>0</v>
      </c>
      <c r="F27" s="54">
        <f t="shared" si="2"/>
        <v>0</v>
      </c>
      <c r="G27" s="54" t="e">
        <f>Calculos!$E$107+B27*Calculos!$E$106</f>
        <v>#DIV/0!</v>
      </c>
      <c r="H27" s="54" t="e">
        <f t="shared" si="3"/>
        <v>#DIV/0!</v>
      </c>
      <c r="I27" s="56" t="e">
        <f t="shared" si="5"/>
        <v>#DIV/0!</v>
      </c>
      <c r="J27" s="56" t="e">
        <f t="shared" si="4"/>
        <v>#DIV/0!</v>
      </c>
    </row>
    <row r="28" spans="1:10">
      <c r="A28" s="53">
        <f t="shared" si="6"/>
        <v>25</v>
      </c>
      <c r="B28" s="53"/>
      <c r="C28" s="53"/>
      <c r="D28" s="53">
        <f t="shared" si="0"/>
        <v>0</v>
      </c>
      <c r="E28" s="53">
        <f t="shared" si="1"/>
        <v>0</v>
      </c>
      <c r="F28" s="54">
        <f t="shared" si="2"/>
        <v>0</v>
      </c>
      <c r="G28" s="54" t="e">
        <f>Calculos!$E$107+B28*Calculos!$E$106</f>
        <v>#DIV/0!</v>
      </c>
      <c r="H28" s="54" t="e">
        <f t="shared" si="3"/>
        <v>#DIV/0!</v>
      </c>
      <c r="I28" s="56" t="e">
        <f t="shared" si="5"/>
        <v>#DIV/0!</v>
      </c>
      <c r="J28" s="56" t="e">
        <f t="shared" si="4"/>
        <v>#DIV/0!</v>
      </c>
    </row>
    <row r="29" spans="1:10">
      <c r="A29" s="53">
        <f t="shared" si="6"/>
        <v>26</v>
      </c>
      <c r="B29" s="53"/>
      <c r="C29" s="53"/>
      <c r="D29" s="53">
        <f t="shared" si="0"/>
        <v>0</v>
      </c>
      <c r="E29" s="53">
        <f t="shared" si="1"/>
        <v>0</v>
      </c>
      <c r="F29" s="54">
        <f t="shared" si="2"/>
        <v>0</v>
      </c>
      <c r="G29" s="54" t="e">
        <f>Calculos!$E$107+B29*Calculos!$E$106</f>
        <v>#DIV/0!</v>
      </c>
      <c r="H29" s="54" t="e">
        <f t="shared" si="3"/>
        <v>#DIV/0!</v>
      </c>
      <c r="I29" s="56" t="e">
        <f t="shared" si="5"/>
        <v>#DIV/0!</v>
      </c>
      <c r="J29" s="56" t="e">
        <f t="shared" si="4"/>
        <v>#DIV/0!</v>
      </c>
    </row>
    <row r="30" spans="1:10">
      <c r="A30" s="53">
        <f t="shared" si="6"/>
        <v>27</v>
      </c>
      <c r="B30" s="53"/>
      <c r="C30" s="53"/>
      <c r="D30" s="53">
        <f t="shared" si="0"/>
        <v>0</v>
      </c>
      <c r="E30" s="53">
        <f t="shared" si="1"/>
        <v>0</v>
      </c>
      <c r="F30" s="54">
        <f t="shared" si="2"/>
        <v>0</v>
      </c>
      <c r="G30" s="54" t="e">
        <f>Calculos!$E$107+B30*Calculos!$E$106</f>
        <v>#DIV/0!</v>
      </c>
      <c r="H30" s="54" t="e">
        <f t="shared" si="3"/>
        <v>#DIV/0!</v>
      </c>
      <c r="I30" s="56" t="e">
        <f t="shared" si="5"/>
        <v>#DIV/0!</v>
      </c>
      <c r="J30" s="56" t="e">
        <f t="shared" si="4"/>
        <v>#DIV/0!</v>
      </c>
    </row>
    <row r="31" spans="1:10">
      <c r="A31" s="53">
        <f t="shared" si="6"/>
        <v>28</v>
      </c>
      <c r="B31" s="53"/>
      <c r="C31" s="53"/>
      <c r="D31" s="53">
        <f t="shared" si="0"/>
        <v>0</v>
      </c>
      <c r="E31" s="53">
        <f t="shared" si="1"/>
        <v>0</v>
      </c>
      <c r="F31" s="54">
        <f t="shared" si="2"/>
        <v>0</v>
      </c>
      <c r="G31" s="54" t="e">
        <f>Calculos!$E$107+B31*Calculos!$E$106</f>
        <v>#DIV/0!</v>
      </c>
      <c r="H31" s="54" t="e">
        <f t="shared" si="3"/>
        <v>#DIV/0!</v>
      </c>
      <c r="I31" s="56" t="e">
        <f t="shared" si="5"/>
        <v>#DIV/0!</v>
      </c>
      <c r="J31" s="56" t="e">
        <f t="shared" si="4"/>
        <v>#DIV/0!</v>
      </c>
    </row>
    <row r="32" spans="1:10">
      <c r="A32" s="53">
        <f t="shared" si="6"/>
        <v>29</v>
      </c>
      <c r="B32" s="53"/>
      <c r="C32" s="53"/>
      <c r="D32" s="53">
        <f t="shared" si="0"/>
        <v>0</v>
      </c>
      <c r="E32" s="53">
        <f t="shared" si="1"/>
        <v>0</v>
      </c>
      <c r="F32" s="54">
        <f t="shared" si="2"/>
        <v>0</v>
      </c>
      <c r="G32" s="54" t="e">
        <f>Calculos!$E$107+B32*Calculos!$E$106</f>
        <v>#DIV/0!</v>
      </c>
      <c r="H32" s="54" t="e">
        <f t="shared" si="3"/>
        <v>#DIV/0!</v>
      </c>
      <c r="I32" s="56" t="e">
        <f t="shared" si="5"/>
        <v>#DIV/0!</v>
      </c>
      <c r="J32" s="56" t="e">
        <f t="shared" si="4"/>
        <v>#DIV/0!</v>
      </c>
    </row>
    <row r="33" spans="1:10">
      <c r="A33" s="53">
        <f t="shared" si="6"/>
        <v>30</v>
      </c>
      <c r="B33" s="53"/>
      <c r="C33" s="53"/>
      <c r="D33" s="53">
        <f t="shared" si="0"/>
        <v>0</v>
      </c>
      <c r="E33" s="53">
        <f t="shared" si="1"/>
        <v>0</v>
      </c>
      <c r="F33" s="54">
        <f t="shared" si="2"/>
        <v>0</v>
      </c>
      <c r="G33" s="54" t="e">
        <f>Calculos!$E$107+B33*Calculos!$E$106</f>
        <v>#DIV/0!</v>
      </c>
      <c r="H33" s="54" t="e">
        <f t="shared" si="3"/>
        <v>#DIV/0!</v>
      </c>
      <c r="I33" s="56" t="e">
        <f t="shared" si="5"/>
        <v>#DIV/0!</v>
      </c>
      <c r="J33" s="56" t="e">
        <f t="shared" si="4"/>
        <v>#DIV/0!</v>
      </c>
    </row>
    <row r="34" spans="1:10">
      <c r="A34" s="53">
        <f t="shared" si="6"/>
        <v>31</v>
      </c>
      <c r="B34" s="53"/>
      <c r="C34" s="53"/>
      <c r="D34" s="53">
        <f t="shared" si="0"/>
        <v>0</v>
      </c>
      <c r="E34" s="53">
        <f t="shared" si="1"/>
        <v>0</v>
      </c>
      <c r="F34" s="54">
        <f t="shared" si="2"/>
        <v>0</v>
      </c>
      <c r="G34" s="54" t="e">
        <f>Calculos!$E$107+B34*Calculos!$E$106</f>
        <v>#DIV/0!</v>
      </c>
      <c r="H34" s="54" t="e">
        <f t="shared" si="3"/>
        <v>#DIV/0!</v>
      </c>
      <c r="I34" s="56" t="e">
        <f t="shared" si="5"/>
        <v>#DIV/0!</v>
      </c>
      <c r="J34" s="56" t="e">
        <f t="shared" si="4"/>
        <v>#DIV/0!</v>
      </c>
    </row>
    <row r="35" spans="1:10">
      <c r="A35" s="53">
        <f t="shared" si="6"/>
        <v>32</v>
      </c>
      <c r="B35" s="53"/>
      <c r="C35" s="53"/>
      <c r="D35" s="53">
        <f t="shared" si="0"/>
        <v>0</v>
      </c>
      <c r="E35" s="53">
        <f t="shared" si="1"/>
        <v>0</v>
      </c>
      <c r="F35" s="54">
        <f t="shared" si="2"/>
        <v>0</v>
      </c>
      <c r="G35" s="54" t="e">
        <f>Calculos!$E$107+B35*Calculos!$E$106</f>
        <v>#DIV/0!</v>
      </c>
      <c r="H35" s="54" t="e">
        <f t="shared" si="3"/>
        <v>#DIV/0!</v>
      </c>
      <c r="I35" s="56" t="e">
        <f t="shared" si="5"/>
        <v>#DIV/0!</v>
      </c>
      <c r="J35" s="56" t="e">
        <f t="shared" si="4"/>
        <v>#DIV/0!</v>
      </c>
    </row>
    <row r="36" spans="1:10">
      <c r="A36" s="53">
        <f t="shared" si="6"/>
        <v>33</v>
      </c>
      <c r="B36" s="53"/>
      <c r="C36" s="53"/>
      <c r="D36" s="53">
        <f t="shared" si="0"/>
        <v>0</v>
      </c>
      <c r="E36" s="53">
        <f t="shared" si="1"/>
        <v>0</v>
      </c>
      <c r="F36" s="54">
        <f t="shared" si="2"/>
        <v>0</v>
      </c>
      <c r="G36" s="54" t="e">
        <f>Calculos!$E$107+B36*Calculos!$E$106</f>
        <v>#DIV/0!</v>
      </c>
      <c r="H36" s="54" t="e">
        <f t="shared" si="3"/>
        <v>#DIV/0!</v>
      </c>
      <c r="I36" s="56" t="e">
        <f t="shared" si="5"/>
        <v>#DIV/0!</v>
      </c>
      <c r="J36" s="56" t="e">
        <f t="shared" si="4"/>
        <v>#DIV/0!</v>
      </c>
    </row>
    <row r="37" spans="1:10">
      <c r="A37" s="53">
        <f t="shared" si="6"/>
        <v>34</v>
      </c>
      <c r="B37" s="53"/>
      <c r="C37" s="53"/>
      <c r="D37" s="53">
        <f t="shared" si="0"/>
        <v>0</v>
      </c>
      <c r="E37" s="53">
        <f t="shared" si="1"/>
        <v>0</v>
      </c>
      <c r="F37" s="54">
        <f t="shared" si="2"/>
        <v>0</v>
      </c>
      <c r="G37" s="54" t="e">
        <f>Calculos!$E$107+B37*Calculos!$E$106</f>
        <v>#DIV/0!</v>
      </c>
      <c r="H37" s="54" t="e">
        <f t="shared" si="3"/>
        <v>#DIV/0!</v>
      </c>
      <c r="I37" s="56" t="e">
        <f t="shared" si="5"/>
        <v>#DIV/0!</v>
      </c>
      <c r="J37" s="56" t="e">
        <f t="shared" si="4"/>
        <v>#DIV/0!</v>
      </c>
    </row>
    <row r="38" spans="1:10">
      <c r="A38" s="53">
        <f t="shared" si="6"/>
        <v>35</v>
      </c>
      <c r="B38" s="53"/>
      <c r="C38" s="53"/>
      <c r="D38" s="53">
        <f t="shared" si="0"/>
        <v>0</v>
      </c>
      <c r="E38" s="53">
        <f t="shared" si="1"/>
        <v>0</v>
      </c>
      <c r="F38" s="54">
        <f t="shared" si="2"/>
        <v>0</v>
      </c>
      <c r="G38" s="54" t="e">
        <f>Calculos!$E$107+B38*Calculos!$E$106</f>
        <v>#DIV/0!</v>
      </c>
      <c r="H38" s="54" t="e">
        <f t="shared" si="3"/>
        <v>#DIV/0!</v>
      </c>
      <c r="I38" s="56" t="e">
        <f t="shared" si="5"/>
        <v>#DIV/0!</v>
      </c>
      <c r="J38" s="56" t="e">
        <f t="shared" si="4"/>
        <v>#DIV/0!</v>
      </c>
    </row>
    <row r="39" spans="1:10">
      <c r="A39" s="53">
        <f t="shared" si="6"/>
        <v>36</v>
      </c>
      <c r="B39" s="53"/>
      <c r="C39" s="53"/>
      <c r="D39" s="53">
        <f t="shared" si="0"/>
        <v>0</v>
      </c>
      <c r="E39" s="53">
        <f t="shared" si="1"/>
        <v>0</v>
      </c>
      <c r="F39" s="54">
        <f t="shared" si="2"/>
        <v>0</v>
      </c>
      <c r="G39" s="54" t="e">
        <f>Calculos!$E$107+B39*Calculos!$E$106</f>
        <v>#DIV/0!</v>
      </c>
      <c r="H39" s="54" t="e">
        <f t="shared" si="3"/>
        <v>#DIV/0!</v>
      </c>
      <c r="I39" s="56" t="e">
        <f t="shared" si="5"/>
        <v>#DIV/0!</v>
      </c>
      <c r="J39" s="56" t="e">
        <f t="shared" si="4"/>
        <v>#DIV/0!</v>
      </c>
    </row>
    <row r="40" spans="1:10">
      <c r="A40" s="53">
        <f t="shared" si="6"/>
        <v>37</v>
      </c>
      <c r="B40" s="53"/>
      <c r="C40" s="53"/>
      <c r="D40" s="53">
        <f t="shared" si="0"/>
        <v>0</v>
      </c>
      <c r="E40" s="53">
        <f t="shared" si="1"/>
        <v>0</v>
      </c>
      <c r="F40" s="54">
        <f t="shared" si="2"/>
        <v>0</v>
      </c>
      <c r="G40" s="54" t="e">
        <f>Calculos!$E$107+B40*Calculos!$E$106</f>
        <v>#DIV/0!</v>
      </c>
      <c r="H40" s="54" t="e">
        <f t="shared" si="3"/>
        <v>#DIV/0!</v>
      </c>
      <c r="I40" s="56" t="e">
        <f t="shared" si="5"/>
        <v>#DIV/0!</v>
      </c>
      <c r="J40" s="56" t="e">
        <f t="shared" si="4"/>
        <v>#DIV/0!</v>
      </c>
    </row>
    <row r="41" spans="1:10">
      <c r="A41" s="53">
        <f t="shared" si="6"/>
        <v>38</v>
      </c>
      <c r="B41" s="53"/>
      <c r="C41" s="53"/>
      <c r="D41" s="53">
        <f t="shared" si="0"/>
        <v>0</v>
      </c>
      <c r="E41" s="53">
        <f t="shared" si="1"/>
        <v>0</v>
      </c>
      <c r="F41" s="54">
        <f t="shared" si="2"/>
        <v>0</v>
      </c>
      <c r="G41" s="54" t="e">
        <f>Calculos!$E$107+B41*Calculos!$E$106</f>
        <v>#DIV/0!</v>
      </c>
      <c r="H41" s="54" t="e">
        <f t="shared" si="3"/>
        <v>#DIV/0!</v>
      </c>
      <c r="I41" s="56" t="e">
        <f t="shared" si="5"/>
        <v>#DIV/0!</v>
      </c>
      <c r="J41" s="56" t="e">
        <f t="shared" si="4"/>
        <v>#DIV/0!</v>
      </c>
    </row>
    <row r="42" spans="1:10">
      <c r="A42" s="53">
        <f t="shared" si="6"/>
        <v>39</v>
      </c>
      <c r="B42" s="53"/>
      <c r="C42" s="53"/>
      <c r="D42" s="53">
        <f t="shared" si="0"/>
        <v>0</v>
      </c>
      <c r="E42" s="53">
        <f t="shared" si="1"/>
        <v>0</v>
      </c>
      <c r="F42" s="54">
        <f t="shared" si="2"/>
        <v>0</v>
      </c>
      <c r="G42" s="54" t="e">
        <f>Calculos!$E$107+B42*Calculos!$E$106</f>
        <v>#DIV/0!</v>
      </c>
      <c r="H42" s="54" t="e">
        <f t="shared" si="3"/>
        <v>#DIV/0!</v>
      </c>
      <c r="I42" s="56" t="e">
        <f t="shared" si="5"/>
        <v>#DIV/0!</v>
      </c>
      <c r="J42" s="56" t="e">
        <f t="shared" si="4"/>
        <v>#DIV/0!</v>
      </c>
    </row>
    <row r="43" spans="1:10">
      <c r="A43" s="53">
        <f t="shared" si="6"/>
        <v>40</v>
      </c>
      <c r="B43" s="53"/>
      <c r="C43" s="53"/>
      <c r="D43" s="53">
        <f t="shared" si="0"/>
        <v>0</v>
      </c>
      <c r="E43" s="53">
        <f t="shared" si="1"/>
        <v>0</v>
      </c>
      <c r="F43" s="54">
        <f t="shared" si="2"/>
        <v>0</v>
      </c>
      <c r="G43" s="54" t="e">
        <f>Calculos!$E$107+B43*Calculos!$E$106</f>
        <v>#DIV/0!</v>
      </c>
      <c r="H43" s="54" t="e">
        <f t="shared" si="3"/>
        <v>#DIV/0!</v>
      </c>
      <c r="I43" s="56" t="e">
        <f t="shared" si="5"/>
        <v>#DIV/0!</v>
      </c>
      <c r="J43" s="56" t="e">
        <f t="shared" si="4"/>
        <v>#DIV/0!</v>
      </c>
    </row>
    <row r="44" spans="1:10">
      <c r="A44" s="53">
        <f t="shared" si="6"/>
        <v>41</v>
      </c>
      <c r="B44" s="53"/>
      <c r="C44" s="53"/>
      <c r="D44" s="53">
        <f t="shared" si="0"/>
        <v>0</v>
      </c>
      <c r="E44" s="53">
        <f t="shared" si="1"/>
        <v>0</v>
      </c>
      <c r="F44" s="54">
        <f t="shared" si="2"/>
        <v>0</v>
      </c>
      <c r="G44" s="54" t="e">
        <f>Calculos!$E$107+B44*Calculos!$E$106</f>
        <v>#DIV/0!</v>
      </c>
      <c r="H44" s="54" t="e">
        <f t="shared" si="3"/>
        <v>#DIV/0!</v>
      </c>
      <c r="I44" s="56" t="e">
        <f t="shared" si="5"/>
        <v>#DIV/0!</v>
      </c>
      <c r="J44" s="56" t="e">
        <f t="shared" si="4"/>
        <v>#DIV/0!</v>
      </c>
    </row>
    <row r="45" spans="1:10">
      <c r="A45" s="53">
        <f t="shared" si="6"/>
        <v>42</v>
      </c>
      <c r="B45" s="53"/>
      <c r="C45" s="53"/>
      <c r="D45" s="53">
        <f t="shared" si="0"/>
        <v>0</v>
      </c>
      <c r="E45" s="53">
        <f t="shared" si="1"/>
        <v>0</v>
      </c>
      <c r="F45" s="54">
        <f t="shared" si="2"/>
        <v>0</v>
      </c>
      <c r="G45" s="54" t="e">
        <f>Calculos!$E$107+B45*Calculos!$E$106</f>
        <v>#DIV/0!</v>
      </c>
      <c r="H45" s="54" t="e">
        <f t="shared" si="3"/>
        <v>#DIV/0!</v>
      </c>
      <c r="I45" s="56" t="e">
        <f t="shared" si="5"/>
        <v>#DIV/0!</v>
      </c>
      <c r="J45" s="56" t="e">
        <f t="shared" si="4"/>
        <v>#DIV/0!</v>
      </c>
    </row>
    <row r="46" spans="1:10">
      <c r="A46" s="53">
        <f t="shared" si="6"/>
        <v>43</v>
      </c>
      <c r="B46" s="53"/>
      <c r="C46" s="53"/>
      <c r="D46" s="53">
        <f t="shared" si="0"/>
        <v>0</v>
      </c>
      <c r="E46" s="53">
        <f t="shared" si="1"/>
        <v>0</v>
      </c>
      <c r="F46" s="54">
        <f t="shared" si="2"/>
        <v>0</v>
      </c>
      <c r="G46" s="54" t="e">
        <f>Calculos!$E$107+B46*Calculos!$E$106</f>
        <v>#DIV/0!</v>
      </c>
      <c r="H46" s="54" t="e">
        <f t="shared" si="3"/>
        <v>#DIV/0!</v>
      </c>
      <c r="I46" s="56" t="e">
        <f t="shared" si="5"/>
        <v>#DIV/0!</v>
      </c>
      <c r="J46" s="56" t="e">
        <f t="shared" si="4"/>
        <v>#DIV/0!</v>
      </c>
    </row>
    <row r="47" spans="1:10">
      <c r="A47" s="53">
        <f t="shared" si="6"/>
        <v>44</v>
      </c>
      <c r="B47" s="53"/>
      <c r="C47" s="53"/>
      <c r="D47" s="53">
        <f t="shared" si="0"/>
        <v>0</v>
      </c>
      <c r="E47" s="53">
        <f t="shared" si="1"/>
        <v>0</v>
      </c>
      <c r="F47" s="54">
        <f t="shared" si="2"/>
        <v>0</v>
      </c>
      <c r="G47" s="54" t="e">
        <f>Calculos!$E$107+B47*Calculos!$E$106</f>
        <v>#DIV/0!</v>
      </c>
      <c r="H47" s="54" t="e">
        <f t="shared" si="3"/>
        <v>#DIV/0!</v>
      </c>
      <c r="I47" s="56" t="e">
        <f t="shared" si="5"/>
        <v>#DIV/0!</v>
      </c>
      <c r="J47" s="56" t="e">
        <f t="shared" si="4"/>
        <v>#DIV/0!</v>
      </c>
    </row>
    <row r="48" spans="1:10">
      <c r="A48" s="53">
        <f t="shared" si="6"/>
        <v>45</v>
      </c>
      <c r="B48" s="53"/>
      <c r="C48" s="53"/>
      <c r="D48" s="53">
        <f t="shared" si="0"/>
        <v>0</v>
      </c>
      <c r="E48" s="53">
        <f t="shared" si="1"/>
        <v>0</v>
      </c>
      <c r="F48" s="54">
        <f t="shared" si="2"/>
        <v>0</v>
      </c>
      <c r="G48" s="54" t="e">
        <f>Calculos!$E$107+B48*Calculos!$E$106</f>
        <v>#DIV/0!</v>
      </c>
      <c r="H48" s="54" t="e">
        <f t="shared" si="3"/>
        <v>#DIV/0!</v>
      </c>
      <c r="I48" s="56" t="e">
        <f t="shared" si="5"/>
        <v>#DIV/0!</v>
      </c>
      <c r="J48" s="56" t="e">
        <f t="shared" si="4"/>
        <v>#DIV/0!</v>
      </c>
    </row>
    <row r="49" spans="1:10">
      <c r="A49" s="53">
        <f t="shared" si="6"/>
        <v>46</v>
      </c>
      <c r="B49" s="53"/>
      <c r="C49" s="53"/>
      <c r="D49" s="53">
        <f t="shared" si="0"/>
        <v>0</v>
      </c>
      <c r="E49" s="53">
        <f t="shared" si="1"/>
        <v>0</v>
      </c>
      <c r="F49" s="54">
        <f t="shared" si="2"/>
        <v>0</v>
      </c>
      <c r="G49" s="54" t="e">
        <f>Calculos!$E$107+B49*Calculos!$E$106</f>
        <v>#DIV/0!</v>
      </c>
      <c r="H49" s="54" t="e">
        <f t="shared" si="3"/>
        <v>#DIV/0!</v>
      </c>
      <c r="I49" s="56" t="e">
        <f t="shared" si="5"/>
        <v>#DIV/0!</v>
      </c>
      <c r="J49" s="56" t="e">
        <f t="shared" si="4"/>
        <v>#DIV/0!</v>
      </c>
    </row>
    <row r="50" spans="1:10">
      <c r="A50" s="53">
        <f t="shared" si="6"/>
        <v>47</v>
      </c>
      <c r="B50" s="53"/>
      <c r="C50" s="53"/>
      <c r="D50" s="53">
        <f t="shared" si="0"/>
        <v>0</v>
      </c>
      <c r="E50" s="53">
        <f t="shared" si="1"/>
        <v>0</v>
      </c>
      <c r="F50" s="54">
        <f t="shared" si="2"/>
        <v>0</v>
      </c>
      <c r="G50" s="54" t="e">
        <f>Calculos!$E$107+B50*Calculos!$E$106</f>
        <v>#DIV/0!</v>
      </c>
      <c r="H50" s="54" t="e">
        <f t="shared" si="3"/>
        <v>#DIV/0!</v>
      </c>
      <c r="I50" s="56" t="e">
        <f t="shared" si="5"/>
        <v>#DIV/0!</v>
      </c>
      <c r="J50" s="56" t="e">
        <f t="shared" si="4"/>
        <v>#DIV/0!</v>
      </c>
    </row>
    <row r="51" spans="1:10">
      <c r="A51" s="53">
        <f t="shared" si="6"/>
        <v>48</v>
      </c>
      <c r="B51" s="53"/>
      <c r="C51" s="53"/>
      <c r="D51" s="53">
        <f t="shared" si="0"/>
        <v>0</v>
      </c>
      <c r="E51" s="53">
        <f t="shared" si="1"/>
        <v>0</v>
      </c>
      <c r="F51" s="54">
        <f t="shared" si="2"/>
        <v>0</v>
      </c>
      <c r="G51" s="54" t="e">
        <f>Calculos!$E$107+B51*Calculos!$E$106</f>
        <v>#DIV/0!</v>
      </c>
      <c r="H51" s="54" t="e">
        <f t="shared" si="3"/>
        <v>#DIV/0!</v>
      </c>
      <c r="I51" s="56" t="e">
        <f t="shared" si="5"/>
        <v>#DIV/0!</v>
      </c>
      <c r="J51" s="56" t="e">
        <f t="shared" si="4"/>
        <v>#DIV/0!</v>
      </c>
    </row>
    <row r="52" spans="1:10">
      <c r="A52" s="53">
        <f t="shared" si="6"/>
        <v>49</v>
      </c>
      <c r="B52" s="53"/>
      <c r="C52" s="53"/>
      <c r="D52" s="53">
        <f t="shared" si="0"/>
        <v>0</v>
      </c>
      <c r="E52" s="53">
        <f t="shared" si="1"/>
        <v>0</v>
      </c>
      <c r="F52" s="54">
        <f t="shared" si="2"/>
        <v>0</v>
      </c>
      <c r="G52" s="54" t="e">
        <f>Calculos!$E$107+B52*Calculos!$E$106</f>
        <v>#DIV/0!</v>
      </c>
      <c r="H52" s="54" t="e">
        <f t="shared" si="3"/>
        <v>#DIV/0!</v>
      </c>
      <c r="I52" s="56" t="e">
        <f t="shared" si="5"/>
        <v>#DIV/0!</v>
      </c>
      <c r="J52" s="56" t="e">
        <f t="shared" si="4"/>
        <v>#DIV/0!</v>
      </c>
    </row>
    <row r="53" spans="1:10">
      <c r="A53" s="53">
        <f t="shared" si="6"/>
        <v>50</v>
      </c>
      <c r="B53" s="53"/>
      <c r="C53" s="53"/>
      <c r="D53" s="53">
        <f t="shared" si="0"/>
        <v>0</v>
      </c>
      <c r="E53" s="53">
        <f t="shared" si="1"/>
        <v>0</v>
      </c>
      <c r="F53" s="54">
        <f t="shared" si="2"/>
        <v>0</v>
      </c>
      <c r="G53" s="54" t="e">
        <f>Calculos!$E$107+B53*Calculos!$E$106</f>
        <v>#DIV/0!</v>
      </c>
      <c r="H53" s="54" t="e">
        <f t="shared" si="3"/>
        <v>#DIV/0!</v>
      </c>
      <c r="I53" s="56" t="e">
        <f t="shared" si="5"/>
        <v>#DIV/0!</v>
      </c>
      <c r="J53" s="56" t="e">
        <f t="shared" si="4"/>
        <v>#DIV/0!</v>
      </c>
    </row>
    <row r="54" spans="1:10">
      <c r="A54" s="53">
        <f t="shared" si="6"/>
        <v>51</v>
      </c>
      <c r="D54" s="53">
        <f t="shared" si="0"/>
        <v>0</v>
      </c>
      <c r="E54" s="53">
        <f t="shared" si="1"/>
        <v>0</v>
      </c>
      <c r="F54" s="54">
        <f t="shared" si="2"/>
        <v>0</v>
      </c>
      <c r="G54" s="54" t="e">
        <f>Calculos!$E$107+B54*Calculos!$E$106</f>
        <v>#DIV/0!</v>
      </c>
      <c r="H54" s="54" t="e">
        <f t="shared" si="3"/>
        <v>#DIV/0!</v>
      </c>
    </row>
    <row r="55" spans="1:10">
      <c r="A55" s="53">
        <f t="shared" si="6"/>
        <v>52</v>
      </c>
      <c r="D55" s="53">
        <f t="shared" si="0"/>
        <v>0</v>
      </c>
      <c r="E55" s="53">
        <f t="shared" si="1"/>
        <v>0</v>
      </c>
      <c r="F55" s="54">
        <f t="shared" si="2"/>
        <v>0</v>
      </c>
      <c r="G55" s="54" t="e">
        <f>Calculos!$E$107+B55*Calculos!$E$106</f>
        <v>#DIV/0!</v>
      </c>
      <c r="H55" s="54" t="e">
        <f t="shared" si="3"/>
        <v>#DIV/0!</v>
      </c>
    </row>
    <row r="56" spans="1:10">
      <c r="A56" s="53">
        <f t="shared" si="6"/>
        <v>53</v>
      </c>
      <c r="D56" s="53">
        <f t="shared" si="0"/>
        <v>0</v>
      </c>
      <c r="E56" s="53">
        <f t="shared" si="1"/>
        <v>0</v>
      </c>
      <c r="F56" s="54">
        <f t="shared" si="2"/>
        <v>0</v>
      </c>
      <c r="G56" s="54" t="e">
        <f>Calculos!$E$107+B56*Calculos!$E$106</f>
        <v>#DIV/0!</v>
      </c>
      <c r="H56" s="54" t="e">
        <f t="shared" si="3"/>
        <v>#DIV/0!</v>
      </c>
    </row>
    <row r="57" spans="1:10">
      <c r="A57" s="53">
        <f t="shared" si="6"/>
        <v>54</v>
      </c>
      <c r="D57" s="53">
        <f t="shared" si="0"/>
        <v>0</v>
      </c>
      <c r="E57" s="53">
        <f t="shared" si="1"/>
        <v>0</v>
      </c>
      <c r="F57" s="54">
        <f t="shared" si="2"/>
        <v>0</v>
      </c>
      <c r="G57" s="54" t="e">
        <f>Calculos!$E$107+B57*Calculos!$E$106</f>
        <v>#DIV/0!</v>
      </c>
      <c r="H57" s="54" t="e">
        <f t="shared" si="3"/>
        <v>#DIV/0!</v>
      </c>
    </row>
    <row r="58" spans="1:10">
      <c r="A58" s="53">
        <f t="shared" si="6"/>
        <v>55</v>
      </c>
      <c r="D58" s="53">
        <f t="shared" si="0"/>
        <v>0</v>
      </c>
      <c r="E58" s="53">
        <f t="shared" si="1"/>
        <v>0</v>
      </c>
      <c r="F58" s="54">
        <f t="shared" si="2"/>
        <v>0</v>
      </c>
      <c r="G58" s="54" t="e">
        <f>Calculos!$E$107+B58*Calculos!$E$106</f>
        <v>#DIV/0!</v>
      </c>
      <c r="H58" s="54" t="e">
        <f t="shared" si="3"/>
        <v>#DIV/0!</v>
      </c>
    </row>
    <row r="59" spans="1:10">
      <c r="A59" s="53">
        <f t="shared" si="6"/>
        <v>56</v>
      </c>
      <c r="D59" s="53">
        <f t="shared" si="0"/>
        <v>0</v>
      </c>
      <c r="E59" s="53">
        <f t="shared" si="1"/>
        <v>0</v>
      </c>
      <c r="F59" s="54">
        <f t="shared" si="2"/>
        <v>0</v>
      </c>
      <c r="G59" s="54" t="e">
        <f>Calculos!$E$107+B59*Calculos!$E$106</f>
        <v>#DIV/0!</v>
      </c>
      <c r="H59" s="54" t="e">
        <f t="shared" si="3"/>
        <v>#DIV/0!</v>
      </c>
    </row>
    <row r="60" spans="1:10">
      <c r="A60" s="53">
        <f t="shared" si="6"/>
        <v>57</v>
      </c>
      <c r="D60" s="53">
        <f t="shared" si="0"/>
        <v>0</v>
      </c>
      <c r="E60" s="53">
        <f t="shared" si="1"/>
        <v>0</v>
      </c>
      <c r="F60" s="54">
        <f t="shared" si="2"/>
        <v>0</v>
      </c>
      <c r="G60" s="54" t="e">
        <f>Calculos!$E$107+B60*Calculos!$E$106</f>
        <v>#DIV/0!</v>
      </c>
      <c r="H60" s="54" t="e">
        <f t="shared" si="3"/>
        <v>#DIV/0!</v>
      </c>
    </row>
    <row r="61" spans="1:10">
      <c r="A61" s="53">
        <f t="shared" si="6"/>
        <v>58</v>
      </c>
      <c r="D61" s="53">
        <f t="shared" si="0"/>
        <v>0</v>
      </c>
      <c r="E61" s="53">
        <f t="shared" si="1"/>
        <v>0</v>
      </c>
      <c r="F61" s="54">
        <f t="shared" si="2"/>
        <v>0</v>
      </c>
      <c r="G61" s="54" t="e">
        <f>Calculos!$E$107+B61*Calculos!$E$106</f>
        <v>#DIV/0!</v>
      </c>
      <c r="H61" s="54" t="e">
        <f t="shared" si="3"/>
        <v>#DIV/0!</v>
      </c>
    </row>
    <row r="62" spans="1:10">
      <c r="A62" s="53">
        <f t="shared" si="6"/>
        <v>59</v>
      </c>
      <c r="D62" s="53">
        <f t="shared" si="0"/>
        <v>0</v>
      </c>
      <c r="E62" s="53">
        <f t="shared" si="1"/>
        <v>0</v>
      </c>
      <c r="F62" s="54">
        <f t="shared" si="2"/>
        <v>0</v>
      </c>
      <c r="G62" s="54" t="e">
        <f>Calculos!$E$107+B62*Calculos!$E$106</f>
        <v>#DIV/0!</v>
      </c>
      <c r="H62" s="54" t="e">
        <f t="shared" si="3"/>
        <v>#DIV/0!</v>
      </c>
    </row>
    <row r="63" spans="1:10">
      <c r="A63" s="53">
        <f t="shared" si="6"/>
        <v>60</v>
      </c>
      <c r="D63" s="53">
        <f t="shared" si="0"/>
        <v>0</v>
      </c>
      <c r="E63" s="53">
        <f t="shared" si="1"/>
        <v>0</v>
      </c>
      <c r="F63" s="54">
        <f t="shared" si="2"/>
        <v>0</v>
      </c>
      <c r="G63" s="54" t="e">
        <f>Calculos!$E$107+B63*Calculos!$E$106</f>
        <v>#DIV/0!</v>
      </c>
      <c r="H63" s="54" t="e">
        <f t="shared" si="3"/>
        <v>#DIV/0!</v>
      </c>
    </row>
    <row r="64" spans="1:10">
      <c r="A64" s="53">
        <f t="shared" si="6"/>
        <v>61</v>
      </c>
      <c r="D64" s="53">
        <f t="shared" si="0"/>
        <v>0</v>
      </c>
      <c r="E64" s="53">
        <f t="shared" si="1"/>
        <v>0</v>
      </c>
      <c r="F64" s="54">
        <f t="shared" si="2"/>
        <v>0</v>
      </c>
      <c r="G64" s="54" t="e">
        <f>Calculos!$E$107+B64*Calculos!$E$106</f>
        <v>#DIV/0!</v>
      </c>
      <c r="H64" s="54" t="e">
        <f t="shared" si="3"/>
        <v>#DIV/0!</v>
      </c>
    </row>
    <row r="65" spans="1:8">
      <c r="A65" s="53">
        <f t="shared" si="6"/>
        <v>62</v>
      </c>
      <c r="D65" s="53">
        <f t="shared" si="0"/>
        <v>0</v>
      </c>
      <c r="E65" s="53">
        <f t="shared" si="1"/>
        <v>0</v>
      </c>
      <c r="F65" s="54">
        <f t="shared" si="2"/>
        <v>0</v>
      </c>
      <c r="G65" s="54" t="e">
        <f>Calculos!$E$107+B65*Calculos!$E$106</f>
        <v>#DIV/0!</v>
      </c>
      <c r="H65" s="54" t="e">
        <f t="shared" si="3"/>
        <v>#DIV/0!</v>
      </c>
    </row>
    <row r="66" spans="1:8">
      <c r="A66" s="53">
        <f t="shared" si="6"/>
        <v>63</v>
      </c>
      <c r="D66" s="53">
        <f t="shared" si="0"/>
        <v>0</v>
      </c>
      <c r="E66" s="53">
        <f t="shared" si="1"/>
        <v>0</v>
      </c>
      <c r="F66" s="54">
        <f t="shared" si="2"/>
        <v>0</v>
      </c>
      <c r="G66" s="54" t="e">
        <f>Calculos!$E$107+B66*Calculos!$E$106</f>
        <v>#DIV/0!</v>
      </c>
      <c r="H66" s="54" t="e">
        <f t="shared" si="3"/>
        <v>#DIV/0!</v>
      </c>
    </row>
    <row r="67" spans="1:8">
      <c r="A67" s="53">
        <f t="shared" si="6"/>
        <v>64</v>
      </c>
      <c r="D67" s="53">
        <f t="shared" si="0"/>
        <v>0</v>
      </c>
      <c r="E67" s="53">
        <f t="shared" si="1"/>
        <v>0</v>
      </c>
      <c r="F67" s="54">
        <f t="shared" si="2"/>
        <v>0</v>
      </c>
      <c r="G67" s="54" t="e">
        <f>Calculos!$E$107+B67*Calculos!$E$106</f>
        <v>#DIV/0!</v>
      </c>
      <c r="H67" s="54" t="e">
        <f t="shared" si="3"/>
        <v>#DIV/0!</v>
      </c>
    </row>
    <row r="68" spans="1:8">
      <c r="A68" s="53">
        <f t="shared" si="6"/>
        <v>65</v>
      </c>
      <c r="D68" s="53">
        <f t="shared" ref="D68:E131" si="7">B68^2</f>
        <v>0</v>
      </c>
      <c r="E68" s="53">
        <f t="shared" si="7"/>
        <v>0</v>
      </c>
      <c r="F68" s="54">
        <f t="shared" ref="F68:F131" si="8">B68*C68</f>
        <v>0</v>
      </c>
      <c r="G68" s="54" t="e">
        <f>Calculos!$E$107+B68*Calculos!$E$106</f>
        <v>#DIV/0!</v>
      </c>
      <c r="H68" s="54" t="e">
        <f t="shared" ref="H68:H131" si="9">G68-C68</f>
        <v>#DIV/0!</v>
      </c>
    </row>
    <row r="69" spans="1:8">
      <c r="A69" s="53">
        <f t="shared" si="6"/>
        <v>66</v>
      </c>
      <c r="D69" s="53">
        <f t="shared" si="7"/>
        <v>0</v>
      </c>
      <c r="E69" s="53">
        <f t="shared" si="7"/>
        <v>0</v>
      </c>
      <c r="F69" s="54">
        <f t="shared" si="8"/>
        <v>0</v>
      </c>
      <c r="G69" s="54" t="e">
        <f>Calculos!$E$107+B69*Calculos!$E$106</f>
        <v>#DIV/0!</v>
      </c>
      <c r="H69" s="54" t="e">
        <f t="shared" si="9"/>
        <v>#DIV/0!</v>
      </c>
    </row>
    <row r="70" spans="1:8">
      <c r="A70" s="53">
        <f t="shared" si="6"/>
        <v>67</v>
      </c>
      <c r="D70" s="53">
        <f t="shared" si="7"/>
        <v>0</v>
      </c>
      <c r="E70" s="53">
        <f t="shared" si="7"/>
        <v>0</v>
      </c>
      <c r="F70" s="54">
        <f t="shared" si="8"/>
        <v>0</v>
      </c>
      <c r="G70" s="54" t="e">
        <f>Calculos!$E$107+B70*Calculos!$E$106</f>
        <v>#DIV/0!</v>
      </c>
      <c r="H70" s="54" t="e">
        <f t="shared" si="9"/>
        <v>#DIV/0!</v>
      </c>
    </row>
    <row r="71" spans="1:8">
      <c r="A71" s="53">
        <f t="shared" ref="A71:A134" si="10">+A70+1</f>
        <v>68</v>
      </c>
      <c r="D71" s="53">
        <f t="shared" si="7"/>
        <v>0</v>
      </c>
      <c r="E71" s="53">
        <f t="shared" si="7"/>
        <v>0</v>
      </c>
      <c r="F71" s="54">
        <f t="shared" si="8"/>
        <v>0</v>
      </c>
      <c r="G71" s="54" t="e">
        <f>Calculos!$E$107+B71*Calculos!$E$106</f>
        <v>#DIV/0!</v>
      </c>
      <c r="H71" s="54" t="e">
        <f t="shared" si="9"/>
        <v>#DIV/0!</v>
      </c>
    </row>
    <row r="72" spans="1:8">
      <c r="A72" s="53">
        <f t="shared" si="10"/>
        <v>69</v>
      </c>
      <c r="D72" s="53">
        <f t="shared" si="7"/>
        <v>0</v>
      </c>
      <c r="E72" s="53">
        <f t="shared" si="7"/>
        <v>0</v>
      </c>
      <c r="F72" s="54">
        <f t="shared" si="8"/>
        <v>0</v>
      </c>
      <c r="G72" s="54" t="e">
        <f>Calculos!$E$107+B72*Calculos!$E$106</f>
        <v>#DIV/0!</v>
      </c>
      <c r="H72" s="54" t="e">
        <f t="shared" si="9"/>
        <v>#DIV/0!</v>
      </c>
    </row>
    <row r="73" spans="1:8">
      <c r="A73" s="53">
        <f t="shared" si="10"/>
        <v>70</v>
      </c>
      <c r="D73" s="53">
        <f t="shared" si="7"/>
        <v>0</v>
      </c>
      <c r="E73" s="53">
        <f t="shared" si="7"/>
        <v>0</v>
      </c>
      <c r="F73" s="54">
        <f t="shared" si="8"/>
        <v>0</v>
      </c>
      <c r="G73" s="54" t="e">
        <f>Calculos!$E$107+B73*Calculos!$E$106</f>
        <v>#DIV/0!</v>
      </c>
      <c r="H73" s="54" t="e">
        <f t="shared" si="9"/>
        <v>#DIV/0!</v>
      </c>
    </row>
    <row r="74" spans="1:8">
      <c r="A74" s="53">
        <f t="shared" si="10"/>
        <v>71</v>
      </c>
      <c r="D74" s="53">
        <f t="shared" si="7"/>
        <v>0</v>
      </c>
      <c r="E74" s="53">
        <f t="shared" si="7"/>
        <v>0</v>
      </c>
      <c r="F74" s="54">
        <f t="shared" si="8"/>
        <v>0</v>
      </c>
      <c r="G74" s="54" t="e">
        <f>Calculos!$E$107+B74*Calculos!$E$106</f>
        <v>#DIV/0!</v>
      </c>
      <c r="H74" s="54" t="e">
        <f t="shared" si="9"/>
        <v>#DIV/0!</v>
      </c>
    </row>
    <row r="75" spans="1:8">
      <c r="A75" s="53">
        <f t="shared" si="10"/>
        <v>72</v>
      </c>
      <c r="D75" s="53">
        <f t="shared" si="7"/>
        <v>0</v>
      </c>
      <c r="E75" s="53">
        <f t="shared" si="7"/>
        <v>0</v>
      </c>
      <c r="F75" s="54">
        <f t="shared" si="8"/>
        <v>0</v>
      </c>
      <c r="G75" s="54" t="e">
        <f>Calculos!$E$107+B75*Calculos!$E$106</f>
        <v>#DIV/0!</v>
      </c>
      <c r="H75" s="54" t="e">
        <f t="shared" si="9"/>
        <v>#DIV/0!</v>
      </c>
    </row>
    <row r="76" spans="1:8">
      <c r="A76" s="53">
        <f t="shared" si="10"/>
        <v>73</v>
      </c>
      <c r="D76" s="53">
        <f t="shared" si="7"/>
        <v>0</v>
      </c>
      <c r="E76" s="53">
        <f t="shared" si="7"/>
        <v>0</v>
      </c>
      <c r="F76" s="54">
        <f t="shared" si="8"/>
        <v>0</v>
      </c>
      <c r="G76" s="54" t="e">
        <f>Calculos!$E$107+B76*Calculos!$E$106</f>
        <v>#DIV/0!</v>
      </c>
      <c r="H76" s="54" t="e">
        <f t="shared" si="9"/>
        <v>#DIV/0!</v>
      </c>
    </row>
    <row r="77" spans="1:8">
      <c r="A77" s="53">
        <f t="shared" si="10"/>
        <v>74</v>
      </c>
      <c r="D77" s="53">
        <f t="shared" si="7"/>
        <v>0</v>
      </c>
      <c r="E77" s="53">
        <f t="shared" si="7"/>
        <v>0</v>
      </c>
      <c r="F77" s="54">
        <f t="shared" si="8"/>
        <v>0</v>
      </c>
      <c r="G77" s="54" t="e">
        <f>Calculos!$E$107+B77*Calculos!$E$106</f>
        <v>#DIV/0!</v>
      </c>
      <c r="H77" s="54" t="e">
        <f t="shared" si="9"/>
        <v>#DIV/0!</v>
      </c>
    </row>
    <row r="78" spans="1:8">
      <c r="A78" s="53">
        <f t="shared" si="10"/>
        <v>75</v>
      </c>
      <c r="D78" s="53">
        <f t="shared" si="7"/>
        <v>0</v>
      </c>
      <c r="E78" s="53">
        <f t="shared" si="7"/>
        <v>0</v>
      </c>
      <c r="F78" s="54">
        <f t="shared" si="8"/>
        <v>0</v>
      </c>
      <c r="G78" s="54" t="e">
        <f>Calculos!$E$107+B78*Calculos!$E$106</f>
        <v>#DIV/0!</v>
      </c>
      <c r="H78" s="54" t="e">
        <f t="shared" si="9"/>
        <v>#DIV/0!</v>
      </c>
    </row>
    <row r="79" spans="1:8">
      <c r="A79" s="53">
        <f t="shared" si="10"/>
        <v>76</v>
      </c>
      <c r="D79" s="53">
        <f t="shared" si="7"/>
        <v>0</v>
      </c>
      <c r="E79" s="53">
        <f t="shared" si="7"/>
        <v>0</v>
      </c>
      <c r="F79" s="54">
        <f t="shared" si="8"/>
        <v>0</v>
      </c>
      <c r="G79" s="54" t="e">
        <f>Calculos!$E$107+B79*Calculos!$E$106</f>
        <v>#DIV/0!</v>
      </c>
      <c r="H79" s="54" t="e">
        <f t="shared" si="9"/>
        <v>#DIV/0!</v>
      </c>
    </row>
    <row r="80" spans="1:8">
      <c r="A80" s="53">
        <f t="shared" si="10"/>
        <v>77</v>
      </c>
      <c r="D80" s="53">
        <f t="shared" si="7"/>
        <v>0</v>
      </c>
      <c r="E80" s="53">
        <f t="shared" si="7"/>
        <v>0</v>
      </c>
      <c r="F80" s="54">
        <f t="shared" si="8"/>
        <v>0</v>
      </c>
      <c r="G80" s="54" t="e">
        <f>Calculos!$E$107+B80*Calculos!$E$106</f>
        <v>#DIV/0!</v>
      </c>
      <c r="H80" s="54" t="e">
        <f t="shared" si="9"/>
        <v>#DIV/0!</v>
      </c>
    </row>
    <row r="81" spans="1:8">
      <c r="A81" s="53">
        <f t="shared" si="10"/>
        <v>78</v>
      </c>
      <c r="D81" s="53">
        <f t="shared" si="7"/>
        <v>0</v>
      </c>
      <c r="E81" s="53">
        <f t="shared" si="7"/>
        <v>0</v>
      </c>
      <c r="F81" s="54">
        <f t="shared" si="8"/>
        <v>0</v>
      </c>
      <c r="G81" s="54" t="e">
        <f>Calculos!$E$107+B81*Calculos!$E$106</f>
        <v>#DIV/0!</v>
      </c>
      <c r="H81" s="54" t="e">
        <f t="shared" si="9"/>
        <v>#DIV/0!</v>
      </c>
    </row>
    <row r="82" spans="1:8">
      <c r="A82" s="53">
        <f t="shared" si="10"/>
        <v>79</v>
      </c>
      <c r="D82" s="53">
        <f t="shared" si="7"/>
        <v>0</v>
      </c>
      <c r="E82" s="53">
        <f t="shared" si="7"/>
        <v>0</v>
      </c>
      <c r="F82" s="54">
        <f t="shared" si="8"/>
        <v>0</v>
      </c>
      <c r="G82" s="54" t="e">
        <f>Calculos!$E$107+B82*Calculos!$E$106</f>
        <v>#DIV/0!</v>
      </c>
      <c r="H82" s="54" t="e">
        <f t="shared" si="9"/>
        <v>#DIV/0!</v>
      </c>
    </row>
    <row r="83" spans="1:8">
      <c r="A83" s="53">
        <f t="shared" si="10"/>
        <v>80</v>
      </c>
      <c r="D83" s="53">
        <f t="shared" si="7"/>
        <v>0</v>
      </c>
      <c r="E83" s="53">
        <f t="shared" si="7"/>
        <v>0</v>
      </c>
      <c r="F83" s="54">
        <f t="shared" si="8"/>
        <v>0</v>
      </c>
      <c r="G83" s="54" t="e">
        <f>Calculos!$E$107+B83*Calculos!$E$106</f>
        <v>#DIV/0!</v>
      </c>
      <c r="H83" s="54" t="e">
        <f t="shared" si="9"/>
        <v>#DIV/0!</v>
      </c>
    </row>
    <row r="84" spans="1:8">
      <c r="A84" s="53">
        <f t="shared" si="10"/>
        <v>81</v>
      </c>
      <c r="D84" s="53">
        <f t="shared" si="7"/>
        <v>0</v>
      </c>
      <c r="E84" s="53">
        <f t="shared" si="7"/>
        <v>0</v>
      </c>
      <c r="F84" s="54">
        <f t="shared" si="8"/>
        <v>0</v>
      </c>
      <c r="G84" s="54" t="e">
        <f>Calculos!$E$107+B84*Calculos!$E$106</f>
        <v>#DIV/0!</v>
      </c>
      <c r="H84" s="54" t="e">
        <f t="shared" si="9"/>
        <v>#DIV/0!</v>
      </c>
    </row>
    <row r="85" spans="1:8">
      <c r="A85" s="53">
        <f t="shared" si="10"/>
        <v>82</v>
      </c>
      <c r="D85" s="53">
        <f t="shared" si="7"/>
        <v>0</v>
      </c>
      <c r="E85" s="53">
        <f t="shared" si="7"/>
        <v>0</v>
      </c>
      <c r="F85" s="54">
        <f t="shared" si="8"/>
        <v>0</v>
      </c>
      <c r="G85" s="54" t="e">
        <f>Calculos!$E$107+B85*Calculos!$E$106</f>
        <v>#DIV/0!</v>
      </c>
      <c r="H85" s="54" t="e">
        <f t="shared" si="9"/>
        <v>#DIV/0!</v>
      </c>
    </row>
    <row r="86" spans="1:8">
      <c r="A86" s="53">
        <f t="shared" si="10"/>
        <v>83</v>
      </c>
      <c r="D86" s="53">
        <f t="shared" si="7"/>
        <v>0</v>
      </c>
      <c r="E86" s="53">
        <f t="shared" si="7"/>
        <v>0</v>
      </c>
      <c r="F86" s="54">
        <f t="shared" si="8"/>
        <v>0</v>
      </c>
      <c r="G86" s="54" t="e">
        <f>Calculos!$E$107+B86*Calculos!$E$106</f>
        <v>#DIV/0!</v>
      </c>
      <c r="H86" s="54" t="e">
        <f t="shared" si="9"/>
        <v>#DIV/0!</v>
      </c>
    </row>
    <row r="87" spans="1:8">
      <c r="A87" s="53">
        <f t="shared" si="10"/>
        <v>84</v>
      </c>
      <c r="D87" s="53">
        <f t="shared" si="7"/>
        <v>0</v>
      </c>
      <c r="E87" s="53">
        <f t="shared" si="7"/>
        <v>0</v>
      </c>
      <c r="F87" s="54">
        <f t="shared" si="8"/>
        <v>0</v>
      </c>
      <c r="G87" s="54" t="e">
        <f>Calculos!$E$107+B87*Calculos!$E$106</f>
        <v>#DIV/0!</v>
      </c>
      <c r="H87" s="54" t="e">
        <f t="shared" si="9"/>
        <v>#DIV/0!</v>
      </c>
    </row>
    <row r="88" spans="1:8">
      <c r="A88" s="53">
        <f t="shared" si="10"/>
        <v>85</v>
      </c>
      <c r="D88" s="53">
        <f t="shared" si="7"/>
        <v>0</v>
      </c>
      <c r="E88" s="53">
        <f t="shared" si="7"/>
        <v>0</v>
      </c>
      <c r="F88" s="54">
        <f t="shared" si="8"/>
        <v>0</v>
      </c>
      <c r="G88" s="54" t="e">
        <f>Calculos!$E$107+B88*Calculos!$E$106</f>
        <v>#DIV/0!</v>
      </c>
      <c r="H88" s="54" t="e">
        <f t="shared" si="9"/>
        <v>#DIV/0!</v>
      </c>
    </row>
    <row r="89" spans="1:8">
      <c r="A89" s="53">
        <f t="shared" si="10"/>
        <v>86</v>
      </c>
      <c r="D89" s="53">
        <f t="shared" si="7"/>
        <v>0</v>
      </c>
      <c r="E89" s="53">
        <f t="shared" si="7"/>
        <v>0</v>
      </c>
      <c r="F89" s="54">
        <f t="shared" si="8"/>
        <v>0</v>
      </c>
      <c r="G89" s="54" t="e">
        <f>Calculos!$E$107+B89*Calculos!$E$106</f>
        <v>#DIV/0!</v>
      </c>
      <c r="H89" s="54" t="e">
        <f t="shared" si="9"/>
        <v>#DIV/0!</v>
      </c>
    </row>
    <row r="90" spans="1:8">
      <c r="A90" s="53">
        <f t="shared" si="10"/>
        <v>87</v>
      </c>
      <c r="D90" s="53">
        <f t="shared" si="7"/>
        <v>0</v>
      </c>
      <c r="E90" s="53">
        <f t="shared" si="7"/>
        <v>0</v>
      </c>
      <c r="F90" s="54">
        <f t="shared" si="8"/>
        <v>0</v>
      </c>
      <c r="G90" s="54" t="e">
        <f>Calculos!$E$107+B90*Calculos!$E$106</f>
        <v>#DIV/0!</v>
      </c>
      <c r="H90" s="54" t="e">
        <f t="shared" si="9"/>
        <v>#DIV/0!</v>
      </c>
    </row>
    <row r="91" spans="1:8">
      <c r="A91" s="53">
        <f t="shared" si="10"/>
        <v>88</v>
      </c>
      <c r="D91" s="53">
        <f t="shared" si="7"/>
        <v>0</v>
      </c>
      <c r="E91" s="53">
        <f t="shared" si="7"/>
        <v>0</v>
      </c>
      <c r="F91" s="54">
        <f t="shared" si="8"/>
        <v>0</v>
      </c>
      <c r="G91" s="54" t="e">
        <f>Calculos!$E$107+B91*Calculos!$E$106</f>
        <v>#DIV/0!</v>
      </c>
      <c r="H91" s="54" t="e">
        <f t="shared" si="9"/>
        <v>#DIV/0!</v>
      </c>
    </row>
    <row r="92" spans="1:8">
      <c r="A92" s="53">
        <f t="shared" si="10"/>
        <v>89</v>
      </c>
      <c r="D92" s="53">
        <f t="shared" si="7"/>
        <v>0</v>
      </c>
      <c r="E92" s="53">
        <f t="shared" si="7"/>
        <v>0</v>
      </c>
      <c r="F92" s="54">
        <f t="shared" si="8"/>
        <v>0</v>
      </c>
      <c r="G92" s="54" t="e">
        <f>Calculos!$E$107+B92*Calculos!$E$106</f>
        <v>#DIV/0!</v>
      </c>
      <c r="H92" s="54" t="e">
        <f t="shared" si="9"/>
        <v>#DIV/0!</v>
      </c>
    </row>
    <row r="93" spans="1:8">
      <c r="A93" s="53">
        <f t="shared" si="10"/>
        <v>90</v>
      </c>
      <c r="D93" s="53">
        <f t="shared" si="7"/>
        <v>0</v>
      </c>
      <c r="E93" s="53">
        <f t="shared" si="7"/>
        <v>0</v>
      </c>
      <c r="F93" s="54">
        <f t="shared" si="8"/>
        <v>0</v>
      </c>
      <c r="G93" s="54" t="e">
        <f>Calculos!$E$107+B93*Calculos!$E$106</f>
        <v>#DIV/0!</v>
      </c>
      <c r="H93" s="54" t="e">
        <f t="shared" si="9"/>
        <v>#DIV/0!</v>
      </c>
    </row>
    <row r="94" spans="1:8">
      <c r="A94" s="53">
        <f t="shared" si="10"/>
        <v>91</v>
      </c>
      <c r="D94" s="53">
        <f t="shared" si="7"/>
        <v>0</v>
      </c>
      <c r="E94" s="53">
        <f t="shared" si="7"/>
        <v>0</v>
      </c>
      <c r="F94" s="54">
        <f t="shared" si="8"/>
        <v>0</v>
      </c>
      <c r="G94" s="54" t="e">
        <f>Calculos!$E$107+B94*Calculos!$E$106</f>
        <v>#DIV/0!</v>
      </c>
      <c r="H94" s="54" t="e">
        <f t="shared" si="9"/>
        <v>#DIV/0!</v>
      </c>
    </row>
    <row r="95" spans="1:8">
      <c r="A95" s="53">
        <f t="shared" si="10"/>
        <v>92</v>
      </c>
      <c r="D95" s="53">
        <f t="shared" si="7"/>
        <v>0</v>
      </c>
      <c r="E95" s="53">
        <f t="shared" si="7"/>
        <v>0</v>
      </c>
      <c r="F95" s="54">
        <f t="shared" si="8"/>
        <v>0</v>
      </c>
      <c r="G95" s="54" t="e">
        <f>Calculos!$E$107+B95*Calculos!$E$106</f>
        <v>#DIV/0!</v>
      </c>
      <c r="H95" s="54" t="e">
        <f t="shared" si="9"/>
        <v>#DIV/0!</v>
      </c>
    </row>
    <row r="96" spans="1:8">
      <c r="A96" s="53">
        <f t="shared" si="10"/>
        <v>93</v>
      </c>
      <c r="D96" s="53">
        <f t="shared" si="7"/>
        <v>0</v>
      </c>
      <c r="E96" s="53">
        <f t="shared" si="7"/>
        <v>0</v>
      </c>
      <c r="F96" s="54">
        <f t="shared" si="8"/>
        <v>0</v>
      </c>
      <c r="G96" s="54" t="e">
        <f>Calculos!$E$107+B96*Calculos!$E$106</f>
        <v>#DIV/0!</v>
      </c>
      <c r="H96" s="54" t="e">
        <f t="shared" si="9"/>
        <v>#DIV/0!</v>
      </c>
    </row>
    <row r="97" spans="1:8">
      <c r="A97" s="53">
        <f t="shared" si="10"/>
        <v>94</v>
      </c>
      <c r="D97" s="53">
        <f t="shared" si="7"/>
        <v>0</v>
      </c>
      <c r="E97" s="53">
        <f t="shared" si="7"/>
        <v>0</v>
      </c>
      <c r="F97" s="54">
        <f t="shared" si="8"/>
        <v>0</v>
      </c>
      <c r="G97" s="54" t="e">
        <f>Calculos!$E$107+B97*Calculos!$E$106</f>
        <v>#DIV/0!</v>
      </c>
      <c r="H97" s="54" t="e">
        <f t="shared" si="9"/>
        <v>#DIV/0!</v>
      </c>
    </row>
    <row r="98" spans="1:8">
      <c r="A98" s="53">
        <f t="shared" si="10"/>
        <v>95</v>
      </c>
      <c r="D98" s="53">
        <f t="shared" si="7"/>
        <v>0</v>
      </c>
      <c r="E98" s="53">
        <f t="shared" si="7"/>
        <v>0</v>
      </c>
      <c r="F98" s="54">
        <f t="shared" si="8"/>
        <v>0</v>
      </c>
      <c r="G98" s="54" t="e">
        <f>Calculos!$E$107+B98*Calculos!$E$106</f>
        <v>#DIV/0!</v>
      </c>
      <c r="H98" s="54" t="e">
        <f t="shared" si="9"/>
        <v>#DIV/0!</v>
      </c>
    </row>
    <row r="99" spans="1:8">
      <c r="A99" s="53">
        <f t="shared" si="10"/>
        <v>96</v>
      </c>
      <c r="D99" s="53">
        <f t="shared" si="7"/>
        <v>0</v>
      </c>
      <c r="E99" s="53">
        <f t="shared" si="7"/>
        <v>0</v>
      </c>
      <c r="F99" s="54">
        <f t="shared" si="8"/>
        <v>0</v>
      </c>
      <c r="G99" s="54" t="e">
        <f>Calculos!$E$107+B99*Calculos!$E$106</f>
        <v>#DIV/0!</v>
      </c>
      <c r="H99" s="54" t="e">
        <f t="shared" si="9"/>
        <v>#DIV/0!</v>
      </c>
    </row>
    <row r="100" spans="1:8">
      <c r="A100" s="53">
        <f t="shared" si="10"/>
        <v>97</v>
      </c>
      <c r="D100" s="53">
        <f t="shared" si="7"/>
        <v>0</v>
      </c>
      <c r="E100" s="53">
        <f t="shared" si="7"/>
        <v>0</v>
      </c>
      <c r="F100" s="54">
        <f t="shared" si="8"/>
        <v>0</v>
      </c>
      <c r="G100" s="54" t="e">
        <f>Calculos!$E$107+B100*Calculos!$E$106</f>
        <v>#DIV/0!</v>
      </c>
      <c r="H100" s="54" t="e">
        <f t="shared" si="9"/>
        <v>#DIV/0!</v>
      </c>
    </row>
    <row r="101" spans="1:8">
      <c r="A101" s="53">
        <f t="shared" si="10"/>
        <v>98</v>
      </c>
      <c r="D101" s="53">
        <f t="shared" si="7"/>
        <v>0</v>
      </c>
      <c r="E101" s="53">
        <f t="shared" si="7"/>
        <v>0</v>
      </c>
      <c r="F101" s="54">
        <f t="shared" si="8"/>
        <v>0</v>
      </c>
      <c r="G101" s="54" t="e">
        <f>Calculos!$E$107+B101*Calculos!$E$106</f>
        <v>#DIV/0!</v>
      </c>
      <c r="H101" s="54" t="e">
        <f t="shared" si="9"/>
        <v>#DIV/0!</v>
      </c>
    </row>
    <row r="102" spans="1:8">
      <c r="A102" s="53">
        <f t="shared" si="10"/>
        <v>99</v>
      </c>
      <c r="D102" s="53">
        <f t="shared" si="7"/>
        <v>0</v>
      </c>
      <c r="E102" s="53">
        <f t="shared" si="7"/>
        <v>0</v>
      </c>
      <c r="F102" s="54">
        <f t="shared" si="8"/>
        <v>0</v>
      </c>
      <c r="G102" s="54" t="e">
        <f>Calculos!$E$107+B102*Calculos!$E$106</f>
        <v>#DIV/0!</v>
      </c>
      <c r="H102" s="54" t="e">
        <f t="shared" si="9"/>
        <v>#DIV/0!</v>
      </c>
    </row>
    <row r="103" spans="1:8">
      <c r="A103" s="53">
        <f t="shared" si="10"/>
        <v>100</v>
      </c>
      <c r="D103" s="53">
        <f t="shared" si="7"/>
        <v>0</v>
      </c>
      <c r="E103" s="53">
        <f t="shared" si="7"/>
        <v>0</v>
      </c>
      <c r="F103" s="54">
        <f t="shared" si="8"/>
        <v>0</v>
      </c>
      <c r="G103" s="54" t="e">
        <f>Calculos!$E$107+B103*Calculos!$E$106</f>
        <v>#DIV/0!</v>
      </c>
      <c r="H103" s="54" t="e">
        <f t="shared" si="9"/>
        <v>#DIV/0!</v>
      </c>
    </row>
    <row r="104" spans="1:8">
      <c r="A104" s="53">
        <f t="shared" si="10"/>
        <v>101</v>
      </c>
      <c r="D104" s="53">
        <f t="shared" si="7"/>
        <v>0</v>
      </c>
      <c r="E104" s="53">
        <f t="shared" si="7"/>
        <v>0</v>
      </c>
      <c r="F104" s="54">
        <f t="shared" si="8"/>
        <v>0</v>
      </c>
      <c r="G104" s="54" t="e">
        <f>Calculos!$E$107+B104*Calculos!$E$106</f>
        <v>#DIV/0!</v>
      </c>
      <c r="H104" s="54" t="e">
        <f t="shared" si="9"/>
        <v>#DIV/0!</v>
      </c>
    </row>
    <row r="105" spans="1:8">
      <c r="A105" s="53">
        <f t="shared" si="10"/>
        <v>102</v>
      </c>
      <c r="D105" s="53">
        <f t="shared" si="7"/>
        <v>0</v>
      </c>
      <c r="E105" s="53">
        <f t="shared" si="7"/>
        <v>0</v>
      </c>
      <c r="F105" s="54">
        <f t="shared" si="8"/>
        <v>0</v>
      </c>
      <c r="G105" s="54" t="e">
        <f>Calculos!$E$107+B105*Calculos!$E$106</f>
        <v>#DIV/0!</v>
      </c>
      <c r="H105" s="54" t="e">
        <f t="shared" si="9"/>
        <v>#DIV/0!</v>
      </c>
    </row>
    <row r="106" spans="1:8">
      <c r="A106" s="53">
        <f t="shared" si="10"/>
        <v>103</v>
      </c>
      <c r="D106" s="53">
        <f t="shared" si="7"/>
        <v>0</v>
      </c>
      <c r="E106" s="53">
        <f t="shared" si="7"/>
        <v>0</v>
      </c>
      <c r="F106" s="54">
        <f t="shared" si="8"/>
        <v>0</v>
      </c>
      <c r="G106" s="54" t="e">
        <f>Calculos!$E$107+B106*Calculos!$E$106</f>
        <v>#DIV/0!</v>
      </c>
      <c r="H106" s="54" t="e">
        <f t="shared" si="9"/>
        <v>#DIV/0!</v>
      </c>
    </row>
    <row r="107" spans="1:8">
      <c r="A107" s="53">
        <f t="shared" si="10"/>
        <v>104</v>
      </c>
      <c r="D107" s="53">
        <f t="shared" si="7"/>
        <v>0</v>
      </c>
      <c r="E107" s="53">
        <f t="shared" si="7"/>
        <v>0</v>
      </c>
      <c r="F107" s="54">
        <f t="shared" si="8"/>
        <v>0</v>
      </c>
      <c r="G107" s="54" t="e">
        <f>Calculos!$E$107+B107*Calculos!$E$106</f>
        <v>#DIV/0!</v>
      </c>
      <c r="H107" s="54" t="e">
        <f t="shared" si="9"/>
        <v>#DIV/0!</v>
      </c>
    </row>
    <row r="108" spans="1:8">
      <c r="A108" s="53">
        <f t="shared" si="10"/>
        <v>105</v>
      </c>
      <c r="D108" s="53">
        <f t="shared" si="7"/>
        <v>0</v>
      </c>
      <c r="E108" s="53">
        <f t="shared" si="7"/>
        <v>0</v>
      </c>
      <c r="F108" s="54">
        <f t="shared" si="8"/>
        <v>0</v>
      </c>
      <c r="G108" s="54" t="e">
        <f>Calculos!$E$107+B108*Calculos!$E$106</f>
        <v>#DIV/0!</v>
      </c>
      <c r="H108" s="54" t="e">
        <f t="shared" si="9"/>
        <v>#DIV/0!</v>
      </c>
    </row>
    <row r="109" spans="1:8">
      <c r="A109" s="53">
        <f t="shared" si="10"/>
        <v>106</v>
      </c>
      <c r="D109" s="53">
        <f t="shared" si="7"/>
        <v>0</v>
      </c>
      <c r="E109" s="53">
        <f t="shared" si="7"/>
        <v>0</v>
      </c>
      <c r="F109" s="54">
        <f t="shared" si="8"/>
        <v>0</v>
      </c>
      <c r="G109" s="54" t="e">
        <f>Calculos!$E$107+B109*Calculos!$E$106</f>
        <v>#DIV/0!</v>
      </c>
      <c r="H109" s="54" t="e">
        <f t="shared" si="9"/>
        <v>#DIV/0!</v>
      </c>
    </row>
    <row r="110" spans="1:8">
      <c r="A110" s="53">
        <f t="shared" si="10"/>
        <v>107</v>
      </c>
      <c r="D110" s="53">
        <f t="shared" si="7"/>
        <v>0</v>
      </c>
      <c r="E110" s="53">
        <f t="shared" si="7"/>
        <v>0</v>
      </c>
      <c r="F110" s="54">
        <f t="shared" si="8"/>
        <v>0</v>
      </c>
      <c r="G110" s="54" t="e">
        <f>Calculos!$E$107+B110*Calculos!$E$106</f>
        <v>#DIV/0!</v>
      </c>
      <c r="H110" s="54" t="e">
        <f t="shared" si="9"/>
        <v>#DIV/0!</v>
      </c>
    </row>
    <row r="111" spans="1:8">
      <c r="A111" s="53">
        <f t="shared" si="10"/>
        <v>108</v>
      </c>
      <c r="D111" s="53">
        <f t="shared" si="7"/>
        <v>0</v>
      </c>
      <c r="E111" s="53">
        <f t="shared" si="7"/>
        <v>0</v>
      </c>
      <c r="F111" s="54">
        <f t="shared" si="8"/>
        <v>0</v>
      </c>
      <c r="G111" s="54" t="e">
        <f>Calculos!$E$107+B111*Calculos!$E$106</f>
        <v>#DIV/0!</v>
      </c>
      <c r="H111" s="54" t="e">
        <f t="shared" si="9"/>
        <v>#DIV/0!</v>
      </c>
    </row>
    <row r="112" spans="1:8">
      <c r="A112" s="53">
        <f t="shared" si="10"/>
        <v>109</v>
      </c>
      <c r="D112" s="53">
        <f t="shared" si="7"/>
        <v>0</v>
      </c>
      <c r="E112" s="53">
        <f t="shared" si="7"/>
        <v>0</v>
      </c>
      <c r="F112" s="54">
        <f t="shared" si="8"/>
        <v>0</v>
      </c>
      <c r="G112" s="54" t="e">
        <f>Calculos!$E$107+B112*Calculos!$E$106</f>
        <v>#DIV/0!</v>
      </c>
      <c r="H112" s="54" t="e">
        <f t="shared" si="9"/>
        <v>#DIV/0!</v>
      </c>
    </row>
    <row r="113" spans="1:8">
      <c r="A113" s="53">
        <f t="shared" si="10"/>
        <v>110</v>
      </c>
      <c r="D113" s="53">
        <f t="shared" si="7"/>
        <v>0</v>
      </c>
      <c r="E113" s="53">
        <f t="shared" si="7"/>
        <v>0</v>
      </c>
      <c r="F113" s="54">
        <f t="shared" si="8"/>
        <v>0</v>
      </c>
      <c r="G113" s="54" t="e">
        <f>Calculos!$E$107+B113*Calculos!$E$106</f>
        <v>#DIV/0!</v>
      </c>
      <c r="H113" s="54" t="e">
        <f t="shared" si="9"/>
        <v>#DIV/0!</v>
      </c>
    </row>
    <row r="114" spans="1:8">
      <c r="A114" s="53">
        <f t="shared" si="10"/>
        <v>111</v>
      </c>
      <c r="D114" s="53">
        <f t="shared" si="7"/>
        <v>0</v>
      </c>
      <c r="E114" s="53">
        <f t="shared" si="7"/>
        <v>0</v>
      </c>
      <c r="F114" s="54">
        <f t="shared" si="8"/>
        <v>0</v>
      </c>
      <c r="G114" s="54" t="e">
        <f>Calculos!$E$107+B114*Calculos!$E$106</f>
        <v>#DIV/0!</v>
      </c>
      <c r="H114" s="54" t="e">
        <f t="shared" si="9"/>
        <v>#DIV/0!</v>
      </c>
    </row>
    <row r="115" spans="1:8">
      <c r="A115" s="53">
        <f t="shared" si="10"/>
        <v>112</v>
      </c>
      <c r="D115" s="53">
        <f t="shared" si="7"/>
        <v>0</v>
      </c>
      <c r="E115" s="53">
        <f t="shared" si="7"/>
        <v>0</v>
      </c>
      <c r="F115" s="54">
        <f t="shared" si="8"/>
        <v>0</v>
      </c>
      <c r="G115" s="54" t="e">
        <f>Calculos!$E$107+B115*Calculos!$E$106</f>
        <v>#DIV/0!</v>
      </c>
      <c r="H115" s="54" t="e">
        <f t="shared" si="9"/>
        <v>#DIV/0!</v>
      </c>
    </row>
    <row r="116" spans="1:8">
      <c r="A116" s="53">
        <f t="shared" si="10"/>
        <v>113</v>
      </c>
      <c r="D116" s="53">
        <f t="shared" si="7"/>
        <v>0</v>
      </c>
      <c r="E116" s="53">
        <f t="shared" si="7"/>
        <v>0</v>
      </c>
      <c r="F116" s="54">
        <f t="shared" si="8"/>
        <v>0</v>
      </c>
      <c r="G116" s="54" t="e">
        <f>Calculos!$E$107+B116*Calculos!$E$106</f>
        <v>#DIV/0!</v>
      </c>
      <c r="H116" s="54" t="e">
        <f t="shared" si="9"/>
        <v>#DIV/0!</v>
      </c>
    </row>
    <row r="117" spans="1:8">
      <c r="A117" s="53">
        <f t="shared" si="10"/>
        <v>114</v>
      </c>
      <c r="D117" s="53">
        <f t="shared" si="7"/>
        <v>0</v>
      </c>
      <c r="E117" s="53">
        <f t="shared" si="7"/>
        <v>0</v>
      </c>
      <c r="F117" s="54">
        <f t="shared" si="8"/>
        <v>0</v>
      </c>
      <c r="G117" s="54" t="e">
        <f>Calculos!$E$107+B117*Calculos!$E$106</f>
        <v>#DIV/0!</v>
      </c>
      <c r="H117" s="54" t="e">
        <f t="shared" si="9"/>
        <v>#DIV/0!</v>
      </c>
    </row>
    <row r="118" spans="1:8">
      <c r="A118" s="53">
        <f t="shared" si="10"/>
        <v>115</v>
      </c>
      <c r="D118" s="53">
        <f t="shared" si="7"/>
        <v>0</v>
      </c>
      <c r="E118" s="53">
        <f t="shared" si="7"/>
        <v>0</v>
      </c>
      <c r="F118" s="54">
        <f t="shared" si="8"/>
        <v>0</v>
      </c>
      <c r="G118" s="54" t="e">
        <f>Calculos!$E$107+B118*Calculos!$E$106</f>
        <v>#DIV/0!</v>
      </c>
      <c r="H118" s="54" t="e">
        <f t="shared" si="9"/>
        <v>#DIV/0!</v>
      </c>
    </row>
    <row r="119" spans="1:8">
      <c r="A119" s="53">
        <f t="shared" si="10"/>
        <v>116</v>
      </c>
      <c r="D119" s="53">
        <f t="shared" si="7"/>
        <v>0</v>
      </c>
      <c r="E119" s="53">
        <f t="shared" si="7"/>
        <v>0</v>
      </c>
      <c r="F119" s="54">
        <f t="shared" si="8"/>
        <v>0</v>
      </c>
      <c r="G119" s="54" t="e">
        <f>Calculos!$E$107+B119*Calculos!$E$106</f>
        <v>#DIV/0!</v>
      </c>
      <c r="H119" s="54" t="e">
        <f t="shared" si="9"/>
        <v>#DIV/0!</v>
      </c>
    </row>
    <row r="120" spans="1:8">
      <c r="A120" s="53">
        <f t="shared" si="10"/>
        <v>117</v>
      </c>
      <c r="D120" s="53">
        <f t="shared" si="7"/>
        <v>0</v>
      </c>
      <c r="E120" s="53">
        <f t="shared" si="7"/>
        <v>0</v>
      </c>
      <c r="F120" s="54">
        <f t="shared" si="8"/>
        <v>0</v>
      </c>
      <c r="G120" s="54" t="e">
        <f>Calculos!$E$107+B120*Calculos!$E$106</f>
        <v>#DIV/0!</v>
      </c>
      <c r="H120" s="54" t="e">
        <f t="shared" si="9"/>
        <v>#DIV/0!</v>
      </c>
    </row>
    <row r="121" spans="1:8">
      <c r="A121" s="53">
        <f t="shared" si="10"/>
        <v>118</v>
      </c>
      <c r="D121" s="53">
        <f t="shared" si="7"/>
        <v>0</v>
      </c>
      <c r="E121" s="53">
        <f t="shared" si="7"/>
        <v>0</v>
      </c>
      <c r="F121" s="54">
        <f t="shared" si="8"/>
        <v>0</v>
      </c>
      <c r="G121" s="54" t="e">
        <f>Calculos!$E$107+B121*Calculos!$E$106</f>
        <v>#DIV/0!</v>
      </c>
      <c r="H121" s="54" t="e">
        <f t="shared" si="9"/>
        <v>#DIV/0!</v>
      </c>
    </row>
    <row r="122" spans="1:8">
      <c r="A122" s="53">
        <f t="shared" si="10"/>
        <v>119</v>
      </c>
      <c r="D122" s="53">
        <f t="shared" si="7"/>
        <v>0</v>
      </c>
      <c r="E122" s="53">
        <f t="shared" si="7"/>
        <v>0</v>
      </c>
      <c r="F122" s="54">
        <f t="shared" si="8"/>
        <v>0</v>
      </c>
      <c r="G122" s="54" t="e">
        <f>Calculos!$E$107+B122*Calculos!$E$106</f>
        <v>#DIV/0!</v>
      </c>
      <c r="H122" s="54" t="e">
        <f t="shared" si="9"/>
        <v>#DIV/0!</v>
      </c>
    </row>
    <row r="123" spans="1:8">
      <c r="A123" s="53">
        <f t="shared" si="10"/>
        <v>120</v>
      </c>
      <c r="D123" s="53">
        <f t="shared" si="7"/>
        <v>0</v>
      </c>
      <c r="E123" s="53">
        <f t="shared" si="7"/>
        <v>0</v>
      </c>
      <c r="F123" s="54">
        <f t="shared" si="8"/>
        <v>0</v>
      </c>
      <c r="G123" s="54" t="e">
        <f>Calculos!$E$107+B123*Calculos!$E$106</f>
        <v>#DIV/0!</v>
      </c>
      <c r="H123" s="54" t="e">
        <f t="shared" si="9"/>
        <v>#DIV/0!</v>
      </c>
    </row>
    <row r="124" spans="1:8">
      <c r="A124" s="53">
        <f t="shared" si="10"/>
        <v>121</v>
      </c>
      <c r="D124" s="53">
        <f t="shared" si="7"/>
        <v>0</v>
      </c>
      <c r="E124" s="53">
        <f t="shared" si="7"/>
        <v>0</v>
      </c>
      <c r="F124" s="54">
        <f t="shared" si="8"/>
        <v>0</v>
      </c>
      <c r="G124" s="54" t="e">
        <f>Calculos!$E$107+B124*Calculos!$E$106</f>
        <v>#DIV/0!</v>
      </c>
      <c r="H124" s="54" t="e">
        <f t="shared" si="9"/>
        <v>#DIV/0!</v>
      </c>
    </row>
    <row r="125" spans="1:8">
      <c r="A125" s="53">
        <f t="shared" si="10"/>
        <v>122</v>
      </c>
      <c r="D125" s="53">
        <f t="shared" si="7"/>
        <v>0</v>
      </c>
      <c r="E125" s="53">
        <f t="shared" si="7"/>
        <v>0</v>
      </c>
      <c r="F125" s="54">
        <f t="shared" si="8"/>
        <v>0</v>
      </c>
      <c r="G125" s="54" t="e">
        <f>Calculos!$E$107+B125*Calculos!$E$106</f>
        <v>#DIV/0!</v>
      </c>
      <c r="H125" s="54" t="e">
        <f t="shared" si="9"/>
        <v>#DIV/0!</v>
      </c>
    </row>
    <row r="126" spans="1:8">
      <c r="A126" s="53">
        <f t="shared" si="10"/>
        <v>123</v>
      </c>
      <c r="D126" s="53">
        <f t="shared" si="7"/>
        <v>0</v>
      </c>
      <c r="E126" s="53">
        <f t="shared" si="7"/>
        <v>0</v>
      </c>
      <c r="F126" s="54">
        <f t="shared" si="8"/>
        <v>0</v>
      </c>
      <c r="G126" s="54" t="e">
        <f>Calculos!$E$107+B126*Calculos!$E$106</f>
        <v>#DIV/0!</v>
      </c>
      <c r="H126" s="54" t="e">
        <f t="shared" si="9"/>
        <v>#DIV/0!</v>
      </c>
    </row>
    <row r="127" spans="1:8">
      <c r="A127" s="53">
        <f t="shared" si="10"/>
        <v>124</v>
      </c>
      <c r="D127" s="53">
        <f t="shared" si="7"/>
        <v>0</v>
      </c>
      <c r="E127" s="53">
        <f t="shared" si="7"/>
        <v>0</v>
      </c>
      <c r="F127" s="54">
        <f t="shared" si="8"/>
        <v>0</v>
      </c>
      <c r="G127" s="54" t="e">
        <f>Calculos!$E$107+B127*Calculos!$E$106</f>
        <v>#DIV/0!</v>
      </c>
      <c r="H127" s="54" t="e">
        <f t="shared" si="9"/>
        <v>#DIV/0!</v>
      </c>
    </row>
    <row r="128" spans="1:8">
      <c r="A128" s="53">
        <f t="shared" si="10"/>
        <v>125</v>
      </c>
      <c r="D128" s="53">
        <f t="shared" si="7"/>
        <v>0</v>
      </c>
      <c r="E128" s="53">
        <f t="shared" si="7"/>
        <v>0</v>
      </c>
      <c r="F128" s="54">
        <f t="shared" si="8"/>
        <v>0</v>
      </c>
      <c r="G128" s="54" t="e">
        <f>Calculos!$E$107+B128*Calculos!$E$106</f>
        <v>#DIV/0!</v>
      </c>
      <c r="H128" s="54" t="e">
        <f t="shared" si="9"/>
        <v>#DIV/0!</v>
      </c>
    </row>
    <row r="129" spans="1:8">
      <c r="A129" s="53">
        <f t="shared" si="10"/>
        <v>126</v>
      </c>
      <c r="D129" s="53">
        <f t="shared" si="7"/>
        <v>0</v>
      </c>
      <c r="E129" s="53">
        <f t="shared" si="7"/>
        <v>0</v>
      </c>
      <c r="F129" s="54">
        <f t="shared" si="8"/>
        <v>0</v>
      </c>
      <c r="G129" s="54" t="e">
        <f>Calculos!$E$107+B129*Calculos!$E$106</f>
        <v>#DIV/0!</v>
      </c>
      <c r="H129" s="54" t="e">
        <f t="shared" si="9"/>
        <v>#DIV/0!</v>
      </c>
    </row>
    <row r="130" spans="1:8">
      <c r="A130" s="53">
        <f t="shared" si="10"/>
        <v>127</v>
      </c>
      <c r="D130" s="53">
        <f t="shared" si="7"/>
        <v>0</v>
      </c>
      <c r="E130" s="53">
        <f t="shared" si="7"/>
        <v>0</v>
      </c>
      <c r="F130" s="54">
        <f t="shared" si="8"/>
        <v>0</v>
      </c>
      <c r="G130" s="54" t="e">
        <f>Calculos!$E$107+B130*Calculos!$E$106</f>
        <v>#DIV/0!</v>
      </c>
      <c r="H130" s="54" t="e">
        <f t="shared" si="9"/>
        <v>#DIV/0!</v>
      </c>
    </row>
    <row r="131" spans="1:8">
      <c r="A131" s="53">
        <f t="shared" si="10"/>
        <v>128</v>
      </c>
      <c r="D131" s="53">
        <f t="shared" si="7"/>
        <v>0</v>
      </c>
      <c r="E131" s="53">
        <f t="shared" si="7"/>
        <v>0</v>
      </c>
      <c r="F131" s="54">
        <f t="shared" si="8"/>
        <v>0</v>
      </c>
      <c r="G131" s="54" t="e">
        <f>Calculos!$E$107+B131*Calculos!$E$106</f>
        <v>#DIV/0!</v>
      </c>
      <c r="H131" s="54" t="e">
        <f t="shared" si="9"/>
        <v>#DIV/0!</v>
      </c>
    </row>
    <row r="132" spans="1:8">
      <c r="A132" s="53">
        <f t="shared" si="10"/>
        <v>129</v>
      </c>
      <c r="D132" s="53">
        <f t="shared" ref="D132:E195" si="11">B132^2</f>
        <v>0</v>
      </c>
      <c r="E132" s="53">
        <f t="shared" si="11"/>
        <v>0</v>
      </c>
      <c r="F132" s="54">
        <f t="shared" ref="F132:F195" si="12">B132*C132</f>
        <v>0</v>
      </c>
      <c r="G132" s="54" t="e">
        <f>Calculos!$E$107+B132*Calculos!$E$106</f>
        <v>#DIV/0!</v>
      </c>
      <c r="H132" s="54" t="e">
        <f t="shared" ref="H132:H195" si="13">G132-C132</f>
        <v>#DIV/0!</v>
      </c>
    </row>
    <row r="133" spans="1:8">
      <c r="A133" s="53">
        <f t="shared" si="10"/>
        <v>130</v>
      </c>
      <c r="D133" s="53">
        <f t="shared" si="11"/>
        <v>0</v>
      </c>
      <c r="E133" s="53">
        <f t="shared" si="11"/>
        <v>0</v>
      </c>
      <c r="F133" s="54">
        <f t="shared" si="12"/>
        <v>0</v>
      </c>
      <c r="G133" s="54" t="e">
        <f>Calculos!$E$107+B133*Calculos!$E$106</f>
        <v>#DIV/0!</v>
      </c>
      <c r="H133" s="54" t="e">
        <f t="shared" si="13"/>
        <v>#DIV/0!</v>
      </c>
    </row>
    <row r="134" spans="1:8">
      <c r="A134" s="53">
        <f t="shared" si="10"/>
        <v>131</v>
      </c>
      <c r="D134" s="53">
        <f t="shared" si="11"/>
        <v>0</v>
      </c>
      <c r="E134" s="53">
        <f t="shared" si="11"/>
        <v>0</v>
      </c>
      <c r="F134" s="54">
        <f t="shared" si="12"/>
        <v>0</v>
      </c>
      <c r="G134" s="54" t="e">
        <f>Calculos!$E$107+B134*Calculos!$E$106</f>
        <v>#DIV/0!</v>
      </c>
      <c r="H134" s="54" t="e">
        <f t="shared" si="13"/>
        <v>#DIV/0!</v>
      </c>
    </row>
    <row r="135" spans="1:8">
      <c r="A135" s="53">
        <f t="shared" ref="A135:A198" si="14">+A134+1</f>
        <v>132</v>
      </c>
      <c r="D135" s="53">
        <f t="shared" si="11"/>
        <v>0</v>
      </c>
      <c r="E135" s="53">
        <f t="shared" si="11"/>
        <v>0</v>
      </c>
      <c r="F135" s="54">
        <f t="shared" si="12"/>
        <v>0</v>
      </c>
      <c r="G135" s="54" t="e">
        <f>Calculos!$E$107+B135*Calculos!$E$106</f>
        <v>#DIV/0!</v>
      </c>
      <c r="H135" s="54" t="e">
        <f t="shared" si="13"/>
        <v>#DIV/0!</v>
      </c>
    </row>
    <row r="136" spans="1:8">
      <c r="A136" s="53">
        <f t="shared" si="14"/>
        <v>133</v>
      </c>
      <c r="D136" s="53">
        <f t="shared" si="11"/>
        <v>0</v>
      </c>
      <c r="E136" s="53">
        <f t="shared" si="11"/>
        <v>0</v>
      </c>
      <c r="F136" s="54">
        <f t="shared" si="12"/>
        <v>0</v>
      </c>
      <c r="G136" s="54" t="e">
        <f>Calculos!$E$107+B136*Calculos!$E$106</f>
        <v>#DIV/0!</v>
      </c>
      <c r="H136" s="54" t="e">
        <f t="shared" si="13"/>
        <v>#DIV/0!</v>
      </c>
    </row>
    <row r="137" spans="1:8">
      <c r="A137" s="53">
        <f t="shared" si="14"/>
        <v>134</v>
      </c>
      <c r="D137" s="53">
        <f t="shared" si="11"/>
        <v>0</v>
      </c>
      <c r="E137" s="53">
        <f t="shared" si="11"/>
        <v>0</v>
      </c>
      <c r="F137" s="54">
        <f t="shared" si="12"/>
        <v>0</v>
      </c>
      <c r="G137" s="54" t="e">
        <f>Calculos!$E$107+B137*Calculos!$E$106</f>
        <v>#DIV/0!</v>
      </c>
      <c r="H137" s="54" t="e">
        <f t="shared" si="13"/>
        <v>#DIV/0!</v>
      </c>
    </row>
    <row r="138" spans="1:8">
      <c r="A138" s="53">
        <f t="shared" si="14"/>
        <v>135</v>
      </c>
      <c r="D138" s="53">
        <f t="shared" si="11"/>
        <v>0</v>
      </c>
      <c r="E138" s="53">
        <f t="shared" si="11"/>
        <v>0</v>
      </c>
      <c r="F138" s="54">
        <f t="shared" si="12"/>
        <v>0</v>
      </c>
      <c r="G138" s="54" t="e">
        <f>Calculos!$E$107+B138*Calculos!$E$106</f>
        <v>#DIV/0!</v>
      </c>
      <c r="H138" s="54" t="e">
        <f t="shared" si="13"/>
        <v>#DIV/0!</v>
      </c>
    </row>
    <row r="139" spans="1:8">
      <c r="A139" s="53">
        <f t="shared" si="14"/>
        <v>136</v>
      </c>
      <c r="D139" s="53">
        <f t="shared" si="11"/>
        <v>0</v>
      </c>
      <c r="E139" s="53">
        <f t="shared" si="11"/>
        <v>0</v>
      </c>
      <c r="F139" s="54">
        <f t="shared" si="12"/>
        <v>0</v>
      </c>
      <c r="G139" s="54" t="e">
        <f>Calculos!$E$107+B139*Calculos!$E$106</f>
        <v>#DIV/0!</v>
      </c>
      <c r="H139" s="54" t="e">
        <f t="shared" si="13"/>
        <v>#DIV/0!</v>
      </c>
    </row>
    <row r="140" spans="1:8">
      <c r="A140" s="53">
        <f t="shared" si="14"/>
        <v>137</v>
      </c>
      <c r="D140" s="53">
        <f t="shared" si="11"/>
        <v>0</v>
      </c>
      <c r="E140" s="53">
        <f t="shared" si="11"/>
        <v>0</v>
      </c>
      <c r="F140" s="54">
        <f t="shared" si="12"/>
        <v>0</v>
      </c>
      <c r="G140" s="54" t="e">
        <f>Calculos!$E$107+B140*Calculos!$E$106</f>
        <v>#DIV/0!</v>
      </c>
      <c r="H140" s="54" t="e">
        <f t="shared" si="13"/>
        <v>#DIV/0!</v>
      </c>
    </row>
    <row r="141" spans="1:8">
      <c r="A141" s="53">
        <f t="shared" si="14"/>
        <v>138</v>
      </c>
      <c r="D141" s="53">
        <f t="shared" si="11"/>
        <v>0</v>
      </c>
      <c r="E141" s="53">
        <f t="shared" si="11"/>
        <v>0</v>
      </c>
      <c r="F141" s="54">
        <f t="shared" si="12"/>
        <v>0</v>
      </c>
      <c r="G141" s="54" t="e">
        <f>Calculos!$E$107+B141*Calculos!$E$106</f>
        <v>#DIV/0!</v>
      </c>
      <c r="H141" s="54" t="e">
        <f t="shared" si="13"/>
        <v>#DIV/0!</v>
      </c>
    </row>
    <row r="142" spans="1:8">
      <c r="A142" s="53">
        <f t="shared" si="14"/>
        <v>139</v>
      </c>
      <c r="D142" s="53">
        <f t="shared" si="11"/>
        <v>0</v>
      </c>
      <c r="E142" s="53">
        <f t="shared" si="11"/>
        <v>0</v>
      </c>
      <c r="F142" s="54">
        <f t="shared" si="12"/>
        <v>0</v>
      </c>
      <c r="G142" s="54" t="e">
        <f>Calculos!$E$107+B142*Calculos!$E$106</f>
        <v>#DIV/0!</v>
      </c>
      <c r="H142" s="54" t="e">
        <f t="shared" si="13"/>
        <v>#DIV/0!</v>
      </c>
    </row>
    <row r="143" spans="1:8">
      <c r="A143" s="53">
        <f t="shared" si="14"/>
        <v>140</v>
      </c>
      <c r="D143" s="53">
        <f t="shared" si="11"/>
        <v>0</v>
      </c>
      <c r="E143" s="53">
        <f t="shared" si="11"/>
        <v>0</v>
      </c>
      <c r="F143" s="54">
        <f t="shared" si="12"/>
        <v>0</v>
      </c>
      <c r="G143" s="54" t="e">
        <f>Calculos!$E$107+B143*Calculos!$E$106</f>
        <v>#DIV/0!</v>
      </c>
      <c r="H143" s="54" t="e">
        <f t="shared" si="13"/>
        <v>#DIV/0!</v>
      </c>
    </row>
    <row r="144" spans="1:8">
      <c r="A144" s="53">
        <f t="shared" si="14"/>
        <v>141</v>
      </c>
      <c r="D144" s="53">
        <f t="shared" si="11"/>
        <v>0</v>
      </c>
      <c r="E144" s="53">
        <f t="shared" si="11"/>
        <v>0</v>
      </c>
      <c r="F144" s="54">
        <f t="shared" si="12"/>
        <v>0</v>
      </c>
      <c r="G144" s="54" t="e">
        <f>Calculos!$E$107+B144*Calculos!$E$106</f>
        <v>#DIV/0!</v>
      </c>
      <c r="H144" s="54" t="e">
        <f t="shared" si="13"/>
        <v>#DIV/0!</v>
      </c>
    </row>
    <row r="145" spans="1:8">
      <c r="A145" s="53">
        <f t="shared" si="14"/>
        <v>142</v>
      </c>
      <c r="D145" s="53">
        <f t="shared" si="11"/>
        <v>0</v>
      </c>
      <c r="E145" s="53">
        <f t="shared" si="11"/>
        <v>0</v>
      </c>
      <c r="F145" s="54">
        <f t="shared" si="12"/>
        <v>0</v>
      </c>
      <c r="G145" s="54" t="e">
        <f>Calculos!$E$107+B145*Calculos!$E$106</f>
        <v>#DIV/0!</v>
      </c>
      <c r="H145" s="54" t="e">
        <f t="shared" si="13"/>
        <v>#DIV/0!</v>
      </c>
    </row>
    <row r="146" spans="1:8">
      <c r="A146" s="53">
        <f t="shared" si="14"/>
        <v>143</v>
      </c>
      <c r="D146" s="53">
        <f t="shared" si="11"/>
        <v>0</v>
      </c>
      <c r="E146" s="53">
        <f t="shared" si="11"/>
        <v>0</v>
      </c>
      <c r="F146" s="54">
        <f t="shared" si="12"/>
        <v>0</v>
      </c>
      <c r="G146" s="54" t="e">
        <f>Calculos!$E$107+B146*Calculos!$E$106</f>
        <v>#DIV/0!</v>
      </c>
      <c r="H146" s="54" t="e">
        <f t="shared" si="13"/>
        <v>#DIV/0!</v>
      </c>
    </row>
    <row r="147" spans="1:8">
      <c r="A147" s="53">
        <f t="shared" si="14"/>
        <v>144</v>
      </c>
      <c r="D147" s="53">
        <f t="shared" si="11"/>
        <v>0</v>
      </c>
      <c r="E147" s="53">
        <f t="shared" si="11"/>
        <v>0</v>
      </c>
      <c r="F147" s="54">
        <f t="shared" si="12"/>
        <v>0</v>
      </c>
      <c r="G147" s="54" t="e">
        <f>Calculos!$E$107+B147*Calculos!$E$106</f>
        <v>#DIV/0!</v>
      </c>
      <c r="H147" s="54" t="e">
        <f t="shared" si="13"/>
        <v>#DIV/0!</v>
      </c>
    </row>
    <row r="148" spans="1:8">
      <c r="A148" s="53">
        <f t="shared" si="14"/>
        <v>145</v>
      </c>
      <c r="D148" s="53">
        <f t="shared" si="11"/>
        <v>0</v>
      </c>
      <c r="E148" s="53">
        <f t="shared" si="11"/>
        <v>0</v>
      </c>
      <c r="F148" s="54">
        <f t="shared" si="12"/>
        <v>0</v>
      </c>
      <c r="G148" s="54" t="e">
        <f>Calculos!$E$107+B148*Calculos!$E$106</f>
        <v>#DIV/0!</v>
      </c>
      <c r="H148" s="54" t="e">
        <f t="shared" si="13"/>
        <v>#DIV/0!</v>
      </c>
    </row>
    <row r="149" spans="1:8">
      <c r="A149" s="53">
        <f t="shared" si="14"/>
        <v>146</v>
      </c>
      <c r="D149" s="53">
        <f t="shared" si="11"/>
        <v>0</v>
      </c>
      <c r="E149" s="53">
        <f t="shared" si="11"/>
        <v>0</v>
      </c>
      <c r="F149" s="54">
        <f t="shared" si="12"/>
        <v>0</v>
      </c>
      <c r="G149" s="54" t="e">
        <f>Calculos!$E$107+B149*Calculos!$E$106</f>
        <v>#DIV/0!</v>
      </c>
      <c r="H149" s="54" t="e">
        <f t="shared" si="13"/>
        <v>#DIV/0!</v>
      </c>
    </row>
    <row r="150" spans="1:8">
      <c r="A150" s="53">
        <f t="shared" si="14"/>
        <v>147</v>
      </c>
      <c r="D150" s="53">
        <f t="shared" si="11"/>
        <v>0</v>
      </c>
      <c r="E150" s="53">
        <f t="shared" si="11"/>
        <v>0</v>
      </c>
      <c r="F150" s="54">
        <f t="shared" si="12"/>
        <v>0</v>
      </c>
      <c r="G150" s="54" t="e">
        <f>Calculos!$E$107+B150*Calculos!$E$106</f>
        <v>#DIV/0!</v>
      </c>
      <c r="H150" s="54" t="e">
        <f t="shared" si="13"/>
        <v>#DIV/0!</v>
      </c>
    </row>
    <row r="151" spans="1:8">
      <c r="A151" s="53">
        <f t="shared" si="14"/>
        <v>148</v>
      </c>
      <c r="D151" s="53">
        <f t="shared" si="11"/>
        <v>0</v>
      </c>
      <c r="E151" s="53">
        <f t="shared" si="11"/>
        <v>0</v>
      </c>
      <c r="F151" s="54">
        <f t="shared" si="12"/>
        <v>0</v>
      </c>
      <c r="G151" s="54" t="e">
        <f>Calculos!$E$107+B151*Calculos!$E$106</f>
        <v>#DIV/0!</v>
      </c>
      <c r="H151" s="54" t="e">
        <f t="shared" si="13"/>
        <v>#DIV/0!</v>
      </c>
    </row>
    <row r="152" spans="1:8">
      <c r="A152" s="53">
        <f t="shared" si="14"/>
        <v>149</v>
      </c>
      <c r="D152" s="53">
        <f t="shared" si="11"/>
        <v>0</v>
      </c>
      <c r="E152" s="53">
        <f t="shared" si="11"/>
        <v>0</v>
      </c>
      <c r="F152" s="54">
        <f t="shared" si="12"/>
        <v>0</v>
      </c>
      <c r="G152" s="54" t="e">
        <f>Calculos!$E$107+B152*Calculos!$E$106</f>
        <v>#DIV/0!</v>
      </c>
      <c r="H152" s="54" t="e">
        <f t="shared" si="13"/>
        <v>#DIV/0!</v>
      </c>
    </row>
    <row r="153" spans="1:8">
      <c r="A153" s="53">
        <f t="shared" si="14"/>
        <v>150</v>
      </c>
      <c r="D153" s="53">
        <f t="shared" si="11"/>
        <v>0</v>
      </c>
      <c r="E153" s="53">
        <f t="shared" si="11"/>
        <v>0</v>
      </c>
      <c r="F153" s="54">
        <f t="shared" si="12"/>
        <v>0</v>
      </c>
      <c r="G153" s="54" t="e">
        <f>Calculos!$E$107+B153*Calculos!$E$106</f>
        <v>#DIV/0!</v>
      </c>
      <c r="H153" s="54" t="e">
        <f t="shared" si="13"/>
        <v>#DIV/0!</v>
      </c>
    </row>
    <row r="154" spans="1:8">
      <c r="A154" s="53">
        <f t="shared" si="14"/>
        <v>151</v>
      </c>
      <c r="D154" s="53">
        <f t="shared" si="11"/>
        <v>0</v>
      </c>
      <c r="E154" s="53">
        <f t="shared" si="11"/>
        <v>0</v>
      </c>
      <c r="F154" s="54">
        <f t="shared" si="12"/>
        <v>0</v>
      </c>
      <c r="G154" s="54" t="e">
        <f>Calculos!$E$107+B154*Calculos!$E$106</f>
        <v>#DIV/0!</v>
      </c>
      <c r="H154" s="54" t="e">
        <f t="shared" si="13"/>
        <v>#DIV/0!</v>
      </c>
    </row>
    <row r="155" spans="1:8">
      <c r="A155" s="53">
        <f t="shared" si="14"/>
        <v>152</v>
      </c>
      <c r="D155" s="53">
        <f t="shared" si="11"/>
        <v>0</v>
      </c>
      <c r="E155" s="53">
        <f t="shared" si="11"/>
        <v>0</v>
      </c>
      <c r="F155" s="54">
        <f t="shared" si="12"/>
        <v>0</v>
      </c>
      <c r="G155" s="54" t="e">
        <f>Calculos!$E$107+B155*Calculos!$E$106</f>
        <v>#DIV/0!</v>
      </c>
      <c r="H155" s="54" t="e">
        <f t="shared" si="13"/>
        <v>#DIV/0!</v>
      </c>
    </row>
    <row r="156" spans="1:8">
      <c r="A156" s="53">
        <f t="shared" si="14"/>
        <v>153</v>
      </c>
      <c r="D156" s="53">
        <f t="shared" si="11"/>
        <v>0</v>
      </c>
      <c r="E156" s="53">
        <f t="shared" si="11"/>
        <v>0</v>
      </c>
      <c r="F156" s="54">
        <f t="shared" si="12"/>
        <v>0</v>
      </c>
      <c r="G156" s="54" t="e">
        <f>Calculos!$E$107+B156*Calculos!$E$106</f>
        <v>#DIV/0!</v>
      </c>
      <c r="H156" s="54" t="e">
        <f t="shared" si="13"/>
        <v>#DIV/0!</v>
      </c>
    </row>
    <row r="157" spans="1:8">
      <c r="A157" s="53">
        <f t="shared" si="14"/>
        <v>154</v>
      </c>
      <c r="D157" s="53">
        <f t="shared" si="11"/>
        <v>0</v>
      </c>
      <c r="E157" s="53">
        <f t="shared" si="11"/>
        <v>0</v>
      </c>
      <c r="F157" s="54">
        <f t="shared" si="12"/>
        <v>0</v>
      </c>
      <c r="G157" s="54" t="e">
        <f>Calculos!$E$107+B157*Calculos!$E$106</f>
        <v>#DIV/0!</v>
      </c>
      <c r="H157" s="54" t="e">
        <f t="shared" si="13"/>
        <v>#DIV/0!</v>
      </c>
    </row>
    <row r="158" spans="1:8">
      <c r="A158" s="53">
        <f t="shared" si="14"/>
        <v>155</v>
      </c>
      <c r="D158" s="53">
        <f t="shared" si="11"/>
        <v>0</v>
      </c>
      <c r="E158" s="53">
        <f t="shared" si="11"/>
        <v>0</v>
      </c>
      <c r="F158" s="54">
        <f t="shared" si="12"/>
        <v>0</v>
      </c>
      <c r="G158" s="54" t="e">
        <f>Calculos!$E$107+B158*Calculos!$E$106</f>
        <v>#DIV/0!</v>
      </c>
      <c r="H158" s="54" t="e">
        <f t="shared" si="13"/>
        <v>#DIV/0!</v>
      </c>
    </row>
    <row r="159" spans="1:8">
      <c r="A159" s="53">
        <f t="shared" si="14"/>
        <v>156</v>
      </c>
      <c r="D159" s="53">
        <f t="shared" si="11"/>
        <v>0</v>
      </c>
      <c r="E159" s="53">
        <f t="shared" si="11"/>
        <v>0</v>
      </c>
      <c r="F159" s="54">
        <f t="shared" si="12"/>
        <v>0</v>
      </c>
      <c r="G159" s="54" t="e">
        <f>Calculos!$E$107+B159*Calculos!$E$106</f>
        <v>#DIV/0!</v>
      </c>
      <c r="H159" s="54" t="e">
        <f t="shared" si="13"/>
        <v>#DIV/0!</v>
      </c>
    </row>
    <row r="160" spans="1:8">
      <c r="A160" s="53">
        <f t="shared" si="14"/>
        <v>157</v>
      </c>
      <c r="D160" s="53">
        <f t="shared" si="11"/>
        <v>0</v>
      </c>
      <c r="E160" s="53">
        <f t="shared" si="11"/>
        <v>0</v>
      </c>
      <c r="F160" s="54">
        <f t="shared" si="12"/>
        <v>0</v>
      </c>
      <c r="G160" s="54" t="e">
        <f>Calculos!$E$107+B160*Calculos!$E$106</f>
        <v>#DIV/0!</v>
      </c>
      <c r="H160" s="54" t="e">
        <f t="shared" si="13"/>
        <v>#DIV/0!</v>
      </c>
    </row>
    <row r="161" spans="1:8">
      <c r="A161" s="53">
        <f t="shared" si="14"/>
        <v>158</v>
      </c>
      <c r="D161" s="53">
        <f t="shared" si="11"/>
        <v>0</v>
      </c>
      <c r="E161" s="53">
        <f t="shared" si="11"/>
        <v>0</v>
      </c>
      <c r="F161" s="54">
        <f t="shared" si="12"/>
        <v>0</v>
      </c>
      <c r="G161" s="54" t="e">
        <f>Calculos!$E$107+B161*Calculos!$E$106</f>
        <v>#DIV/0!</v>
      </c>
      <c r="H161" s="54" t="e">
        <f t="shared" si="13"/>
        <v>#DIV/0!</v>
      </c>
    </row>
    <row r="162" spans="1:8">
      <c r="A162" s="53">
        <f t="shared" si="14"/>
        <v>159</v>
      </c>
      <c r="D162" s="53">
        <f t="shared" si="11"/>
        <v>0</v>
      </c>
      <c r="E162" s="53">
        <f t="shared" si="11"/>
        <v>0</v>
      </c>
      <c r="F162" s="54">
        <f t="shared" si="12"/>
        <v>0</v>
      </c>
      <c r="G162" s="54" t="e">
        <f>Calculos!$E$107+B162*Calculos!$E$106</f>
        <v>#DIV/0!</v>
      </c>
      <c r="H162" s="54" t="e">
        <f t="shared" si="13"/>
        <v>#DIV/0!</v>
      </c>
    </row>
    <row r="163" spans="1:8">
      <c r="A163" s="53">
        <f t="shared" si="14"/>
        <v>160</v>
      </c>
      <c r="D163" s="53">
        <f t="shared" si="11"/>
        <v>0</v>
      </c>
      <c r="E163" s="53">
        <f t="shared" si="11"/>
        <v>0</v>
      </c>
      <c r="F163" s="54">
        <f t="shared" si="12"/>
        <v>0</v>
      </c>
      <c r="G163" s="54" t="e">
        <f>Calculos!$E$107+B163*Calculos!$E$106</f>
        <v>#DIV/0!</v>
      </c>
      <c r="H163" s="54" t="e">
        <f t="shared" si="13"/>
        <v>#DIV/0!</v>
      </c>
    </row>
    <row r="164" spans="1:8">
      <c r="A164" s="53">
        <f t="shared" si="14"/>
        <v>161</v>
      </c>
      <c r="D164" s="53">
        <f t="shared" si="11"/>
        <v>0</v>
      </c>
      <c r="E164" s="53">
        <f t="shared" si="11"/>
        <v>0</v>
      </c>
      <c r="F164" s="54">
        <f t="shared" si="12"/>
        <v>0</v>
      </c>
      <c r="G164" s="54" t="e">
        <f>Calculos!$E$107+B164*Calculos!$E$106</f>
        <v>#DIV/0!</v>
      </c>
      <c r="H164" s="54" t="e">
        <f t="shared" si="13"/>
        <v>#DIV/0!</v>
      </c>
    </row>
    <row r="165" spans="1:8">
      <c r="A165" s="53">
        <f t="shared" si="14"/>
        <v>162</v>
      </c>
      <c r="D165" s="53">
        <f t="shared" si="11"/>
        <v>0</v>
      </c>
      <c r="E165" s="53">
        <f t="shared" si="11"/>
        <v>0</v>
      </c>
      <c r="F165" s="54">
        <f t="shared" si="12"/>
        <v>0</v>
      </c>
      <c r="G165" s="54" t="e">
        <f>Calculos!$E$107+B165*Calculos!$E$106</f>
        <v>#DIV/0!</v>
      </c>
      <c r="H165" s="54" t="e">
        <f t="shared" si="13"/>
        <v>#DIV/0!</v>
      </c>
    </row>
    <row r="166" spans="1:8">
      <c r="A166" s="53">
        <f t="shared" si="14"/>
        <v>163</v>
      </c>
      <c r="D166" s="53">
        <f t="shared" si="11"/>
        <v>0</v>
      </c>
      <c r="E166" s="53">
        <f t="shared" si="11"/>
        <v>0</v>
      </c>
      <c r="F166" s="54">
        <f t="shared" si="12"/>
        <v>0</v>
      </c>
      <c r="G166" s="54" t="e">
        <f>Calculos!$E$107+B166*Calculos!$E$106</f>
        <v>#DIV/0!</v>
      </c>
      <c r="H166" s="54" t="e">
        <f t="shared" si="13"/>
        <v>#DIV/0!</v>
      </c>
    </row>
    <row r="167" spans="1:8">
      <c r="A167" s="53">
        <f t="shared" si="14"/>
        <v>164</v>
      </c>
      <c r="D167" s="53">
        <f t="shared" si="11"/>
        <v>0</v>
      </c>
      <c r="E167" s="53">
        <f t="shared" si="11"/>
        <v>0</v>
      </c>
      <c r="F167" s="54">
        <f t="shared" si="12"/>
        <v>0</v>
      </c>
      <c r="G167" s="54" t="e">
        <f>Calculos!$E$107+B167*Calculos!$E$106</f>
        <v>#DIV/0!</v>
      </c>
      <c r="H167" s="54" t="e">
        <f t="shared" si="13"/>
        <v>#DIV/0!</v>
      </c>
    </row>
    <row r="168" spans="1:8">
      <c r="A168" s="53">
        <f t="shared" si="14"/>
        <v>165</v>
      </c>
      <c r="D168" s="53">
        <f t="shared" si="11"/>
        <v>0</v>
      </c>
      <c r="E168" s="53">
        <f t="shared" si="11"/>
        <v>0</v>
      </c>
      <c r="F168" s="54">
        <f t="shared" si="12"/>
        <v>0</v>
      </c>
      <c r="G168" s="54" t="e">
        <f>Calculos!$E$107+B168*Calculos!$E$106</f>
        <v>#DIV/0!</v>
      </c>
      <c r="H168" s="54" t="e">
        <f t="shared" si="13"/>
        <v>#DIV/0!</v>
      </c>
    </row>
    <row r="169" spans="1:8">
      <c r="A169" s="53">
        <f t="shared" si="14"/>
        <v>166</v>
      </c>
      <c r="D169" s="53">
        <f t="shared" si="11"/>
        <v>0</v>
      </c>
      <c r="E169" s="53">
        <f t="shared" si="11"/>
        <v>0</v>
      </c>
      <c r="F169" s="54">
        <f t="shared" si="12"/>
        <v>0</v>
      </c>
      <c r="G169" s="54" t="e">
        <f>Calculos!$E$107+B169*Calculos!$E$106</f>
        <v>#DIV/0!</v>
      </c>
      <c r="H169" s="54" t="e">
        <f t="shared" si="13"/>
        <v>#DIV/0!</v>
      </c>
    </row>
    <row r="170" spans="1:8">
      <c r="A170" s="53">
        <f t="shared" si="14"/>
        <v>167</v>
      </c>
      <c r="D170" s="53">
        <f t="shared" si="11"/>
        <v>0</v>
      </c>
      <c r="E170" s="53">
        <f t="shared" si="11"/>
        <v>0</v>
      </c>
      <c r="F170" s="54">
        <f t="shared" si="12"/>
        <v>0</v>
      </c>
      <c r="G170" s="54" t="e">
        <f>Calculos!$E$107+B170*Calculos!$E$106</f>
        <v>#DIV/0!</v>
      </c>
      <c r="H170" s="54" t="e">
        <f t="shared" si="13"/>
        <v>#DIV/0!</v>
      </c>
    </row>
    <row r="171" spans="1:8">
      <c r="A171" s="53">
        <f t="shared" si="14"/>
        <v>168</v>
      </c>
      <c r="D171" s="53">
        <f t="shared" si="11"/>
        <v>0</v>
      </c>
      <c r="E171" s="53">
        <f t="shared" si="11"/>
        <v>0</v>
      </c>
      <c r="F171" s="54">
        <f t="shared" si="12"/>
        <v>0</v>
      </c>
      <c r="G171" s="54" t="e">
        <f>Calculos!$E$107+B171*Calculos!$E$106</f>
        <v>#DIV/0!</v>
      </c>
      <c r="H171" s="54" t="e">
        <f t="shared" si="13"/>
        <v>#DIV/0!</v>
      </c>
    </row>
    <row r="172" spans="1:8">
      <c r="A172" s="53">
        <f t="shared" si="14"/>
        <v>169</v>
      </c>
      <c r="D172" s="53">
        <f t="shared" si="11"/>
        <v>0</v>
      </c>
      <c r="E172" s="53">
        <f t="shared" si="11"/>
        <v>0</v>
      </c>
      <c r="F172" s="54">
        <f t="shared" si="12"/>
        <v>0</v>
      </c>
      <c r="G172" s="54" t="e">
        <f>Calculos!$E$107+B172*Calculos!$E$106</f>
        <v>#DIV/0!</v>
      </c>
      <c r="H172" s="54" t="e">
        <f t="shared" si="13"/>
        <v>#DIV/0!</v>
      </c>
    </row>
    <row r="173" spans="1:8">
      <c r="A173" s="53">
        <f t="shared" si="14"/>
        <v>170</v>
      </c>
      <c r="D173" s="53">
        <f t="shared" si="11"/>
        <v>0</v>
      </c>
      <c r="E173" s="53">
        <f t="shared" si="11"/>
        <v>0</v>
      </c>
      <c r="F173" s="54">
        <f t="shared" si="12"/>
        <v>0</v>
      </c>
      <c r="G173" s="54" t="e">
        <f>Calculos!$E$107+B173*Calculos!$E$106</f>
        <v>#DIV/0!</v>
      </c>
      <c r="H173" s="54" t="e">
        <f t="shared" si="13"/>
        <v>#DIV/0!</v>
      </c>
    </row>
    <row r="174" spans="1:8">
      <c r="A174" s="53">
        <f t="shared" si="14"/>
        <v>171</v>
      </c>
      <c r="D174" s="53">
        <f t="shared" si="11"/>
        <v>0</v>
      </c>
      <c r="E174" s="53">
        <f t="shared" si="11"/>
        <v>0</v>
      </c>
      <c r="F174" s="54">
        <f t="shared" si="12"/>
        <v>0</v>
      </c>
      <c r="G174" s="54" t="e">
        <f>Calculos!$E$107+B174*Calculos!$E$106</f>
        <v>#DIV/0!</v>
      </c>
      <c r="H174" s="54" t="e">
        <f t="shared" si="13"/>
        <v>#DIV/0!</v>
      </c>
    </row>
    <row r="175" spans="1:8">
      <c r="A175" s="53">
        <f t="shared" si="14"/>
        <v>172</v>
      </c>
      <c r="D175" s="53">
        <f t="shared" si="11"/>
        <v>0</v>
      </c>
      <c r="E175" s="53">
        <f t="shared" si="11"/>
        <v>0</v>
      </c>
      <c r="F175" s="54">
        <f t="shared" si="12"/>
        <v>0</v>
      </c>
      <c r="G175" s="54" t="e">
        <f>Calculos!$E$107+B175*Calculos!$E$106</f>
        <v>#DIV/0!</v>
      </c>
      <c r="H175" s="54" t="e">
        <f t="shared" si="13"/>
        <v>#DIV/0!</v>
      </c>
    </row>
    <row r="176" spans="1:8">
      <c r="A176" s="53">
        <f t="shared" si="14"/>
        <v>173</v>
      </c>
      <c r="D176" s="53">
        <f t="shared" si="11"/>
        <v>0</v>
      </c>
      <c r="E176" s="53">
        <f t="shared" si="11"/>
        <v>0</v>
      </c>
      <c r="F176" s="54">
        <f t="shared" si="12"/>
        <v>0</v>
      </c>
      <c r="G176" s="54" t="e">
        <f>Calculos!$E$107+B176*Calculos!$E$106</f>
        <v>#DIV/0!</v>
      </c>
      <c r="H176" s="54" t="e">
        <f t="shared" si="13"/>
        <v>#DIV/0!</v>
      </c>
    </row>
    <row r="177" spans="1:8">
      <c r="A177" s="53">
        <f t="shared" si="14"/>
        <v>174</v>
      </c>
      <c r="D177" s="53">
        <f t="shared" si="11"/>
        <v>0</v>
      </c>
      <c r="E177" s="53">
        <f t="shared" si="11"/>
        <v>0</v>
      </c>
      <c r="F177" s="54">
        <f t="shared" si="12"/>
        <v>0</v>
      </c>
      <c r="G177" s="54" t="e">
        <f>Calculos!$E$107+B177*Calculos!$E$106</f>
        <v>#DIV/0!</v>
      </c>
      <c r="H177" s="54" t="e">
        <f t="shared" si="13"/>
        <v>#DIV/0!</v>
      </c>
    </row>
    <row r="178" spans="1:8">
      <c r="A178" s="53">
        <f t="shared" si="14"/>
        <v>175</v>
      </c>
      <c r="D178" s="53">
        <f t="shared" si="11"/>
        <v>0</v>
      </c>
      <c r="E178" s="53">
        <f t="shared" si="11"/>
        <v>0</v>
      </c>
      <c r="F178" s="54">
        <f t="shared" si="12"/>
        <v>0</v>
      </c>
      <c r="G178" s="54" t="e">
        <f>Calculos!$E$107+B178*Calculos!$E$106</f>
        <v>#DIV/0!</v>
      </c>
      <c r="H178" s="54" t="e">
        <f t="shared" si="13"/>
        <v>#DIV/0!</v>
      </c>
    </row>
    <row r="179" spans="1:8">
      <c r="A179" s="53">
        <f t="shared" si="14"/>
        <v>176</v>
      </c>
      <c r="D179" s="53">
        <f t="shared" si="11"/>
        <v>0</v>
      </c>
      <c r="E179" s="53">
        <f t="shared" si="11"/>
        <v>0</v>
      </c>
      <c r="F179" s="54">
        <f t="shared" si="12"/>
        <v>0</v>
      </c>
      <c r="G179" s="54" t="e">
        <f>Calculos!$E$107+B179*Calculos!$E$106</f>
        <v>#DIV/0!</v>
      </c>
      <c r="H179" s="54" t="e">
        <f t="shared" si="13"/>
        <v>#DIV/0!</v>
      </c>
    </row>
    <row r="180" spans="1:8">
      <c r="A180" s="53">
        <f t="shared" si="14"/>
        <v>177</v>
      </c>
      <c r="D180" s="53">
        <f t="shared" si="11"/>
        <v>0</v>
      </c>
      <c r="E180" s="53">
        <f t="shared" si="11"/>
        <v>0</v>
      </c>
      <c r="F180" s="54">
        <f t="shared" si="12"/>
        <v>0</v>
      </c>
      <c r="G180" s="54" t="e">
        <f>Calculos!$E$107+B180*Calculos!$E$106</f>
        <v>#DIV/0!</v>
      </c>
      <c r="H180" s="54" t="e">
        <f t="shared" si="13"/>
        <v>#DIV/0!</v>
      </c>
    </row>
    <row r="181" spans="1:8">
      <c r="A181" s="53">
        <f t="shared" si="14"/>
        <v>178</v>
      </c>
      <c r="D181" s="53">
        <f t="shared" si="11"/>
        <v>0</v>
      </c>
      <c r="E181" s="53">
        <f t="shared" si="11"/>
        <v>0</v>
      </c>
      <c r="F181" s="54">
        <f t="shared" si="12"/>
        <v>0</v>
      </c>
      <c r="G181" s="54" t="e">
        <f>Calculos!$E$107+B181*Calculos!$E$106</f>
        <v>#DIV/0!</v>
      </c>
      <c r="H181" s="54" t="e">
        <f t="shared" si="13"/>
        <v>#DIV/0!</v>
      </c>
    </row>
    <row r="182" spans="1:8">
      <c r="A182" s="53">
        <f t="shared" si="14"/>
        <v>179</v>
      </c>
      <c r="D182" s="53">
        <f t="shared" si="11"/>
        <v>0</v>
      </c>
      <c r="E182" s="53">
        <f t="shared" si="11"/>
        <v>0</v>
      </c>
      <c r="F182" s="54">
        <f t="shared" si="12"/>
        <v>0</v>
      </c>
      <c r="G182" s="54" t="e">
        <f>Calculos!$E$107+B182*Calculos!$E$106</f>
        <v>#DIV/0!</v>
      </c>
      <c r="H182" s="54" t="e">
        <f t="shared" si="13"/>
        <v>#DIV/0!</v>
      </c>
    </row>
    <row r="183" spans="1:8">
      <c r="A183" s="53">
        <f t="shared" si="14"/>
        <v>180</v>
      </c>
      <c r="D183" s="53">
        <f t="shared" si="11"/>
        <v>0</v>
      </c>
      <c r="E183" s="53">
        <f t="shared" si="11"/>
        <v>0</v>
      </c>
      <c r="F183" s="54">
        <f t="shared" si="12"/>
        <v>0</v>
      </c>
      <c r="G183" s="54" t="e">
        <f>Calculos!$E$107+B183*Calculos!$E$106</f>
        <v>#DIV/0!</v>
      </c>
      <c r="H183" s="54" t="e">
        <f t="shared" si="13"/>
        <v>#DIV/0!</v>
      </c>
    </row>
    <row r="184" spans="1:8">
      <c r="A184" s="53">
        <f t="shared" si="14"/>
        <v>181</v>
      </c>
      <c r="D184" s="53">
        <f t="shared" si="11"/>
        <v>0</v>
      </c>
      <c r="E184" s="53">
        <f t="shared" si="11"/>
        <v>0</v>
      </c>
      <c r="F184" s="54">
        <f t="shared" si="12"/>
        <v>0</v>
      </c>
      <c r="G184" s="54" t="e">
        <f>Calculos!$E$107+B184*Calculos!$E$106</f>
        <v>#DIV/0!</v>
      </c>
      <c r="H184" s="54" t="e">
        <f t="shared" si="13"/>
        <v>#DIV/0!</v>
      </c>
    </row>
    <row r="185" spans="1:8">
      <c r="A185" s="53">
        <f t="shared" si="14"/>
        <v>182</v>
      </c>
      <c r="D185" s="53">
        <f t="shared" si="11"/>
        <v>0</v>
      </c>
      <c r="E185" s="53">
        <f t="shared" si="11"/>
        <v>0</v>
      </c>
      <c r="F185" s="54">
        <f t="shared" si="12"/>
        <v>0</v>
      </c>
      <c r="G185" s="54" t="e">
        <f>Calculos!$E$107+B185*Calculos!$E$106</f>
        <v>#DIV/0!</v>
      </c>
      <c r="H185" s="54" t="e">
        <f t="shared" si="13"/>
        <v>#DIV/0!</v>
      </c>
    </row>
    <row r="186" spans="1:8">
      <c r="A186" s="53">
        <f t="shared" si="14"/>
        <v>183</v>
      </c>
      <c r="D186" s="53">
        <f t="shared" si="11"/>
        <v>0</v>
      </c>
      <c r="E186" s="53">
        <f t="shared" si="11"/>
        <v>0</v>
      </c>
      <c r="F186" s="54">
        <f t="shared" si="12"/>
        <v>0</v>
      </c>
      <c r="G186" s="54" t="e">
        <f>Calculos!$E$107+B186*Calculos!$E$106</f>
        <v>#DIV/0!</v>
      </c>
      <c r="H186" s="54" t="e">
        <f t="shared" si="13"/>
        <v>#DIV/0!</v>
      </c>
    </row>
    <row r="187" spans="1:8">
      <c r="A187" s="53">
        <f t="shared" si="14"/>
        <v>184</v>
      </c>
      <c r="D187" s="53">
        <f t="shared" si="11"/>
        <v>0</v>
      </c>
      <c r="E187" s="53">
        <f t="shared" si="11"/>
        <v>0</v>
      </c>
      <c r="F187" s="54">
        <f t="shared" si="12"/>
        <v>0</v>
      </c>
      <c r="G187" s="54" t="e">
        <f>Calculos!$E$107+B187*Calculos!$E$106</f>
        <v>#DIV/0!</v>
      </c>
      <c r="H187" s="54" t="e">
        <f t="shared" si="13"/>
        <v>#DIV/0!</v>
      </c>
    </row>
    <row r="188" spans="1:8">
      <c r="A188" s="53">
        <f t="shared" si="14"/>
        <v>185</v>
      </c>
      <c r="D188" s="53">
        <f t="shared" si="11"/>
        <v>0</v>
      </c>
      <c r="E188" s="53">
        <f t="shared" si="11"/>
        <v>0</v>
      </c>
      <c r="F188" s="54">
        <f t="shared" si="12"/>
        <v>0</v>
      </c>
      <c r="G188" s="54" t="e">
        <f>Calculos!$E$107+B188*Calculos!$E$106</f>
        <v>#DIV/0!</v>
      </c>
      <c r="H188" s="54" t="e">
        <f t="shared" si="13"/>
        <v>#DIV/0!</v>
      </c>
    </row>
    <row r="189" spans="1:8">
      <c r="A189" s="53">
        <f t="shared" si="14"/>
        <v>186</v>
      </c>
      <c r="D189" s="53">
        <f t="shared" si="11"/>
        <v>0</v>
      </c>
      <c r="E189" s="53">
        <f t="shared" si="11"/>
        <v>0</v>
      </c>
      <c r="F189" s="54">
        <f t="shared" si="12"/>
        <v>0</v>
      </c>
      <c r="G189" s="54" t="e">
        <f>Calculos!$E$107+B189*Calculos!$E$106</f>
        <v>#DIV/0!</v>
      </c>
      <c r="H189" s="54" t="e">
        <f t="shared" si="13"/>
        <v>#DIV/0!</v>
      </c>
    </row>
    <row r="190" spans="1:8">
      <c r="A190" s="53">
        <f t="shared" si="14"/>
        <v>187</v>
      </c>
      <c r="D190" s="53">
        <f t="shared" si="11"/>
        <v>0</v>
      </c>
      <c r="E190" s="53">
        <f t="shared" si="11"/>
        <v>0</v>
      </c>
      <c r="F190" s="54">
        <f t="shared" si="12"/>
        <v>0</v>
      </c>
      <c r="G190" s="54" t="e">
        <f>Calculos!$E$107+B190*Calculos!$E$106</f>
        <v>#DIV/0!</v>
      </c>
      <c r="H190" s="54" t="e">
        <f t="shared" si="13"/>
        <v>#DIV/0!</v>
      </c>
    </row>
    <row r="191" spans="1:8">
      <c r="A191" s="53">
        <f t="shared" si="14"/>
        <v>188</v>
      </c>
      <c r="D191" s="53">
        <f t="shared" si="11"/>
        <v>0</v>
      </c>
      <c r="E191" s="53">
        <f t="shared" si="11"/>
        <v>0</v>
      </c>
      <c r="F191" s="54">
        <f t="shared" si="12"/>
        <v>0</v>
      </c>
      <c r="G191" s="54" t="e">
        <f>Calculos!$E$107+B191*Calculos!$E$106</f>
        <v>#DIV/0!</v>
      </c>
      <c r="H191" s="54" t="e">
        <f t="shared" si="13"/>
        <v>#DIV/0!</v>
      </c>
    </row>
    <row r="192" spans="1:8">
      <c r="A192" s="53">
        <f t="shared" si="14"/>
        <v>189</v>
      </c>
      <c r="D192" s="53">
        <f t="shared" si="11"/>
        <v>0</v>
      </c>
      <c r="E192" s="53">
        <f t="shared" si="11"/>
        <v>0</v>
      </c>
      <c r="F192" s="54">
        <f t="shared" si="12"/>
        <v>0</v>
      </c>
      <c r="G192" s="54" t="e">
        <f>Calculos!$E$107+B192*Calculos!$E$106</f>
        <v>#DIV/0!</v>
      </c>
      <c r="H192" s="54" t="e">
        <f t="shared" si="13"/>
        <v>#DIV/0!</v>
      </c>
    </row>
    <row r="193" spans="1:8">
      <c r="A193" s="53">
        <f t="shared" si="14"/>
        <v>190</v>
      </c>
      <c r="D193" s="53">
        <f t="shared" si="11"/>
        <v>0</v>
      </c>
      <c r="E193" s="53">
        <f t="shared" si="11"/>
        <v>0</v>
      </c>
      <c r="F193" s="54">
        <f t="shared" si="12"/>
        <v>0</v>
      </c>
      <c r="G193" s="54" t="e">
        <f>Calculos!$E$107+B193*Calculos!$E$106</f>
        <v>#DIV/0!</v>
      </c>
      <c r="H193" s="54" t="e">
        <f t="shared" si="13"/>
        <v>#DIV/0!</v>
      </c>
    </row>
    <row r="194" spans="1:8">
      <c r="A194" s="53">
        <f t="shared" si="14"/>
        <v>191</v>
      </c>
      <c r="D194" s="53">
        <f t="shared" si="11"/>
        <v>0</v>
      </c>
      <c r="E194" s="53">
        <f t="shared" si="11"/>
        <v>0</v>
      </c>
      <c r="F194" s="54">
        <f t="shared" si="12"/>
        <v>0</v>
      </c>
      <c r="G194" s="54" t="e">
        <f>Calculos!$E$107+B194*Calculos!$E$106</f>
        <v>#DIV/0!</v>
      </c>
      <c r="H194" s="54" t="e">
        <f t="shared" si="13"/>
        <v>#DIV/0!</v>
      </c>
    </row>
    <row r="195" spans="1:8">
      <c r="A195" s="53">
        <f t="shared" si="14"/>
        <v>192</v>
      </c>
      <c r="D195" s="53">
        <f t="shared" si="11"/>
        <v>0</v>
      </c>
      <c r="E195" s="53">
        <f t="shared" si="11"/>
        <v>0</v>
      </c>
      <c r="F195" s="54">
        <f t="shared" si="12"/>
        <v>0</v>
      </c>
      <c r="G195" s="54" t="e">
        <f>Calculos!$E$107+B195*Calculos!$E$106</f>
        <v>#DIV/0!</v>
      </c>
      <c r="H195" s="54" t="e">
        <f t="shared" si="13"/>
        <v>#DIV/0!</v>
      </c>
    </row>
    <row r="196" spans="1:8">
      <c r="A196" s="53">
        <f t="shared" si="14"/>
        <v>193</v>
      </c>
      <c r="D196" s="53">
        <f t="shared" ref="D196:E223" si="15">B196^2</f>
        <v>0</v>
      </c>
      <c r="E196" s="53">
        <f t="shared" si="15"/>
        <v>0</v>
      </c>
      <c r="F196" s="54">
        <f t="shared" ref="F196:F238" si="16">B196*C196</f>
        <v>0</v>
      </c>
      <c r="G196" s="54" t="e">
        <f>Calculos!$E$107+B196*Calculos!$E$106</f>
        <v>#DIV/0!</v>
      </c>
      <c r="H196" s="54" t="e">
        <f t="shared" ref="H196:H236" si="17">G196-C196</f>
        <v>#DIV/0!</v>
      </c>
    </row>
    <row r="197" spans="1:8">
      <c r="A197" s="53">
        <f t="shared" si="14"/>
        <v>194</v>
      </c>
      <c r="D197" s="53">
        <f t="shared" si="15"/>
        <v>0</v>
      </c>
      <c r="E197" s="53">
        <f t="shared" si="15"/>
        <v>0</v>
      </c>
      <c r="F197" s="54">
        <f t="shared" si="16"/>
        <v>0</v>
      </c>
      <c r="G197" s="54" t="e">
        <f>Calculos!$E$107+B197*Calculos!$E$106</f>
        <v>#DIV/0!</v>
      </c>
      <c r="H197" s="54" t="e">
        <f t="shared" si="17"/>
        <v>#DIV/0!</v>
      </c>
    </row>
    <row r="198" spans="1:8">
      <c r="A198" s="53">
        <f t="shared" si="14"/>
        <v>195</v>
      </c>
      <c r="D198" s="53">
        <f t="shared" si="15"/>
        <v>0</v>
      </c>
      <c r="E198" s="53">
        <f t="shared" si="15"/>
        <v>0</v>
      </c>
      <c r="F198" s="54">
        <f t="shared" si="16"/>
        <v>0</v>
      </c>
      <c r="G198" s="54" t="e">
        <f>Calculos!$E$107+B198*Calculos!$E$106</f>
        <v>#DIV/0!</v>
      </c>
      <c r="H198" s="54" t="e">
        <f t="shared" si="17"/>
        <v>#DIV/0!</v>
      </c>
    </row>
    <row r="199" spans="1:8">
      <c r="A199" s="53">
        <f t="shared" ref="A199:A250" si="18">+A198+1</f>
        <v>196</v>
      </c>
      <c r="D199" s="53">
        <f t="shared" si="15"/>
        <v>0</v>
      </c>
      <c r="E199" s="53">
        <f t="shared" si="15"/>
        <v>0</v>
      </c>
      <c r="F199" s="54">
        <f t="shared" si="16"/>
        <v>0</v>
      </c>
      <c r="G199" s="54" t="e">
        <f>Calculos!$E$107+B199*Calculos!$E$106</f>
        <v>#DIV/0!</v>
      </c>
      <c r="H199" s="54" t="e">
        <f t="shared" si="17"/>
        <v>#DIV/0!</v>
      </c>
    </row>
    <row r="200" spans="1:8">
      <c r="A200" s="53">
        <f t="shared" si="18"/>
        <v>197</v>
      </c>
      <c r="D200" s="53">
        <f t="shared" si="15"/>
        <v>0</v>
      </c>
      <c r="E200" s="53">
        <f t="shared" si="15"/>
        <v>0</v>
      </c>
      <c r="F200" s="54">
        <f t="shared" si="16"/>
        <v>0</v>
      </c>
      <c r="G200" s="54" t="e">
        <f>Calculos!$E$107+B200*Calculos!$E$106</f>
        <v>#DIV/0!</v>
      </c>
      <c r="H200" s="54" t="e">
        <f t="shared" si="17"/>
        <v>#DIV/0!</v>
      </c>
    </row>
    <row r="201" spans="1:8">
      <c r="A201" s="53">
        <f t="shared" si="18"/>
        <v>198</v>
      </c>
      <c r="D201" s="53">
        <f t="shared" si="15"/>
        <v>0</v>
      </c>
      <c r="E201" s="53">
        <f t="shared" si="15"/>
        <v>0</v>
      </c>
      <c r="F201" s="54">
        <f t="shared" si="16"/>
        <v>0</v>
      </c>
      <c r="G201" s="54" t="e">
        <f>Calculos!$E$107+B201*Calculos!$E$106</f>
        <v>#DIV/0!</v>
      </c>
      <c r="H201" s="54" t="e">
        <f t="shared" si="17"/>
        <v>#DIV/0!</v>
      </c>
    </row>
    <row r="202" spans="1:8">
      <c r="A202" s="53">
        <f t="shared" si="18"/>
        <v>199</v>
      </c>
      <c r="D202" s="53">
        <f t="shared" si="15"/>
        <v>0</v>
      </c>
      <c r="E202" s="53">
        <f t="shared" si="15"/>
        <v>0</v>
      </c>
      <c r="F202" s="54">
        <f t="shared" si="16"/>
        <v>0</v>
      </c>
      <c r="G202" s="54" t="e">
        <f>Calculos!$E$107+B202*Calculos!$E$106</f>
        <v>#DIV/0!</v>
      </c>
      <c r="H202" s="54" t="e">
        <f t="shared" si="17"/>
        <v>#DIV/0!</v>
      </c>
    </row>
    <row r="203" spans="1:8">
      <c r="A203" s="53">
        <f t="shared" si="18"/>
        <v>200</v>
      </c>
      <c r="D203" s="53">
        <f t="shared" si="15"/>
        <v>0</v>
      </c>
      <c r="E203" s="53">
        <f t="shared" si="15"/>
        <v>0</v>
      </c>
      <c r="F203" s="54">
        <f t="shared" si="16"/>
        <v>0</v>
      </c>
      <c r="G203" s="54" t="e">
        <f>Calculos!$E$107+B203*Calculos!$E$106</f>
        <v>#DIV/0!</v>
      </c>
      <c r="H203" s="54" t="e">
        <f t="shared" si="17"/>
        <v>#DIV/0!</v>
      </c>
    </row>
    <row r="204" spans="1:8">
      <c r="A204" s="53">
        <f t="shared" si="18"/>
        <v>201</v>
      </c>
      <c r="D204" s="53">
        <f t="shared" si="15"/>
        <v>0</v>
      </c>
      <c r="E204" s="53">
        <f t="shared" si="15"/>
        <v>0</v>
      </c>
      <c r="F204" s="54">
        <f t="shared" si="16"/>
        <v>0</v>
      </c>
      <c r="G204" s="54" t="e">
        <f>Calculos!$E$107+B204*Calculos!$E$106</f>
        <v>#DIV/0!</v>
      </c>
      <c r="H204" s="54" t="e">
        <f t="shared" si="17"/>
        <v>#DIV/0!</v>
      </c>
    </row>
    <row r="205" spans="1:8">
      <c r="A205" s="53">
        <f t="shared" si="18"/>
        <v>202</v>
      </c>
      <c r="D205" s="53">
        <f t="shared" si="15"/>
        <v>0</v>
      </c>
      <c r="E205" s="53">
        <f t="shared" si="15"/>
        <v>0</v>
      </c>
      <c r="F205" s="54">
        <f t="shared" si="16"/>
        <v>0</v>
      </c>
      <c r="G205" s="54" t="e">
        <f>Calculos!$E$107+B205*Calculos!$E$106</f>
        <v>#DIV/0!</v>
      </c>
      <c r="H205" s="54" t="e">
        <f t="shared" si="17"/>
        <v>#DIV/0!</v>
      </c>
    </row>
    <row r="206" spans="1:8">
      <c r="A206" s="53">
        <f t="shared" si="18"/>
        <v>203</v>
      </c>
      <c r="D206" s="53">
        <f t="shared" si="15"/>
        <v>0</v>
      </c>
      <c r="E206" s="53">
        <f t="shared" si="15"/>
        <v>0</v>
      </c>
      <c r="F206" s="54">
        <f t="shared" si="16"/>
        <v>0</v>
      </c>
      <c r="G206" s="54" t="e">
        <f>Calculos!$E$107+B206*Calculos!$E$106</f>
        <v>#DIV/0!</v>
      </c>
      <c r="H206" s="54" t="e">
        <f t="shared" si="17"/>
        <v>#DIV/0!</v>
      </c>
    </row>
    <row r="207" spans="1:8">
      <c r="A207" s="53">
        <f t="shared" si="18"/>
        <v>204</v>
      </c>
      <c r="D207" s="53">
        <f t="shared" si="15"/>
        <v>0</v>
      </c>
      <c r="E207" s="53">
        <f t="shared" si="15"/>
        <v>0</v>
      </c>
      <c r="F207" s="54">
        <f t="shared" si="16"/>
        <v>0</v>
      </c>
      <c r="G207" s="54" t="e">
        <f>Calculos!$E$107+B207*Calculos!$E$106</f>
        <v>#DIV/0!</v>
      </c>
      <c r="H207" s="54" t="e">
        <f t="shared" si="17"/>
        <v>#DIV/0!</v>
      </c>
    </row>
    <row r="208" spans="1:8">
      <c r="A208" s="53">
        <f t="shared" si="18"/>
        <v>205</v>
      </c>
      <c r="D208" s="53">
        <f t="shared" si="15"/>
        <v>0</v>
      </c>
      <c r="E208" s="53">
        <f t="shared" si="15"/>
        <v>0</v>
      </c>
      <c r="F208" s="54">
        <f t="shared" si="16"/>
        <v>0</v>
      </c>
      <c r="G208" s="54" t="e">
        <f>Calculos!$E$107+B208*Calculos!$E$106</f>
        <v>#DIV/0!</v>
      </c>
      <c r="H208" s="54" t="e">
        <f t="shared" si="17"/>
        <v>#DIV/0!</v>
      </c>
    </row>
    <row r="209" spans="1:8">
      <c r="A209" s="53">
        <f t="shared" si="18"/>
        <v>206</v>
      </c>
      <c r="D209" s="53">
        <f t="shared" si="15"/>
        <v>0</v>
      </c>
      <c r="E209" s="53">
        <f t="shared" si="15"/>
        <v>0</v>
      </c>
      <c r="F209" s="54">
        <f t="shared" si="16"/>
        <v>0</v>
      </c>
      <c r="G209" s="54" t="e">
        <f>Calculos!$E$107+B209*Calculos!$E$106</f>
        <v>#DIV/0!</v>
      </c>
      <c r="H209" s="54" t="e">
        <f t="shared" si="17"/>
        <v>#DIV/0!</v>
      </c>
    </row>
    <row r="210" spans="1:8">
      <c r="A210" s="53">
        <f t="shared" si="18"/>
        <v>207</v>
      </c>
      <c r="D210" s="53">
        <f t="shared" si="15"/>
        <v>0</v>
      </c>
      <c r="E210" s="53">
        <f t="shared" si="15"/>
        <v>0</v>
      </c>
      <c r="F210" s="54">
        <f t="shared" si="16"/>
        <v>0</v>
      </c>
      <c r="G210" s="54" t="e">
        <f>Calculos!$E$107+B210*Calculos!$E$106</f>
        <v>#DIV/0!</v>
      </c>
      <c r="H210" s="54" t="e">
        <f t="shared" si="17"/>
        <v>#DIV/0!</v>
      </c>
    </row>
    <row r="211" spans="1:8">
      <c r="A211" s="53">
        <f t="shared" si="18"/>
        <v>208</v>
      </c>
      <c r="D211" s="53">
        <f t="shared" si="15"/>
        <v>0</v>
      </c>
      <c r="E211" s="53">
        <f t="shared" si="15"/>
        <v>0</v>
      </c>
      <c r="F211" s="54">
        <f t="shared" si="16"/>
        <v>0</v>
      </c>
      <c r="G211" s="54" t="e">
        <f>Calculos!$E$107+B211*Calculos!$E$106</f>
        <v>#DIV/0!</v>
      </c>
      <c r="H211" s="54" t="e">
        <f t="shared" si="17"/>
        <v>#DIV/0!</v>
      </c>
    </row>
    <row r="212" spans="1:8">
      <c r="A212" s="53">
        <f t="shared" si="18"/>
        <v>209</v>
      </c>
      <c r="D212" s="53">
        <f t="shared" si="15"/>
        <v>0</v>
      </c>
      <c r="E212" s="53">
        <f t="shared" si="15"/>
        <v>0</v>
      </c>
      <c r="F212" s="54">
        <f t="shared" si="16"/>
        <v>0</v>
      </c>
      <c r="G212" s="54" t="e">
        <f>Calculos!$E$107+B212*Calculos!$E$106</f>
        <v>#DIV/0!</v>
      </c>
      <c r="H212" s="54" t="e">
        <f t="shared" si="17"/>
        <v>#DIV/0!</v>
      </c>
    </row>
    <row r="213" spans="1:8">
      <c r="A213" s="53">
        <f t="shared" si="18"/>
        <v>210</v>
      </c>
      <c r="D213" s="53">
        <f t="shared" si="15"/>
        <v>0</v>
      </c>
      <c r="E213" s="53">
        <f t="shared" si="15"/>
        <v>0</v>
      </c>
      <c r="F213" s="54">
        <f t="shared" si="16"/>
        <v>0</v>
      </c>
      <c r="G213" s="54" t="e">
        <f>Calculos!$E$107+B213*Calculos!$E$106</f>
        <v>#DIV/0!</v>
      </c>
      <c r="H213" s="54" t="e">
        <f t="shared" si="17"/>
        <v>#DIV/0!</v>
      </c>
    </row>
    <row r="214" spans="1:8">
      <c r="A214" s="53">
        <f t="shared" si="18"/>
        <v>211</v>
      </c>
      <c r="D214" s="53">
        <f t="shared" si="15"/>
        <v>0</v>
      </c>
      <c r="E214" s="53">
        <f t="shared" si="15"/>
        <v>0</v>
      </c>
      <c r="F214" s="54">
        <f t="shared" si="16"/>
        <v>0</v>
      </c>
      <c r="G214" s="54" t="e">
        <f>Calculos!$E$107+B214*Calculos!$E$106</f>
        <v>#DIV/0!</v>
      </c>
      <c r="H214" s="54" t="e">
        <f t="shared" si="17"/>
        <v>#DIV/0!</v>
      </c>
    </row>
    <row r="215" spans="1:8">
      <c r="A215" s="53">
        <f t="shared" si="18"/>
        <v>212</v>
      </c>
      <c r="D215" s="53">
        <f t="shared" si="15"/>
        <v>0</v>
      </c>
      <c r="E215" s="53">
        <f t="shared" si="15"/>
        <v>0</v>
      </c>
      <c r="F215" s="54">
        <f t="shared" si="16"/>
        <v>0</v>
      </c>
      <c r="G215" s="54" t="e">
        <f>Calculos!$E$107+B215*Calculos!$E$106</f>
        <v>#DIV/0!</v>
      </c>
      <c r="H215" s="54" t="e">
        <f t="shared" si="17"/>
        <v>#DIV/0!</v>
      </c>
    </row>
    <row r="216" spans="1:8">
      <c r="A216" s="53">
        <f t="shared" si="18"/>
        <v>213</v>
      </c>
      <c r="D216" s="53">
        <f t="shared" si="15"/>
        <v>0</v>
      </c>
      <c r="E216" s="53">
        <f t="shared" si="15"/>
        <v>0</v>
      </c>
      <c r="F216" s="54">
        <f t="shared" si="16"/>
        <v>0</v>
      </c>
      <c r="G216" s="54" t="e">
        <f>Calculos!$E$107+B216*Calculos!$E$106</f>
        <v>#DIV/0!</v>
      </c>
      <c r="H216" s="54" t="e">
        <f t="shared" si="17"/>
        <v>#DIV/0!</v>
      </c>
    </row>
    <row r="217" spans="1:8">
      <c r="A217" s="53">
        <f t="shared" si="18"/>
        <v>214</v>
      </c>
      <c r="D217" s="53">
        <f t="shared" si="15"/>
        <v>0</v>
      </c>
      <c r="E217" s="53">
        <f t="shared" si="15"/>
        <v>0</v>
      </c>
      <c r="F217" s="54">
        <f t="shared" si="16"/>
        <v>0</v>
      </c>
      <c r="G217" s="54" t="e">
        <f>Calculos!$E$107+B217*Calculos!$E$106</f>
        <v>#DIV/0!</v>
      </c>
      <c r="H217" s="54" t="e">
        <f t="shared" si="17"/>
        <v>#DIV/0!</v>
      </c>
    </row>
    <row r="218" spans="1:8">
      <c r="A218" s="53">
        <f t="shared" si="18"/>
        <v>215</v>
      </c>
      <c r="D218" s="53">
        <f t="shared" si="15"/>
        <v>0</v>
      </c>
      <c r="E218" s="53">
        <f t="shared" si="15"/>
        <v>0</v>
      </c>
      <c r="F218" s="54">
        <f t="shared" si="16"/>
        <v>0</v>
      </c>
      <c r="G218" s="54" t="e">
        <f>Calculos!$E$107+B218*Calculos!$E$106</f>
        <v>#DIV/0!</v>
      </c>
      <c r="H218" s="54" t="e">
        <f t="shared" si="17"/>
        <v>#DIV/0!</v>
      </c>
    </row>
    <row r="219" spans="1:8">
      <c r="A219" s="53">
        <f t="shared" si="18"/>
        <v>216</v>
      </c>
      <c r="D219" s="53">
        <f t="shared" si="15"/>
        <v>0</v>
      </c>
      <c r="E219" s="53">
        <f t="shared" si="15"/>
        <v>0</v>
      </c>
      <c r="F219" s="54">
        <f t="shared" si="16"/>
        <v>0</v>
      </c>
      <c r="G219" s="54" t="e">
        <f>Calculos!$E$107+B219*Calculos!$E$106</f>
        <v>#DIV/0!</v>
      </c>
      <c r="H219" s="54" t="e">
        <f t="shared" si="17"/>
        <v>#DIV/0!</v>
      </c>
    </row>
    <row r="220" spans="1:8">
      <c r="A220" s="53">
        <f t="shared" si="18"/>
        <v>217</v>
      </c>
      <c r="D220" s="53">
        <f t="shared" si="15"/>
        <v>0</v>
      </c>
      <c r="E220" s="53">
        <f t="shared" si="15"/>
        <v>0</v>
      </c>
      <c r="F220" s="54">
        <f t="shared" si="16"/>
        <v>0</v>
      </c>
      <c r="G220" s="54" t="e">
        <f>Calculos!$E$107+B220*Calculos!$E$106</f>
        <v>#DIV/0!</v>
      </c>
      <c r="H220" s="54" t="e">
        <f t="shared" si="17"/>
        <v>#DIV/0!</v>
      </c>
    </row>
    <row r="221" spans="1:8">
      <c r="A221" s="53">
        <f t="shared" si="18"/>
        <v>218</v>
      </c>
      <c r="D221" s="53">
        <f t="shared" si="15"/>
        <v>0</v>
      </c>
      <c r="E221" s="53">
        <f t="shared" si="15"/>
        <v>0</v>
      </c>
      <c r="F221" s="54">
        <f t="shared" si="16"/>
        <v>0</v>
      </c>
      <c r="G221" s="54" t="e">
        <f>Calculos!$E$107+B221*Calculos!$E$106</f>
        <v>#DIV/0!</v>
      </c>
      <c r="H221" s="54" t="e">
        <f t="shared" si="17"/>
        <v>#DIV/0!</v>
      </c>
    </row>
    <row r="222" spans="1:8">
      <c r="A222" s="53">
        <f t="shared" si="18"/>
        <v>219</v>
      </c>
      <c r="D222" s="53">
        <f t="shared" si="15"/>
        <v>0</v>
      </c>
      <c r="E222" s="53">
        <f t="shared" si="15"/>
        <v>0</v>
      </c>
      <c r="F222" s="54">
        <f t="shared" si="16"/>
        <v>0</v>
      </c>
      <c r="G222" s="54" t="e">
        <f>Calculos!$E$107+B222*Calculos!$E$106</f>
        <v>#DIV/0!</v>
      </c>
      <c r="H222" s="54" t="e">
        <f t="shared" si="17"/>
        <v>#DIV/0!</v>
      </c>
    </row>
    <row r="223" spans="1:8">
      <c r="A223" s="53">
        <f t="shared" si="18"/>
        <v>220</v>
      </c>
      <c r="D223" s="53">
        <f t="shared" si="15"/>
        <v>0</v>
      </c>
      <c r="E223" s="53">
        <f t="shared" si="15"/>
        <v>0</v>
      </c>
      <c r="F223" s="54">
        <f t="shared" si="16"/>
        <v>0</v>
      </c>
      <c r="G223" s="54" t="e">
        <f>Calculos!$E$107+B223*Calculos!$E$106</f>
        <v>#DIV/0!</v>
      </c>
      <c r="H223" s="54" t="e">
        <f t="shared" si="17"/>
        <v>#DIV/0!</v>
      </c>
    </row>
    <row r="224" spans="1:8">
      <c r="A224" s="53">
        <f t="shared" si="18"/>
        <v>221</v>
      </c>
      <c r="E224" s="53">
        <f t="shared" ref="E224:E226" si="19">C224^2</f>
        <v>0</v>
      </c>
      <c r="F224" s="54">
        <f t="shared" si="16"/>
        <v>0</v>
      </c>
      <c r="G224" s="54" t="e">
        <f>Calculos!$E$107+B224*Calculos!$E$106</f>
        <v>#DIV/0!</v>
      </c>
      <c r="H224" s="54" t="e">
        <f t="shared" si="17"/>
        <v>#DIV/0!</v>
      </c>
    </row>
    <row r="225" spans="1:8">
      <c r="A225" s="53">
        <f t="shared" si="18"/>
        <v>222</v>
      </c>
      <c r="E225" s="53">
        <f t="shared" si="19"/>
        <v>0</v>
      </c>
      <c r="F225" s="54">
        <f t="shared" si="16"/>
        <v>0</v>
      </c>
      <c r="G225" s="54" t="e">
        <f>Calculos!$E$107+B225*Calculos!$E$106</f>
        <v>#DIV/0!</v>
      </c>
      <c r="H225" s="54" t="e">
        <f t="shared" si="17"/>
        <v>#DIV/0!</v>
      </c>
    </row>
    <row r="226" spans="1:8">
      <c r="A226" s="53">
        <f t="shared" si="18"/>
        <v>223</v>
      </c>
      <c r="E226" s="53">
        <f t="shared" si="19"/>
        <v>0</v>
      </c>
      <c r="F226" s="54">
        <f t="shared" si="16"/>
        <v>0</v>
      </c>
      <c r="G226" s="54" t="e">
        <f>Calculos!$E$107+B226*Calculos!$E$106</f>
        <v>#DIV/0!</v>
      </c>
      <c r="H226" s="54" t="e">
        <f t="shared" si="17"/>
        <v>#DIV/0!</v>
      </c>
    </row>
    <row r="227" spans="1:8">
      <c r="A227" s="53">
        <f t="shared" si="18"/>
        <v>224</v>
      </c>
      <c r="F227" s="54">
        <f t="shared" si="16"/>
        <v>0</v>
      </c>
      <c r="G227" s="54" t="e">
        <f>Calculos!$E$107+B227*Calculos!$E$106</f>
        <v>#DIV/0!</v>
      </c>
      <c r="H227" s="54" t="e">
        <f t="shared" si="17"/>
        <v>#DIV/0!</v>
      </c>
    </row>
    <row r="228" spans="1:8">
      <c r="A228" s="53">
        <f t="shared" si="18"/>
        <v>225</v>
      </c>
      <c r="F228" s="54">
        <f t="shared" si="16"/>
        <v>0</v>
      </c>
      <c r="G228" s="54" t="e">
        <f>Calculos!$E$107+B228*Calculos!$E$106</f>
        <v>#DIV/0!</v>
      </c>
      <c r="H228" s="54" t="e">
        <f t="shared" si="17"/>
        <v>#DIV/0!</v>
      </c>
    </row>
    <row r="229" spans="1:8">
      <c r="A229" s="53">
        <f t="shared" si="18"/>
        <v>226</v>
      </c>
      <c r="F229" s="54">
        <f t="shared" si="16"/>
        <v>0</v>
      </c>
      <c r="G229" s="54" t="e">
        <f>Calculos!$E$107+B229*Calculos!$E$106</f>
        <v>#DIV/0!</v>
      </c>
      <c r="H229" s="54" t="e">
        <f t="shared" si="17"/>
        <v>#DIV/0!</v>
      </c>
    </row>
    <row r="230" spans="1:8">
      <c r="A230" s="53">
        <f t="shared" si="18"/>
        <v>227</v>
      </c>
      <c r="F230" s="54">
        <f t="shared" si="16"/>
        <v>0</v>
      </c>
      <c r="G230" s="54" t="e">
        <f>Calculos!$E$107+B230*Calculos!$E$106</f>
        <v>#DIV/0!</v>
      </c>
      <c r="H230" s="54" t="e">
        <f t="shared" si="17"/>
        <v>#DIV/0!</v>
      </c>
    </row>
    <row r="231" spans="1:8">
      <c r="A231" s="53">
        <f t="shared" si="18"/>
        <v>228</v>
      </c>
      <c r="F231" s="54">
        <f t="shared" si="16"/>
        <v>0</v>
      </c>
      <c r="G231" s="54" t="e">
        <f>Calculos!$E$107+B231*Calculos!$E$106</f>
        <v>#DIV/0!</v>
      </c>
      <c r="H231" s="54" t="e">
        <f t="shared" si="17"/>
        <v>#DIV/0!</v>
      </c>
    </row>
    <row r="232" spans="1:8">
      <c r="A232" s="53">
        <f t="shared" si="18"/>
        <v>229</v>
      </c>
      <c r="F232" s="54">
        <f t="shared" si="16"/>
        <v>0</v>
      </c>
      <c r="G232" s="54" t="e">
        <f>Calculos!$E$107+B232*Calculos!$E$106</f>
        <v>#DIV/0!</v>
      </c>
      <c r="H232" s="54" t="e">
        <f t="shared" si="17"/>
        <v>#DIV/0!</v>
      </c>
    </row>
    <row r="233" spans="1:8">
      <c r="A233" s="53">
        <f t="shared" si="18"/>
        <v>230</v>
      </c>
      <c r="F233" s="54">
        <f t="shared" si="16"/>
        <v>0</v>
      </c>
      <c r="G233" s="54" t="e">
        <f>Calculos!$E$107+B233*Calculos!$E$106</f>
        <v>#DIV/0!</v>
      </c>
      <c r="H233" s="54" t="e">
        <f t="shared" si="17"/>
        <v>#DIV/0!</v>
      </c>
    </row>
    <row r="234" spans="1:8">
      <c r="A234" s="53">
        <f t="shared" si="18"/>
        <v>231</v>
      </c>
      <c r="F234" s="54">
        <f t="shared" si="16"/>
        <v>0</v>
      </c>
      <c r="G234" s="54" t="e">
        <f>Calculos!$E$107+B234*Calculos!$E$106</f>
        <v>#DIV/0!</v>
      </c>
      <c r="H234" s="54" t="e">
        <f t="shared" si="17"/>
        <v>#DIV/0!</v>
      </c>
    </row>
    <row r="235" spans="1:8">
      <c r="A235" s="53">
        <f t="shared" si="18"/>
        <v>232</v>
      </c>
      <c r="F235" s="54">
        <f t="shared" si="16"/>
        <v>0</v>
      </c>
      <c r="G235" s="54" t="e">
        <f>Calculos!$E$107+B235*Calculos!$E$106</f>
        <v>#DIV/0!</v>
      </c>
      <c r="H235" s="54" t="e">
        <f t="shared" si="17"/>
        <v>#DIV/0!</v>
      </c>
    </row>
    <row r="236" spans="1:8">
      <c r="A236" s="53">
        <f t="shared" si="18"/>
        <v>233</v>
      </c>
      <c r="F236" s="54">
        <f t="shared" si="16"/>
        <v>0</v>
      </c>
      <c r="G236" s="54" t="e">
        <f>Calculos!$E$107+B236*Calculos!$E$106</f>
        <v>#DIV/0!</v>
      </c>
      <c r="H236" s="54" t="e">
        <f t="shared" si="17"/>
        <v>#DIV/0!</v>
      </c>
    </row>
    <row r="237" spans="1:8">
      <c r="A237" s="53">
        <f t="shared" si="18"/>
        <v>234</v>
      </c>
      <c r="F237" s="54">
        <f t="shared" si="16"/>
        <v>0</v>
      </c>
    </row>
    <row r="238" spans="1:8">
      <c r="A238" s="53">
        <f t="shared" si="18"/>
        <v>235</v>
      </c>
      <c r="F238" s="54">
        <f t="shared" si="16"/>
        <v>0</v>
      </c>
    </row>
    <row r="239" spans="1:8">
      <c r="A239" s="53">
        <f t="shared" si="18"/>
        <v>236</v>
      </c>
    </row>
    <row r="240" spans="1:8">
      <c r="A240" s="53">
        <f t="shared" si="18"/>
        <v>237</v>
      </c>
    </row>
    <row r="241" spans="1:1">
      <c r="A241" s="53">
        <f t="shared" si="18"/>
        <v>238</v>
      </c>
    </row>
    <row r="242" spans="1:1">
      <c r="A242" s="53">
        <f t="shared" si="18"/>
        <v>239</v>
      </c>
    </row>
    <row r="243" spans="1:1">
      <c r="A243" s="53">
        <f t="shared" si="18"/>
        <v>240</v>
      </c>
    </row>
    <row r="244" spans="1:1">
      <c r="A244" s="53">
        <f t="shared" si="18"/>
        <v>241</v>
      </c>
    </row>
    <row r="245" spans="1:1">
      <c r="A245" s="53">
        <f t="shared" si="18"/>
        <v>242</v>
      </c>
    </row>
    <row r="246" spans="1:1">
      <c r="A246" s="53">
        <f t="shared" si="18"/>
        <v>243</v>
      </c>
    </row>
    <row r="247" spans="1:1">
      <c r="A247" s="53">
        <f t="shared" si="18"/>
        <v>244</v>
      </c>
    </row>
    <row r="248" spans="1:1">
      <c r="A248" s="53">
        <f t="shared" si="18"/>
        <v>245</v>
      </c>
    </row>
    <row r="249" spans="1:1">
      <c r="A249" s="53">
        <f t="shared" si="18"/>
        <v>246</v>
      </c>
    </row>
    <row r="250" spans="1:1">
      <c r="A250" s="53">
        <f t="shared" si="18"/>
        <v>247</v>
      </c>
    </row>
  </sheetData>
  <mergeCells count="1">
    <mergeCell ref="B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21"/>
  <sheetViews>
    <sheetView tabSelected="1" topLeftCell="A199" zoomScaleNormal="100" workbookViewId="0">
      <selection activeCell="A202" sqref="A202"/>
    </sheetView>
  </sheetViews>
  <sheetFormatPr baseColWidth="10" defaultColWidth="9.140625" defaultRowHeight="15"/>
  <cols>
    <col min="1" max="1" width="15.7109375" customWidth="1"/>
    <col min="2" max="2" width="11.5703125" customWidth="1"/>
    <col min="3" max="3" width="27.28515625" customWidth="1"/>
    <col min="4" max="4" width="45" customWidth="1"/>
    <col min="5" max="5" width="19.28515625" customWidth="1"/>
    <col min="6" max="6" width="30" customWidth="1"/>
    <col min="7" max="7" width="24.28515625" customWidth="1"/>
    <col min="8" max="8" width="19.140625" customWidth="1"/>
    <col min="9" max="9" width="13.42578125" customWidth="1"/>
    <col min="10" max="10" width="21.7109375" customWidth="1"/>
    <col min="11" max="11" width="26" customWidth="1"/>
    <col min="12" max="12" width="14.85546875" customWidth="1"/>
    <col min="13" max="13" width="12.7109375" customWidth="1"/>
    <col min="14" max="14" width="24.7109375" customWidth="1"/>
    <col min="15" max="15" width="9.85546875"/>
    <col min="16" max="16" width="10.7109375" customWidth="1"/>
  </cols>
  <sheetData>
    <row r="2" spans="2:11" ht="16.899999999999999" customHeight="1">
      <c r="B2" s="1" t="s">
        <v>37</v>
      </c>
      <c r="C2" s="62"/>
      <c r="D2" s="63"/>
      <c r="E2" s="63"/>
      <c r="F2" s="63"/>
      <c r="G2" s="63"/>
      <c r="H2" s="63"/>
      <c r="I2" s="63"/>
      <c r="J2" s="100"/>
      <c r="K2" s="5"/>
    </row>
    <row r="3" spans="2:11" ht="18">
      <c r="B3" s="2"/>
      <c r="C3" s="101"/>
      <c r="D3" s="102"/>
      <c r="E3" s="102"/>
      <c r="F3" s="102"/>
      <c r="G3" s="102"/>
      <c r="H3" s="102"/>
      <c r="I3" s="102"/>
      <c r="J3" s="103"/>
      <c r="K3" s="5"/>
    </row>
    <row r="4" spans="2:11" ht="16.5">
      <c r="C4" s="101"/>
      <c r="D4" s="102"/>
      <c r="E4" s="102"/>
      <c r="F4" s="102"/>
      <c r="G4" s="102"/>
      <c r="H4" s="102"/>
      <c r="I4" s="102"/>
      <c r="J4" s="103"/>
      <c r="K4" s="5"/>
    </row>
    <row r="5" spans="2:11" ht="16.5">
      <c r="C5" s="101"/>
      <c r="D5" s="102"/>
      <c r="E5" s="102"/>
      <c r="F5" s="102"/>
      <c r="G5" s="102"/>
      <c r="H5" s="102"/>
      <c r="I5" s="102"/>
      <c r="J5" s="103"/>
      <c r="K5" s="5"/>
    </row>
    <row r="6" spans="2:11" ht="14.45" customHeight="1">
      <c r="C6" s="64"/>
      <c r="D6" s="65"/>
      <c r="E6" s="65"/>
      <c r="F6" s="65"/>
      <c r="G6" s="65"/>
      <c r="H6" s="65"/>
      <c r="I6" s="65"/>
      <c r="J6" s="104"/>
    </row>
    <row r="10" spans="2:11" ht="14.45" customHeight="1"/>
    <row r="11" spans="2:11" ht="14.45" customHeight="1"/>
    <row r="12" spans="2:11" ht="14.45" customHeight="1"/>
    <row r="13" spans="2:11" ht="14.45" customHeight="1"/>
    <row r="14" spans="2:11" ht="14.45" customHeight="1"/>
    <row r="15" spans="2:11" ht="15" customHeight="1"/>
    <row r="18" ht="14.45" customHeight="1"/>
    <row r="19" ht="16.899999999999999" customHeight="1"/>
    <row r="20" ht="15" customHeight="1"/>
    <row r="34" ht="16.899999999999999" customHeight="1"/>
    <row r="35" ht="15" customHeight="1"/>
    <row r="42" ht="16.899999999999999" customHeight="1"/>
    <row r="43" ht="14.45" customHeight="1"/>
    <row r="44" ht="14.45" customHeight="1"/>
    <row r="49" spans="3:14" ht="16.899999999999999" customHeight="1"/>
    <row r="51" spans="3:14" ht="16.899999999999999" customHeight="1"/>
    <row r="52" spans="3:14" ht="15" customHeight="1"/>
    <row r="59" spans="3:14" ht="14.45" customHeight="1"/>
    <row r="60" spans="3:14" ht="18">
      <c r="D60" s="2" t="s">
        <v>24</v>
      </c>
      <c r="E60" s="2" t="s">
        <v>25</v>
      </c>
      <c r="F60" s="3" t="s">
        <v>30</v>
      </c>
      <c r="G60" s="3" t="s">
        <v>31</v>
      </c>
      <c r="H60" s="3" t="s">
        <v>32</v>
      </c>
    </row>
    <row r="61" spans="3:14">
      <c r="C61" s="3" t="s">
        <v>15</v>
      </c>
      <c r="D61" s="3">
        <f>SUM('Tabla de datos'!B4:B53)</f>
        <v>0</v>
      </c>
      <c r="E61" s="3">
        <f>SUM('Tabla de datos'!C4:C53)</f>
        <v>0</v>
      </c>
      <c r="F61" s="3">
        <f>SUM('Tabla de datos'!D4:D53)</f>
        <v>0</v>
      </c>
      <c r="G61" s="3">
        <f>SUM('Tabla de datos'!E4:E53)</f>
        <v>0</v>
      </c>
      <c r="H61" s="3">
        <f>SUM('Tabla de datos'!F4:F53)</f>
        <v>0</v>
      </c>
      <c r="I61" s="3"/>
      <c r="J61" s="6"/>
      <c r="K61" s="6"/>
      <c r="L61" s="6"/>
      <c r="N61" s="7"/>
    </row>
    <row r="62" spans="3:14">
      <c r="C62" s="4" t="s">
        <v>38</v>
      </c>
      <c r="D62" s="4" t="e">
        <f>AVERAGE('Tabla de datos'!B4:B53)</f>
        <v>#DIV/0!</v>
      </c>
      <c r="E62" s="4" t="e">
        <f>AVERAGE('Tabla de datos'!C4:C53)</f>
        <v>#DIV/0!</v>
      </c>
      <c r="F62" s="4">
        <f>AVERAGE('Tabla de datos'!D4:D53)</f>
        <v>0</v>
      </c>
      <c r="G62" s="4">
        <f>AVERAGE('Tabla de datos'!E4:E53)</f>
        <v>0</v>
      </c>
      <c r="H62" s="4">
        <f>AVERAGE('Tabla de datos'!F4:F53)</f>
        <v>0</v>
      </c>
      <c r="I62" s="4"/>
      <c r="J62" s="8"/>
      <c r="K62" s="8"/>
      <c r="L62" s="8"/>
    </row>
    <row r="66" spans="3:11" ht="16.899999999999999" customHeight="1">
      <c r="C66" s="9" t="s">
        <v>39</v>
      </c>
      <c r="D66" s="105" t="s">
        <v>40</v>
      </c>
      <c r="E66" s="106"/>
      <c r="F66" s="106"/>
      <c r="G66" s="106"/>
      <c r="H66" s="106"/>
      <c r="I66" s="106"/>
      <c r="J66" s="106"/>
      <c r="K66" s="107"/>
    </row>
    <row r="67" spans="3:11" ht="16.5">
      <c r="C67" s="5"/>
      <c r="D67" s="108"/>
      <c r="E67" s="109"/>
      <c r="F67" s="109"/>
      <c r="G67" s="109"/>
      <c r="H67" s="109"/>
      <c r="I67" s="109"/>
      <c r="J67" s="109"/>
      <c r="K67" s="110"/>
    </row>
    <row r="68" spans="3:11" ht="16.5">
      <c r="C68" s="5"/>
      <c r="D68" s="5"/>
      <c r="E68" s="5"/>
    </row>
    <row r="76" spans="3:11" ht="16.899999999999999" customHeight="1"/>
    <row r="77" spans="3:11" ht="15" customHeight="1"/>
    <row r="87" spans="3:11" ht="14.45" customHeight="1">
      <c r="C87" t="s">
        <v>41</v>
      </c>
      <c r="D87" s="76"/>
      <c r="E87" s="77"/>
      <c r="F87" s="77"/>
      <c r="G87" s="77"/>
      <c r="H87" s="77"/>
      <c r="I87" s="77"/>
      <c r="J87" s="77"/>
      <c r="K87" s="78"/>
    </row>
    <row r="88" spans="3:11" ht="14.45" customHeight="1">
      <c r="D88" s="79"/>
      <c r="E88" s="80"/>
      <c r="F88" s="80"/>
      <c r="G88" s="80"/>
      <c r="H88" s="80"/>
      <c r="I88" s="80"/>
      <c r="J88" s="80"/>
      <c r="K88" s="81"/>
    </row>
    <row r="89" spans="3:11">
      <c r="D89" s="79"/>
      <c r="E89" s="80"/>
      <c r="F89" s="80"/>
      <c r="G89" s="80"/>
      <c r="H89" s="80"/>
      <c r="I89" s="80"/>
      <c r="J89" s="80"/>
      <c r="K89" s="81"/>
    </row>
    <row r="90" spans="3:11" ht="16.899999999999999" customHeight="1">
      <c r="D90" s="79"/>
      <c r="E90" s="80"/>
      <c r="F90" s="80"/>
      <c r="G90" s="80"/>
      <c r="H90" s="80"/>
      <c r="I90" s="80"/>
      <c r="J90" s="80"/>
      <c r="K90" s="81"/>
    </row>
    <row r="91" spans="3:11" ht="15" customHeight="1">
      <c r="D91" s="82"/>
      <c r="E91" s="83"/>
      <c r="F91" s="83"/>
      <c r="G91" s="83"/>
      <c r="H91" s="83"/>
      <c r="I91" s="83"/>
      <c r="J91" s="83"/>
      <c r="K91" s="84"/>
    </row>
    <row r="97" spans="3:11" ht="16.899999999999999" customHeight="1">
      <c r="C97" s="9" t="s">
        <v>42</v>
      </c>
      <c r="D97" s="62" t="s">
        <v>43</v>
      </c>
      <c r="E97" s="63"/>
      <c r="F97" s="63"/>
      <c r="G97" s="63"/>
      <c r="H97" s="63"/>
      <c r="I97" s="63"/>
      <c r="J97" s="63"/>
      <c r="K97" s="100"/>
    </row>
    <row r="98" spans="3:11" ht="15" customHeight="1">
      <c r="D98" s="64"/>
      <c r="E98" s="65"/>
      <c r="F98" s="65"/>
      <c r="G98" s="65"/>
      <c r="H98" s="65"/>
      <c r="I98" s="65"/>
      <c r="J98" s="65"/>
      <c r="K98" s="104"/>
    </row>
    <row r="100" spans="3:11">
      <c r="D100" s="10" t="s">
        <v>44</v>
      </c>
      <c r="E100" s="11"/>
    </row>
    <row r="101" spans="3:11" ht="16.899999999999999" customHeight="1">
      <c r="D101" s="12" t="s">
        <v>45</v>
      </c>
      <c r="E101" s="11" t="e">
        <f>D62</f>
        <v>#DIV/0!</v>
      </c>
    </row>
    <row r="102" spans="3:11">
      <c r="D102" s="12" t="s">
        <v>46</v>
      </c>
      <c r="E102" s="11" t="e">
        <f>E62</f>
        <v>#DIV/0!</v>
      </c>
    </row>
    <row r="103" spans="3:11" ht="16.899999999999999" customHeight="1">
      <c r="D103" s="12" t="s">
        <v>47</v>
      </c>
      <c r="E103" s="11" t="e">
        <f>F61-(D61^2)/E100</f>
        <v>#DIV/0!</v>
      </c>
    </row>
    <row r="104" spans="3:11">
      <c r="D104" s="12" t="s">
        <v>48</v>
      </c>
      <c r="E104" s="11" t="e">
        <f>G61-(E61^2)/E100</f>
        <v>#DIV/0!</v>
      </c>
    </row>
    <row r="105" spans="3:11" ht="16.899999999999999" customHeight="1">
      <c r="D105" s="12" t="s">
        <v>49</v>
      </c>
      <c r="E105" s="11" t="e">
        <f>H61-(D61*E61)/E100</f>
        <v>#DIV/0!</v>
      </c>
    </row>
    <row r="106" spans="3:11">
      <c r="D106" s="12" t="s">
        <v>50</v>
      </c>
      <c r="E106" s="11" t="e">
        <f>E105/E103</f>
        <v>#DIV/0!</v>
      </c>
    </row>
    <row r="107" spans="3:11">
      <c r="D107" s="12" t="s">
        <v>51</v>
      </c>
      <c r="E107" s="11" t="e">
        <f>E102-E101*E106</f>
        <v>#DIV/0!</v>
      </c>
    </row>
    <row r="110" spans="3:11" ht="15" customHeight="1">
      <c r="D110" s="85"/>
      <c r="E110" s="86"/>
      <c r="F110" s="86"/>
      <c r="G110" s="86"/>
      <c r="H110" s="86"/>
      <c r="I110" s="86"/>
      <c r="J110" s="86"/>
      <c r="K110" s="87"/>
    </row>
    <row r="111" spans="3:11" ht="16.899999999999999" customHeight="1">
      <c r="D111" s="88"/>
      <c r="E111" s="89"/>
      <c r="F111" s="89"/>
      <c r="G111" s="89"/>
      <c r="H111" s="89"/>
      <c r="I111" s="89"/>
      <c r="J111" s="89"/>
      <c r="K111" s="90"/>
    </row>
    <row r="112" spans="3:11" ht="16.149999999999999" customHeight="1">
      <c r="D112" s="88"/>
      <c r="E112" s="89"/>
      <c r="F112" s="89"/>
      <c r="G112" s="89"/>
      <c r="H112" s="89"/>
      <c r="I112" s="89"/>
      <c r="J112" s="89"/>
      <c r="K112" s="90"/>
    </row>
    <row r="113" spans="3:11">
      <c r="D113" s="91"/>
      <c r="E113" s="92"/>
      <c r="F113" s="92"/>
      <c r="G113" s="92"/>
      <c r="H113" s="92"/>
      <c r="I113" s="92"/>
      <c r="J113" s="92"/>
      <c r="K113" s="93"/>
    </row>
    <row r="114" spans="3:11" ht="15.6" customHeight="1"/>
    <row r="116" spans="3:11" ht="16.899999999999999" customHeight="1">
      <c r="C116" s="9" t="s">
        <v>52</v>
      </c>
      <c r="D116" s="62" t="s">
        <v>53</v>
      </c>
      <c r="E116" s="63"/>
      <c r="F116" s="63"/>
      <c r="G116" s="63"/>
      <c r="H116" s="63"/>
      <c r="I116" s="63"/>
      <c r="J116" s="63"/>
      <c r="K116" s="100"/>
    </row>
    <row r="117" spans="3:11" ht="15" customHeight="1">
      <c r="D117" s="64"/>
      <c r="E117" s="65"/>
      <c r="F117" s="65"/>
      <c r="G117" s="65"/>
      <c r="H117" s="65"/>
      <c r="I117" s="65"/>
      <c r="J117" s="65"/>
      <c r="K117" s="104"/>
    </row>
    <row r="119" spans="3:11">
      <c r="D119" s="10" t="s">
        <v>54</v>
      </c>
      <c r="E119" s="13" t="e">
        <f>E104</f>
        <v>#DIV/0!</v>
      </c>
    </row>
    <row r="120" spans="3:11">
      <c r="D120" s="10" t="s">
        <v>55</v>
      </c>
      <c r="E120" s="13" t="e">
        <f>E106*E105</f>
        <v>#DIV/0!</v>
      </c>
      <c r="K120">
        <f>TINV(0.05,48)</f>
        <v>2.0106347576242314</v>
      </c>
    </row>
    <row r="121" spans="3:11">
      <c r="D121" s="14" t="s">
        <v>56</v>
      </c>
      <c r="E121" s="15" t="e">
        <f>E104-E106*E105</f>
        <v>#DIV/0!</v>
      </c>
    </row>
    <row r="122" spans="3:11">
      <c r="D122" s="14" t="s">
        <v>44</v>
      </c>
      <c r="E122" s="15">
        <f>E100</f>
        <v>0</v>
      </c>
    </row>
    <row r="123" spans="3:11">
      <c r="D123" s="14" t="s">
        <v>57</v>
      </c>
      <c r="E123" s="15"/>
    </row>
    <row r="125" spans="3:11">
      <c r="D125" s="117" t="s">
        <v>58</v>
      </c>
      <c r="E125" s="118"/>
      <c r="F125" s="118"/>
      <c r="G125" s="118"/>
      <c r="H125" s="118"/>
      <c r="I125" s="118"/>
      <c r="J125" s="119"/>
    </row>
    <row r="126" spans="3:11">
      <c r="D126" s="16" t="s">
        <v>59</v>
      </c>
      <c r="E126" s="17" t="s">
        <v>60</v>
      </c>
      <c r="F126" s="18" t="s">
        <v>61</v>
      </c>
      <c r="G126" s="17" t="s">
        <v>62</v>
      </c>
      <c r="H126" s="19" t="s">
        <v>63</v>
      </c>
      <c r="I126" s="19" t="s">
        <v>64</v>
      </c>
      <c r="J126" s="26" t="s">
        <v>65</v>
      </c>
    </row>
    <row r="127" spans="3:11">
      <c r="D127" s="20" t="s">
        <v>66</v>
      </c>
      <c r="E127" s="21" t="e">
        <f>E120</f>
        <v>#DIV/0!</v>
      </c>
      <c r="F127" s="22">
        <v>1</v>
      </c>
      <c r="G127" s="21" t="e">
        <f>E127/F127</f>
        <v>#DIV/0!</v>
      </c>
      <c r="H127" s="23" t="e">
        <f>+G127/G128</f>
        <v>#DIV/0!</v>
      </c>
      <c r="I127" s="23" t="e">
        <f>FINV(E123,1,E122-2)</f>
        <v>#NUM!</v>
      </c>
      <c r="J127" s="27" t="e">
        <f>FDIST(ABS(H127),1,E122-2)</f>
        <v>#DIV/0!</v>
      </c>
    </row>
    <row r="128" spans="3:11">
      <c r="D128" s="20" t="s">
        <v>67</v>
      </c>
      <c r="E128" s="21" t="e">
        <f>E121</f>
        <v>#DIV/0!</v>
      </c>
      <c r="F128" s="24">
        <f>E100-2</f>
        <v>-2</v>
      </c>
      <c r="G128" s="25" t="e">
        <f>E128/F128</f>
        <v>#DIV/0!</v>
      </c>
      <c r="H128" s="23"/>
      <c r="I128" s="23"/>
      <c r="J128" s="27"/>
    </row>
    <row r="129" spans="2:11">
      <c r="D129" s="28" t="s">
        <v>68</v>
      </c>
      <c r="E129" s="29" t="e">
        <f>+E127+E128</f>
        <v>#DIV/0!</v>
      </c>
      <c r="F129" s="30">
        <f>E100-1</f>
        <v>-1</v>
      </c>
      <c r="G129" s="29"/>
      <c r="H129" s="31"/>
      <c r="I129" s="31"/>
      <c r="J129" s="47"/>
    </row>
    <row r="131" spans="2:11">
      <c r="D131" s="120" t="s">
        <v>69</v>
      </c>
      <c r="E131" s="121"/>
      <c r="F131" s="121"/>
      <c r="G131" s="121"/>
      <c r="H131" s="121"/>
      <c r="I131" s="121"/>
      <c r="J131" s="122"/>
    </row>
    <row r="132" spans="2:11" ht="18">
      <c r="B132" s="2"/>
      <c r="D132" s="94"/>
      <c r="E132" s="95"/>
      <c r="F132" s="95"/>
      <c r="G132" s="95"/>
      <c r="H132" s="95"/>
      <c r="I132" s="95"/>
      <c r="J132" s="96"/>
      <c r="K132" s="33"/>
    </row>
    <row r="133" spans="2:11" ht="18">
      <c r="B133" s="2"/>
      <c r="D133" s="97"/>
      <c r="E133" s="98"/>
      <c r="F133" s="98"/>
      <c r="G133" s="98"/>
      <c r="H133" s="98"/>
      <c r="I133" s="98"/>
      <c r="J133" s="99"/>
    </row>
    <row r="134" spans="2:11" ht="16.899999999999999" customHeight="1">
      <c r="B134" s="2"/>
    </row>
    <row r="135" spans="2:11" ht="18">
      <c r="B135" s="2"/>
    </row>
    <row r="136" spans="2:11" ht="16.899999999999999" customHeight="1">
      <c r="B136" s="2"/>
      <c r="C136" s="9" t="s">
        <v>70</v>
      </c>
      <c r="D136" s="62" t="s">
        <v>71</v>
      </c>
      <c r="E136" s="63"/>
      <c r="F136" s="63"/>
      <c r="G136" s="63"/>
      <c r="H136" s="63"/>
      <c r="I136" s="63"/>
      <c r="J136" s="63"/>
      <c r="K136" s="100"/>
    </row>
    <row r="137" spans="2:11" ht="18">
      <c r="B137" s="2"/>
      <c r="D137" s="64"/>
      <c r="E137" s="65"/>
      <c r="F137" s="65"/>
      <c r="G137" s="65"/>
      <c r="H137" s="65"/>
      <c r="I137" s="65"/>
      <c r="J137" s="65"/>
      <c r="K137" s="104"/>
    </row>
    <row r="138" spans="2:11" ht="18">
      <c r="B138" s="2"/>
    </row>
    <row r="139" spans="2:11" ht="18">
      <c r="B139" s="2"/>
      <c r="D139" s="10" t="s">
        <v>72</v>
      </c>
      <c r="E139" s="32" t="e">
        <f>G128</f>
        <v>#DIV/0!</v>
      </c>
    </row>
    <row r="140" spans="2:11" ht="18">
      <c r="B140" s="2"/>
      <c r="D140" s="10" t="s">
        <v>44</v>
      </c>
      <c r="E140" s="32">
        <f>E100</f>
        <v>0</v>
      </c>
    </row>
    <row r="141" spans="2:11" ht="18">
      <c r="B141" s="2"/>
      <c r="D141" s="10" t="s">
        <v>45</v>
      </c>
      <c r="E141" s="32" t="e">
        <f>E101</f>
        <v>#DIV/0!</v>
      </c>
    </row>
    <row r="142" spans="2:11" ht="18">
      <c r="B142" s="2"/>
      <c r="D142" s="10" t="s">
        <v>47</v>
      </c>
      <c r="E142" s="32" t="e">
        <f>E103</f>
        <v>#DIV/0!</v>
      </c>
    </row>
    <row r="143" spans="2:11" ht="18">
      <c r="B143" s="2"/>
      <c r="D143" s="10" t="s">
        <v>51</v>
      </c>
      <c r="E143" s="32" t="e">
        <f>E107</f>
        <v>#DIV/0!</v>
      </c>
    </row>
    <row r="144" spans="2:11" ht="18">
      <c r="B144" s="2"/>
      <c r="D144" s="10" t="s">
        <v>50</v>
      </c>
      <c r="E144" s="32" t="e">
        <f>E106</f>
        <v>#DIV/0!</v>
      </c>
    </row>
    <row r="145" spans="2:11" ht="18">
      <c r="B145" s="2"/>
      <c r="D145" s="14" t="s">
        <v>57</v>
      </c>
      <c r="E145" s="15"/>
    </row>
    <row r="146" spans="2:11" ht="16.149999999999999" customHeight="1">
      <c r="B146" s="2"/>
      <c r="D146" s="5"/>
      <c r="E146" s="33"/>
    </row>
    <row r="147" spans="2:11" ht="18">
      <c r="B147" s="2"/>
      <c r="D147" s="34" t="s">
        <v>73</v>
      </c>
    </row>
    <row r="148" spans="2:11" ht="18">
      <c r="B148" s="2"/>
      <c r="D148" t="s">
        <v>74</v>
      </c>
      <c r="E148" s="35" t="e">
        <f>SQRT(E139*((1/E140)+(E141*E141/E142)))</f>
        <v>#DIV/0!</v>
      </c>
      <c r="G148" s="120" t="s">
        <v>75</v>
      </c>
      <c r="H148" s="121"/>
      <c r="I148" s="121"/>
      <c r="J148" s="121"/>
      <c r="K148" s="122"/>
    </row>
    <row r="149" spans="2:11" ht="18">
      <c r="B149" s="2"/>
      <c r="D149" t="s">
        <v>76</v>
      </c>
      <c r="E149" s="35" t="e">
        <f>E143-0</f>
        <v>#DIV/0!</v>
      </c>
      <c r="G149" s="94"/>
      <c r="H149" s="95"/>
      <c r="I149" s="95"/>
      <c r="J149" s="95"/>
      <c r="K149" s="96"/>
    </row>
    <row r="150" spans="2:11" ht="18">
      <c r="B150" s="2"/>
      <c r="D150" t="s">
        <v>77</v>
      </c>
      <c r="E150" s="36" t="e">
        <f>E149/E148</f>
        <v>#DIV/0!</v>
      </c>
      <c r="G150" s="97"/>
      <c r="H150" s="98"/>
      <c r="I150" s="98"/>
      <c r="J150" s="98"/>
      <c r="K150" s="99"/>
    </row>
    <row r="151" spans="2:11" ht="18">
      <c r="B151" s="2"/>
      <c r="D151" s="60" t="s">
        <v>99</v>
      </c>
      <c r="E151" s="36" t="e">
        <f>_xlfn.T.INV.2T(E145,E140-2)</f>
        <v>#NUM!</v>
      </c>
    </row>
    <row r="152" spans="2:11" ht="18">
      <c r="B152" s="2"/>
      <c r="D152" t="s">
        <v>78</v>
      </c>
      <c r="E152" t="e">
        <f>TDIST(ABS(E150),E140-2,2)</f>
        <v>#DIV/0!</v>
      </c>
    </row>
    <row r="153" spans="2:11" ht="18">
      <c r="B153" s="2"/>
    </row>
    <row r="154" spans="2:11" ht="18">
      <c r="B154" s="2"/>
      <c r="D154" s="34" t="s">
        <v>79</v>
      </c>
      <c r="E154" s="35"/>
    </row>
    <row r="155" spans="2:11" ht="18">
      <c r="B155" s="2"/>
      <c r="D155" t="s">
        <v>74</v>
      </c>
      <c r="E155" s="35" t="e">
        <f>SQRT(E139/E142)</f>
        <v>#DIV/0!</v>
      </c>
      <c r="G155" s="120" t="s">
        <v>69</v>
      </c>
      <c r="H155" s="121"/>
      <c r="I155" s="121"/>
      <c r="J155" s="121"/>
      <c r="K155" s="122"/>
    </row>
    <row r="156" spans="2:11" ht="18">
      <c r="B156" s="2"/>
      <c r="D156" t="s">
        <v>76</v>
      </c>
      <c r="E156" s="35" t="e">
        <f>E144-0</f>
        <v>#DIV/0!</v>
      </c>
      <c r="G156" s="94"/>
      <c r="H156" s="95"/>
      <c r="I156" s="95"/>
      <c r="J156" s="95"/>
      <c r="K156" s="96"/>
    </row>
    <row r="157" spans="2:11" ht="18">
      <c r="B157" s="2"/>
      <c r="D157" t="s">
        <v>77</v>
      </c>
      <c r="E157" s="35" t="e">
        <f>E156/E155</f>
        <v>#DIV/0!</v>
      </c>
      <c r="G157" s="97"/>
      <c r="H157" s="98"/>
      <c r="I157" s="98"/>
      <c r="J157" s="98"/>
      <c r="K157" s="99"/>
    </row>
    <row r="158" spans="2:11" ht="18">
      <c r="B158" s="2"/>
      <c r="D158" s="60" t="s">
        <v>98</v>
      </c>
      <c r="E158" s="36" t="e">
        <f>_xlfn.T.INV.2T(E145,E140-2)</f>
        <v>#NUM!</v>
      </c>
    </row>
    <row r="159" spans="2:11" ht="18">
      <c r="B159" s="2"/>
      <c r="D159" t="s">
        <v>78</v>
      </c>
      <c r="E159" t="e">
        <f>TDIST(ABS(E157),E140-2,2)</f>
        <v>#DIV/0!</v>
      </c>
    </row>
    <row r="160" spans="2:11" ht="18">
      <c r="B160" s="2"/>
      <c r="D160" s="33"/>
      <c r="E160" s="33"/>
      <c r="F160" s="33"/>
      <c r="G160" s="33"/>
      <c r="H160" s="33"/>
      <c r="I160" s="33"/>
      <c r="J160" s="33"/>
      <c r="K160" s="33"/>
    </row>
    <row r="161" spans="2:11" ht="18">
      <c r="B161" s="2"/>
      <c r="D161" s="33"/>
      <c r="E161" s="33"/>
      <c r="F161" s="33"/>
      <c r="G161" s="33"/>
      <c r="H161" s="33"/>
      <c r="I161" s="33"/>
      <c r="J161" s="33"/>
      <c r="K161" s="33"/>
    </row>
    <row r="162" spans="2:11" ht="16.899999999999999" customHeight="1">
      <c r="B162" s="2"/>
      <c r="C162" s="9" t="s">
        <v>80</v>
      </c>
      <c r="D162" s="62" t="s">
        <v>81</v>
      </c>
      <c r="E162" s="63"/>
      <c r="F162" s="63"/>
      <c r="G162" s="63"/>
      <c r="H162" s="63"/>
      <c r="I162" s="63"/>
      <c r="J162" s="63"/>
      <c r="K162" s="63"/>
    </row>
    <row r="163" spans="2:11" ht="18">
      <c r="B163" s="2"/>
      <c r="D163" s="64"/>
      <c r="E163" s="65"/>
      <c r="F163" s="65"/>
      <c r="G163" s="65"/>
      <c r="H163" s="65"/>
      <c r="I163" s="65"/>
      <c r="J163" s="65"/>
      <c r="K163" s="65"/>
    </row>
    <row r="164" spans="2:11" ht="18">
      <c r="B164" s="2"/>
    </row>
    <row r="165" spans="2:11" ht="16.149999999999999" customHeight="1">
      <c r="B165" s="2"/>
      <c r="D165" s="66" t="s">
        <v>82</v>
      </c>
      <c r="E165" s="66"/>
      <c r="F165" s="60" t="s">
        <v>98</v>
      </c>
      <c r="G165" s="5" t="e">
        <f>_xlfn.T.INV.2T(0.01,E140-2)</f>
        <v>#NUM!</v>
      </c>
      <c r="H165" s="67"/>
      <c r="I165" s="68"/>
      <c r="J165" s="68"/>
      <c r="K165" s="69"/>
    </row>
    <row r="166" spans="2:11" ht="18">
      <c r="B166" s="2"/>
      <c r="D166" s="37" t="e">
        <f>E143-E148*G165</f>
        <v>#DIV/0!</v>
      </c>
      <c r="E166" s="37" t="e">
        <f>E143+E148*G165</f>
        <v>#DIV/0!</v>
      </c>
      <c r="F166" s="38"/>
      <c r="H166" s="70"/>
      <c r="I166" s="71"/>
      <c r="J166" s="71"/>
      <c r="K166" s="72"/>
    </row>
    <row r="167" spans="2:11" ht="18">
      <c r="B167" s="2"/>
      <c r="D167" s="39"/>
      <c r="E167" s="39"/>
      <c r="F167" s="38"/>
      <c r="G167" s="5"/>
      <c r="H167" s="73"/>
      <c r="I167" s="74"/>
      <c r="J167" s="74"/>
      <c r="K167" s="75"/>
    </row>
    <row r="168" spans="2:11" ht="18">
      <c r="B168" s="2"/>
      <c r="D168" s="66" t="s">
        <v>83</v>
      </c>
      <c r="E168" s="66"/>
      <c r="F168" s="38"/>
      <c r="G168" s="5"/>
    </row>
    <row r="169" spans="2:11" ht="18">
      <c r="B169" s="2"/>
      <c r="D169" s="40" t="e">
        <f>+E144-G165*E155</f>
        <v>#DIV/0!</v>
      </c>
      <c r="E169" s="40" t="e">
        <f>+E144+G165*E155</f>
        <v>#DIV/0!</v>
      </c>
      <c r="F169" s="38"/>
      <c r="G169" s="5"/>
      <c r="I169" t="s">
        <v>84</v>
      </c>
      <c r="J169" t="s">
        <v>50</v>
      </c>
    </row>
    <row r="170" spans="2:11" ht="18">
      <c r="B170" s="2"/>
      <c r="D170" s="33"/>
      <c r="E170" s="33"/>
      <c r="F170" s="5"/>
      <c r="G170" s="5"/>
      <c r="I170" s="35" t="e">
        <f>E107</f>
        <v>#DIV/0!</v>
      </c>
      <c r="J170" s="48" t="e">
        <f>E144</f>
        <v>#DIV/0!</v>
      </c>
    </row>
    <row r="171" spans="2:11" ht="18">
      <c r="B171" s="2"/>
      <c r="D171" s="41"/>
      <c r="E171" s="33"/>
      <c r="F171" s="5"/>
      <c r="G171" s="5"/>
    </row>
    <row r="172" spans="2:11" ht="16.899999999999999" customHeight="1">
      <c r="B172" s="2"/>
      <c r="C172" s="9" t="s">
        <v>85</v>
      </c>
      <c r="D172" s="62" t="s">
        <v>86</v>
      </c>
      <c r="E172" s="63"/>
      <c r="F172" s="63"/>
      <c r="G172" s="63"/>
      <c r="H172" s="63"/>
      <c r="I172" s="63"/>
      <c r="J172" s="63"/>
      <c r="K172" s="100"/>
    </row>
    <row r="173" spans="2:11" ht="18">
      <c r="B173" s="2"/>
      <c r="D173" s="64"/>
      <c r="E173" s="65"/>
      <c r="F173" s="65"/>
      <c r="G173" s="65"/>
      <c r="H173" s="65"/>
      <c r="I173" s="65"/>
      <c r="J173" s="65"/>
      <c r="K173" s="104"/>
    </row>
    <row r="174" spans="2:11" ht="18">
      <c r="B174" s="2"/>
    </row>
    <row r="175" spans="2:11" ht="19.5">
      <c r="B175" s="2"/>
      <c r="D175" s="112" t="s">
        <v>87</v>
      </c>
      <c r="E175" s="112"/>
      <c r="F175" s="112"/>
      <c r="G175" s="112"/>
      <c r="H175" s="112"/>
      <c r="J175" s="49" t="s">
        <v>88</v>
      </c>
    </row>
    <row r="176" spans="2:11" ht="18">
      <c r="B176" s="2"/>
      <c r="D176" s="33"/>
      <c r="E176" s="33"/>
      <c r="F176" s="33"/>
      <c r="G176" s="33"/>
      <c r="H176" s="33"/>
      <c r="I176" s="33"/>
      <c r="J176" s="33"/>
      <c r="K176" s="33"/>
    </row>
    <row r="177" spans="2:11" ht="18">
      <c r="B177" s="2"/>
      <c r="D177" s="33"/>
      <c r="E177" s="33"/>
      <c r="F177" s="33"/>
      <c r="G177" s="33"/>
      <c r="H177" s="33"/>
      <c r="I177" s="33"/>
      <c r="J177" s="33"/>
      <c r="K177" s="33"/>
    </row>
    <row r="178" spans="2:11" ht="16.899999999999999" customHeight="1">
      <c r="B178" s="2"/>
      <c r="C178" s="9" t="s">
        <v>89</v>
      </c>
      <c r="D178" s="62" t="s">
        <v>90</v>
      </c>
      <c r="E178" s="63"/>
      <c r="F178" s="63"/>
      <c r="G178" s="63"/>
      <c r="H178" s="63"/>
      <c r="I178" s="63"/>
      <c r="J178" s="63"/>
      <c r="K178" s="100"/>
    </row>
    <row r="179" spans="2:11" ht="18">
      <c r="B179" s="2"/>
      <c r="D179" s="64"/>
      <c r="E179" s="65"/>
      <c r="F179" s="65"/>
      <c r="G179" s="65"/>
      <c r="H179" s="65"/>
      <c r="I179" s="65"/>
      <c r="J179" s="65"/>
      <c r="K179" s="104"/>
    </row>
    <row r="180" spans="2:11" ht="18">
      <c r="B180" s="2"/>
    </row>
    <row r="181" spans="2:11" ht="18">
      <c r="B181" s="2"/>
      <c r="D181" s="42" t="s">
        <v>91</v>
      </c>
      <c r="E181" s="32" t="e">
        <f>COVAR('Tabla de datos'!B4:B53,'Tabla de datos'!C4:C53)</f>
        <v>#DIV/0!</v>
      </c>
      <c r="G181" s="43" t="s">
        <v>92</v>
      </c>
      <c r="H181" s="44" t="e">
        <f>+E181/SQRT(E182*E183)</f>
        <v>#DIV/0!</v>
      </c>
      <c r="I181" s="111" t="s">
        <v>93</v>
      </c>
      <c r="J181" s="68"/>
      <c r="K181" s="69"/>
    </row>
    <row r="182" spans="2:11" ht="18">
      <c r="B182" s="2"/>
      <c r="D182" s="42" t="s">
        <v>94</v>
      </c>
      <c r="E182" s="32" t="e">
        <f>+VARP('Tabla de datos'!B4:B53)</f>
        <v>#DIV/0!</v>
      </c>
      <c r="G182" s="45" t="s">
        <v>92</v>
      </c>
      <c r="H182" s="46" t="e">
        <f>E187/SQRT(E185*E186)</f>
        <v>#DIV/0!</v>
      </c>
      <c r="I182" s="73"/>
      <c r="J182" s="74"/>
      <c r="K182" s="75"/>
    </row>
    <row r="183" spans="2:11" ht="18">
      <c r="B183" s="2"/>
      <c r="D183" s="42" t="s">
        <v>95</v>
      </c>
      <c r="E183" s="32" t="e">
        <f>+VARP('Tabla de datos'!C4:C53)</f>
        <v>#DIV/0!</v>
      </c>
    </row>
    <row r="184" spans="2:11" ht="16.899999999999999" customHeight="1">
      <c r="B184" s="2"/>
      <c r="G184" s="113" t="s">
        <v>96</v>
      </c>
      <c r="H184" s="115" t="e">
        <f>E189/E188</f>
        <v>#DIV/0!</v>
      </c>
      <c r="I184" s="67" t="s">
        <v>97</v>
      </c>
      <c r="J184" s="68"/>
      <c r="K184" s="68"/>
    </row>
    <row r="185" spans="2:11" ht="18">
      <c r="B185" s="2"/>
      <c r="D185" s="42" t="str">
        <f t="shared" ref="D185:E187" si="0">D103</f>
        <v>SSx</v>
      </c>
      <c r="E185" s="32" t="e">
        <f t="shared" si="0"/>
        <v>#DIV/0!</v>
      </c>
      <c r="G185" s="114"/>
      <c r="H185" s="116"/>
      <c r="I185" s="73"/>
      <c r="J185" s="74"/>
      <c r="K185" s="74"/>
    </row>
    <row r="186" spans="2:11" ht="18">
      <c r="B186" s="2"/>
      <c r="D186" s="42" t="str">
        <f t="shared" si="0"/>
        <v xml:space="preserve">SSy </v>
      </c>
      <c r="E186" s="32" t="e">
        <f t="shared" si="0"/>
        <v>#DIV/0!</v>
      </c>
      <c r="F186" s="33"/>
    </row>
    <row r="187" spans="2:11" ht="18">
      <c r="B187" s="2"/>
      <c r="D187" s="42" t="str">
        <f t="shared" si="0"/>
        <v>SSxy</v>
      </c>
      <c r="E187" s="32" t="e">
        <f t="shared" si="0"/>
        <v>#DIV/0!</v>
      </c>
      <c r="F187" s="33"/>
    </row>
    <row r="188" spans="2:11" ht="18">
      <c r="B188" s="2"/>
      <c r="D188" s="42" t="str">
        <f t="shared" ref="D188:E190" si="1">D119</f>
        <v>SST</v>
      </c>
      <c r="E188" s="32" t="e">
        <f t="shared" si="1"/>
        <v>#DIV/0!</v>
      </c>
      <c r="F188" s="33"/>
    </row>
    <row r="189" spans="2:11" ht="18">
      <c r="B189" s="2"/>
      <c r="D189" s="42" t="str">
        <f t="shared" si="1"/>
        <v>SSR</v>
      </c>
      <c r="E189" s="32" t="e">
        <f t="shared" si="1"/>
        <v>#DIV/0!</v>
      </c>
      <c r="F189" s="33"/>
    </row>
    <row r="190" spans="2:11" ht="18">
      <c r="B190" s="2"/>
      <c r="D190" s="42" t="str">
        <f t="shared" si="1"/>
        <v>SSE</v>
      </c>
      <c r="E190" s="32" t="e">
        <f t="shared" si="1"/>
        <v>#DIV/0!</v>
      </c>
    </row>
    <row r="192" spans="2:11" ht="18.75" thickBot="1">
      <c r="B192" s="2"/>
      <c r="D192" s="33"/>
      <c r="E192" s="33"/>
      <c r="F192" s="33"/>
    </row>
    <row r="193" spans="2:12" ht="18.75" thickBot="1">
      <c r="C193" s="155" t="s">
        <v>100</v>
      </c>
      <c r="D193" s="156" t="s">
        <v>101</v>
      </c>
      <c r="E193" s="157"/>
      <c r="F193" s="157"/>
      <c r="G193" s="157"/>
      <c r="H193" s="157"/>
      <c r="I193" s="157"/>
      <c r="J193" s="157"/>
      <c r="K193" s="157"/>
      <c r="L193" s="157"/>
    </row>
    <row r="194" spans="2:12" ht="15.75" customHeight="1" thickBot="1">
      <c r="D194" s="158"/>
      <c r="E194" s="159"/>
      <c r="F194" s="159"/>
      <c r="G194" s="159"/>
      <c r="H194" s="159"/>
      <c r="I194" s="159"/>
      <c r="J194" s="159"/>
      <c r="K194" s="159"/>
      <c r="L194" s="159"/>
    </row>
    <row r="195" spans="2:12" ht="15.75" thickBot="1"/>
    <row r="196" spans="2:12" ht="18.75" thickBot="1">
      <c r="B196" s="123"/>
      <c r="C196" s="124" t="s">
        <v>102</v>
      </c>
      <c r="D196" s="125"/>
      <c r="E196" s="126"/>
      <c r="F196" s="127" t="s">
        <v>103</v>
      </c>
      <c r="G196" s="127"/>
      <c r="H196" s="128"/>
      <c r="I196" s="129"/>
      <c r="J196" s="129"/>
      <c r="K196" s="129"/>
      <c r="L196" s="129"/>
    </row>
    <row r="197" spans="2:12" ht="18">
      <c r="B197" s="123"/>
      <c r="E197" s="126"/>
      <c r="F197" s="130" t="s">
        <v>104</v>
      </c>
      <c r="G197" s="130" t="e">
        <f>+D213+D214*D196</f>
        <v>#DIV/0!</v>
      </c>
      <c r="H197" s="129"/>
      <c r="I197" s="129"/>
      <c r="J197" s="129"/>
      <c r="K197" s="129"/>
      <c r="L197" s="129"/>
    </row>
    <row r="198" spans="2:12" ht="17.25" thickBot="1">
      <c r="B198" s="131"/>
      <c r="C198" s="132" t="s">
        <v>105</v>
      </c>
      <c r="D198" s="130" t="e">
        <f>SQRT(+D209*(1+(1/D210)+((D196-D211)^2/D212)))</f>
        <v>#DIV/0!</v>
      </c>
      <c r="E198" s="126"/>
      <c r="F198" s="126"/>
      <c r="G198" s="126"/>
      <c r="H198" s="129"/>
      <c r="I198" s="129"/>
      <c r="J198" s="129"/>
      <c r="K198" s="129"/>
      <c r="L198" s="129"/>
    </row>
    <row r="199" spans="2:12" ht="18" customHeight="1">
      <c r="B199" s="123"/>
      <c r="C199" s="132" t="s">
        <v>106</v>
      </c>
      <c r="D199" s="130" t="e">
        <f>SQRT(+D209*((1/D210)+((D196-D211)^2/D212)))</f>
        <v>#DIV/0!</v>
      </c>
      <c r="E199" s="126"/>
      <c r="F199" s="133" t="s">
        <v>107</v>
      </c>
      <c r="G199" s="133"/>
      <c r="H199" s="134" t="s">
        <v>109</v>
      </c>
      <c r="I199" s="135"/>
      <c r="J199" s="136"/>
      <c r="K199" s="129"/>
      <c r="L199" s="129"/>
    </row>
    <row r="200" spans="2:12" ht="18" customHeight="1" thickBot="1">
      <c r="B200" s="123"/>
      <c r="C200" s="132" t="s">
        <v>57</v>
      </c>
      <c r="D200" s="130">
        <v>0.01</v>
      </c>
      <c r="E200" s="126"/>
      <c r="F200" s="126" t="e">
        <f>+G197-D202*D199</f>
        <v>#DIV/0!</v>
      </c>
      <c r="G200" s="126" t="e">
        <f>+G197+D202*(D199)</f>
        <v>#DIV/0!</v>
      </c>
      <c r="H200" s="137"/>
      <c r="I200" s="138"/>
      <c r="J200" s="139"/>
      <c r="K200" s="129"/>
      <c r="L200" s="129"/>
    </row>
    <row r="201" spans="2:12" ht="18.75" thickBot="1">
      <c r="B201" s="123"/>
      <c r="C201" s="132" t="s">
        <v>44</v>
      </c>
      <c r="D201" s="130">
        <v>50</v>
      </c>
      <c r="E201" s="126"/>
      <c r="F201" s="126"/>
      <c r="G201" s="126"/>
      <c r="H201" s="129"/>
      <c r="I201" s="129"/>
      <c r="J201" s="129"/>
      <c r="K201" s="129"/>
      <c r="L201" s="129"/>
    </row>
    <row r="202" spans="2:12" ht="18" customHeight="1">
      <c r="B202" s="123"/>
      <c r="C202" s="132" t="s">
        <v>110</v>
      </c>
      <c r="D202" s="130">
        <f>_xlfn.T.INV.2T(D200,D201-2)</f>
        <v>2.6822040269502154</v>
      </c>
      <c r="E202" s="126"/>
      <c r="F202" s="133" t="s">
        <v>108</v>
      </c>
      <c r="G202" s="133"/>
      <c r="H202" s="140" t="s">
        <v>111</v>
      </c>
      <c r="I202" s="141"/>
      <c r="J202" s="142"/>
      <c r="K202" s="129"/>
      <c r="L202" s="129"/>
    </row>
    <row r="203" spans="2:12" ht="18" customHeight="1" thickBot="1">
      <c r="B203" s="123"/>
      <c r="C203" s="129"/>
      <c r="D203" s="126"/>
      <c r="E203" s="126"/>
      <c r="F203" s="126" t="e">
        <f>+G197-D202*(D198)</f>
        <v>#DIV/0!</v>
      </c>
      <c r="G203" s="126" t="e">
        <f>G197+D202*(D198)</f>
        <v>#DIV/0!</v>
      </c>
      <c r="H203" s="143"/>
      <c r="I203" s="144"/>
      <c r="J203" s="145"/>
      <c r="K203" s="129"/>
      <c r="L203" s="129"/>
    </row>
    <row r="204" spans="2:12" ht="18.75" thickBot="1">
      <c r="B204" s="123"/>
      <c r="C204" s="129"/>
      <c r="D204" s="126"/>
      <c r="E204" s="126"/>
      <c r="F204" s="126"/>
      <c r="G204" s="126"/>
      <c r="H204" s="129"/>
      <c r="I204" s="129"/>
      <c r="J204" s="129"/>
      <c r="K204" s="129"/>
      <c r="L204" s="129"/>
    </row>
    <row r="205" spans="2:12" ht="18" customHeight="1">
      <c r="B205" s="123"/>
      <c r="C205" s="146"/>
      <c r="D205" s="147"/>
      <c r="E205" s="147"/>
      <c r="F205" s="147"/>
      <c r="G205" s="148"/>
      <c r="H205" s="129"/>
      <c r="I205" s="129"/>
      <c r="J205" s="129"/>
      <c r="K205" s="129"/>
      <c r="L205" s="129"/>
    </row>
    <row r="206" spans="2:12" ht="18">
      <c r="B206" s="123"/>
      <c r="C206" s="149"/>
      <c r="D206" s="150"/>
      <c r="E206" s="150"/>
      <c r="F206" s="150"/>
      <c r="G206" s="151"/>
      <c r="H206" s="129"/>
      <c r="I206" s="129"/>
      <c r="J206" s="129"/>
      <c r="K206" s="129"/>
      <c r="L206" s="129"/>
    </row>
    <row r="207" spans="2:12" ht="15.75" thickBot="1">
      <c r="C207" s="152"/>
      <c r="D207" s="153"/>
      <c r="E207" s="153"/>
      <c r="F207" s="153"/>
      <c r="G207" s="154"/>
    </row>
    <row r="209" spans="1:4">
      <c r="C209" t="s">
        <v>72</v>
      </c>
      <c r="D209" s="160" t="e">
        <f>G128</f>
        <v>#DIV/0!</v>
      </c>
    </row>
    <row r="210" spans="1:4" ht="16.5">
      <c r="A210" s="33"/>
      <c r="C210" t="s">
        <v>44</v>
      </c>
      <c r="D210" s="130"/>
    </row>
    <row r="211" spans="1:4" ht="16.5">
      <c r="A211" s="33"/>
      <c r="C211" t="s">
        <v>45</v>
      </c>
      <c r="D211" s="161" t="e">
        <f>E101</f>
        <v>#DIV/0!</v>
      </c>
    </row>
    <row r="212" spans="1:4" ht="16.5">
      <c r="A212" s="33"/>
      <c r="C212" t="s">
        <v>47</v>
      </c>
      <c r="D212" s="161" t="e">
        <f>E103</f>
        <v>#DIV/0!</v>
      </c>
    </row>
    <row r="213" spans="1:4" ht="16.5">
      <c r="A213" s="33"/>
      <c r="C213" t="s">
        <v>51</v>
      </c>
      <c r="D213" s="161" t="e">
        <f>E107</f>
        <v>#DIV/0!</v>
      </c>
    </row>
    <row r="214" spans="1:4" ht="16.5">
      <c r="A214" s="33"/>
      <c r="C214" t="s">
        <v>50</v>
      </c>
      <c r="D214" s="161" t="e">
        <f>E106</f>
        <v>#DIV/0!</v>
      </c>
    </row>
    <row r="215" spans="1:4" ht="16.5">
      <c r="A215" s="33"/>
    </row>
    <row r="216" spans="1:4" ht="16.5">
      <c r="A216" s="5"/>
      <c r="B216" s="5"/>
    </row>
    <row r="217" spans="1:4">
      <c r="A217" s="5"/>
      <c r="B217" s="5"/>
    </row>
    <row r="218" spans="1:4" ht="16.5">
      <c r="A218" s="5"/>
      <c r="B218" s="5"/>
    </row>
    <row r="219" spans="1:4" ht="16.5">
      <c r="A219" s="5"/>
      <c r="B219" s="5"/>
    </row>
    <row r="220" spans="1:4" ht="16.5">
      <c r="A220" s="5"/>
      <c r="B220" s="5"/>
    </row>
    <row r="221" spans="1:4" ht="16.5">
      <c r="A221" s="5"/>
      <c r="B221" s="5"/>
    </row>
    <row r="222" spans="1:4" ht="16.5">
      <c r="A222" s="5"/>
      <c r="B222" s="5"/>
    </row>
    <row r="223" spans="1:4" ht="16.5">
      <c r="A223" s="5"/>
      <c r="B223" s="5"/>
    </row>
    <row r="224" spans="1:4" ht="16.5">
      <c r="A224" s="5"/>
      <c r="B224" s="5"/>
    </row>
    <row r="225" spans="1:11" ht="16.5">
      <c r="A225" s="5"/>
      <c r="B225" s="5"/>
    </row>
    <row r="226" spans="1:11" ht="16.5">
      <c r="A226" s="5"/>
      <c r="B226" s="5"/>
    </row>
    <row r="227" spans="1:11" ht="16.5">
      <c r="A227" s="5"/>
      <c r="B227" s="5"/>
    </row>
    <row r="228" spans="1:11" ht="16.5">
      <c r="A228" s="5"/>
      <c r="B228" s="5"/>
    </row>
    <row r="229" spans="1:11" ht="16.5">
      <c r="A229" s="5"/>
      <c r="B229" s="5"/>
    </row>
    <row r="230" spans="1:11" ht="16.5">
      <c r="A230" s="5"/>
      <c r="B230" s="5"/>
    </row>
    <row r="238" spans="1:11" ht="18">
      <c r="B238" s="2"/>
      <c r="C238" s="5"/>
      <c r="E238" s="33"/>
      <c r="F238" s="33"/>
      <c r="G238" s="33"/>
      <c r="H238" s="5"/>
      <c r="I238" s="5"/>
      <c r="J238" s="5"/>
      <c r="K238" s="5"/>
    </row>
    <row r="239" spans="1:11" ht="18">
      <c r="B239" s="2"/>
      <c r="C239" s="5"/>
      <c r="D239" s="5"/>
      <c r="E239" s="5"/>
      <c r="F239" s="5"/>
    </row>
    <row r="240" spans="1:11" ht="18">
      <c r="B240" s="2"/>
      <c r="C240" s="5"/>
      <c r="D240" s="5"/>
      <c r="E240" s="5"/>
      <c r="F240" s="5"/>
    </row>
    <row r="241" spans="2:6" ht="18">
      <c r="B241" s="2"/>
      <c r="C241" s="5"/>
      <c r="D241" s="5"/>
      <c r="E241" s="5"/>
      <c r="F241" s="5"/>
    </row>
    <row r="242" spans="2:6" ht="18">
      <c r="B242" s="2"/>
      <c r="C242" s="5"/>
      <c r="D242" s="5"/>
      <c r="E242" s="5"/>
      <c r="F242" s="5"/>
    </row>
    <row r="243" spans="2:6" ht="18">
      <c r="B243" s="2"/>
      <c r="C243" s="5"/>
      <c r="D243" s="5"/>
      <c r="E243" s="5"/>
      <c r="F243" s="5"/>
    </row>
    <row r="244" spans="2:6" ht="18">
      <c r="B244" s="2"/>
      <c r="C244" s="5"/>
      <c r="D244" s="5"/>
      <c r="E244" s="5"/>
      <c r="F244" s="5"/>
    </row>
    <row r="245" spans="2:6" ht="18">
      <c r="B245" s="2"/>
      <c r="C245" s="5"/>
      <c r="D245" s="5"/>
      <c r="E245" s="5"/>
      <c r="F245" s="5"/>
    </row>
    <row r="246" spans="2:6" ht="18">
      <c r="B246" s="2"/>
      <c r="C246" s="5"/>
      <c r="D246" s="5"/>
      <c r="E246" s="5"/>
      <c r="F246" s="5"/>
    </row>
    <row r="247" spans="2:6" ht="18">
      <c r="B247" s="2"/>
      <c r="C247" s="5"/>
      <c r="D247" s="5"/>
      <c r="E247" s="5"/>
      <c r="F247" s="5"/>
    </row>
    <row r="248" spans="2:6" ht="18">
      <c r="B248" s="2"/>
      <c r="C248" s="5"/>
      <c r="D248" s="5"/>
      <c r="E248" s="5"/>
      <c r="F248" s="5"/>
    </row>
    <row r="249" spans="2:6" ht="18">
      <c r="B249" s="2"/>
      <c r="C249" s="5"/>
      <c r="D249" s="5"/>
      <c r="E249" s="5"/>
      <c r="F249" s="5"/>
    </row>
    <row r="250" spans="2:6" ht="18">
      <c r="B250" s="2"/>
      <c r="C250" s="5"/>
      <c r="D250" s="5"/>
      <c r="E250" s="5"/>
      <c r="F250" s="5"/>
    </row>
    <row r="251" spans="2:6" ht="18">
      <c r="B251" s="2"/>
      <c r="C251" s="5"/>
      <c r="D251" s="5"/>
      <c r="E251" s="5"/>
      <c r="F251" s="5"/>
    </row>
    <row r="252" spans="2:6" ht="18">
      <c r="B252" s="2"/>
      <c r="C252" s="5"/>
      <c r="D252" s="5"/>
      <c r="E252" s="5"/>
      <c r="F252" s="5"/>
    </row>
    <row r="253" spans="2:6" ht="18">
      <c r="B253" s="2"/>
      <c r="C253" s="5"/>
      <c r="D253" s="5"/>
      <c r="E253" s="5"/>
      <c r="F253" s="5"/>
    </row>
    <row r="254" spans="2:6" ht="18">
      <c r="B254" s="2"/>
      <c r="C254" s="5"/>
      <c r="D254" s="5"/>
      <c r="E254" s="5"/>
      <c r="F254" s="5"/>
    </row>
    <row r="255" spans="2:6" ht="18">
      <c r="B255" s="2"/>
      <c r="C255" s="5"/>
      <c r="D255" s="5"/>
      <c r="E255" s="5"/>
      <c r="F255" s="5"/>
    </row>
    <row r="256" spans="2:6" ht="18">
      <c r="B256" s="2"/>
      <c r="C256" s="5"/>
      <c r="D256" s="5"/>
      <c r="E256" s="5"/>
      <c r="F256" s="5"/>
    </row>
    <row r="257" spans="2:6" ht="18">
      <c r="B257" s="2"/>
      <c r="C257" s="5"/>
      <c r="D257" s="5"/>
      <c r="E257" s="5"/>
      <c r="F257" s="5"/>
    </row>
    <row r="258" spans="2:6" ht="18">
      <c r="B258" s="2"/>
      <c r="C258" s="5"/>
      <c r="D258" s="5"/>
      <c r="E258" s="5"/>
      <c r="F258" s="5"/>
    </row>
    <row r="259" spans="2:6" ht="18">
      <c r="B259" s="2"/>
      <c r="C259" s="5"/>
      <c r="D259" s="5"/>
      <c r="E259" s="5"/>
      <c r="F259" s="5"/>
    </row>
    <row r="260" spans="2:6" ht="18">
      <c r="B260" s="2"/>
      <c r="C260" s="5"/>
      <c r="D260" s="5"/>
      <c r="E260" s="5"/>
      <c r="F260" s="5"/>
    </row>
    <row r="261" spans="2:6" ht="18">
      <c r="B261" s="2"/>
      <c r="C261" s="5"/>
      <c r="D261" s="5"/>
      <c r="E261" s="5"/>
      <c r="F261" s="5"/>
    </row>
    <row r="262" spans="2:6" ht="18">
      <c r="B262" s="2"/>
      <c r="C262" s="5"/>
      <c r="D262" s="5"/>
      <c r="E262" s="5"/>
      <c r="F262" s="5"/>
    </row>
    <row r="263" spans="2:6" ht="18">
      <c r="B263" s="2"/>
      <c r="C263" s="5"/>
      <c r="D263" s="5"/>
      <c r="E263" s="5"/>
      <c r="F263" s="5"/>
    </row>
    <row r="264" spans="2:6" ht="18">
      <c r="B264" s="2"/>
      <c r="C264" s="5"/>
      <c r="D264" s="5"/>
      <c r="E264" s="5"/>
      <c r="F264" s="5"/>
    </row>
    <row r="265" spans="2:6" ht="18">
      <c r="B265" s="2"/>
      <c r="C265" s="5"/>
      <c r="D265" s="5"/>
      <c r="E265" s="5"/>
      <c r="F265" s="5"/>
    </row>
    <row r="266" spans="2:6" ht="18">
      <c r="B266" s="2"/>
      <c r="C266" s="5"/>
      <c r="D266" s="5"/>
      <c r="E266" s="5"/>
      <c r="F266" s="5"/>
    </row>
    <row r="267" spans="2:6" ht="18">
      <c r="B267" s="2"/>
      <c r="C267" s="5"/>
      <c r="D267" s="5"/>
      <c r="E267" s="5"/>
      <c r="F267" s="5"/>
    </row>
    <row r="268" spans="2:6" ht="18">
      <c r="B268" s="2"/>
      <c r="C268" s="5"/>
      <c r="D268" s="5"/>
      <c r="E268" s="5"/>
      <c r="F268" s="5"/>
    </row>
    <row r="269" spans="2:6" ht="18">
      <c r="B269" s="2"/>
      <c r="C269" s="5"/>
      <c r="D269" s="5"/>
      <c r="E269" s="5"/>
      <c r="F269" s="5"/>
    </row>
    <row r="270" spans="2:6" ht="18">
      <c r="B270" s="2"/>
      <c r="C270" s="5"/>
      <c r="D270" s="5"/>
      <c r="E270" s="5"/>
      <c r="F270" s="5"/>
    </row>
    <row r="271" spans="2:6" ht="18">
      <c r="B271" s="2"/>
      <c r="C271" s="5"/>
      <c r="D271" s="5"/>
      <c r="E271" s="5"/>
      <c r="F271" s="5"/>
    </row>
    <row r="272" spans="2:6" ht="18">
      <c r="B272" s="2"/>
      <c r="C272" s="5"/>
      <c r="D272" s="5"/>
      <c r="E272" s="5"/>
      <c r="F272" s="5"/>
    </row>
    <row r="273" spans="2:6" ht="18">
      <c r="B273" s="2"/>
      <c r="C273" s="5"/>
      <c r="D273" s="5"/>
      <c r="E273" s="5"/>
      <c r="F273" s="5"/>
    </row>
    <row r="274" spans="2:6" ht="18">
      <c r="B274" s="2"/>
      <c r="C274" s="5"/>
      <c r="D274" s="5"/>
      <c r="E274" s="5"/>
      <c r="F274" s="5"/>
    </row>
    <row r="275" spans="2:6" ht="18">
      <c r="B275" s="2"/>
      <c r="C275" s="5"/>
      <c r="D275" s="5"/>
      <c r="E275" s="5"/>
      <c r="F275" s="5"/>
    </row>
    <row r="276" spans="2:6" ht="18">
      <c r="B276" s="2"/>
      <c r="C276" s="5"/>
      <c r="D276" s="5"/>
      <c r="E276" s="5"/>
      <c r="F276" s="5"/>
    </row>
    <row r="277" spans="2:6" ht="18">
      <c r="B277" s="2"/>
      <c r="C277" s="5"/>
      <c r="D277" s="5"/>
      <c r="E277" s="5"/>
      <c r="F277" s="5"/>
    </row>
    <row r="278" spans="2:6" ht="18">
      <c r="B278" s="2"/>
      <c r="C278" s="5"/>
      <c r="D278" s="5"/>
      <c r="E278" s="5"/>
      <c r="F278" s="5"/>
    </row>
    <row r="279" spans="2:6" ht="18">
      <c r="B279" s="2"/>
      <c r="C279" s="5"/>
      <c r="D279" s="5"/>
      <c r="E279" s="5"/>
      <c r="F279" s="5"/>
    </row>
    <row r="280" spans="2:6" ht="18">
      <c r="B280" s="2"/>
      <c r="C280" s="5"/>
      <c r="D280" s="5"/>
      <c r="E280" s="5"/>
      <c r="F280" s="5"/>
    </row>
    <row r="281" spans="2:6" ht="18">
      <c r="B281" s="2"/>
      <c r="C281" s="5"/>
      <c r="D281" s="5"/>
      <c r="E281" s="5"/>
      <c r="F281" s="5"/>
    </row>
    <row r="282" spans="2:6" ht="18">
      <c r="B282" s="2"/>
      <c r="C282" s="5"/>
      <c r="D282" s="5"/>
      <c r="E282" s="5"/>
      <c r="F282" s="5"/>
    </row>
    <row r="283" spans="2:6" ht="18">
      <c r="B283" s="2"/>
      <c r="C283" s="5"/>
      <c r="D283" s="5"/>
      <c r="E283" s="5"/>
      <c r="F283" s="5"/>
    </row>
    <row r="284" spans="2:6" ht="18">
      <c r="B284" s="2"/>
      <c r="C284" s="5"/>
      <c r="D284" s="5"/>
      <c r="E284" s="5"/>
      <c r="F284" s="5"/>
    </row>
    <row r="285" spans="2:6" ht="18">
      <c r="B285" s="2"/>
      <c r="C285" s="5"/>
      <c r="D285" s="5"/>
      <c r="E285" s="5"/>
      <c r="F285" s="5"/>
    </row>
    <row r="286" spans="2:6" ht="18">
      <c r="B286" s="2"/>
      <c r="C286" s="5"/>
    </row>
    <row r="287" spans="2:6" ht="18" customHeight="1">
      <c r="B287" s="2"/>
      <c r="C287" s="5"/>
    </row>
    <row r="288" spans="2:6" ht="18">
      <c r="B288" s="2"/>
      <c r="C288" s="5"/>
    </row>
    <row r="289" spans="2:11" ht="18">
      <c r="B289" s="2"/>
      <c r="C289" s="5"/>
    </row>
    <row r="290" spans="2:11" ht="18">
      <c r="B290" s="2"/>
      <c r="C290" s="5"/>
    </row>
    <row r="291" spans="2:11" ht="18">
      <c r="B291" s="2"/>
      <c r="C291" s="5"/>
    </row>
    <row r="292" spans="2:11" ht="18">
      <c r="B292" s="2"/>
      <c r="C292" s="5"/>
    </row>
    <row r="293" spans="2:11" ht="18">
      <c r="B293" s="2"/>
      <c r="C293" s="5"/>
      <c r="D293" s="33"/>
      <c r="E293" s="33"/>
      <c r="F293" s="33"/>
      <c r="G293" s="33"/>
      <c r="H293" s="5"/>
      <c r="I293" s="5"/>
      <c r="J293" s="5"/>
      <c r="K293" s="5"/>
    </row>
    <row r="294" spans="2:11" ht="18">
      <c r="B294" s="2"/>
      <c r="C294" s="5"/>
      <c r="D294" s="33"/>
      <c r="E294" s="33"/>
      <c r="F294" s="33"/>
      <c r="G294" s="33"/>
      <c r="H294" s="5"/>
      <c r="I294" s="5"/>
      <c r="J294" s="5"/>
      <c r="K294" s="5"/>
    </row>
    <row r="299" spans="2:11" ht="18">
      <c r="B299" s="2"/>
      <c r="C299" s="33"/>
      <c r="D299" s="33"/>
      <c r="E299" s="33"/>
      <c r="F299" s="5"/>
      <c r="G299" s="5"/>
      <c r="H299" s="5"/>
      <c r="I299" s="5"/>
    </row>
    <row r="300" spans="2:11" ht="18">
      <c r="B300" s="2"/>
      <c r="C300" s="33"/>
      <c r="D300" s="33"/>
      <c r="E300" s="33"/>
      <c r="F300" s="5"/>
      <c r="G300" s="5"/>
      <c r="H300" s="5"/>
      <c r="I300" s="5"/>
    </row>
    <row r="301" spans="2:11" ht="18">
      <c r="B301" s="2"/>
      <c r="C301" s="33"/>
      <c r="D301" s="33"/>
      <c r="E301" s="33"/>
      <c r="F301" s="5"/>
      <c r="G301" s="5"/>
      <c r="H301" s="5"/>
      <c r="I301" s="5"/>
    </row>
    <row r="302" spans="2:11" ht="18">
      <c r="B302" s="2"/>
      <c r="C302" s="33"/>
      <c r="D302" s="33"/>
      <c r="E302" s="33"/>
      <c r="F302" s="5"/>
      <c r="G302" s="5"/>
      <c r="H302" s="5"/>
      <c r="I302" s="5"/>
    </row>
    <row r="303" spans="2:11" ht="18">
      <c r="B303" s="2"/>
      <c r="C303" s="5"/>
      <c r="D303" s="5"/>
      <c r="E303" s="5"/>
      <c r="F303" s="5"/>
      <c r="G303" s="5"/>
      <c r="H303" s="5"/>
      <c r="I303" s="50"/>
    </row>
    <row r="304" spans="2:11" ht="18">
      <c r="B304" s="2"/>
      <c r="C304" s="5"/>
      <c r="D304" s="5"/>
      <c r="E304" s="5"/>
      <c r="F304" s="5"/>
      <c r="G304" s="5"/>
      <c r="H304" s="5"/>
      <c r="I304" s="50"/>
    </row>
    <row r="305" spans="2:9" ht="18">
      <c r="B305" s="2"/>
      <c r="C305" s="5"/>
      <c r="D305" s="5"/>
      <c r="E305" s="5"/>
      <c r="F305" s="5"/>
      <c r="G305" s="5"/>
      <c r="H305" s="5"/>
      <c r="I305" s="50"/>
    </row>
    <row r="306" spans="2:9" ht="18">
      <c r="B306" s="2"/>
      <c r="C306" s="5"/>
      <c r="D306" s="5"/>
      <c r="E306" s="5"/>
      <c r="F306" s="5"/>
      <c r="G306" s="5"/>
      <c r="H306" s="5"/>
      <c r="I306" s="50"/>
    </row>
    <row r="307" spans="2:9" ht="18">
      <c r="B307" s="2"/>
      <c r="C307" s="5"/>
      <c r="D307" s="5"/>
      <c r="E307" s="5"/>
      <c r="F307" s="5"/>
      <c r="G307" s="5"/>
      <c r="H307" s="5"/>
      <c r="I307" s="50"/>
    </row>
    <row r="308" spans="2:9" ht="18">
      <c r="B308" s="2"/>
      <c r="C308" s="5"/>
      <c r="D308" s="5"/>
      <c r="E308" s="5"/>
      <c r="F308" s="5"/>
      <c r="G308" s="5"/>
      <c r="H308" s="5"/>
      <c r="I308" s="50"/>
    </row>
    <row r="309" spans="2:9" ht="18">
      <c r="B309" s="2"/>
      <c r="C309" s="5"/>
      <c r="D309" s="5"/>
      <c r="E309" s="5"/>
      <c r="F309" s="5"/>
      <c r="G309" s="5"/>
      <c r="H309" s="5"/>
      <c r="I309" s="50"/>
    </row>
    <row r="310" spans="2:9" ht="18">
      <c r="B310" s="2"/>
      <c r="C310" s="5"/>
      <c r="D310" s="5"/>
      <c r="E310" s="5"/>
      <c r="F310" s="5"/>
      <c r="G310" s="5"/>
      <c r="H310" s="5"/>
      <c r="I310" s="50"/>
    </row>
    <row r="311" spans="2:9" ht="18">
      <c r="B311" s="2"/>
      <c r="C311" s="5"/>
      <c r="D311" s="5"/>
      <c r="E311" s="5"/>
      <c r="F311" s="5"/>
      <c r="G311" s="5"/>
      <c r="H311" s="5"/>
      <c r="I311" s="50"/>
    </row>
    <row r="312" spans="2:9" ht="18">
      <c r="B312" s="2"/>
      <c r="C312" s="5"/>
      <c r="D312" s="5"/>
      <c r="E312" s="5"/>
      <c r="F312" s="5"/>
      <c r="G312" s="5"/>
      <c r="H312" s="5"/>
      <c r="I312" s="50"/>
    </row>
    <row r="313" spans="2:9" ht="18">
      <c r="B313" s="2"/>
      <c r="C313" s="5"/>
      <c r="D313" s="5"/>
      <c r="E313" s="5"/>
      <c r="F313" s="5"/>
      <c r="G313" s="5"/>
      <c r="H313" s="5"/>
      <c r="I313" s="50"/>
    </row>
    <row r="314" spans="2:9" ht="18">
      <c r="B314" s="2"/>
      <c r="C314" s="5"/>
      <c r="D314" s="5"/>
      <c r="E314" s="5"/>
      <c r="F314" s="5"/>
      <c r="G314" s="5"/>
      <c r="H314" s="5"/>
      <c r="I314" s="50"/>
    </row>
    <row r="315" spans="2:9" ht="18">
      <c r="B315" s="2"/>
      <c r="C315" s="5"/>
      <c r="D315" s="5"/>
      <c r="G315" s="5"/>
      <c r="H315" s="5"/>
      <c r="I315" s="50"/>
    </row>
    <row r="316" spans="2:9" ht="18">
      <c r="B316" s="2"/>
      <c r="C316" s="5"/>
      <c r="D316" s="5"/>
      <c r="G316" s="5"/>
      <c r="H316" s="5"/>
      <c r="I316" s="50"/>
    </row>
    <row r="317" spans="2:9" ht="18">
      <c r="B317" s="2"/>
      <c r="C317" s="5"/>
      <c r="D317" s="5"/>
      <c r="G317" s="5"/>
      <c r="H317" s="5"/>
      <c r="I317" s="50"/>
    </row>
    <row r="318" spans="2:9" ht="18">
      <c r="B318" s="2"/>
      <c r="C318" s="5"/>
      <c r="D318" s="5"/>
      <c r="G318" s="5"/>
      <c r="H318" s="5"/>
      <c r="I318" s="50"/>
    </row>
    <row r="319" spans="2:9" ht="18">
      <c r="B319" s="2"/>
      <c r="C319" s="5"/>
      <c r="D319" s="5"/>
    </row>
    <row r="320" spans="2:9" ht="18">
      <c r="B320" s="2"/>
      <c r="C320" s="5"/>
      <c r="D320" s="5"/>
    </row>
    <row r="321" spans="2:3" ht="18">
      <c r="B321" s="2"/>
      <c r="C321" s="5"/>
    </row>
  </sheetData>
  <mergeCells count="32">
    <mergeCell ref="C205:G207"/>
    <mergeCell ref="D193:L194"/>
    <mergeCell ref="F196:G196"/>
    <mergeCell ref="C2:J6"/>
    <mergeCell ref="D116:K117"/>
    <mergeCell ref="D178:K179"/>
    <mergeCell ref="D136:K137"/>
    <mergeCell ref="D162:K163"/>
    <mergeCell ref="D172:K173"/>
    <mergeCell ref="H165:K167"/>
    <mergeCell ref="D66:K67"/>
    <mergeCell ref="D97:K98"/>
    <mergeCell ref="D132:J133"/>
    <mergeCell ref="D168:E168"/>
    <mergeCell ref="D175:H175"/>
    <mergeCell ref="G149:K150"/>
    <mergeCell ref="D125:J125"/>
    <mergeCell ref="D131:J131"/>
    <mergeCell ref="G148:K148"/>
    <mergeCell ref="D87:K91"/>
    <mergeCell ref="I184:K185"/>
    <mergeCell ref="D110:K113"/>
    <mergeCell ref="G156:K157"/>
    <mergeCell ref="I181:K182"/>
    <mergeCell ref="G184:G185"/>
    <mergeCell ref="H184:H185"/>
    <mergeCell ref="G155:K155"/>
    <mergeCell ref="D165:E165"/>
    <mergeCell ref="F199:G199"/>
    <mergeCell ref="H199:J200"/>
    <mergeCell ref="F202:G202"/>
    <mergeCell ref="H202:J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</vt:lpstr>
      <vt:lpstr>Tabla de datos</vt:lpstr>
      <vt:lpstr>Calculos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Daniel Moreno Arteaga</dc:creator>
  <cp:lastModifiedBy>Karina Vega</cp:lastModifiedBy>
  <dcterms:created xsi:type="dcterms:W3CDTF">2023-11-05T19:11:00Z</dcterms:created>
  <dcterms:modified xsi:type="dcterms:W3CDTF">2024-12-02T16:27:03Z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32488E0244624B618D5CE04A15006B99_13</vt:lpwstr>
  </property>
  <property fmtid="{D5CDD505-2E9C-101B-9397-08002B2CF9AE}" pid="3" name="KSOProductBuildVer">
    <vt:lpwstr>3082-12.2.0.18911</vt:lpwstr>
  </property>
</Properties>
</file>