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264F9A9-90EE-4780-A773-B7639612831E}" xr6:coauthVersionLast="47" xr6:coauthVersionMax="47" xr10:uidLastSave="{00000000-0000-0000-0000-000000000000}"/>
  <bookViews>
    <workbookView xWindow="-120" yWindow="-120" windowWidth="29040" windowHeight="15840" tabRatio="500" firstSheet="1" activeTab="5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C12" i="2" l="1"/>
  <c r="C13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B7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C14" i="2"/>
  <c r="D13" i="2"/>
  <c r="C15" i="2"/>
  <c r="D14" i="2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C16" i="2"/>
  <c r="D15" i="2"/>
  <c r="D16" i="2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<sst xmlns="http://schemas.openxmlformats.org/spreadsheetml/2006/main" count="439" uniqueCount="120">
  <si>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</si>
  <si>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</si>
  <si>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</si>
  <si>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</si>
  <si>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</si>
  <si>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Sistema Atelier Picinin</t>
  </si>
  <si>
    <t>INTEGRANTES</t>
  </si>
  <si>
    <t>PAPEL PRINCIPAL</t>
  </si>
  <si>
    <t>Lucas Picinin Campos Lutti</t>
  </si>
  <si>
    <t xml:space="preserve">Gabriel Lima </t>
  </si>
  <si>
    <t xml:space="preserve">Gabriel de Souza </t>
  </si>
  <si>
    <t xml:space="preserve">Nikolas Louret 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</si>
  <si>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</si>
  <si>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</si>
  <si>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</si>
  <si>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</si>
  <si>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</si>
  <si>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</si>
  <si>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</si>
  <si>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</si>
  <si>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</si>
  <si>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</si>
  <si>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</si>
  <si>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</si>
  <si>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</si>
  <si>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</si>
  <si>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</si>
  <si>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</si>
  <si>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</si>
  <si>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</si>
  <si>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</si>
  <si>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</si>
  <si>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</si>
  <si>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</si>
  <si>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</si>
  <si>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</si>
  <si>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</si>
  <si>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</si>
  <si>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Sprint #6</t>
  </si>
  <si>
    <t>SPRINTS</t>
  </si>
  <si>
    <t>Nº</t>
  </si>
  <si>
    <t>Início</t>
  </si>
  <si>
    <t>Fim</t>
  </si>
  <si>
    <t>Observações Auxiliares</t>
  </si>
  <si>
    <t>Progresso</t>
  </si>
  <si>
    <t>Finalizacao de Documentos iniciais</t>
  </si>
  <si>
    <t>Ok</t>
  </si>
  <si>
    <t>LISTA DE REQUISITOS</t>
  </si>
  <si>
    <t>STATUS</t>
  </si>
  <si>
    <t>Selecionar</t>
  </si>
  <si>
    <t>Administrador cadastra insumo no estoque</t>
  </si>
  <si>
    <t>Tarefas Concluídas</t>
  </si>
  <si>
    <t>Administrador altera estoque</t>
  </si>
  <si>
    <t>Administrador visualiza estoque</t>
  </si>
  <si>
    <t>Administrador cadastra cardápio</t>
  </si>
  <si>
    <t>Administrador visualiza cardápio</t>
  </si>
  <si>
    <t>Administrador altera cardápio</t>
  </si>
  <si>
    <t>Administrador visualiza lista de pedidos</t>
  </si>
  <si>
    <t>Pendente</t>
  </si>
  <si>
    <t>Administrador visualiza os pedidos cancelados</t>
  </si>
  <si>
    <t>Administrador gerencia o pagamento</t>
  </si>
  <si>
    <t>Administrador visualiza as avaliações</t>
  </si>
  <si>
    <t>Cliente visualiza cardápio</t>
  </si>
  <si>
    <t>Cliente visualiza detalhes do produto</t>
  </si>
  <si>
    <t>Cliente realiza avaliação</t>
  </si>
  <si>
    <t>Cliente visualiza as avaliações</t>
  </si>
  <si>
    <t>Cliente realiza pedido</t>
  </si>
  <si>
    <t>Cliente visualiza carrinho</t>
  </si>
  <si>
    <t>Cliente solicita cancelamento</t>
  </si>
  <si>
    <t>Usuário realiza cadastro</t>
  </si>
  <si>
    <t>Tarefas Criadas</t>
  </si>
  <si>
    <t>Usuário realiza login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</si>
  <si>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</si>
  <si>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</si>
  <si>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</si>
  <si>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</si>
  <si>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</si>
  <si>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</si>
  <si>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</si>
  <si>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</si>
  <si>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</si>
  <si>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</si>
  <si>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</si>
  <si>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Front-End</t>
  </si>
  <si>
    <t>Lucas</t>
  </si>
  <si>
    <t>Back-End</t>
  </si>
  <si>
    <t>Nikolas</t>
  </si>
  <si>
    <t>Diagrama de caso de uso</t>
  </si>
  <si>
    <t>-</t>
  </si>
  <si>
    <t>Diagrama de caso de uso dos requisitos 1,2,3,4,5,6</t>
  </si>
  <si>
    <t>Total:</t>
  </si>
  <si>
    <t>Distribuição de Tarefas</t>
  </si>
  <si>
    <t>Nome do Aluno</t>
  </si>
  <si>
    <t>Tempo Estimado</t>
  </si>
  <si>
    <t xml:space="preserve">SPRINT #2 </t>
  </si>
  <si>
    <t>Finalizar cadastro de produtos</t>
  </si>
  <si>
    <t>4   5    6</t>
  </si>
  <si>
    <t>Gabriel de Souza</t>
  </si>
  <si>
    <t>Finalizar cadastro de insumos no estoque</t>
  </si>
  <si>
    <t>1    2    3</t>
  </si>
  <si>
    <t>Frontend/Backend</t>
  </si>
  <si>
    <t>Gabriel Lima</t>
  </si>
  <si>
    <t>Atualização do diagrama de caso de uso com os requisitos da Sprint 2</t>
  </si>
  <si>
    <t>Ata de reunião</t>
  </si>
  <si>
    <t>Preenchimento da ata de reunião com o cliente</t>
  </si>
  <si>
    <t>Planejamento da Sprint 3</t>
  </si>
  <si>
    <t>Planejamento da Sprint 3 com as tarefas atribuídas aos membros do grupo</t>
  </si>
  <si>
    <t xml:space="preserve">SPRINT #3 </t>
  </si>
  <si>
    <t>Interfaces de usuário</t>
  </si>
  <si>
    <t>Planejamento Sprint 4</t>
  </si>
  <si>
    <t>Atas de reunião</t>
  </si>
  <si>
    <t>SPRINT #4</t>
  </si>
  <si>
    <t>Nikolas Louret</t>
  </si>
  <si>
    <t>Gabriel Souza</t>
  </si>
  <si>
    <t>Produção da identidade visual</t>
  </si>
  <si>
    <t>Interface de Usuário</t>
  </si>
  <si>
    <t>Casos de uso</t>
  </si>
  <si>
    <t>Diagarama de classes</t>
  </si>
  <si>
    <t>Planejamento da Sprint 5</t>
  </si>
  <si>
    <t>SPRINT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</si>
</sst>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rgb="FF000000"/>
      <name val="Arial"/>
    </font>
    <font>
      <sz val="10"/>
      <color rgb="FF000000"/>
      <name val="Arial"/>
      <charset val="1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6" fontId="6" fillId="3" borderId="8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8" fillId="9" borderId="13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0" borderId="9" xfId="0" applyFont="1" applyBorder="1" applyAlignment="1"/>
    <xf numFmtId="0" fontId="3" fillId="0" borderId="2" xfId="0" applyFont="1" applyBorder="1" applyAlignment="1"/>
    <xf numFmtId="0" fontId="3" fillId="0" borderId="13" xfId="0" applyFont="1" applyBorder="1" applyAlignment="1"/>
    <xf numFmtId="0" fontId="3" fillId="0" borderId="12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16" fillId="9" borderId="13" xfId="0" applyFont="1" applyFill="1" applyBorder="1" applyAlignment="1"/>
    <xf numFmtId="0" fontId="18" fillId="9" borderId="13" xfId="0" applyFont="1" applyFill="1" applyBorder="1" applyAlignment="1"/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722</c:v>
                </c:pt>
                <c:pt idx="1">
                  <c:v>101</c:v>
                </c:pt>
                <c:pt idx="2">
                  <c:v>79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0-42F6-A4BE-1637AAD0B1D4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221</c:v>
                </c:pt>
                <c:pt idx="1">
                  <c:v>54</c:v>
                </c:pt>
                <c:pt idx="2">
                  <c:v>54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2F6-A4BE-1637AAD0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94864"/>
        <c:axId val="1636988336"/>
      </c:areaChart>
      <c:catAx>
        <c:axId val="16369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6988336"/>
        <c:crosses val="autoZero"/>
        <c:auto val="1"/>
        <c:lblAlgn val="ctr"/>
        <c:lblOffset val="100"/>
        <c:noMultiLvlLbl val="1"/>
      </c:catAx>
      <c:valAx>
        <c:axId val="163698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699486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B13" workbookViewId="0">
      <selection activeCell="B13" sqref="B13:E13"/>
    </sheetView>
  </sheetViews>
  <sheetFormatPr defaultColWidth="14.42578125" defaultRowHeight="15" customHeight="1"/>
  <cols>
    <col min="1" max="7" width="14.42578125" customWidth="1"/>
    <col min="8" max="8" width="16.85546875" customWidth="1"/>
    <col min="9" max="15" width="14.42578125" customWidth="1"/>
  </cols>
  <sheetData>
    <row r="1" spans="2:9" ht="24" customHeight="1">
      <c r="B1" s="64" t="s">
        <v>0</v>
      </c>
      <c r="C1" s="87"/>
      <c r="D1" s="87"/>
      <c r="E1" s="87"/>
      <c r="F1" s="87"/>
      <c r="G1" s="87"/>
      <c r="H1" s="88"/>
    </row>
    <row r="2" spans="2:9" ht="18">
      <c r="B2" s="65" t="s">
        <v>1</v>
      </c>
      <c r="C2" s="89"/>
      <c r="D2" s="89"/>
      <c r="E2" s="89"/>
      <c r="F2" s="89"/>
      <c r="G2" s="89"/>
      <c r="H2" s="90"/>
    </row>
    <row r="3" spans="2:9" ht="14.25">
      <c r="B3" s="66" t="s">
        <v>2</v>
      </c>
      <c r="C3" s="89"/>
      <c r="D3" s="89"/>
      <c r="E3" s="89"/>
      <c r="F3" s="89"/>
      <c r="G3" s="89"/>
      <c r="H3" s="90"/>
    </row>
    <row r="4" spans="2:9" ht="15.75" customHeight="1">
      <c r="B4" s="67" t="s">
        <v>3</v>
      </c>
      <c r="C4" s="91"/>
      <c r="D4" s="91"/>
      <c r="E4" s="91"/>
      <c r="F4" s="91"/>
      <c r="G4" s="91"/>
      <c r="H4" s="92"/>
    </row>
    <row r="5" spans="2:9" ht="15.75" customHeight="1">
      <c r="B5" s="67" t="s">
        <v>4</v>
      </c>
      <c r="C5" s="91"/>
      <c r="D5" s="91"/>
      <c r="E5" s="91"/>
      <c r="F5" s="91"/>
      <c r="G5" s="91"/>
      <c r="H5" s="92"/>
    </row>
    <row r="6" spans="2:9" ht="15.75" customHeight="1"/>
    <row r="7" spans="2:9" ht="26.25">
      <c r="B7" s="68" t="s">
        <v>5</v>
      </c>
      <c r="C7" s="93"/>
      <c r="D7" s="93"/>
      <c r="E7" s="93"/>
      <c r="F7" s="93"/>
      <c r="G7" s="93"/>
      <c r="H7" s="94"/>
    </row>
    <row r="8" spans="2:9" ht="15.75" customHeight="1"/>
    <row r="9" spans="2:9" ht="19.5">
      <c r="B9" s="69" t="s">
        <v>6</v>
      </c>
      <c r="C9" s="93"/>
      <c r="D9" s="93"/>
      <c r="E9" s="94"/>
      <c r="F9" s="69" t="s">
        <v>7</v>
      </c>
      <c r="G9" s="93"/>
      <c r="H9" s="94"/>
    </row>
    <row r="10" spans="2:9" ht="15.75" customHeight="1">
      <c r="B10" s="70" t="s">
        <v>8</v>
      </c>
      <c r="C10" s="93"/>
      <c r="D10" s="93"/>
      <c r="E10" s="94"/>
      <c r="F10" s="71"/>
      <c r="G10" s="93"/>
      <c r="H10" s="94"/>
    </row>
    <row r="11" spans="2:9" ht="15.75" customHeight="1">
      <c r="B11" s="72" t="s">
        <v>9</v>
      </c>
      <c r="C11" s="91"/>
      <c r="D11" s="91"/>
      <c r="E11" s="92"/>
      <c r="F11" s="71"/>
      <c r="G11" s="93"/>
      <c r="H11" s="94"/>
    </row>
    <row r="12" spans="2:9" ht="15.75" customHeight="1">
      <c r="B12" s="72" t="s">
        <v>10</v>
      </c>
      <c r="C12" s="91"/>
      <c r="D12" s="91"/>
      <c r="E12" s="92"/>
      <c r="F12" s="71"/>
      <c r="G12" s="93"/>
      <c r="H12" s="94"/>
    </row>
    <row r="13" spans="2:9" ht="15.75" customHeight="1">
      <c r="B13" s="72" t="s">
        <v>11</v>
      </c>
      <c r="C13" s="91"/>
      <c r="D13" s="91"/>
      <c r="E13" s="92"/>
      <c r="F13" s="71"/>
      <c r="G13" s="93"/>
      <c r="H13" s="94"/>
      <c r="I13" s="16"/>
    </row>
    <row r="14" spans="2:9" ht="15.75" customHeight="1">
      <c r="B14" s="71"/>
      <c r="C14" s="93"/>
      <c r="D14" s="93"/>
      <c r="E14" s="94"/>
      <c r="F14" s="71"/>
      <c r="G14" s="93"/>
      <c r="H14" s="94"/>
    </row>
    <row r="15" spans="2:9" ht="15.75" customHeight="1">
      <c r="E15" s="18"/>
    </row>
    <row r="16" spans="2:9" ht="15.75" customHeight="1"/>
    <row r="17" spans="10:10" ht="15.75" customHeight="1"/>
    <row r="18" spans="10:10" ht="15.75" customHeight="1"/>
    <row r="19" spans="10:10" ht="15.75" customHeight="1"/>
    <row r="20" spans="10:10" ht="15.75" customHeight="1"/>
    <row r="21" spans="10:10" ht="15.75" customHeight="1">
      <c r="J21" s="19" t="s">
        <v>12</v>
      </c>
    </row>
    <row r="22" spans="10:10" ht="15.75" customHeight="1"/>
    <row r="23" spans="10:10" ht="15.75" customHeight="1"/>
    <row r="24" spans="10:10" ht="15.75" customHeight="1"/>
    <row r="25" spans="10:10" ht="15.75" customHeight="1"/>
    <row r="26" spans="10:10" ht="15.75" customHeight="1"/>
    <row r="27" spans="10:10" ht="15.75" customHeight="1"/>
    <row r="28" spans="10:10" ht="15.75" customHeight="1"/>
    <row r="29" spans="10:10" ht="15.75" customHeight="1"/>
    <row r="30" spans="10:10" ht="15.75" customHeight="1"/>
    <row r="31" spans="10:10" ht="15.75" customHeight="1"/>
    <row r="32" spans="10:10" ht="15.75" customHeight="1"/>
    <row r="33" spans="2:10" ht="15.75" customHeight="1"/>
    <row r="34" spans="2:10" ht="15.75" customHeight="1"/>
    <row r="35" spans="2:10" ht="15.75" customHeight="1"/>
    <row r="36" spans="2:10" ht="15.75" customHeight="1">
      <c r="B36" s="3"/>
    </row>
    <row r="37" spans="2:10" ht="15.75" customHeight="1"/>
    <row r="38" spans="2:10" ht="15.75" customHeight="1"/>
    <row r="39" spans="2:10" ht="15.75" customHeight="1"/>
    <row r="40" spans="2:10" ht="15.75" customHeight="1"/>
    <row r="41" spans="2:10" ht="15.75" customHeight="1"/>
    <row r="42" spans="2:10" ht="15.75" customHeight="1"/>
    <row r="43" spans="2:10" ht="15.75" customHeight="1">
      <c r="J43" s="19"/>
    </row>
    <row r="44" spans="2:10" ht="15.75" customHeight="1">
      <c r="J44" s="19"/>
    </row>
    <row r="45" spans="2:10" ht="15.75" customHeight="1"/>
    <row r="46" spans="2:10" ht="15.75" customHeight="1"/>
    <row r="47" spans="2:10" ht="15.75" customHeight="1"/>
    <row r="48" spans="2:10" ht="15.75" customHeight="1">
      <c r="J48" s="2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1:15" ht="15.75" customHeight="1"/>
    <row r="98" spans="1:15" ht="12.75"/>
    <row r="99" spans="1:15">
      <c r="A99" s="50"/>
      <c r="B99" s="73"/>
      <c r="C99" s="89"/>
      <c r="D99" s="95" t="s">
        <v>13</v>
      </c>
      <c r="E99" s="89"/>
      <c r="F99" s="95" t="s">
        <v>14</v>
      </c>
      <c r="G99" s="89"/>
      <c r="H99" s="51" t="s">
        <v>15</v>
      </c>
      <c r="I99" s="52" t="s">
        <v>16</v>
      </c>
      <c r="J99" s="53"/>
      <c r="K99" s="54"/>
      <c r="L99" s="54" t="s">
        <v>17</v>
      </c>
      <c r="M99" s="51" t="s">
        <v>18</v>
      </c>
      <c r="N99" s="29" t="s">
        <v>19</v>
      </c>
      <c r="O99" s="30"/>
    </row>
    <row r="100" spans="1:15" ht="14.25">
      <c r="A100" s="50"/>
      <c r="B100" s="74"/>
      <c r="C100" s="89"/>
      <c r="D100" s="96" t="s">
        <v>20</v>
      </c>
      <c r="E100" s="89"/>
      <c r="F100" s="53" t="s">
        <v>21</v>
      </c>
      <c r="G100" s="54" t="s">
        <v>22</v>
      </c>
      <c r="H100" s="55">
        <f>'Sprint #1'!H$61</f>
        <v>722</v>
      </c>
      <c r="I100" s="55">
        <f>'Sprint #1'!I$61</f>
        <v>221</v>
      </c>
      <c r="J100" s="53"/>
      <c r="K100" s="54" t="str">
        <f t="shared" ref="K100:K104" si="0">B10</f>
        <v>Lucas Picinin Campos Lutti</v>
      </c>
      <c r="L100" s="54">
        <f>SUM('Sprint #1'!$I65, 'Sprint #2'!$I74, 'Sprint #3'!$I65, 'Sprint #6'!$I65)</f>
        <v>0</v>
      </c>
      <c r="M100" s="53" t="s">
        <v>23</v>
      </c>
      <c r="N100" s="30" t="s">
        <v>24</v>
      </c>
      <c r="O100" s="30"/>
    </row>
    <row r="101" spans="1:15" ht="14.25">
      <c r="A101" s="50"/>
      <c r="B101" s="74"/>
      <c r="C101" s="89"/>
      <c r="D101" s="96" t="s">
        <v>25</v>
      </c>
      <c r="E101" s="89"/>
      <c r="F101" s="53" t="s">
        <v>26</v>
      </c>
      <c r="G101" s="54" t="s">
        <v>27</v>
      </c>
      <c r="H101" s="55">
        <f>'Sprint #2'!H$70</f>
        <v>101</v>
      </c>
      <c r="I101" s="55">
        <f>'Sprint #2'!I$70</f>
        <v>54</v>
      </c>
      <c r="J101" s="53"/>
      <c r="K101" s="54" t="str">
        <f t="shared" si="0"/>
        <v xml:space="preserve">Gabriel Lima </v>
      </c>
      <c r="L101" s="54">
        <f>SUM('Sprint #1'!$I66, 'Sprint #2'!$I75, 'Sprint #3'!$I66, 'Sprint #6'!$I66)</f>
        <v>38</v>
      </c>
      <c r="M101" s="53" t="s">
        <v>28</v>
      </c>
      <c r="N101" s="30" t="s">
        <v>29</v>
      </c>
      <c r="O101" s="30"/>
    </row>
    <row r="102" spans="1:15" ht="14.25">
      <c r="A102" s="50"/>
      <c r="B102" s="74"/>
      <c r="C102" s="89"/>
      <c r="D102" s="96" t="s">
        <v>30</v>
      </c>
      <c r="E102" s="89"/>
      <c r="F102" s="53"/>
      <c r="G102" s="54" t="s">
        <v>31</v>
      </c>
      <c r="H102" s="55">
        <f>'Sprint #3'!H$61</f>
        <v>79</v>
      </c>
      <c r="I102" s="55">
        <f>'Sprint #3'!I$61</f>
        <v>54</v>
      </c>
      <c r="J102" s="53"/>
      <c r="K102" s="54" t="str">
        <f t="shared" si="0"/>
        <v xml:space="preserve">Gabriel de Souza </v>
      </c>
      <c r="L102" s="54">
        <f>SUM('Sprint #1'!$I67, 'Sprint #2'!$I76, 'Sprint #3'!$I67, 'Sprint #6'!$I67)</f>
        <v>108</v>
      </c>
      <c r="M102" s="53" t="s">
        <v>32</v>
      </c>
      <c r="N102" s="30" t="s">
        <v>32</v>
      </c>
      <c r="O102" s="30"/>
    </row>
    <row r="103" spans="1:15" ht="14.25">
      <c r="A103" s="50"/>
      <c r="B103" s="74"/>
      <c r="C103" s="89"/>
      <c r="D103" s="96" t="s">
        <v>33</v>
      </c>
      <c r="E103" s="89"/>
      <c r="F103" s="53"/>
      <c r="G103" s="54" t="s">
        <v>34</v>
      </c>
      <c r="H103" s="55">
        <f>'Sprint #6'!H$61</f>
        <v>0</v>
      </c>
      <c r="I103" s="55">
        <f>'Sprint #6'!I$61</f>
        <v>0</v>
      </c>
      <c r="J103" s="53"/>
      <c r="K103" s="54" t="str">
        <f t="shared" si="0"/>
        <v xml:space="preserve">Nikolas Louret </v>
      </c>
      <c r="L103" s="54">
        <f>SUM('Sprint #1'!$I68, 'Sprint #2'!$I77, 'Sprint #3'!$I68, 'Sprint #6'!$I68)</f>
        <v>0</v>
      </c>
      <c r="M103" s="53" t="s">
        <v>35</v>
      </c>
      <c r="N103" s="30"/>
      <c r="O103" s="30"/>
    </row>
    <row r="104" spans="1:15" ht="14.25">
      <c r="A104" s="50"/>
      <c r="B104" s="74"/>
      <c r="C104" s="89"/>
      <c r="D104" s="96" t="s">
        <v>36</v>
      </c>
      <c r="E104" s="89"/>
      <c r="F104" s="53"/>
      <c r="G104" s="54" t="s">
        <v>37</v>
      </c>
      <c r="H104" s="55">
        <f>'Sprint #6'!H$61</f>
        <v>0</v>
      </c>
      <c r="I104" s="55">
        <f>'Sprint #6'!I$61</f>
        <v>0</v>
      </c>
      <c r="J104" s="53"/>
      <c r="K104" s="54">
        <f t="shared" si="0"/>
        <v>0</v>
      </c>
      <c r="L104" s="54">
        <f>SUM('Sprint #1'!$I69, 'Sprint #2'!$I78, 'Sprint #3'!$I69, 'Sprint #6'!$I69)</f>
        <v>0</v>
      </c>
    </row>
    <row r="105" spans="1:15" ht="14.25">
      <c r="A105" s="50"/>
      <c r="B105" s="74"/>
      <c r="C105" s="89"/>
      <c r="F105" s="53"/>
      <c r="G105" s="54" t="s">
        <v>38</v>
      </c>
      <c r="H105" s="53"/>
      <c r="I105" s="53"/>
      <c r="J105" s="53"/>
      <c r="K105" s="30"/>
      <c r="L105" s="30"/>
    </row>
    <row r="106" spans="1:15" ht="15.75" customHeight="1">
      <c r="A106" s="50"/>
      <c r="B106" s="74"/>
      <c r="C106" s="89"/>
      <c r="D106" s="56"/>
      <c r="E106" s="53"/>
      <c r="F106" s="53"/>
      <c r="G106" s="53"/>
      <c r="H106" s="53"/>
      <c r="I106" s="53"/>
      <c r="J106" s="53"/>
      <c r="K106" s="30"/>
      <c r="L106" s="30"/>
    </row>
    <row r="107" spans="1:15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30"/>
      <c r="L107" s="30"/>
    </row>
    <row r="108" spans="1:15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5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21" workbookViewId="0">
      <selection activeCell="C41" sqref="C41:G41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>
      <c r="B1" s="64" t="s">
        <v>0</v>
      </c>
      <c r="C1" s="87"/>
      <c r="D1" s="87"/>
      <c r="E1" s="87"/>
      <c r="F1" s="87"/>
      <c r="G1" s="87"/>
      <c r="H1" s="88"/>
    </row>
    <row r="2" spans="2:8" ht="18.75" customHeight="1">
      <c r="B2" s="65" t="s">
        <v>1</v>
      </c>
      <c r="C2" s="89"/>
      <c r="D2" s="89"/>
      <c r="E2" s="89"/>
      <c r="F2" s="89"/>
      <c r="G2" s="89"/>
      <c r="H2" s="90"/>
    </row>
    <row r="3" spans="2:8" ht="14.25">
      <c r="B3" s="66" t="s">
        <v>2</v>
      </c>
      <c r="C3" s="89"/>
      <c r="D3" s="89"/>
      <c r="E3" s="89"/>
      <c r="F3" s="89"/>
      <c r="G3" s="89"/>
      <c r="H3" s="90"/>
    </row>
    <row r="4" spans="2:8" ht="14.25">
      <c r="B4" s="67" t="s">
        <v>3</v>
      </c>
      <c r="C4" s="91"/>
      <c r="D4" s="91"/>
      <c r="E4" s="91"/>
      <c r="F4" s="91"/>
      <c r="G4" s="91"/>
      <c r="H4" s="92"/>
    </row>
    <row r="5" spans="2:8" ht="15.75" customHeight="1">
      <c r="B5" s="67" t="s">
        <v>4</v>
      </c>
      <c r="C5" s="91"/>
      <c r="D5" s="91"/>
      <c r="E5" s="91"/>
      <c r="F5" s="91"/>
      <c r="G5" s="91"/>
      <c r="H5" s="92"/>
    </row>
    <row r="6" spans="2:8" ht="15.75" customHeight="1">
      <c r="B6" s="3"/>
      <c r="C6" s="4"/>
      <c r="D6" s="4"/>
      <c r="E6" s="4"/>
      <c r="F6" s="4"/>
      <c r="G6" s="4"/>
      <c r="H6" s="3"/>
    </row>
    <row r="7" spans="2:8" ht="26.25">
      <c r="B7" s="75" t="str">
        <f>'Dados do Projeto'!B7</f>
        <v>Sistema Atelier Picinin</v>
      </c>
      <c r="C7" s="93"/>
      <c r="D7" s="93"/>
      <c r="E7" s="93"/>
      <c r="F7" s="93"/>
      <c r="G7" s="93"/>
      <c r="H7" s="94"/>
    </row>
    <row r="8" spans="2:8" ht="15.75" customHeight="1">
      <c r="B8" s="3"/>
      <c r="C8" s="4"/>
      <c r="D8" s="4"/>
      <c r="E8" s="4"/>
      <c r="F8" s="4"/>
      <c r="G8" s="4"/>
      <c r="H8" s="3"/>
    </row>
    <row r="9" spans="2:8" ht="14.25" customHeight="1">
      <c r="B9" s="76" t="s">
        <v>39</v>
      </c>
      <c r="C9" s="93"/>
      <c r="D9" s="93"/>
      <c r="E9" s="93"/>
      <c r="F9" s="93"/>
      <c r="G9" s="93"/>
      <c r="H9" s="94"/>
    </row>
    <row r="10" spans="2:8" ht="21" customHeight="1">
      <c r="B10" s="6" t="s">
        <v>40</v>
      </c>
      <c r="C10" s="6" t="s">
        <v>41</v>
      </c>
      <c r="D10" s="6" t="s">
        <v>42</v>
      </c>
      <c r="E10" s="77" t="s">
        <v>43</v>
      </c>
      <c r="F10" s="93"/>
      <c r="G10" s="94"/>
      <c r="H10" s="6" t="s">
        <v>44</v>
      </c>
    </row>
    <row r="11" spans="2:8" ht="15.75" customHeight="1">
      <c r="B11" s="8">
        <v>1</v>
      </c>
      <c r="C11" s="14">
        <v>44796</v>
      </c>
      <c r="D11" s="14">
        <f>C11+13</f>
        <v>44809</v>
      </c>
      <c r="E11" s="78" t="s">
        <v>45</v>
      </c>
      <c r="F11" s="93"/>
      <c r="G11" s="94"/>
      <c r="H11" s="15" t="s">
        <v>46</v>
      </c>
    </row>
    <row r="12" spans="2:8" ht="15.75" customHeight="1">
      <c r="B12" s="8">
        <v>2</v>
      </c>
      <c r="C12" s="14">
        <f t="shared" ref="C12:C13" si="0">C11+14</f>
        <v>44810</v>
      </c>
      <c r="D12" s="14">
        <f t="shared" ref="D12" si="1">C12+13</f>
        <v>44823</v>
      </c>
      <c r="E12" s="78"/>
      <c r="F12" s="93"/>
      <c r="G12" s="93"/>
      <c r="H12" s="15"/>
    </row>
    <row r="13" spans="2:8" ht="15.75" customHeight="1">
      <c r="B13" s="8">
        <v>3</v>
      </c>
      <c r="C13" s="14">
        <f t="shared" si="0"/>
        <v>44824</v>
      </c>
      <c r="D13" s="14">
        <f>C13+13</f>
        <v>44837</v>
      </c>
      <c r="E13" s="78"/>
      <c r="F13" s="93"/>
      <c r="G13" s="94"/>
      <c r="H13" s="15"/>
    </row>
    <row r="14" spans="2:8" ht="15.75" customHeight="1">
      <c r="B14" s="8">
        <v>4</v>
      </c>
      <c r="C14" s="14">
        <f>C13+14</f>
        <v>44838</v>
      </c>
      <c r="D14" s="14">
        <f>C14+20</f>
        <v>44858</v>
      </c>
      <c r="E14" s="79"/>
      <c r="F14" s="93"/>
      <c r="G14" s="93"/>
      <c r="H14" s="15"/>
    </row>
    <row r="15" spans="2:8" ht="15.75" customHeight="1">
      <c r="B15" s="8">
        <v>5</v>
      </c>
      <c r="C15" s="14">
        <f xml:space="preserve"> C14 + 21</f>
        <v>44859</v>
      </c>
      <c r="D15" s="14">
        <f xml:space="preserve"> C15 + 13</f>
        <v>44872</v>
      </c>
      <c r="E15" s="47"/>
      <c r="F15" s="48"/>
      <c r="G15" s="48"/>
      <c r="H15" s="15"/>
    </row>
    <row r="16" spans="2:8" ht="15.75" customHeight="1">
      <c r="B16" s="8">
        <v>6</v>
      </c>
      <c r="C16" s="14">
        <f>C15+14</f>
        <v>44873</v>
      </c>
      <c r="D16" s="14">
        <f>C16+13</f>
        <v>44886</v>
      </c>
      <c r="E16" s="79"/>
      <c r="F16" s="93"/>
      <c r="G16" s="93"/>
      <c r="H16" s="15"/>
    </row>
    <row r="17" spans="1:18" ht="15.75" customHeight="1">
      <c r="B17" s="3"/>
      <c r="C17" s="4"/>
      <c r="D17" s="4"/>
      <c r="E17" s="4"/>
      <c r="F17" s="4"/>
      <c r="G17" s="4"/>
      <c r="H17" s="3"/>
    </row>
    <row r="18" spans="1:18" ht="15.75" customHeight="1">
      <c r="B18" s="3"/>
      <c r="C18" s="4"/>
      <c r="D18" s="4"/>
      <c r="E18" s="4"/>
      <c r="F18" s="4"/>
      <c r="G18" s="4"/>
      <c r="H18" s="3"/>
    </row>
    <row r="19" spans="1:18" ht="15.75" customHeight="1">
      <c r="B19" s="20"/>
      <c r="C19" s="80" t="s">
        <v>47</v>
      </c>
      <c r="D19" s="93"/>
      <c r="E19" s="93"/>
      <c r="F19" s="93"/>
      <c r="G19" s="93"/>
      <c r="H19" s="22" t="s">
        <v>48</v>
      </c>
    </row>
    <row r="20" spans="1:18" ht="15.75" customHeight="1">
      <c r="B20" s="23" t="s">
        <v>40</v>
      </c>
      <c r="C20" s="81"/>
      <c r="D20" s="93"/>
      <c r="E20" s="93"/>
      <c r="F20" s="93"/>
      <c r="G20" s="94"/>
      <c r="H20" s="25" t="s">
        <v>49</v>
      </c>
    </row>
    <row r="21" spans="1:18" ht="20.25" customHeight="1">
      <c r="A21" s="26"/>
      <c r="B21" s="27">
        <v>0</v>
      </c>
      <c r="C21" s="82"/>
      <c r="D21" s="93"/>
      <c r="E21" s="93"/>
      <c r="F21" s="93"/>
      <c r="G21" s="94"/>
      <c r="H21" s="28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B22" s="9">
        <v>1</v>
      </c>
      <c r="C22" s="83" t="s">
        <v>50</v>
      </c>
      <c r="D22" s="93"/>
      <c r="E22" s="93"/>
      <c r="F22" s="93"/>
      <c r="G22" s="94"/>
      <c r="H22" s="12" t="s">
        <v>51</v>
      </c>
    </row>
    <row r="23" spans="1:18" ht="15.75" customHeight="1">
      <c r="B23" s="27">
        <v>2</v>
      </c>
      <c r="C23" s="83" t="s">
        <v>52</v>
      </c>
      <c r="D23" s="93"/>
      <c r="E23" s="93"/>
      <c r="F23" s="93"/>
      <c r="G23" s="94"/>
      <c r="H23" s="12" t="s">
        <v>51</v>
      </c>
    </row>
    <row r="24" spans="1:18" ht="15.75" customHeight="1">
      <c r="B24" s="9">
        <v>3</v>
      </c>
      <c r="C24" s="83" t="s">
        <v>53</v>
      </c>
      <c r="D24" s="93"/>
      <c r="E24" s="93"/>
      <c r="F24" s="93"/>
      <c r="G24" s="94"/>
      <c r="H24" s="12" t="s">
        <v>51</v>
      </c>
    </row>
    <row r="25" spans="1:18" ht="15.75" customHeight="1">
      <c r="B25" s="27">
        <v>4</v>
      </c>
      <c r="C25" s="83" t="s">
        <v>54</v>
      </c>
      <c r="D25" s="93"/>
      <c r="E25" s="93"/>
      <c r="F25" s="93"/>
      <c r="G25" s="94"/>
      <c r="H25" s="12" t="s">
        <v>51</v>
      </c>
    </row>
    <row r="26" spans="1:18" ht="15.75" customHeight="1">
      <c r="B26" s="9">
        <v>5</v>
      </c>
      <c r="C26" s="83" t="s">
        <v>55</v>
      </c>
      <c r="D26" s="93"/>
      <c r="E26" s="93"/>
      <c r="F26" s="93"/>
      <c r="G26" s="94"/>
      <c r="H26" s="12" t="s">
        <v>51</v>
      </c>
    </row>
    <row r="27" spans="1:18" ht="15.75" customHeight="1">
      <c r="B27" s="27">
        <v>6</v>
      </c>
      <c r="C27" s="83" t="s">
        <v>56</v>
      </c>
      <c r="D27" s="93"/>
      <c r="E27" s="93"/>
      <c r="F27" s="93"/>
      <c r="G27" s="94"/>
      <c r="H27" s="12" t="s">
        <v>51</v>
      </c>
    </row>
    <row r="28" spans="1:18" ht="15.75" customHeight="1">
      <c r="B28" s="9">
        <v>7</v>
      </c>
      <c r="C28" s="83" t="s">
        <v>57</v>
      </c>
      <c r="D28" s="93"/>
      <c r="E28" s="93"/>
      <c r="F28" s="93"/>
      <c r="G28" s="94"/>
      <c r="H28" s="12" t="s">
        <v>58</v>
      </c>
    </row>
    <row r="29" spans="1:18" ht="15.75" customHeight="1">
      <c r="B29" s="27">
        <v>8</v>
      </c>
      <c r="C29" s="83" t="s">
        <v>59</v>
      </c>
      <c r="D29" s="93"/>
      <c r="E29" s="93"/>
      <c r="F29" s="93"/>
      <c r="G29" s="94"/>
      <c r="H29" s="12" t="s">
        <v>58</v>
      </c>
    </row>
    <row r="30" spans="1:18" ht="15.75" customHeight="1">
      <c r="B30" s="9">
        <v>9</v>
      </c>
      <c r="C30" s="83" t="s">
        <v>60</v>
      </c>
      <c r="D30" s="93"/>
      <c r="E30" s="93"/>
      <c r="F30" s="93"/>
      <c r="G30" s="94"/>
      <c r="H30" s="12" t="s">
        <v>58</v>
      </c>
    </row>
    <row r="31" spans="1:18" ht="15.75" customHeight="1">
      <c r="B31" s="27">
        <v>10</v>
      </c>
      <c r="C31" s="83" t="s">
        <v>61</v>
      </c>
      <c r="D31" s="93"/>
      <c r="E31" s="93"/>
      <c r="F31" s="93"/>
      <c r="G31" s="94"/>
      <c r="H31" s="12" t="s">
        <v>51</v>
      </c>
    </row>
    <row r="32" spans="1:18" ht="15.75" customHeight="1">
      <c r="B32" s="9">
        <v>11</v>
      </c>
      <c r="C32" s="83" t="s">
        <v>62</v>
      </c>
      <c r="D32" s="93"/>
      <c r="E32" s="93"/>
      <c r="F32" s="93"/>
      <c r="G32" s="94"/>
      <c r="H32" s="12" t="s">
        <v>51</v>
      </c>
    </row>
    <row r="33" spans="2:8" ht="15.75" customHeight="1">
      <c r="B33" s="27">
        <v>12</v>
      </c>
      <c r="C33" s="83" t="s">
        <v>63</v>
      </c>
      <c r="D33" s="93"/>
      <c r="E33" s="93"/>
      <c r="F33" s="93"/>
      <c r="G33" s="94"/>
      <c r="H33" s="12" t="s">
        <v>51</v>
      </c>
    </row>
    <row r="34" spans="2:8" ht="15.75" customHeight="1">
      <c r="B34" s="9">
        <v>13</v>
      </c>
      <c r="C34" s="83" t="s">
        <v>64</v>
      </c>
      <c r="D34" s="93"/>
      <c r="E34" s="93"/>
      <c r="F34" s="93"/>
      <c r="G34" s="94"/>
      <c r="H34" s="12" t="s">
        <v>51</v>
      </c>
    </row>
    <row r="35" spans="2:8" ht="18" customHeight="1">
      <c r="B35" s="27">
        <v>14</v>
      </c>
      <c r="C35" s="83" t="s">
        <v>65</v>
      </c>
      <c r="D35" s="93"/>
      <c r="E35" s="93"/>
      <c r="F35" s="93"/>
      <c r="G35" s="94"/>
      <c r="H35" s="12" t="s">
        <v>51</v>
      </c>
    </row>
    <row r="36" spans="2:8" ht="18" customHeight="1">
      <c r="B36" s="9">
        <v>15</v>
      </c>
      <c r="C36" s="83" t="s">
        <v>66</v>
      </c>
      <c r="D36" s="93"/>
      <c r="E36" s="93"/>
      <c r="F36" s="93"/>
      <c r="G36" s="94"/>
      <c r="H36" s="12" t="s">
        <v>51</v>
      </c>
    </row>
    <row r="37" spans="2:8" ht="18" customHeight="1">
      <c r="B37" s="27">
        <v>16</v>
      </c>
      <c r="C37" s="83" t="s">
        <v>67</v>
      </c>
      <c r="D37" s="93"/>
      <c r="E37" s="93"/>
      <c r="F37" s="93"/>
      <c r="G37" s="94"/>
      <c r="H37" s="12" t="s">
        <v>51</v>
      </c>
    </row>
    <row r="38" spans="2:8" ht="18" customHeight="1">
      <c r="B38" s="9">
        <v>17</v>
      </c>
      <c r="C38" s="83" t="s">
        <v>68</v>
      </c>
      <c r="D38" s="93"/>
      <c r="E38" s="93"/>
      <c r="F38" s="93"/>
      <c r="G38" s="94"/>
      <c r="H38" s="12" t="s">
        <v>58</v>
      </c>
    </row>
    <row r="39" spans="2:8" ht="18" customHeight="1">
      <c r="B39" s="27">
        <v>18</v>
      </c>
      <c r="C39" s="83" t="s">
        <v>69</v>
      </c>
      <c r="D39" s="93"/>
      <c r="E39" s="93"/>
      <c r="F39" s="93"/>
      <c r="G39" s="94"/>
      <c r="H39" s="12" t="s">
        <v>70</v>
      </c>
    </row>
    <row r="40" spans="2:8" ht="18" customHeight="1">
      <c r="B40" s="9">
        <v>19</v>
      </c>
      <c r="C40" s="83" t="s">
        <v>71</v>
      </c>
      <c r="D40" s="93"/>
      <c r="E40" s="93"/>
      <c r="F40" s="93"/>
      <c r="G40" s="94"/>
      <c r="H40" s="12" t="s">
        <v>70</v>
      </c>
    </row>
    <row r="41" spans="2:8" ht="18" customHeight="1">
      <c r="B41" s="27">
        <v>20</v>
      </c>
      <c r="C41" s="83"/>
      <c r="D41" s="93"/>
      <c r="E41" s="93"/>
      <c r="F41" s="93"/>
      <c r="G41" s="94"/>
      <c r="H41" s="12" t="s">
        <v>58</v>
      </c>
    </row>
    <row r="42" spans="2:8" ht="18" customHeight="1">
      <c r="B42" s="9">
        <v>21</v>
      </c>
      <c r="C42" s="83"/>
      <c r="D42" s="93"/>
      <c r="E42" s="93"/>
      <c r="F42" s="93"/>
      <c r="G42" s="94"/>
      <c r="H42" s="12" t="s">
        <v>58</v>
      </c>
    </row>
    <row r="43" spans="2:8" ht="18" customHeight="1">
      <c r="B43" s="27">
        <v>22</v>
      </c>
      <c r="C43" s="83"/>
      <c r="D43" s="93"/>
      <c r="E43" s="93"/>
      <c r="F43" s="93"/>
      <c r="G43" s="94"/>
      <c r="H43" s="12" t="s">
        <v>58</v>
      </c>
    </row>
    <row r="44" spans="2:8" ht="18" customHeight="1">
      <c r="B44" s="9">
        <v>23</v>
      </c>
      <c r="C44" s="83"/>
      <c r="D44" s="93"/>
      <c r="E44" s="93"/>
      <c r="F44" s="93"/>
      <c r="G44" s="94"/>
      <c r="H44" s="12" t="s">
        <v>58</v>
      </c>
    </row>
    <row r="45" spans="2:8" ht="18" customHeight="1">
      <c r="B45" s="27">
        <v>24</v>
      </c>
      <c r="C45" s="83"/>
      <c r="D45" s="93"/>
      <c r="E45" s="93"/>
      <c r="F45" s="93"/>
      <c r="G45" s="94"/>
      <c r="H45" s="12" t="s">
        <v>58</v>
      </c>
    </row>
    <row r="46" spans="2:8" ht="18" customHeight="1">
      <c r="B46" s="9">
        <v>25</v>
      </c>
      <c r="C46" s="83"/>
      <c r="D46" s="93"/>
      <c r="E46" s="93"/>
      <c r="F46" s="93"/>
      <c r="G46" s="94"/>
      <c r="H46" s="12" t="s">
        <v>58</v>
      </c>
    </row>
    <row r="47" spans="2:8" ht="18" customHeight="1">
      <c r="B47" s="27">
        <v>26</v>
      </c>
      <c r="C47" s="83"/>
      <c r="D47" s="93"/>
      <c r="E47" s="93"/>
      <c r="F47" s="93"/>
      <c r="G47" s="94"/>
      <c r="H47" s="12" t="s">
        <v>58</v>
      </c>
    </row>
    <row r="48" spans="2:8" ht="15.75" customHeight="1">
      <c r="B48" s="9">
        <v>27</v>
      </c>
      <c r="C48" s="83"/>
      <c r="D48" s="93"/>
      <c r="E48" s="93"/>
      <c r="F48" s="93"/>
      <c r="G48" s="94"/>
      <c r="H48" s="12" t="s">
        <v>58</v>
      </c>
    </row>
    <row r="49" spans="2:8" ht="15.75" customHeight="1">
      <c r="B49" s="27">
        <v>28</v>
      </c>
      <c r="C49" s="83"/>
      <c r="D49" s="93"/>
      <c r="E49" s="93"/>
      <c r="F49" s="93"/>
      <c r="G49" s="94"/>
      <c r="H49" s="12" t="s">
        <v>58</v>
      </c>
    </row>
    <row r="50" spans="2:8" ht="15.75" customHeight="1">
      <c r="B50" s="9">
        <v>29</v>
      </c>
      <c r="C50" s="83"/>
      <c r="D50" s="93"/>
      <c r="E50" s="93"/>
      <c r="F50" s="93"/>
      <c r="G50" s="94"/>
      <c r="H50" s="12" t="s">
        <v>58</v>
      </c>
    </row>
    <row r="51" spans="2:8" ht="15.75" customHeight="1">
      <c r="B51" s="27">
        <v>30</v>
      </c>
      <c r="C51" s="83"/>
      <c r="D51" s="93"/>
      <c r="E51" s="93"/>
      <c r="F51" s="93"/>
      <c r="G51" s="94"/>
      <c r="H51" s="12" t="s">
        <v>58</v>
      </c>
    </row>
    <row r="52" spans="2:8" ht="15.75" customHeight="1">
      <c r="B52" s="9">
        <v>31</v>
      </c>
      <c r="C52" s="83"/>
      <c r="D52" s="93"/>
      <c r="E52" s="93"/>
      <c r="F52" s="93"/>
      <c r="G52" s="94"/>
      <c r="H52" s="12" t="s">
        <v>58</v>
      </c>
    </row>
    <row r="53" spans="2:8" ht="15.75" customHeight="1">
      <c r="B53" s="27">
        <v>32</v>
      </c>
      <c r="C53" s="83"/>
      <c r="D53" s="93"/>
      <c r="E53" s="93"/>
      <c r="F53" s="93"/>
      <c r="G53" s="94"/>
      <c r="H53" s="12" t="s">
        <v>58</v>
      </c>
    </row>
    <row r="54" spans="2:8" ht="15.75" customHeight="1">
      <c r="B54" s="9">
        <v>33</v>
      </c>
      <c r="C54" s="83"/>
      <c r="D54" s="93"/>
      <c r="E54" s="93"/>
      <c r="F54" s="93"/>
      <c r="G54" s="94"/>
      <c r="H54" s="12" t="s">
        <v>58</v>
      </c>
    </row>
    <row r="55" spans="2:8" ht="15.75" customHeight="1">
      <c r="B55" s="27">
        <v>34</v>
      </c>
      <c r="C55" s="83"/>
      <c r="D55" s="93"/>
      <c r="E55" s="93"/>
      <c r="F55" s="93"/>
      <c r="G55" s="94"/>
      <c r="H55" s="12" t="s">
        <v>58</v>
      </c>
    </row>
    <row r="56" spans="2:8" ht="15.75" customHeight="1">
      <c r="B56" s="9">
        <v>35</v>
      </c>
      <c r="C56" s="83"/>
      <c r="D56" s="93"/>
      <c r="E56" s="93"/>
      <c r="F56" s="93"/>
      <c r="G56" s="94"/>
      <c r="H56" s="12" t="s">
        <v>58</v>
      </c>
    </row>
    <row r="57" spans="2:8" ht="15.75" customHeight="1">
      <c r="B57" s="27">
        <v>36</v>
      </c>
      <c r="C57" s="83"/>
      <c r="D57" s="93"/>
      <c r="E57" s="93"/>
      <c r="F57" s="93"/>
      <c r="G57" s="94"/>
      <c r="H57" s="12" t="s">
        <v>58</v>
      </c>
    </row>
    <row r="58" spans="2:8" ht="15.75" customHeight="1">
      <c r="B58" s="9">
        <v>37</v>
      </c>
      <c r="C58" s="83"/>
      <c r="D58" s="93"/>
      <c r="E58" s="93"/>
      <c r="F58" s="93"/>
      <c r="G58" s="94"/>
      <c r="H58" s="12" t="s">
        <v>58</v>
      </c>
    </row>
    <row r="59" spans="2:8" ht="15.75" customHeight="1">
      <c r="B59" s="27">
        <v>38</v>
      </c>
      <c r="C59" s="83"/>
      <c r="D59" s="93"/>
      <c r="E59" s="93"/>
      <c r="F59" s="93"/>
      <c r="G59" s="94"/>
      <c r="H59" s="12" t="s">
        <v>58</v>
      </c>
    </row>
    <row r="60" spans="2:8" ht="15.75" customHeight="1">
      <c r="B60" s="9">
        <v>39</v>
      </c>
      <c r="C60" s="83"/>
      <c r="D60" s="93"/>
      <c r="E60" s="93"/>
      <c r="F60" s="93"/>
      <c r="G60" s="94"/>
      <c r="H60" s="12" t="s">
        <v>58</v>
      </c>
    </row>
    <row r="61" spans="2:8" ht="15.75" customHeight="1">
      <c r="B61" s="27">
        <v>40</v>
      </c>
      <c r="C61" s="83"/>
      <c r="D61" s="93"/>
      <c r="E61" s="93"/>
      <c r="F61" s="93"/>
      <c r="G61" s="94"/>
      <c r="H61" s="12" t="s">
        <v>58</v>
      </c>
    </row>
    <row r="62" spans="2:8" ht="15.75" customHeight="1">
      <c r="B62" s="9">
        <v>41</v>
      </c>
      <c r="C62" s="83"/>
      <c r="D62" s="93"/>
      <c r="E62" s="93"/>
      <c r="F62" s="93"/>
      <c r="G62" s="94"/>
      <c r="H62" s="12" t="s">
        <v>58</v>
      </c>
    </row>
    <row r="63" spans="2:8" ht="15.75" customHeight="1">
      <c r="B63" s="27">
        <v>42</v>
      </c>
      <c r="C63" s="83"/>
      <c r="D63" s="93"/>
      <c r="E63" s="93"/>
      <c r="F63" s="93"/>
      <c r="G63" s="94"/>
      <c r="H63" s="12" t="s">
        <v>58</v>
      </c>
    </row>
    <row r="64" spans="2:8" ht="15.75" customHeight="1">
      <c r="B64" s="9">
        <v>43</v>
      </c>
      <c r="C64" s="83"/>
      <c r="D64" s="93"/>
      <c r="E64" s="93"/>
      <c r="F64" s="93"/>
      <c r="G64" s="94"/>
      <c r="H64" s="12" t="s">
        <v>58</v>
      </c>
    </row>
    <row r="65" spans="2:8" ht="15.75" customHeight="1">
      <c r="B65" s="27">
        <v>44</v>
      </c>
      <c r="C65" s="83"/>
      <c r="D65" s="93"/>
      <c r="E65" s="93"/>
      <c r="F65" s="93"/>
      <c r="G65" s="94"/>
      <c r="H65" s="12" t="s">
        <v>58</v>
      </c>
    </row>
    <row r="66" spans="2:8" ht="15.75" customHeight="1">
      <c r="B66" s="9">
        <v>45</v>
      </c>
      <c r="C66" s="83"/>
      <c r="D66" s="93"/>
      <c r="E66" s="93"/>
      <c r="F66" s="93"/>
      <c r="G66" s="94"/>
      <c r="H66" s="12" t="s">
        <v>58</v>
      </c>
    </row>
    <row r="67" spans="2:8" ht="15.75" customHeight="1">
      <c r="B67" s="27">
        <v>46</v>
      </c>
      <c r="C67" s="83"/>
      <c r="D67" s="93"/>
      <c r="E67" s="93"/>
      <c r="F67" s="93"/>
      <c r="G67" s="94"/>
      <c r="H67" s="12" t="s">
        <v>58</v>
      </c>
    </row>
    <row r="68" spans="2:8" ht="15.75" customHeight="1">
      <c r="B68" s="9">
        <v>47</v>
      </c>
      <c r="C68" s="83"/>
      <c r="D68" s="93"/>
      <c r="E68" s="93"/>
      <c r="F68" s="93"/>
      <c r="G68" s="94"/>
      <c r="H68" s="12" t="s">
        <v>58</v>
      </c>
    </row>
    <row r="69" spans="2:8" ht="15.75" customHeight="1">
      <c r="B69" s="27">
        <v>48</v>
      </c>
      <c r="C69" s="83"/>
      <c r="D69" s="93"/>
      <c r="E69" s="93"/>
      <c r="F69" s="93"/>
      <c r="G69" s="94"/>
      <c r="H69" s="12" t="s">
        <v>58</v>
      </c>
    </row>
    <row r="70" spans="2:8" ht="15.75" customHeight="1">
      <c r="B70" s="9">
        <v>49</v>
      </c>
      <c r="C70" s="83"/>
      <c r="D70" s="93"/>
      <c r="E70" s="93"/>
      <c r="F70" s="93"/>
      <c r="G70" s="94"/>
      <c r="H70" s="12" t="s">
        <v>58</v>
      </c>
    </row>
    <row r="71" spans="2:8" ht="15.75" customHeight="1">
      <c r="B71" s="27">
        <v>50</v>
      </c>
      <c r="C71" s="83"/>
      <c r="D71" s="93"/>
      <c r="E71" s="93"/>
      <c r="F71" s="93"/>
      <c r="G71" s="94"/>
      <c r="H71" s="12" t="s">
        <v>58</v>
      </c>
    </row>
    <row r="72" spans="2:8" ht="15.75" customHeight="1">
      <c r="B72" s="9">
        <v>51</v>
      </c>
      <c r="C72" s="83"/>
      <c r="D72" s="93"/>
      <c r="E72" s="93"/>
      <c r="F72" s="93"/>
      <c r="G72" s="94"/>
      <c r="H72" s="12" t="s">
        <v>58</v>
      </c>
    </row>
    <row r="73" spans="2:8" ht="15.75" customHeight="1">
      <c r="B73" s="27">
        <v>52</v>
      </c>
      <c r="C73" s="83"/>
      <c r="D73" s="93"/>
      <c r="E73" s="93"/>
      <c r="F73" s="93"/>
      <c r="G73" s="94"/>
      <c r="H73" s="12" t="s">
        <v>58</v>
      </c>
    </row>
    <row r="74" spans="2:8" ht="15.75" customHeight="1">
      <c r="B74" s="9">
        <v>53</v>
      </c>
      <c r="C74" s="83"/>
      <c r="D74" s="93"/>
      <c r="E74" s="93"/>
      <c r="F74" s="93"/>
      <c r="G74" s="94"/>
      <c r="H74" s="12" t="s">
        <v>58</v>
      </c>
    </row>
    <row r="75" spans="2:8" ht="15.75" customHeight="1">
      <c r="B75" s="27">
        <v>54</v>
      </c>
      <c r="C75" s="83"/>
      <c r="D75" s="93"/>
      <c r="E75" s="93"/>
      <c r="F75" s="93"/>
      <c r="G75" s="94"/>
      <c r="H75" s="12" t="s">
        <v>58</v>
      </c>
    </row>
    <row r="76" spans="2:8" ht="15.75" customHeight="1">
      <c r="B76" s="9">
        <v>55</v>
      </c>
      <c r="C76" s="83"/>
      <c r="D76" s="93"/>
      <c r="E76" s="93"/>
      <c r="F76" s="93"/>
      <c r="G76" s="94"/>
      <c r="H76" s="12" t="s">
        <v>58</v>
      </c>
    </row>
    <row r="77" spans="2:8" ht="15.75" customHeight="1">
      <c r="B77" s="27">
        <v>56</v>
      </c>
      <c r="C77" s="83"/>
      <c r="D77" s="93"/>
      <c r="E77" s="93"/>
      <c r="F77" s="93"/>
      <c r="G77" s="94"/>
      <c r="H77" s="12" t="s">
        <v>58</v>
      </c>
    </row>
    <row r="78" spans="2:8" ht="15.75" customHeight="1">
      <c r="B78" s="9">
        <v>57</v>
      </c>
      <c r="C78" s="83"/>
      <c r="D78" s="93"/>
      <c r="E78" s="93"/>
      <c r="F78" s="93"/>
      <c r="G78" s="94"/>
      <c r="H78" s="12" t="s">
        <v>58</v>
      </c>
    </row>
    <row r="79" spans="2:8" ht="15.75" customHeight="1">
      <c r="B79" s="27">
        <v>58</v>
      </c>
      <c r="C79" s="83"/>
      <c r="D79" s="93"/>
      <c r="E79" s="93"/>
      <c r="F79" s="93"/>
      <c r="G79" s="94"/>
      <c r="H79" s="12" t="s">
        <v>58</v>
      </c>
    </row>
    <row r="80" spans="2:8" ht="15.75" customHeight="1">
      <c r="B80" s="9">
        <v>59</v>
      </c>
      <c r="C80" s="83"/>
      <c r="D80" s="93"/>
      <c r="E80" s="93"/>
      <c r="F80" s="93"/>
      <c r="G80" s="94"/>
      <c r="H80" s="12" t="s">
        <v>58</v>
      </c>
    </row>
    <row r="81" spans="2:8" ht="15.75" customHeight="1">
      <c r="B81" s="27">
        <v>60</v>
      </c>
      <c r="C81" s="83"/>
      <c r="D81" s="93"/>
      <c r="E81" s="93"/>
      <c r="F81" s="93"/>
      <c r="G81" s="94"/>
      <c r="H81" s="12" t="s">
        <v>58</v>
      </c>
    </row>
    <row r="82" spans="2:8" ht="15.75" customHeight="1">
      <c r="B82" s="9">
        <v>61</v>
      </c>
      <c r="C82" s="83"/>
      <c r="D82" s="93"/>
      <c r="E82" s="93"/>
      <c r="F82" s="93"/>
      <c r="G82" s="94"/>
      <c r="H82" s="12" t="s">
        <v>58</v>
      </c>
    </row>
    <row r="83" spans="2:8" ht="15.75" customHeight="1">
      <c r="B83" s="27">
        <v>62</v>
      </c>
      <c r="C83" s="83"/>
      <c r="D83" s="93"/>
      <c r="E83" s="93"/>
      <c r="F83" s="93"/>
      <c r="G83" s="94"/>
      <c r="H83" s="12" t="s">
        <v>58</v>
      </c>
    </row>
    <row r="84" spans="2:8" ht="15.75" customHeight="1">
      <c r="B84" s="9">
        <v>63</v>
      </c>
      <c r="C84" s="83"/>
      <c r="D84" s="93"/>
      <c r="E84" s="93"/>
      <c r="F84" s="93"/>
      <c r="G84" s="94"/>
      <c r="H84" s="12" t="s">
        <v>58</v>
      </c>
    </row>
    <row r="85" spans="2:8" ht="15.75" customHeight="1">
      <c r="B85" s="27">
        <v>64</v>
      </c>
      <c r="C85" s="83"/>
      <c r="D85" s="93"/>
      <c r="E85" s="93"/>
      <c r="F85" s="93"/>
      <c r="G85" s="94"/>
      <c r="H85" s="12" t="s">
        <v>58</v>
      </c>
    </row>
    <row r="86" spans="2:8" ht="15.75" customHeight="1">
      <c r="B86" s="9">
        <v>65</v>
      </c>
      <c r="C86" s="83"/>
      <c r="D86" s="93"/>
      <c r="E86" s="93"/>
      <c r="F86" s="93"/>
      <c r="G86" s="94"/>
      <c r="H86" s="12" t="s">
        <v>58</v>
      </c>
    </row>
    <row r="87" spans="2:8" ht="15.75" customHeight="1">
      <c r="B87" s="27">
        <v>66</v>
      </c>
      <c r="C87" s="83"/>
      <c r="D87" s="93"/>
      <c r="E87" s="93"/>
      <c r="F87" s="93"/>
      <c r="G87" s="94"/>
      <c r="H87" s="12" t="s">
        <v>58</v>
      </c>
    </row>
    <row r="88" spans="2:8" ht="15.75" customHeight="1">
      <c r="B88" s="9">
        <v>67</v>
      </c>
      <c r="C88" s="83"/>
      <c r="D88" s="93"/>
      <c r="E88" s="93"/>
      <c r="F88" s="93"/>
      <c r="G88" s="94"/>
      <c r="H88" s="12" t="s">
        <v>58</v>
      </c>
    </row>
    <row r="89" spans="2:8" ht="15.75" customHeight="1">
      <c r="B89" s="27">
        <v>68</v>
      </c>
      <c r="C89" s="83"/>
      <c r="D89" s="93"/>
      <c r="E89" s="93"/>
      <c r="F89" s="93"/>
      <c r="G89" s="94"/>
      <c r="H89" s="12" t="s">
        <v>58</v>
      </c>
    </row>
    <row r="90" spans="2:8" ht="15.75" customHeight="1">
      <c r="B90" s="9">
        <v>69</v>
      </c>
      <c r="C90" s="83"/>
      <c r="D90" s="93"/>
      <c r="E90" s="93"/>
      <c r="F90" s="93"/>
      <c r="G90" s="94"/>
      <c r="H90" s="12" t="s">
        <v>58</v>
      </c>
    </row>
    <row r="91" spans="2:8" ht="15.75" customHeight="1">
      <c r="B91" s="27">
        <v>70</v>
      </c>
      <c r="C91" s="83"/>
      <c r="D91" s="93"/>
      <c r="E91" s="93"/>
      <c r="F91" s="93"/>
      <c r="G91" s="94"/>
      <c r="H91" s="12" t="s">
        <v>58</v>
      </c>
    </row>
    <row r="92" spans="2:8" ht="15.75" customHeight="1">
      <c r="B92" s="9">
        <v>71</v>
      </c>
      <c r="C92" s="83"/>
      <c r="D92" s="93"/>
      <c r="E92" s="93"/>
      <c r="F92" s="93"/>
      <c r="G92" s="94"/>
      <c r="H92" s="12" t="s">
        <v>58</v>
      </c>
    </row>
    <row r="93" spans="2:8" ht="15.75" customHeight="1">
      <c r="B93" s="27">
        <v>72</v>
      </c>
      <c r="C93" s="83"/>
      <c r="D93" s="93"/>
      <c r="E93" s="93"/>
      <c r="F93" s="93"/>
      <c r="G93" s="94"/>
      <c r="H93" s="12" t="s">
        <v>58</v>
      </c>
    </row>
    <row r="94" spans="2:8" ht="15.75" customHeight="1">
      <c r="B94" s="9">
        <v>73</v>
      </c>
      <c r="C94" s="83"/>
      <c r="D94" s="93"/>
      <c r="E94" s="93"/>
      <c r="F94" s="93"/>
      <c r="G94" s="94"/>
      <c r="H94" s="12" t="s">
        <v>58</v>
      </c>
    </row>
    <row r="95" spans="2:8" ht="15.75" customHeight="1">
      <c r="B95" s="27">
        <v>74</v>
      </c>
      <c r="C95" s="83"/>
      <c r="D95" s="93"/>
      <c r="E95" s="93"/>
      <c r="F95" s="93"/>
      <c r="G95" s="94"/>
      <c r="H95" s="12" t="s">
        <v>58</v>
      </c>
    </row>
    <row r="96" spans="2:8" ht="15.75" customHeight="1">
      <c r="B96" s="9">
        <v>75</v>
      </c>
      <c r="C96" s="83"/>
      <c r="D96" s="93"/>
      <c r="E96" s="93"/>
      <c r="F96" s="93"/>
      <c r="G96" s="94"/>
      <c r="H96" s="12" t="s">
        <v>58</v>
      </c>
    </row>
    <row r="97" spans="2:8" ht="15.75" customHeight="1">
      <c r="B97" s="27">
        <v>76</v>
      </c>
      <c r="C97" s="83"/>
      <c r="D97" s="93"/>
      <c r="E97" s="93"/>
      <c r="F97" s="93"/>
      <c r="G97" s="94"/>
      <c r="H97" s="12" t="s">
        <v>58</v>
      </c>
    </row>
    <row r="98" spans="2:8" ht="15.75" customHeight="1">
      <c r="B98" s="9">
        <v>77</v>
      </c>
      <c r="C98" s="83"/>
      <c r="D98" s="93"/>
      <c r="E98" s="93"/>
      <c r="F98" s="93"/>
      <c r="G98" s="94"/>
      <c r="H98" s="12" t="s">
        <v>58</v>
      </c>
    </row>
    <row r="99" spans="2:8" ht="15.75" customHeight="1">
      <c r="B99" s="27">
        <v>78</v>
      </c>
      <c r="C99" s="83"/>
      <c r="D99" s="93"/>
      <c r="E99" s="93"/>
      <c r="F99" s="93"/>
      <c r="G99" s="94"/>
      <c r="H99" s="12" t="s">
        <v>58</v>
      </c>
    </row>
    <row r="100" spans="2:8" ht="15.75" customHeight="1">
      <c r="B100" s="9">
        <v>79</v>
      </c>
      <c r="C100" s="83"/>
      <c r="D100" s="93"/>
      <c r="E100" s="93"/>
      <c r="F100" s="93"/>
      <c r="G100" s="94"/>
      <c r="H100" s="12" t="s">
        <v>58</v>
      </c>
    </row>
    <row r="101" spans="2:8" ht="15.75" customHeight="1">
      <c r="B101" s="27">
        <v>80</v>
      </c>
      <c r="C101" s="83"/>
      <c r="D101" s="93"/>
      <c r="E101" s="93"/>
      <c r="F101" s="93"/>
      <c r="G101" s="94"/>
      <c r="H101" s="12" t="s">
        <v>58</v>
      </c>
    </row>
    <row r="102" spans="2:8" ht="15.75" customHeight="1">
      <c r="B102" s="9">
        <v>81</v>
      </c>
      <c r="C102" s="83"/>
      <c r="D102" s="93"/>
      <c r="E102" s="93"/>
      <c r="F102" s="93"/>
      <c r="G102" s="94"/>
      <c r="H102" s="12" t="s">
        <v>58</v>
      </c>
    </row>
    <row r="103" spans="2:8" ht="15.75" customHeight="1">
      <c r="B103" s="27">
        <v>82</v>
      </c>
      <c r="C103" s="83"/>
      <c r="D103" s="93"/>
      <c r="E103" s="93"/>
      <c r="F103" s="93"/>
      <c r="G103" s="94"/>
      <c r="H103" s="12" t="s">
        <v>58</v>
      </c>
    </row>
    <row r="104" spans="2:8" ht="15.75" customHeight="1">
      <c r="B104" s="9">
        <v>83</v>
      </c>
      <c r="C104" s="83"/>
      <c r="D104" s="93"/>
      <c r="E104" s="93"/>
      <c r="F104" s="93"/>
      <c r="G104" s="94"/>
      <c r="H104" s="12" t="s">
        <v>58</v>
      </c>
    </row>
    <row r="105" spans="2:8" ht="15.75" customHeight="1">
      <c r="B105" s="27">
        <v>84</v>
      </c>
      <c r="C105" s="83"/>
      <c r="D105" s="93"/>
      <c r="E105" s="93"/>
      <c r="F105" s="93"/>
      <c r="G105" s="94"/>
      <c r="H105" s="12" t="s">
        <v>58</v>
      </c>
    </row>
    <row r="106" spans="2:8" ht="15.75" customHeight="1">
      <c r="B106" s="9">
        <v>85</v>
      </c>
      <c r="C106" s="83"/>
      <c r="D106" s="93"/>
      <c r="E106" s="93"/>
      <c r="F106" s="93"/>
      <c r="G106" s="94"/>
      <c r="H106" s="12" t="s">
        <v>58</v>
      </c>
    </row>
    <row r="107" spans="2:8" ht="15.75" customHeight="1">
      <c r="B107" s="27">
        <v>86</v>
      </c>
      <c r="C107" s="83"/>
      <c r="D107" s="93"/>
      <c r="E107" s="93"/>
      <c r="F107" s="93"/>
      <c r="G107" s="94"/>
      <c r="H107" s="12" t="s">
        <v>58</v>
      </c>
    </row>
    <row r="108" spans="2:8" ht="15.75" customHeight="1">
      <c r="B108" s="9">
        <v>87</v>
      </c>
      <c r="C108" s="83"/>
      <c r="D108" s="93"/>
      <c r="E108" s="93"/>
      <c r="F108" s="93"/>
      <c r="G108" s="94"/>
      <c r="H108" s="12" t="s">
        <v>58</v>
      </c>
    </row>
    <row r="109" spans="2:8" ht="15.75" customHeight="1">
      <c r="B109" s="27">
        <v>88</v>
      </c>
      <c r="C109" s="83"/>
      <c r="D109" s="93"/>
      <c r="E109" s="93"/>
      <c r="F109" s="93"/>
      <c r="G109" s="94"/>
      <c r="H109" s="12" t="s">
        <v>58</v>
      </c>
    </row>
    <row r="110" spans="2:8" ht="15.75" customHeight="1">
      <c r="B110" s="9">
        <v>89</v>
      </c>
      <c r="C110" s="83"/>
      <c r="D110" s="93"/>
      <c r="E110" s="93"/>
      <c r="F110" s="93"/>
      <c r="G110" s="94"/>
      <c r="H110" s="12" t="s">
        <v>58</v>
      </c>
    </row>
    <row r="111" spans="2:8" ht="15.75" customHeight="1">
      <c r="B111" s="27">
        <v>90</v>
      </c>
      <c r="C111" s="83"/>
      <c r="D111" s="93"/>
      <c r="E111" s="93"/>
      <c r="F111" s="93"/>
      <c r="G111" s="94"/>
      <c r="H111" s="12" t="s">
        <v>58</v>
      </c>
    </row>
    <row r="112" spans="2:8" ht="15.75" customHeight="1">
      <c r="B112" s="9">
        <v>91</v>
      </c>
      <c r="C112" s="83"/>
      <c r="D112" s="93"/>
      <c r="E112" s="93"/>
      <c r="F112" s="93"/>
      <c r="G112" s="94"/>
      <c r="H112" s="12" t="s">
        <v>58</v>
      </c>
    </row>
    <row r="113" spans="2:8" ht="15.75" customHeight="1">
      <c r="B113" s="27">
        <v>92</v>
      </c>
      <c r="C113" s="83"/>
      <c r="D113" s="93"/>
      <c r="E113" s="93"/>
      <c r="F113" s="93"/>
      <c r="G113" s="94"/>
      <c r="H113" s="12" t="s">
        <v>58</v>
      </c>
    </row>
    <row r="114" spans="2:8" ht="15.75" customHeight="1">
      <c r="B114" s="9">
        <v>93</v>
      </c>
      <c r="C114" s="83"/>
      <c r="D114" s="93"/>
      <c r="E114" s="93"/>
      <c r="F114" s="93"/>
      <c r="G114" s="94"/>
      <c r="H114" s="12" t="s">
        <v>58</v>
      </c>
    </row>
    <row r="115" spans="2:8" ht="15.75" customHeight="1">
      <c r="B115" s="27">
        <v>94</v>
      </c>
      <c r="C115" s="83"/>
      <c r="D115" s="93"/>
      <c r="E115" s="93"/>
      <c r="F115" s="93"/>
      <c r="G115" s="94"/>
      <c r="H115" s="12" t="s">
        <v>58</v>
      </c>
    </row>
    <row r="116" spans="2:8" ht="15.75" customHeight="1">
      <c r="B116" s="9">
        <v>95</v>
      </c>
      <c r="C116" s="83"/>
      <c r="D116" s="93"/>
      <c r="E116" s="93"/>
      <c r="F116" s="93"/>
      <c r="G116" s="94"/>
      <c r="H116" s="12" t="s">
        <v>58</v>
      </c>
    </row>
    <row r="117" spans="2:8" ht="15.75" customHeight="1">
      <c r="B117" s="27">
        <v>96</v>
      </c>
      <c r="C117" s="83"/>
      <c r="D117" s="93"/>
      <c r="E117" s="93"/>
      <c r="F117" s="93"/>
      <c r="G117" s="94"/>
      <c r="H117" s="12" t="s">
        <v>58</v>
      </c>
    </row>
    <row r="118" spans="2:8" ht="15.75" customHeight="1">
      <c r="B118" s="9">
        <v>97</v>
      </c>
      <c r="C118" s="83"/>
      <c r="D118" s="93"/>
      <c r="E118" s="93"/>
      <c r="F118" s="93"/>
      <c r="G118" s="94"/>
      <c r="H118" s="12" t="s">
        <v>58</v>
      </c>
    </row>
    <row r="119" spans="2:8" ht="15.75" customHeight="1">
      <c r="B119" s="27">
        <v>98</v>
      </c>
      <c r="C119" s="83"/>
      <c r="D119" s="93"/>
      <c r="E119" s="93"/>
      <c r="F119" s="93"/>
      <c r="G119" s="94"/>
      <c r="H119" s="12" t="s">
        <v>58</v>
      </c>
    </row>
    <row r="120" spans="2:8" ht="15.75" customHeight="1">
      <c r="B120" s="9">
        <v>99</v>
      </c>
      <c r="C120" s="83"/>
      <c r="D120" s="93"/>
      <c r="E120" s="93"/>
      <c r="F120" s="93"/>
      <c r="G120" s="94"/>
      <c r="H120" s="12" t="s">
        <v>58</v>
      </c>
    </row>
    <row r="121" spans="2:8" ht="15.75" customHeight="1">
      <c r="B121" s="27">
        <v>100</v>
      </c>
      <c r="C121" s="83"/>
      <c r="D121" s="93"/>
      <c r="E121" s="93"/>
      <c r="F121" s="93"/>
      <c r="G121" s="94"/>
      <c r="H121" s="12" t="s">
        <v>58</v>
      </c>
    </row>
    <row r="122" spans="2:8" ht="15.75" customHeight="1">
      <c r="B122" s="3"/>
      <c r="C122" s="4"/>
      <c r="D122" s="4"/>
      <c r="E122" s="4"/>
      <c r="F122" s="4"/>
      <c r="G122" s="4"/>
      <c r="H122" s="3"/>
    </row>
    <row r="123" spans="2:8" ht="15.75" customHeight="1">
      <c r="B123" s="3"/>
      <c r="C123" s="4"/>
      <c r="D123" s="4"/>
      <c r="E123" s="4"/>
      <c r="F123" s="4"/>
      <c r="G123" s="4"/>
      <c r="H123" s="3"/>
    </row>
    <row r="124" spans="2:8" ht="15.75" customHeight="1">
      <c r="B124" s="3"/>
      <c r="C124" s="4"/>
      <c r="D124" s="4"/>
      <c r="E124" s="4"/>
      <c r="F124" s="4"/>
      <c r="G124" s="4"/>
      <c r="H124" s="3"/>
    </row>
    <row r="125" spans="2:8" ht="15.75" customHeight="1">
      <c r="B125" s="3"/>
      <c r="C125" s="4"/>
      <c r="D125" s="4"/>
      <c r="E125" s="4"/>
      <c r="F125" s="4"/>
      <c r="G125" s="4"/>
      <c r="H125" s="3"/>
    </row>
    <row r="126" spans="2:8" ht="15.75" customHeight="1">
      <c r="B126" s="3"/>
      <c r="C126" s="4"/>
      <c r="D126" s="4"/>
      <c r="E126" s="4"/>
      <c r="F126" s="4"/>
      <c r="G126" s="4"/>
      <c r="H126" s="3"/>
    </row>
    <row r="127" spans="2:8" ht="15.75" customHeight="1">
      <c r="B127" s="3"/>
      <c r="C127" s="4"/>
      <c r="D127" s="4"/>
      <c r="E127" s="4"/>
      <c r="F127" s="4"/>
      <c r="G127" s="4"/>
      <c r="H127" s="3"/>
    </row>
    <row r="128" spans="2:8" ht="15.75" customHeight="1">
      <c r="B128" s="3"/>
      <c r="C128" s="4"/>
      <c r="D128" s="4"/>
      <c r="E128" s="4"/>
      <c r="F128" s="4"/>
      <c r="G128" s="4"/>
      <c r="H128" s="3"/>
    </row>
    <row r="129" spans="2:8" ht="15.75" customHeight="1">
      <c r="B129" s="3"/>
      <c r="C129" s="4"/>
      <c r="D129" s="4"/>
      <c r="E129" s="4"/>
      <c r="F129" s="4"/>
      <c r="G129" s="4"/>
      <c r="H129" s="3"/>
    </row>
    <row r="130" spans="2:8" ht="15.75" customHeight="1">
      <c r="B130" s="3"/>
      <c r="C130" s="4"/>
      <c r="D130" s="4"/>
      <c r="E130" s="4"/>
      <c r="F130" s="4"/>
      <c r="G130" s="4"/>
      <c r="H130" s="3"/>
    </row>
    <row r="131" spans="2:8" ht="15.75" customHeight="1">
      <c r="B131" s="3"/>
      <c r="C131" s="4"/>
      <c r="D131" s="4"/>
      <c r="E131" s="4"/>
      <c r="F131" s="4"/>
      <c r="G131" s="4"/>
      <c r="H131" s="3"/>
    </row>
    <row r="132" spans="2:8" ht="15.75" customHeight="1">
      <c r="B132" s="3"/>
      <c r="C132" s="4"/>
      <c r="D132" s="4"/>
      <c r="E132" s="4"/>
      <c r="F132" s="4"/>
      <c r="G132" s="4"/>
      <c r="H132" s="3"/>
    </row>
    <row r="133" spans="2:8" ht="15.75" customHeight="1">
      <c r="B133" s="3"/>
      <c r="C133" s="4"/>
      <c r="D133" s="4"/>
      <c r="E133" s="4"/>
      <c r="F133" s="4"/>
      <c r="G133" s="4"/>
      <c r="H133" s="3"/>
    </row>
    <row r="134" spans="2:8" ht="15.75" customHeight="1">
      <c r="B134" s="3"/>
      <c r="C134" s="4"/>
      <c r="D134" s="4"/>
      <c r="E134" s="4"/>
      <c r="F134" s="4"/>
      <c r="G134" s="4"/>
      <c r="H134" s="3"/>
    </row>
    <row r="135" spans="2:8" ht="15.75" customHeight="1">
      <c r="B135" s="3"/>
      <c r="C135" s="4"/>
      <c r="D135" s="4"/>
      <c r="E135" s="4"/>
      <c r="F135" s="4"/>
      <c r="G135" s="4"/>
      <c r="H135" s="3"/>
    </row>
    <row r="136" spans="2:8" ht="15.75" customHeight="1">
      <c r="B136" s="3"/>
      <c r="C136" s="4"/>
      <c r="D136" s="4"/>
      <c r="E136" s="4"/>
      <c r="F136" s="4"/>
      <c r="G136" s="4"/>
      <c r="H136" s="3"/>
    </row>
    <row r="137" spans="2:8" ht="15.75" customHeight="1">
      <c r="B137" s="3"/>
      <c r="C137" s="4"/>
      <c r="D137" s="4"/>
      <c r="E137" s="4"/>
      <c r="F137" s="4"/>
      <c r="G137" s="4"/>
      <c r="H137" s="3"/>
    </row>
    <row r="138" spans="2:8" ht="15.75" customHeight="1">
      <c r="B138" s="3"/>
      <c r="C138" s="4"/>
      <c r="D138" s="4"/>
      <c r="E138" s="4"/>
      <c r="F138" s="4"/>
      <c r="G138" s="4"/>
      <c r="H138" s="3"/>
    </row>
    <row r="139" spans="2:8" ht="15.75" customHeight="1">
      <c r="B139" s="3"/>
      <c r="C139" s="4"/>
      <c r="D139" s="4"/>
      <c r="E139" s="4"/>
      <c r="F139" s="4"/>
      <c r="G139" s="4"/>
      <c r="H139" s="3"/>
    </row>
    <row r="140" spans="2:8" ht="15.75" customHeight="1">
      <c r="B140" s="3"/>
      <c r="C140" s="4"/>
      <c r="D140" s="4"/>
      <c r="E140" s="4"/>
      <c r="F140" s="4"/>
      <c r="G140" s="4"/>
      <c r="H140" s="3"/>
    </row>
    <row r="141" spans="2:8" ht="15.75" customHeight="1">
      <c r="B141" s="3"/>
      <c r="C141" s="4"/>
      <c r="D141" s="4"/>
      <c r="E141" s="4"/>
      <c r="F141" s="4"/>
      <c r="G141" s="4"/>
      <c r="H141" s="3"/>
    </row>
    <row r="142" spans="2:8" ht="15.75" customHeight="1">
      <c r="B142" s="3"/>
      <c r="C142" s="4"/>
      <c r="D142" s="4"/>
      <c r="E142" s="4"/>
      <c r="F142" s="4"/>
      <c r="G142" s="4"/>
      <c r="H142" s="3"/>
    </row>
    <row r="143" spans="2:8" ht="15.75" customHeight="1">
      <c r="B143" s="3"/>
      <c r="C143" s="4"/>
      <c r="D143" s="4"/>
      <c r="E143" s="4"/>
      <c r="F143" s="4"/>
      <c r="G143" s="4"/>
      <c r="H143" s="3"/>
    </row>
    <row r="144" spans="2:8" ht="15.75" customHeight="1">
      <c r="B144" s="3"/>
      <c r="C144" s="4"/>
      <c r="D144" s="4"/>
      <c r="E144" s="4"/>
      <c r="F144" s="4"/>
      <c r="G144" s="4"/>
      <c r="H144" s="3"/>
    </row>
    <row r="145" spans="2:8" ht="15.75" customHeight="1">
      <c r="B145" s="3"/>
      <c r="C145" s="4"/>
      <c r="D145" s="4"/>
      <c r="E145" s="4"/>
      <c r="F145" s="4"/>
      <c r="G145" s="4"/>
      <c r="H145" s="3"/>
    </row>
    <row r="146" spans="2:8" ht="15.75" customHeight="1">
      <c r="B146" s="3"/>
      <c r="C146" s="4"/>
      <c r="D146" s="4"/>
      <c r="E146" s="4"/>
      <c r="F146" s="4"/>
      <c r="G146" s="4"/>
      <c r="H146" s="3"/>
    </row>
    <row r="147" spans="2:8" ht="15.75" customHeight="1">
      <c r="B147" s="3"/>
      <c r="C147" s="4"/>
      <c r="D147" s="4"/>
      <c r="E147" s="4"/>
      <c r="F147" s="4"/>
      <c r="G147" s="4"/>
      <c r="H147" s="3"/>
    </row>
    <row r="148" spans="2:8" ht="15.75" customHeight="1">
      <c r="B148" s="3"/>
      <c r="C148" s="4"/>
      <c r="D148" s="4"/>
      <c r="E148" s="4"/>
      <c r="F148" s="4"/>
      <c r="G148" s="4"/>
      <c r="H148" s="3"/>
    </row>
    <row r="149" spans="2:8" ht="15.75" customHeight="1">
      <c r="B149" s="3"/>
      <c r="C149" s="4"/>
      <c r="D149" s="4"/>
      <c r="E149" s="4"/>
      <c r="F149" s="4"/>
      <c r="G149" s="4"/>
      <c r="H149" s="3"/>
    </row>
    <row r="150" spans="2:8" ht="15.75" customHeight="1">
      <c r="B150" s="3"/>
      <c r="C150" s="4"/>
      <c r="D150" s="4"/>
      <c r="E150" s="4"/>
      <c r="F150" s="4"/>
      <c r="G150" s="4"/>
      <c r="H150" s="3"/>
    </row>
    <row r="151" spans="2:8" ht="15.75" customHeight="1">
      <c r="B151" s="3"/>
      <c r="C151" s="4"/>
      <c r="D151" s="4"/>
      <c r="E151" s="4"/>
      <c r="F151" s="4"/>
      <c r="G151" s="4"/>
      <c r="H151" s="3"/>
    </row>
    <row r="152" spans="2:8" ht="15.75" customHeight="1">
      <c r="B152" s="3"/>
      <c r="C152" s="4"/>
      <c r="D152" s="4"/>
      <c r="E152" s="4"/>
      <c r="F152" s="4"/>
      <c r="G152" s="4"/>
      <c r="H152" s="3"/>
    </row>
    <row r="153" spans="2:8" ht="15.75" customHeight="1">
      <c r="B153" s="3"/>
      <c r="C153" s="4"/>
      <c r="D153" s="4"/>
      <c r="E153" s="4"/>
      <c r="F153" s="4"/>
      <c r="G153" s="4"/>
      <c r="H153" s="3"/>
    </row>
    <row r="154" spans="2:8" ht="15.75" customHeight="1">
      <c r="B154" s="3"/>
      <c r="C154" s="4"/>
      <c r="D154" s="4"/>
      <c r="E154" s="4"/>
      <c r="F154" s="4"/>
      <c r="G154" s="4"/>
      <c r="H154" s="3"/>
    </row>
    <row r="155" spans="2:8" ht="15.75" customHeight="1">
      <c r="B155" s="3"/>
      <c r="C155" s="4"/>
      <c r="D155" s="4"/>
      <c r="E155" s="4"/>
      <c r="F155" s="4"/>
      <c r="G155" s="4"/>
      <c r="H155" s="3"/>
    </row>
    <row r="156" spans="2:8" ht="15.75" customHeight="1">
      <c r="B156" s="3"/>
      <c r="C156" s="4"/>
      <c r="D156" s="4"/>
      <c r="E156" s="4"/>
      <c r="F156" s="4"/>
      <c r="G156" s="4"/>
      <c r="H156" s="3"/>
    </row>
    <row r="157" spans="2:8" ht="15.75" customHeight="1">
      <c r="B157" s="3"/>
      <c r="C157" s="4"/>
      <c r="D157" s="4"/>
      <c r="E157" s="4"/>
      <c r="F157" s="4"/>
      <c r="G157" s="4"/>
      <c r="H157" s="3"/>
    </row>
    <row r="158" spans="2:8" ht="15.75" customHeight="1">
      <c r="B158" s="3"/>
      <c r="C158" s="4"/>
      <c r="D158" s="4"/>
      <c r="E158" s="4"/>
      <c r="F158" s="4"/>
      <c r="G158" s="4"/>
      <c r="H158" s="3"/>
    </row>
    <row r="159" spans="2:8" ht="15.75" customHeight="1">
      <c r="B159" s="3"/>
      <c r="C159" s="4"/>
      <c r="D159" s="4"/>
      <c r="E159" s="4"/>
      <c r="F159" s="4"/>
      <c r="G159" s="4"/>
      <c r="H159" s="3"/>
    </row>
    <row r="160" spans="2:8" ht="15.75" customHeight="1">
      <c r="B160" s="3"/>
      <c r="C160" s="4"/>
      <c r="D160" s="4"/>
      <c r="E160" s="4"/>
      <c r="F160" s="4"/>
      <c r="G160" s="4"/>
      <c r="H160" s="3"/>
    </row>
    <row r="161" spans="2:8" ht="15.75" customHeight="1">
      <c r="B161" s="3"/>
      <c r="C161" s="4"/>
      <c r="D161" s="4"/>
      <c r="E161" s="4"/>
      <c r="F161" s="4"/>
      <c r="G161" s="4"/>
      <c r="H161" s="3"/>
    </row>
    <row r="162" spans="2:8" ht="15.75" customHeight="1">
      <c r="B162" s="3"/>
      <c r="C162" s="4"/>
      <c r="D162" s="4"/>
      <c r="E162" s="4"/>
      <c r="F162" s="4"/>
      <c r="G162" s="4"/>
      <c r="H162" s="3"/>
    </row>
    <row r="163" spans="2:8" ht="15.75" customHeight="1">
      <c r="B163" s="3"/>
      <c r="C163" s="4"/>
      <c r="D163" s="4"/>
      <c r="E163" s="4"/>
      <c r="F163" s="4"/>
      <c r="G163" s="4"/>
      <c r="H163" s="3"/>
    </row>
    <row r="164" spans="2:8" ht="15.75" customHeight="1">
      <c r="B164" s="3"/>
      <c r="C164" s="4"/>
      <c r="D164" s="4"/>
      <c r="E164" s="4"/>
      <c r="F164" s="4"/>
      <c r="G164" s="4"/>
      <c r="H164" s="3"/>
    </row>
    <row r="165" spans="2:8" ht="15.75" customHeight="1">
      <c r="B165" s="3"/>
      <c r="C165" s="4"/>
      <c r="D165" s="4"/>
      <c r="E165" s="4"/>
      <c r="F165" s="4"/>
      <c r="G165" s="4"/>
      <c r="H165" s="3"/>
    </row>
    <row r="166" spans="2:8" ht="15.75" customHeight="1">
      <c r="B166" s="3"/>
      <c r="C166" s="4"/>
      <c r="D166" s="4"/>
      <c r="E166" s="4"/>
      <c r="F166" s="4"/>
      <c r="G166" s="4"/>
      <c r="H166" s="3"/>
    </row>
    <row r="167" spans="2:8" ht="15.75" customHeight="1">
      <c r="B167" s="3"/>
      <c r="C167" s="4"/>
      <c r="D167" s="4"/>
      <c r="E167" s="4"/>
      <c r="F167" s="4"/>
      <c r="G167" s="4"/>
      <c r="H167" s="3"/>
    </row>
    <row r="168" spans="2:8" ht="15.75" customHeight="1">
      <c r="B168" s="3"/>
      <c r="C168" s="4"/>
      <c r="D168" s="4"/>
      <c r="E168" s="4"/>
      <c r="F168" s="4"/>
      <c r="G168" s="4"/>
      <c r="H168" s="3"/>
    </row>
    <row r="169" spans="2:8" ht="15.75" customHeight="1">
      <c r="B169" s="3"/>
      <c r="C169" s="4"/>
      <c r="D169" s="4"/>
      <c r="E169" s="4"/>
      <c r="F169" s="4"/>
      <c r="G169" s="4"/>
      <c r="H169" s="3"/>
    </row>
    <row r="170" spans="2:8" ht="15.75" customHeight="1">
      <c r="B170" s="3"/>
      <c r="C170" s="4"/>
      <c r="D170" s="4"/>
      <c r="E170" s="4"/>
      <c r="F170" s="4"/>
      <c r="G170" s="4"/>
      <c r="H170" s="3"/>
    </row>
    <row r="171" spans="2:8" ht="15.75" customHeight="1">
      <c r="B171" s="3"/>
      <c r="C171" s="4"/>
      <c r="D171" s="4"/>
      <c r="E171" s="4"/>
      <c r="F171" s="4"/>
      <c r="G171" s="4"/>
      <c r="H171" s="3"/>
    </row>
    <row r="172" spans="2:8" ht="15.75" customHeight="1">
      <c r="B172" s="3"/>
      <c r="C172" s="4"/>
      <c r="D172" s="4"/>
      <c r="E172" s="4"/>
      <c r="F172" s="4"/>
      <c r="G172" s="4"/>
      <c r="H172" s="3"/>
    </row>
    <row r="173" spans="2:8" ht="15.75" customHeight="1">
      <c r="B173" s="3"/>
      <c r="C173" s="4"/>
      <c r="D173" s="4"/>
      <c r="E173" s="4"/>
      <c r="F173" s="4"/>
      <c r="G173" s="4"/>
      <c r="H173" s="3"/>
    </row>
    <row r="174" spans="2:8" ht="15.75" customHeight="1">
      <c r="B174" s="3"/>
      <c r="C174" s="4"/>
      <c r="D174" s="4"/>
      <c r="E174" s="4"/>
      <c r="F174" s="4"/>
      <c r="G174" s="4"/>
      <c r="H174" s="3"/>
    </row>
    <row r="175" spans="2:8" ht="15.75" customHeight="1">
      <c r="B175" s="3"/>
      <c r="C175" s="4"/>
      <c r="D175" s="4"/>
      <c r="E175" s="4"/>
      <c r="F175" s="4"/>
      <c r="G175" s="4"/>
      <c r="H175" s="3"/>
    </row>
    <row r="176" spans="2:8" ht="15.75" customHeight="1">
      <c r="B176" s="3"/>
      <c r="C176" s="4"/>
      <c r="D176" s="4"/>
      <c r="E176" s="4"/>
      <c r="F176" s="4"/>
      <c r="G176" s="4"/>
      <c r="H176" s="3"/>
    </row>
    <row r="177" spans="2:8" ht="15.75" customHeight="1">
      <c r="B177" s="3"/>
      <c r="C177" s="4"/>
      <c r="D177" s="4"/>
      <c r="E177" s="4"/>
      <c r="F177" s="4"/>
      <c r="G177" s="4"/>
      <c r="H177" s="3"/>
    </row>
    <row r="178" spans="2:8" ht="15.75" customHeight="1">
      <c r="B178" s="3"/>
      <c r="C178" s="4"/>
      <c r="D178" s="4"/>
      <c r="E178" s="4"/>
      <c r="F178" s="4"/>
      <c r="G178" s="4"/>
      <c r="H178" s="3"/>
    </row>
    <row r="179" spans="2:8" ht="15.75" customHeight="1">
      <c r="B179" s="3"/>
      <c r="C179" s="4"/>
      <c r="D179" s="4"/>
      <c r="E179" s="4"/>
      <c r="F179" s="4"/>
      <c r="G179" s="4"/>
      <c r="H179" s="3"/>
    </row>
    <row r="180" spans="2:8" ht="15.75" customHeight="1">
      <c r="B180" s="3"/>
      <c r="C180" s="4"/>
      <c r="D180" s="4"/>
      <c r="E180" s="4"/>
      <c r="F180" s="4"/>
      <c r="G180" s="4"/>
      <c r="H180" s="3"/>
    </row>
    <row r="181" spans="2:8" ht="15.75" customHeight="1">
      <c r="B181" s="3"/>
      <c r="C181" s="4"/>
      <c r="D181" s="4"/>
      <c r="E181" s="4"/>
      <c r="F181" s="4"/>
      <c r="G181" s="4"/>
      <c r="H181" s="3"/>
    </row>
    <row r="182" spans="2:8" ht="15.75" customHeight="1">
      <c r="B182" s="3"/>
      <c r="C182" s="4"/>
      <c r="D182" s="4"/>
      <c r="E182" s="4"/>
      <c r="F182" s="4"/>
      <c r="G182" s="4"/>
      <c r="H182" s="3"/>
    </row>
    <row r="183" spans="2:8" ht="15.75" customHeight="1">
      <c r="B183" s="3"/>
      <c r="C183" s="4"/>
      <c r="D183" s="4"/>
      <c r="E183" s="4"/>
      <c r="F183" s="4"/>
      <c r="G183" s="4"/>
      <c r="H183" s="3"/>
    </row>
    <row r="184" spans="2:8" ht="15.75" customHeight="1">
      <c r="B184" s="3"/>
      <c r="C184" s="4"/>
      <c r="D184" s="4"/>
      <c r="E184" s="4"/>
      <c r="F184" s="4"/>
      <c r="G184" s="4"/>
      <c r="H184" s="3"/>
    </row>
    <row r="185" spans="2:8" ht="15.75" customHeight="1">
      <c r="B185" s="3"/>
      <c r="C185" s="4"/>
      <c r="D185" s="4"/>
      <c r="E185" s="4"/>
      <c r="F185" s="4"/>
      <c r="G185" s="4"/>
      <c r="H185" s="3"/>
    </row>
    <row r="186" spans="2:8" ht="15.75" customHeight="1">
      <c r="B186" s="3"/>
      <c r="C186" s="4"/>
      <c r="D186" s="4"/>
      <c r="E186" s="4"/>
      <c r="F186" s="4"/>
      <c r="G186" s="4"/>
      <c r="H186" s="3"/>
    </row>
    <row r="187" spans="2:8" ht="15.75" customHeight="1">
      <c r="B187" s="3"/>
      <c r="C187" s="4"/>
      <c r="D187" s="4"/>
      <c r="E187" s="4"/>
      <c r="F187" s="4"/>
      <c r="G187" s="4"/>
      <c r="H187" s="3"/>
    </row>
    <row r="188" spans="2:8" ht="15.75" customHeight="1">
      <c r="B188" s="3"/>
      <c r="C188" s="4"/>
      <c r="D188" s="4"/>
      <c r="E188" s="4"/>
      <c r="F188" s="4"/>
      <c r="G188" s="4"/>
      <c r="H188" s="3"/>
    </row>
    <row r="189" spans="2:8" ht="15.75" customHeight="1">
      <c r="B189" s="3"/>
      <c r="C189" s="4"/>
      <c r="D189" s="4"/>
      <c r="E189" s="4"/>
      <c r="F189" s="4"/>
      <c r="G189" s="4"/>
      <c r="H189" s="3"/>
    </row>
    <row r="190" spans="2:8" ht="15.75" customHeight="1">
      <c r="B190" s="3"/>
      <c r="C190" s="4"/>
      <c r="D190" s="4"/>
      <c r="E190" s="4"/>
      <c r="F190" s="4"/>
      <c r="G190" s="4"/>
      <c r="H190" s="3"/>
    </row>
    <row r="191" spans="2:8" ht="15.75" customHeight="1">
      <c r="B191" s="3"/>
      <c r="C191" s="4"/>
      <c r="D191" s="4"/>
      <c r="E191" s="4"/>
      <c r="F191" s="4"/>
      <c r="G191" s="4"/>
      <c r="H191" s="3"/>
    </row>
    <row r="192" spans="2:8" ht="15.75" customHeight="1">
      <c r="B192" s="3"/>
      <c r="C192" s="4"/>
      <c r="D192" s="4"/>
      <c r="E192" s="4"/>
      <c r="F192" s="4"/>
      <c r="G192" s="4"/>
      <c r="H192" s="3"/>
    </row>
    <row r="193" spans="2:8" ht="15.75" customHeight="1">
      <c r="B193" s="3"/>
      <c r="C193" s="4"/>
      <c r="D193" s="4"/>
      <c r="E193" s="4"/>
      <c r="F193" s="4"/>
      <c r="G193" s="4"/>
      <c r="H193" s="3"/>
    </row>
    <row r="194" spans="2:8" ht="15.75" customHeight="1">
      <c r="B194" s="3"/>
      <c r="C194" s="4"/>
      <c r="D194" s="4"/>
      <c r="E194" s="4"/>
      <c r="F194" s="4"/>
      <c r="G194" s="4"/>
      <c r="H194" s="3"/>
    </row>
    <row r="195" spans="2:8" ht="15.75" customHeight="1">
      <c r="B195" s="3"/>
      <c r="C195" s="4"/>
      <c r="D195" s="4"/>
      <c r="E195" s="4"/>
      <c r="F195" s="4"/>
      <c r="G195" s="4"/>
      <c r="H195" s="3"/>
    </row>
    <row r="196" spans="2:8" ht="15.75" customHeight="1">
      <c r="B196" s="3"/>
      <c r="C196" s="4"/>
      <c r="D196" s="4"/>
      <c r="E196" s="4"/>
      <c r="F196" s="4"/>
      <c r="G196" s="4"/>
      <c r="H196" s="3"/>
    </row>
    <row r="197" spans="2:8" ht="15.75" customHeight="1">
      <c r="B197" s="3"/>
      <c r="C197" s="4"/>
      <c r="D197" s="4"/>
      <c r="E197" s="4"/>
      <c r="F197" s="4"/>
      <c r="G197" s="4"/>
      <c r="H197" s="3"/>
    </row>
    <row r="198" spans="2:8" ht="15.75" customHeight="1">
      <c r="B198" s="3"/>
      <c r="C198" s="4"/>
      <c r="D198" s="4"/>
      <c r="E198" s="4"/>
      <c r="F198" s="4"/>
      <c r="G198" s="4"/>
      <c r="H198" s="3"/>
    </row>
    <row r="199" spans="2:8" ht="15.75" customHeight="1">
      <c r="B199" s="3"/>
      <c r="C199" s="4"/>
      <c r="D199" s="4"/>
      <c r="E199" s="4"/>
      <c r="F199" s="4"/>
      <c r="G199" s="4"/>
      <c r="H199" s="3"/>
    </row>
    <row r="200" spans="2:8" ht="15.75" customHeight="1">
      <c r="B200" s="3"/>
      <c r="C200" s="4"/>
      <c r="D200" s="4"/>
      <c r="E200" s="4"/>
      <c r="F200" s="4"/>
      <c r="G200" s="4"/>
      <c r="H200" s="3"/>
    </row>
    <row r="201" spans="2:8" ht="15.75" customHeight="1">
      <c r="B201" s="3"/>
      <c r="C201" s="4"/>
      <c r="D201" s="4"/>
      <c r="E201" s="4"/>
      <c r="F201" s="4"/>
      <c r="G201" s="4"/>
      <c r="H201" s="3"/>
    </row>
    <row r="202" spans="2:8" ht="15.75" customHeight="1">
      <c r="B202" s="3"/>
      <c r="C202" s="4"/>
      <c r="D202" s="4"/>
      <c r="E202" s="4"/>
      <c r="F202" s="4"/>
      <c r="G202" s="4"/>
      <c r="H202" s="3"/>
    </row>
    <row r="203" spans="2:8" ht="15.75" customHeight="1">
      <c r="B203" s="3"/>
      <c r="C203" s="4"/>
      <c r="D203" s="4"/>
      <c r="E203" s="4"/>
      <c r="F203" s="4"/>
      <c r="G203" s="4"/>
      <c r="H203" s="3"/>
    </row>
    <row r="204" spans="2:8" ht="15.75" customHeight="1">
      <c r="B204" s="3"/>
      <c r="C204" s="4"/>
      <c r="D204" s="4"/>
      <c r="E204" s="4"/>
      <c r="F204" s="4"/>
      <c r="G204" s="4"/>
      <c r="H204" s="3"/>
    </row>
    <row r="205" spans="2:8" ht="15.75" customHeight="1">
      <c r="B205" s="3"/>
      <c r="C205" s="4"/>
      <c r="D205" s="4"/>
      <c r="E205" s="4"/>
      <c r="F205" s="4"/>
      <c r="G205" s="4"/>
      <c r="H205" s="3"/>
    </row>
    <row r="206" spans="2:8" ht="15.75" customHeight="1">
      <c r="B206" s="3"/>
      <c r="C206" s="4"/>
      <c r="D206" s="4"/>
      <c r="E206" s="4"/>
      <c r="F206" s="4"/>
      <c r="G206" s="4"/>
      <c r="H206" s="3"/>
    </row>
    <row r="207" spans="2:8" ht="15.75" customHeight="1">
      <c r="B207" s="3"/>
      <c r="C207" s="4"/>
      <c r="D207" s="4"/>
      <c r="E207" s="4"/>
      <c r="F207" s="4"/>
      <c r="G207" s="4"/>
      <c r="H207" s="3"/>
    </row>
    <row r="208" spans="2:8" ht="15.75" customHeight="1">
      <c r="B208" s="3"/>
      <c r="C208" s="4"/>
      <c r="D208" s="4"/>
      <c r="E208" s="4"/>
      <c r="F208" s="4"/>
      <c r="G208" s="4"/>
      <c r="H208" s="3"/>
    </row>
    <row r="209" spans="2:8" ht="15.75" customHeight="1">
      <c r="B209" s="3"/>
      <c r="C209" s="4"/>
      <c r="D209" s="4"/>
      <c r="E209" s="4"/>
      <c r="F209" s="4"/>
      <c r="G209" s="4"/>
      <c r="H209" s="3"/>
    </row>
    <row r="210" spans="2:8" ht="15.75" customHeight="1">
      <c r="B210" s="3"/>
      <c r="C210" s="4"/>
      <c r="D210" s="4"/>
      <c r="E210" s="4"/>
      <c r="F210" s="4"/>
      <c r="G210" s="4"/>
      <c r="H210" s="3"/>
    </row>
    <row r="211" spans="2:8" ht="15.75" customHeight="1">
      <c r="B211" s="3"/>
      <c r="C211" s="4"/>
      <c r="D211" s="4"/>
      <c r="E211" s="4"/>
      <c r="F211" s="4"/>
      <c r="G211" s="4"/>
      <c r="H211" s="3"/>
    </row>
    <row r="212" spans="2:8" ht="15.75" customHeight="1">
      <c r="B212" s="34" t="s">
        <v>48</v>
      </c>
      <c r="C212" s="34"/>
      <c r="D212" s="34" t="s">
        <v>72</v>
      </c>
      <c r="E212" s="4"/>
      <c r="F212" s="4"/>
      <c r="G212" s="4"/>
      <c r="H212" s="3"/>
    </row>
    <row r="213" spans="2:8" ht="15.75" customHeight="1">
      <c r="B213" s="34" t="s">
        <v>58</v>
      </c>
      <c r="C213" s="34"/>
      <c r="D213" s="34" t="s">
        <v>23</v>
      </c>
      <c r="E213" s="4"/>
      <c r="F213" s="4"/>
      <c r="G213" s="4"/>
      <c r="H213" s="3"/>
    </row>
    <row r="214" spans="2:8" ht="15.75" customHeight="1">
      <c r="B214" s="34" t="s">
        <v>70</v>
      </c>
      <c r="C214" s="34"/>
      <c r="D214" s="34" t="s">
        <v>28</v>
      </c>
      <c r="E214" s="4"/>
      <c r="F214" s="4"/>
      <c r="G214" s="4"/>
      <c r="H214" s="3"/>
    </row>
    <row r="215" spans="2:8" ht="15.75" customHeight="1">
      <c r="B215" s="34" t="s">
        <v>51</v>
      </c>
      <c r="C215" s="34"/>
      <c r="D215" s="34" t="s">
        <v>32</v>
      </c>
      <c r="E215" s="4"/>
      <c r="F215" s="4"/>
      <c r="G215" s="4"/>
      <c r="H215" s="3"/>
    </row>
    <row r="216" spans="2:8" ht="15.75" customHeight="1">
      <c r="B216" s="34"/>
      <c r="C216" s="34"/>
      <c r="D216" s="34" t="s">
        <v>35</v>
      </c>
      <c r="E216" s="4"/>
      <c r="F216" s="4"/>
      <c r="G216" s="4"/>
      <c r="H216" s="3"/>
    </row>
    <row r="217" spans="2:8" ht="15.75" customHeight="1">
      <c r="B217" s="3"/>
      <c r="C217" s="4"/>
      <c r="D217" s="4"/>
      <c r="E217" s="4"/>
      <c r="F217" s="4"/>
      <c r="G217" s="4"/>
      <c r="H217" s="3"/>
    </row>
    <row r="218" spans="2:8" ht="15.75" customHeight="1">
      <c r="C218" s="4"/>
      <c r="D218" s="4"/>
      <c r="E218" s="4"/>
      <c r="F218" s="4"/>
      <c r="G218" s="4"/>
    </row>
    <row r="219" spans="2:8" ht="15.75" customHeight="1"/>
    <row r="220" spans="2:8" ht="15.75" customHeight="1"/>
    <row r="221" spans="2:8" ht="15.75" customHeight="1"/>
    <row r="222" spans="2:8" ht="15.75" customHeight="1"/>
    <row r="223" spans="2:8" ht="15.75" customHeight="1"/>
    <row r="224" spans="2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6"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C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opLeftCell="B1" zoomScale="85" zoomScaleNormal="85" workbookViewId="0">
      <pane ySplit="1" topLeftCell="A10" activePane="bottomLeft" state="frozen"/>
      <selection pane="bottomLeft" activeCell="A22" sqref="A22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41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Requisitos!C11</f>
        <v>44796</v>
      </c>
    </row>
    <row r="2" spans="1:21" ht="16.5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14" si="0">K1+1</f>
        <v>44797</v>
      </c>
    </row>
    <row r="3" spans="1:21" ht="14.25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44798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44799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44800</v>
      </c>
    </row>
    <row r="6" spans="1:21" ht="15.75" customHeight="1">
      <c r="J6" s="5"/>
      <c r="K6" s="2">
        <f t="shared" si="0"/>
        <v>44801</v>
      </c>
    </row>
    <row r="7" spans="1:21" ht="26.25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44802</v>
      </c>
    </row>
    <row r="8" spans="1:21" ht="15.75" customHeight="1">
      <c r="J8" s="5"/>
      <c r="K8" s="2">
        <f t="shared" si="0"/>
        <v>44803</v>
      </c>
    </row>
    <row r="9" spans="1:21" ht="15.75" customHeight="1">
      <c r="B9" s="85" t="s">
        <v>73</v>
      </c>
      <c r="C9" s="93"/>
      <c r="D9" s="93"/>
      <c r="E9" s="93"/>
      <c r="F9" s="93"/>
      <c r="G9" s="93"/>
      <c r="H9" s="93"/>
      <c r="I9" s="94"/>
      <c r="J9" s="57" t="s">
        <v>74</v>
      </c>
      <c r="K9" s="2">
        <f t="shared" si="0"/>
        <v>44804</v>
      </c>
    </row>
    <row r="10" spans="1:21" ht="18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42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44805</v>
      </c>
    </row>
    <row r="11" spans="1:21" ht="48.75" customHeight="1">
      <c r="A11" s="3"/>
      <c r="B11" s="9">
        <v>1</v>
      </c>
      <c r="C11" s="10">
        <v>44806</v>
      </c>
      <c r="D11" s="11" t="s">
        <v>83</v>
      </c>
      <c r="E11" s="11">
        <v>1</v>
      </c>
      <c r="F11" s="12" t="s">
        <v>84</v>
      </c>
      <c r="G11" s="43" t="s">
        <v>35</v>
      </c>
      <c r="H11" s="13">
        <v>48</v>
      </c>
      <c r="I11" s="13">
        <v>12</v>
      </c>
      <c r="J11" s="11"/>
      <c r="K11" s="2">
        <f t="shared" si="0"/>
        <v>44806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>
        <v>44809</v>
      </c>
      <c r="D12" s="12" t="s">
        <v>85</v>
      </c>
      <c r="E12" s="12">
        <v>1</v>
      </c>
      <c r="F12" s="12" t="s">
        <v>86</v>
      </c>
      <c r="G12" s="43" t="s">
        <v>35</v>
      </c>
      <c r="H12" s="13">
        <v>72</v>
      </c>
      <c r="I12" s="13">
        <v>13</v>
      </c>
      <c r="J12" s="11"/>
      <c r="K12" s="2">
        <f t="shared" si="0"/>
        <v>44807</v>
      </c>
    </row>
    <row r="13" spans="1:21" ht="52.5" customHeight="1">
      <c r="B13" s="9">
        <v>3</v>
      </c>
      <c r="C13" s="10">
        <v>44806</v>
      </c>
      <c r="D13" s="11" t="s">
        <v>83</v>
      </c>
      <c r="E13" s="11">
        <v>2</v>
      </c>
      <c r="F13" s="12" t="s">
        <v>84</v>
      </c>
      <c r="G13" s="43" t="s">
        <v>35</v>
      </c>
      <c r="H13" s="13">
        <v>48</v>
      </c>
      <c r="I13" s="13">
        <v>12</v>
      </c>
      <c r="J13" s="17"/>
      <c r="K13" s="2">
        <f t="shared" si="0"/>
        <v>44808</v>
      </c>
    </row>
    <row r="14" spans="1:21" ht="51" customHeight="1">
      <c r="B14" s="9">
        <v>4</v>
      </c>
      <c r="C14" s="10">
        <v>44809</v>
      </c>
      <c r="D14" s="11" t="s">
        <v>85</v>
      </c>
      <c r="E14" s="11">
        <v>2</v>
      </c>
      <c r="F14" s="12" t="s">
        <v>86</v>
      </c>
      <c r="G14" s="43" t="s">
        <v>35</v>
      </c>
      <c r="H14" s="13">
        <v>72</v>
      </c>
      <c r="I14" s="13">
        <v>13</v>
      </c>
      <c r="J14" s="11"/>
      <c r="K14" s="2">
        <f t="shared" si="0"/>
        <v>44809</v>
      </c>
      <c r="M14" s="49"/>
    </row>
    <row r="15" spans="1:21" ht="37.5" customHeight="1">
      <c r="B15" s="9">
        <v>5</v>
      </c>
      <c r="C15" s="10">
        <v>44806</v>
      </c>
      <c r="D15" s="11" t="s">
        <v>83</v>
      </c>
      <c r="E15" s="11">
        <v>3</v>
      </c>
      <c r="F15" s="12" t="s">
        <v>84</v>
      </c>
      <c r="G15" s="43" t="s">
        <v>35</v>
      </c>
      <c r="H15" s="13">
        <v>48</v>
      </c>
      <c r="I15" s="13">
        <v>12</v>
      </c>
      <c r="J15" s="11"/>
    </row>
    <row r="16" spans="1:21" ht="37.5" customHeight="1">
      <c r="B16" s="9">
        <v>6</v>
      </c>
      <c r="C16" s="10">
        <v>44809</v>
      </c>
      <c r="D16" s="11" t="s">
        <v>85</v>
      </c>
      <c r="E16" s="12">
        <v>3</v>
      </c>
      <c r="F16" s="12" t="s">
        <v>86</v>
      </c>
      <c r="G16" s="43" t="s">
        <v>35</v>
      </c>
      <c r="H16" s="13">
        <v>72</v>
      </c>
      <c r="I16" s="13">
        <v>13</v>
      </c>
      <c r="J16" s="11"/>
    </row>
    <row r="17" spans="2:10" ht="37.5" customHeight="1">
      <c r="B17" s="9">
        <v>7</v>
      </c>
      <c r="C17" s="10">
        <v>44806</v>
      </c>
      <c r="D17" s="11" t="s">
        <v>83</v>
      </c>
      <c r="E17" s="12">
        <v>4</v>
      </c>
      <c r="F17" s="60" t="s">
        <v>9</v>
      </c>
      <c r="G17" s="43" t="s">
        <v>35</v>
      </c>
      <c r="H17" s="13">
        <v>48</v>
      </c>
      <c r="I17" s="13">
        <v>12</v>
      </c>
      <c r="J17" s="11"/>
    </row>
    <row r="18" spans="2:10" ht="37.5" customHeight="1">
      <c r="B18" s="9">
        <v>8</v>
      </c>
      <c r="C18" s="10">
        <v>44809</v>
      </c>
      <c r="D18" s="11" t="s">
        <v>85</v>
      </c>
      <c r="E18" s="12">
        <v>4</v>
      </c>
      <c r="F18" s="60" t="s">
        <v>10</v>
      </c>
      <c r="G18" s="43" t="s">
        <v>35</v>
      </c>
      <c r="H18" s="13">
        <v>72</v>
      </c>
      <c r="I18" s="13">
        <v>36</v>
      </c>
      <c r="J18" s="11"/>
    </row>
    <row r="19" spans="2:10" ht="37.5" customHeight="1">
      <c r="B19" s="9">
        <v>9</v>
      </c>
      <c r="C19" s="10">
        <v>44806</v>
      </c>
      <c r="D19" s="11" t="s">
        <v>83</v>
      </c>
      <c r="E19" s="12">
        <v>5</v>
      </c>
      <c r="F19" s="12" t="s">
        <v>9</v>
      </c>
      <c r="G19" s="43" t="s">
        <v>35</v>
      </c>
      <c r="H19" s="13">
        <v>48</v>
      </c>
      <c r="I19" s="13">
        <v>12</v>
      </c>
      <c r="J19" s="11"/>
    </row>
    <row r="20" spans="2:10" ht="42.75" customHeight="1">
      <c r="B20" s="9">
        <v>10</v>
      </c>
      <c r="C20" s="10">
        <v>44809</v>
      </c>
      <c r="D20" s="11" t="s">
        <v>85</v>
      </c>
      <c r="E20" s="11">
        <v>5</v>
      </c>
      <c r="F20" s="12" t="s">
        <v>10</v>
      </c>
      <c r="G20" s="43" t="s">
        <v>35</v>
      </c>
      <c r="H20" s="13">
        <v>72</v>
      </c>
      <c r="I20" s="13">
        <v>36</v>
      </c>
      <c r="J20" s="11"/>
    </row>
    <row r="21" spans="2:10" ht="37.5" customHeight="1">
      <c r="B21" s="9">
        <v>11</v>
      </c>
      <c r="C21" s="10">
        <v>44806</v>
      </c>
      <c r="D21" s="11" t="s">
        <v>83</v>
      </c>
      <c r="E21" s="11">
        <v>6</v>
      </c>
      <c r="F21" s="12" t="s">
        <v>9</v>
      </c>
      <c r="G21" s="43" t="s">
        <v>35</v>
      </c>
      <c r="H21" s="13">
        <v>48</v>
      </c>
      <c r="I21" s="13">
        <v>12</v>
      </c>
      <c r="J21" s="11"/>
    </row>
    <row r="22" spans="2:10" ht="37.5" customHeight="1">
      <c r="B22" s="9">
        <v>12</v>
      </c>
      <c r="C22" s="10">
        <v>44809</v>
      </c>
      <c r="D22" s="11" t="s">
        <v>85</v>
      </c>
      <c r="E22" s="11">
        <v>6</v>
      </c>
      <c r="F22" s="12" t="s">
        <v>10</v>
      </c>
      <c r="G22" s="43" t="s">
        <v>35</v>
      </c>
      <c r="H22" s="13">
        <v>72</v>
      </c>
      <c r="I22" s="13">
        <v>36</v>
      </c>
      <c r="J22" s="11"/>
    </row>
    <row r="23" spans="2:10" ht="37.5" customHeight="1">
      <c r="B23" s="9">
        <v>13</v>
      </c>
      <c r="C23" s="10">
        <v>44809</v>
      </c>
      <c r="D23" s="11" t="s">
        <v>87</v>
      </c>
      <c r="E23" s="11" t="s">
        <v>88</v>
      </c>
      <c r="F23" s="60" t="s">
        <v>9</v>
      </c>
      <c r="G23" s="43" t="s">
        <v>35</v>
      </c>
      <c r="H23" s="13">
        <v>2</v>
      </c>
      <c r="I23" s="13">
        <v>2</v>
      </c>
      <c r="J23" s="11" t="s">
        <v>89</v>
      </c>
    </row>
    <row r="24" spans="2:10" ht="37.5" customHeight="1">
      <c r="B24" s="9">
        <v>14</v>
      </c>
      <c r="C24" s="10"/>
      <c r="D24" s="21"/>
      <c r="E24" s="21"/>
      <c r="F24" s="12"/>
      <c r="G24" s="43"/>
      <c r="H24" s="13">
        <v>0</v>
      </c>
      <c r="I24" s="13">
        <v>0</v>
      </c>
      <c r="J24" s="11"/>
    </row>
    <row r="25" spans="2:10" ht="37.5" customHeight="1">
      <c r="B25" s="9">
        <v>15</v>
      </c>
      <c r="C25" s="10"/>
      <c r="D25" s="21"/>
      <c r="E25" s="21"/>
      <c r="F25" s="12"/>
      <c r="G25" s="43"/>
      <c r="H25" s="13">
        <v>0</v>
      </c>
      <c r="I25" s="13">
        <v>0</v>
      </c>
      <c r="J25" s="11"/>
    </row>
    <row r="26" spans="2:10" ht="37.5" customHeight="1">
      <c r="B26" s="9">
        <v>16</v>
      </c>
      <c r="C26" s="10"/>
      <c r="D26" s="21"/>
      <c r="E26" s="21"/>
      <c r="F26" s="12"/>
      <c r="G26" s="43"/>
      <c r="H26" s="13">
        <v>0</v>
      </c>
      <c r="I26" s="13">
        <v>0</v>
      </c>
      <c r="J26" s="11"/>
    </row>
    <row r="27" spans="2:10" ht="37.5" customHeight="1">
      <c r="B27" s="9">
        <v>17</v>
      </c>
      <c r="C27" s="10"/>
      <c r="D27" s="21"/>
      <c r="E27" s="21"/>
      <c r="F27" s="12"/>
      <c r="G27" s="43"/>
      <c r="H27" s="13">
        <v>0</v>
      </c>
      <c r="I27" s="13">
        <v>0</v>
      </c>
      <c r="J27" s="11"/>
    </row>
    <row r="28" spans="2:10" ht="37.5" customHeight="1">
      <c r="B28" s="9">
        <v>18</v>
      </c>
      <c r="C28" s="10"/>
      <c r="D28" s="21"/>
      <c r="E28" s="21"/>
      <c r="F28" s="12"/>
      <c r="G28" s="43"/>
      <c r="H28" s="13">
        <v>0</v>
      </c>
      <c r="I28" s="13">
        <v>0</v>
      </c>
      <c r="J28" s="11"/>
    </row>
    <row r="29" spans="2:10" ht="37.5" customHeight="1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0" ht="37.5" customHeight="1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0" ht="37.5" customHeight="1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0" ht="37.5" customHeight="1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15.75" customHeight="1">
      <c r="G61" s="44" t="s">
        <v>90</v>
      </c>
      <c r="H61" s="32">
        <f t="shared" ref="H61:I61" si="1">SUM(H11:H60)</f>
        <v>722</v>
      </c>
      <c r="I61" s="32">
        <f t="shared" si="1"/>
        <v>221</v>
      </c>
      <c r="J61" s="5"/>
    </row>
    <row r="62" spans="2:10" ht="15.75" customHeight="1">
      <c r="B62" s="30"/>
      <c r="C62" s="30"/>
      <c r="D62" s="30">
        <f>COUNTIFS(D11:D60, "&lt;&gt;"&amp;"")</f>
        <v>13</v>
      </c>
      <c r="E62" s="30"/>
      <c r="F62" s="30"/>
      <c r="G62" s="45">
        <f>COUNTIFS(G11:G60, "Concluído",D11:D60, "&lt;&gt;"&amp;"")</f>
        <v>13</v>
      </c>
      <c r="J62" s="5"/>
    </row>
    <row r="63" spans="2:10" ht="15.75" customHeight="1">
      <c r="B63" s="85" t="s">
        <v>91</v>
      </c>
      <c r="C63" s="93"/>
      <c r="D63" s="93"/>
      <c r="E63" s="93"/>
      <c r="F63" s="93"/>
      <c r="G63" s="93"/>
      <c r="H63" s="93"/>
      <c r="I63" s="94"/>
    </row>
    <row r="64" spans="2:10" ht="15.75" customHeight="1">
      <c r="B64" s="86" t="s">
        <v>92</v>
      </c>
      <c r="C64" s="93"/>
      <c r="D64" s="93"/>
      <c r="E64" s="93"/>
      <c r="F64" s="93"/>
      <c r="G64" s="94"/>
      <c r="H64" s="7" t="s">
        <v>93</v>
      </c>
      <c r="I64" s="7" t="s">
        <v>16</v>
      </c>
    </row>
    <row r="65" spans="2:10" ht="15.75" customHeight="1">
      <c r="B65" s="84" t="str">
        <f>'Dados do Projeto'!B10</f>
        <v>Lucas Picinin Campos Lutti</v>
      </c>
      <c r="C65" s="93"/>
      <c r="D65" s="93"/>
      <c r="E65" s="93"/>
      <c r="F65" s="93"/>
      <c r="G65" s="9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10" ht="15.75" customHeight="1">
      <c r="B66" s="84" t="str">
        <f>'Dados do Projeto'!B11</f>
        <v xml:space="preserve">Gabriel Lima </v>
      </c>
      <c r="C66" s="93"/>
      <c r="D66" s="93"/>
      <c r="E66" s="93"/>
      <c r="F66" s="93"/>
      <c r="G66" s="94"/>
      <c r="H66" s="33">
        <f>SUMIF(F$11:F$60,'Dados do Projeto'!B11,H$11:H$60)</f>
        <v>146</v>
      </c>
      <c r="I66" s="33">
        <f>SUMIF($F$11:$F$60,'Dados do Projeto'!$B11,I$11:I$60)</f>
        <v>38</v>
      </c>
    </row>
    <row r="67" spans="2:10" ht="15.75" customHeight="1">
      <c r="B67" s="84" t="str">
        <f>'Dados do Projeto'!B12</f>
        <v xml:space="preserve">Gabriel de Souza </v>
      </c>
      <c r="C67" s="93"/>
      <c r="D67" s="93"/>
      <c r="E67" s="93"/>
      <c r="F67" s="93"/>
      <c r="G67" s="94"/>
      <c r="H67" s="33">
        <f>SUMIF(F$11:F$60,'Dados do Projeto'!B12,H$11:H$60)</f>
        <v>216</v>
      </c>
      <c r="I67" s="33">
        <f>SUMIF($F$11:$F$60,'Dados do Projeto'!$B12,I$11:I$60)</f>
        <v>108</v>
      </c>
    </row>
    <row r="68" spans="2:10" ht="15.75" customHeight="1">
      <c r="B68" s="84" t="str">
        <f>'Dados do Projeto'!B13</f>
        <v xml:space="preserve">Nikolas Louret </v>
      </c>
      <c r="C68" s="93"/>
      <c r="D68" s="93"/>
      <c r="E68" s="93"/>
      <c r="F68" s="93"/>
      <c r="G68" s="94"/>
      <c r="H68" s="33">
        <f>SUMIF(F$11:F$60,'Dados do Projeto'!B13,H$11:H$60)</f>
        <v>0</v>
      </c>
      <c r="I68" s="33">
        <f>SUMIF($F$11:$F$60,'Dados do Projeto'!$B13,I$11:I$60)</f>
        <v>0</v>
      </c>
    </row>
    <row r="69" spans="2:10" ht="15.75" customHeight="1">
      <c r="B69" s="84">
        <f>'Dados do Projeto'!B14</f>
        <v>0</v>
      </c>
      <c r="C69" s="93"/>
      <c r="D69" s="93"/>
      <c r="E69" s="93"/>
      <c r="F69" s="93"/>
      <c r="G69" s="94"/>
      <c r="H69" s="33">
        <f>SUMIF(F$11:F$60,'Dados do Projeto'!B14,H$11:H$60)</f>
        <v>0</v>
      </c>
      <c r="I69" s="33">
        <f>SUMIF($F$11:$F$60,'Dados do Projeto'!$B14,I$11:I$60)</f>
        <v>0</v>
      </c>
    </row>
    <row r="70" spans="2:10" ht="15.75" customHeight="1">
      <c r="J70" s="5"/>
    </row>
    <row r="71" spans="2:10" ht="15.75" customHeight="1">
      <c r="J71" s="5"/>
    </row>
    <row r="72" spans="2:10" ht="15.75" customHeight="1">
      <c r="J72" s="5"/>
    </row>
    <row r="73" spans="2:10" ht="15.75" customHeight="1">
      <c r="J73" s="5"/>
    </row>
    <row r="74" spans="2:10" ht="15.75" customHeight="1">
      <c r="J74" s="5"/>
    </row>
    <row r="75" spans="2:10" ht="15.75" customHeight="1">
      <c r="J75" s="5"/>
    </row>
    <row r="76" spans="2:10" ht="15.75" customHeight="1">
      <c r="J76" s="5"/>
    </row>
    <row r="77" spans="2:10" ht="15.75" customHeight="1">
      <c r="J77" s="5"/>
    </row>
    <row r="78" spans="2:10" ht="15.75" customHeight="1">
      <c r="J78" s="5"/>
    </row>
    <row r="79" spans="2:10" ht="15.75" customHeight="1">
      <c r="J79" s="5"/>
    </row>
    <row r="80" spans="2:10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D101" s="19"/>
      <c r="E101" s="19"/>
      <c r="G101" s="46"/>
      <c r="J101" s="5"/>
    </row>
    <row r="102" spans="4:10" ht="15.75" customHeight="1">
      <c r="D102" s="19"/>
      <c r="E102" s="19"/>
      <c r="G102" s="46"/>
      <c r="J102" s="5"/>
    </row>
    <row r="103" spans="4:10" ht="15.75" customHeight="1">
      <c r="D103" s="19"/>
      <c r="E103" s="19"/>
      <c r="G103" s="46"/>
      <c r="J103" s="5"/>
    </row>
    <row r="104" spans="4:10" ht="15.75" customHeight="1">
      <c r="D104" s="19"/>
      <c r="E104" s="19"/>
      <c r="G104" s="46"/>
      <c r="J104" s="5"/>
    </row>
    <row r="105" spans="4:10" ht="15.75" customHeight="1">
      <c r="D105" s="19"/>
      <c r="E105" s="19"/>
      <c r="J105" s="5"/>
    </row>
    <row r="106" spans="4:10" ht="15.75" customHeight="1">
      <c r="J106" s="24"/>
    </row>
    <row r="107" spans="4:10" ht="15.75" customHeight="1"/>
    <row r="108" spans="4:10" ht="15.75" customHeight="1"/>
    <row r="109" spans="4:10" ht="15.75" customHeight="1"/>
    <row r="110" spans="4:10" ht="15.75" customHeight="1"/>
    <row r="111" spans="4:10" ht="15.75" customHeight="1"/>
    <row r="112" spans="4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D13" activePane="bottomLeft" state="frozen"/>
      <selection pane="bottomLeft" activeCell="D15" sqref="D15"/>
    </sheetView>
  </sheetViews>
  <sheetFormatPr defaultColWidth="14.42578125" defaultRowHeight="15" customHeight="1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Requisitos!C12</f>
        <v>44810</v>
      </c>
    </row>
    <row r="2" spans="1:21" ht="21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14" si="0">K1+1</f>
        <v>44811</v>
      </c>
    </row>
    <row r="3" spans="1:21" ht="15.75" customHeight="1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44812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44813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44814</v>
      </c>
    </row>
    <row r="6" spans="1:21" ht="15.75" customHeight="1">
      <c r="J6" s="5"/>
      <c r="K6" s="2">
        <f t="shared" si="0"/>
        <v>44815</v>
      </c>
    </row>
    <row r="7" spans="1:21" ht="26.25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44816</v>
      </c>
    </row>
    <row r="8" spans="1:21" ht="15.75" customHeight="1">
      <c r="J8" s="5"/>
      <c r="K8" s="2">
        <f t="shared" si="0"/>
        <v>44817</v>
      </c>
    </row>
    <row r="9" spans="1:21" ht="15.75" customHeight="1">
      <c r="B9" s="85" t="s">
        <v>94</v>
      </c>
      <c r="C9" s="93"/>
      <c r="D9" s="93"/>
      <c r="E9" s="93"/>
      <c r="F9" s="93"/>
      <c r="G9" s="93"/>
      <c r="H9" s="93"/>
      <c r="I9" s="94"/>
      <c r="J9" s="57" t="s">
        <v>74</v>
      </c>
      <c r="K9" s="2">
        <f t="shared" si="0"/>
        <v>44818</v>
      </c>
    </row>
    <row r="10" spans="1:21" ht="15.75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44819</v>
      </c>
    </row>
    <row r="11" spans="1:21" ht="48.75" customHeight="1">
      <c r="A11" s="3"/>
      <c r="B11" s="9">
        <v>1</v>
      </c>
      <c r="C11" s="10">
        <v>44823</v>
      </c>
      <c r="D11" s="11" t="s">
        <v>95</v>
      </c>
      <c r="E11" s="61" t="s">
        <v>96</v>
      </c>
      <c r="F11" s="12" t="s">
        <v>97</v>
      </c>
      <c r="G11" s="43" t="s">
        <v>35</v>
      </c>
      <c r="H11" s="13">
        <v>24</v>
      </c>
      <c r="I11" s="13">
        <v>0</v>
      </c>
      <c r="J11" s="11"/>
      <c r="K11" s="2">
        <f t="shared" si="0"/>
        <v>44820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>
        <v>44823</v>
      </c>
      <c r="D12" s="11" t="s">
        <v>98</v>
      </c>
      <c r="E12" s="62" t="s">
        <v>99</v>
      </c>
      <c r="F12" s="12" t="s">
        <v>86</v>
      </c>
      <c r="G12" s="43" t="s">
        <v>35</v>
      </c>
      <c r="H12" s="13">
        <v>24</v>
      </c>
      <c r="I12" s="13">
        <v>32</v>
      </c>
      <c r="J12" s="11"/>
      <c r="K12" s="2">
        <f t="shared" si="0"/>
        <v>44821</v>
      </c>
    </row>
    <row r="13" spans="1:21" ht="52.5" customHeight="1">
      <c r="B13" s="9">
        <v>3</v>
      </c>
      <c r="C13" s="10">
        <v>44823</v>
      </c>
      <c r="D13" s="11" t="s">
        <v>100</v>
      </c>
      <c r="E13" s="11">
        <v>11</v>
      </c>
      <c r="F13" s="12" t="s">
        <v>101</v>
      </c>
      <c r="G13" s="43" t="s">
        <v>35</v>
      </c>
      <c r="H13" s="13">
        <v>24</v>
      </c>
      <c r="I13" s="13">
        <v>20</v>
      </c>
      <c r="J13" s="11"/>
      <c r="K13" s="2">
        <f t="shared" si="0"/>
        <v>44822</v>
      </c>
    </row>
    <row r="14" spans="1:21" ht="51" customHeight="1">
      <c r="B14" s="9">
        <v>4</v>
      </c>
      <c r="C14" s="10">
        <v>44823</v>
      </c>
      <c r="D14" s="11" t="s">
        <v>100</v>
      </c>
      <c r="E14" s="11">
        <v>12</v>
      </c>
      <c r="F14" s="12" t="s">
        <v>84</v>
      </c>
      <c r="G14" s="43" t="s">
        <v>28</v>
      </c>
      <c r="H14" s="13">
        <v>24</v>
      </c>
      <c r="I14" s="13">
        <v>0</v>
      </c>
      <c r="J14" s="17"/>
      <c r="K14" s="2">
        <f t="shared" si="0"/>
        <v>44823</v>
      </c>
    </row>
    <row r="15" spans="1:21" ht="37.5" customHeight="1">
      <c r="B15" s="9">
        <v>5</v>
      </c>
      <c r="C15" s="10">
        <v>44817</v>
      </c>
      <c r="D15" s="11" t="s">
        <v>87</v>
      </c>
      <c r="E15" s="11" t="s">
        <v>88</v>
      </c>
      <c r="F15" s="12" t="s">
        <v>84</v>
      </c>
      <c r="G15" s="43" t="s">
        <v>35</v>
      </c>
      <c r="H15" s="13">
        <v>2</v>
      </c>
      <c r="I15" s="13">
        <v>1</v>
      </c>
      <c r="J15" s="11" t="s">
        <v>102</v>
      </c>
      <c r="K15" s="2"/>
    </row>
    <row r="16" spans="1:21" ht="37.5" customHeight="1">
      <c r="B16" s="9">
        <v>6</v>
      </c>
      <c r="C16" s="10">
        <v>44817</v>
      </c>
      <c r="D16" s="11" t="s">
        <v>103</v>
      </c>
      <c r="E16" s="11" t="s">
        <v>88</v>
      </c>
      <c r="F16" s="12" t="s">
        <v>84</v>
      </c>
      <c r="G16" s="43" t="s">
        <v>35</v>
      </c>
      <c r="H16" s="13">
        <v>1</v>
      </c>
      <c r="I16" s="13">
        <v>1</v>
      </c>
      <c r="J16" s="11" t="s">
        <v>104</v>
      </c>
      <c r="K16" s="2"/>
    </row>
    <row r="17" spans="2:11" ht="37.5" customHeight="1">
      <c r="B17" s="9">
        <v>7</v>
      </c>
      <c r="C17" s="10">
        <v>44823</v>
      </c>
      <c r="D17" s="12" t="s">
        <v>105</v>
      </c>
      <c r="E17" s="12" t="s">
        <v>88</v>
      </c>
      <c r="F17" s="12" t="s">
        <v>101</v>
      </c>
      <c r="G17" s="43" t="s">
        <v>35</v>
      </c>
      <c r="H17" s="13">
        <v>2</v>
      </c>
      <c r="I17" s="13">
        <v>0</v>
      </c>
      <c r="J17" s="11" t="s">
        <v>106</v>
      </c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11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  <c r="K22" s="2"/>
    </row>
    <row r="23" spans="2:11" ht="37.5" customHeight="1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  <c r="K23" s="2"/>
    </row>
    <row r="24" spans="2:11" ht="37.5" customHeight="1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  <c r="K24" s="2"/>
    </row>
    <row r="25" spans="2:11" ht="37.5" customHeight="1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  <c r="K25" s="2"/>
    </row>
    <row r="26" spans="2:11" ht="37.5" customHeight="1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  <c r="K26" s="2"/>
    </row>
    <row r="27" spans="2:11" ht="37.5" customHeight="1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  <c r="K27" s="2"/>
    </row>
    <row r="28" spans="2:11" ht="37.5" customHeight="1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  <c r="K28" s="2"/>
    </row>
    <row r="29" spans="2:11" ht="37.5" customHeight="1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1" ht="37.5" customHeight="1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1" ht="37.5" customHeight="1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1" ht="37.5" customHeight="1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37.5" customHeight="1">
      <c r="B61" s="9">
        <v>51</v>
      </c>
      <c r="C61" s="10"/>
      <c r="D61" s="21"/>
      <c r="E61" s="21"/>
      <c r="F61" s="12"/>
      <c r="G61" s="43"/>
      <c r="H61" s="13">
        <v>0</v>
      </c>
      <c r="I61" s="13">
        <v>0</v>
      </c>
      <c r="J61" s="11"/>
    </row>
    <row r="62" spans="2:10" ht="37.5" customHeight="1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>
      <c r="G70" s="31" t="s">
        <v>90</v>
      </c>
      <c r="H70" s="32">
        <f t="shared" ref="H70:I70" si="1">SUM(H11:H60)</f>
        <v>101</v>
      </c>
      <c r="I70" s="32">
        <f t="shared" si="1"/>
        <v>54</v>
      </c>
      <c r="J70" s="5"/>
    </row>
    <row r="71" spans="2:10" ht="15.75" customHeight="1">
      <c r="B71" s="30"/>
      <c r="C71" s="30"/>
      <c r="D71" s="30">
        <f>COUNTIFS(D11:D60, "&lt;&gt;"&amp;"")</f>
        <v>7</v>
      </c>
      <c r="E71" s="30"/>
      <c r="F71" s="30"/>
      <c r="G71" s="30">
        <f>COUNTIFS(G11:G60, "Concluído",D11:D60, "&lt;&gt;"&amp;"")</f>
        <v>6</v>
      </c>
      <c r="J71" s="5"/>
    </row>
    <row r="72" spans="2:10" ht="15.75" customHeight="1">
      <c r="B72" s="85" t="s">
        <v>91</v>
      </c>
      <c r="C72" s="93"/>
      <c r="D72" s="93"/>
      <c r="E72" s="93"/>
      <c r="F72" s="93"/>
      <c r="G72" s="93"/>
      <c r="H72" s="93"/>
      <c r="I72" s="94"/>
    </row>
    <row r="73" spans="2:10" ht="15.75" customHeight="1">
      <c r="B73" s="86" t="s">
        <v>92</v>
      </c>
      <c r="C73" s="93"/>
      <c r="D73" s="93"/>
      <c r="E73" s="93"/>
      <c r="F73" s="93"/>
      <c r="G73" s="94"/>
      <c r="H73" s="7" t="s">
        <v>93</v>
      </c>
      <c r="I73" s="7" t="s">
        <v>16</v>
      </c>
    </row>
    <row r="74" spans="2:10" ht="15.75" customHeight="1">
      <c r="B74" s="84" t="str">
        <f>'Dados do Projeto'!B10</f>
        <v>Lucas Picinin Campos Lutti</v>
      </c>
      <c r="C74" s="93"/>
      <c r="D74" s="93"/>
      <c r="E74" s="93"/>
      <c r="F74" s="93"/>
      <c r="G74" s="94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>
      <c r="B75" s="84" t="str">
        <f>'Dados do Projeto'!B11</f>
        <v xml:space="preserve">Gabriel Lima </v>
      </c>
      <c r="C75" s="93"/>
      <c r="D75" s="93"/>
      <c r="E75" s="93"/>
      <c r="F75" s="93"/>
      <c r="G75" s="94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>
      <c r="B76" s="84" t="str">
        <f>'Dados do Projeto'!B12</f>
        <v xml:space="preserve">Gabriel de Souza </v>
      </c>
      <c r="C76" s="93"/>
      <c r="D76" s="93"/>
      <c r="E76" s="93"/>
      <c r="F76" s="93"/>
      <c r="G76" s="94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>
      <c r="B77" s="84" t="str">
        <f>'Dados do Projeto'!B13</f>
        <v xml:space="preserve">Nikolas Louret </v>
      </c>
      <c r="C77" s="93"/>
      <c r="D77" s="93"/>
      <c r="E77" s="93"/>
      <c r="F77" s="93"/>
      <c r="G77" s="94"/>
      <c r="H77" s="33">
        <f>SUMIF(F$11:F$60,'Dados do Projeto'!B13,H$11:H$60)</f>
        <v>0</v>
      </c>
      <c r="I77" s="33">
        <f>SUMIF($F$11:$F$60,'Dados do Projeto'!$B13,I$11:I$60)</f>
        <v>0</v>
      </c>
    </row>
    <row r="78" spans="2:10" ht="15.75" customHeight="1">
      <c r="B78" s="84">
        <f>'Dados do Projeto'!B14</f>
        <v>0</v>
      </c>
      <c r="C78" s="93"/>
      <c r="D78" s="93"/>
      <c r="E78" s="93"/>
      <c r="F78" s="93"/>
      <c r="G78" s="94"/>
      <c r="H78" s="33">
        <f>SUMIF(F$11:F$60,'Dados do Projeto'!B14,H$11:H$60)</f>
        <v>0</v>
      </c>
      <c r="I78" s="33">
        <f>SUMIF($F$11:$F$60,'Dados do Projeto'!$B14,I$11:I$60)</f>
        <v>0</v>
      </c>
    </row>
    <row r="79" spans="2:10" ht="15.75" customHeight="1">
      <c r="J79" s="5"/>
    </row>
    <row r="80" spans="2:10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J101" s="5"/>
    </row>
    <row r="102" spans="4:10" ht="15.75" customHeight="1">
      <c r="J102" s="5"/>
    </row>
    <row r="103" spans="4:10" ht="15.75" customHeight="1">
      <c r="J103" s="5"/>
    </row>
    <row r="104" spans="4:10" ht="15.75" customHeight="1">
      <c r="J104" s="5"/>
    </row>
    <row r="105" spans="4:10" ht="15.75" customHeight="1">
      <c r="J105" s="5"/>
    </row>
    <row r="106" spans="4:10" ht="15.75" customHeight="1">
      <c r="J106" s="5"/>
    </row>
    <row r="107" spans="4:10" ht="15.75" customHeight="1">
      <c r="J107" s="5"/>
    </row>
    <row r="108" spans="4:10" ht="15.75" customHeight="1">
      <c r="J108" s="5"/>
    </row>
    <row r="109" spans="4:10" ht="15.75" customHeight="1">
      <c r="J109" s="5"/>
    </row>
    <row r="110" spans="4:10" ht="15.75" customHeight="1">
      <c r="D110" s="19"/>
      <c r="E110" s="19"/>
      <c r="G110" s="19"/>
      <c r="J110" s="5"/>
    </row>
    <row r="111" spans="4:10" ht="15.75" customHeight="1">
      <c r="D111" s="19"/>
      <c r="E111" s="19"/>
      <c r="G111" s="19"/>
      <c r="J111" s="5"/>
    </row>
    <row r="112" spans="4:10" ht="15.75" customHeight="1">
      <c r="D112" s="19"/>
      <c r="E112" s="19"/>
      <c r="G112" s="19"/>
      <c r="J112" s="5"/>
    </row>
    <row r="113" spans="4:10" ht="15.75" customHeight="1">
      <c r="D113" s="19"/>
      <c r="E113" s="19"/>
      <c r="G113" s="19"/>
      <c r="J113" s="5"/>
    </row>
    <row r="114" spans="4:10" ht="15.75" customHeight="1">
      <c r="D114" s="19"/>
      <c r="E114" s="19"/>
      <c r="J114" s="5"/>
    </row>
    <row r="115" spans="4:10" ht="15.75" customHeight="1">
      <c r="J115" s="5"/>
    </row>
    <row r="116" spans="4:10" ht="15.75" customHeight="1">
      <c r="J116" s="24"/>
    </row>
    <row r="117" spans="4:10" ht="15.75" customHeight="1"/>
    <row r="118" spans="4:10" ht="15.75" customHeight="1"/>
    <row r="119" spans="4:10" ht="15.75" customHeight="1"/>
    <row r="120" spans="4:10" ht="15.75" customHeight="1"/>
    <row r="121" spans="4:10" ht="15.75" customHeight="1"/>
    <row r="122" spans="4:10" ht="15.75" customHeight="1"/>
    <row r="123" spans="4:10" ht="15.75" customHeight="1"/>
    <row r="124" spans="4:10" ht="15.75" customHeight="1"/>
    <row r="125" spans="4:10" ht="15.75" customHeight="1"/>
    <row r="126" spans="4:10" ht="15.75" customHeight="1"/>
    <row r="127" spans="4:10" ht="15.75" customHeight="1"/>
    <row r="128" spans="4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workbookViewId="0">
      <pane ySplit="1" topLeftCell="D3" activePane="bottomLeft" state="frozen"/>
      <selection pane="bottomLeft" activeCell="I18" sqref="I18"/>
    </sheetView>
  </sheetViews>
  <sheetFormatPr defaultColWidth="14.42578125" defaultRowHeight="15" customHeight="1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Requisitos!C13</f>
        <v>44824</v>
      </c>
    </row>
    <row r="2" spans="1:21" ht="19.5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14" si="0">K1+1</f>
        <v>44825</v>
      </c>
    </row>
    <row r="3" spans="1:21" ht="15.75" customHeight="1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44826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44827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44828</v>
      </c>
    </row>
    <row r="6" spans="1:21" ht="15.75" customHeight="1">
      <c r="K6" s="2">
        <f t="shared" si="0"/>
        <v>44829</v>
      </c>
    </row>
    <row r="7" spans="1:21" ht="21.75" customHeight="1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44830</v>
      </c>
    </row>
    <row r="8" spans="1:21" ht="15.75" customHeight="1">
      <c r="K8" s="2">
        <f t="shared" si="0"/>
        <v>44831</v>
      </c>
    </row>
    <row r="9" spans="1:21" ht="15.75" customHeight="1">
      <c r="B9" s="85" t="s">
        <v>107</v>
      </c>
      <c r="C9" s="93"/>
      <c r="D9" s="93"/>
      <c r="E9" s="93"/>
      <c r="F9" s="93"/>
      <c r="G9" s="93"/>
      <c r="H9" s="93"/>
      <c r="I9" s="94"/>
      <c r="J9" s="58" t="s">
        <v>74</v>
      </c>
      <c r="K9" s="2">
        <f t="shared" si="0"/>
        <v>44832</v>
      </c>
    </row>
    <row r="10" spans="1:21" ht="15.75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44833</v>
      </c>
    </row>
    <row r="11" spans="1:21" ht="48.75" customHeight="1">
      <c r="A11" s="3"/>
      <c r="B11" s="9">
        <v>1</v>
      </c>
      <c r="C11" s="10"/>
      <c r="D11" s="11" t="s">
        <v>108</v>
      </c>
      <c r="E11" s="11" t="s">
        <v>88</v>
      </c>
      <c r="F11" s="36" t="s">
        <v>86</v>
      </c>
      <c r="G11" s="43" t="s">
        <v>35</v>
      </c>
      <c r="H11" s="13">
        <v>3</v>
      </c>
      <c r="I11" s="13">
        <v>2</v>
      </c>
      <c r="J11" s="37"/>
      <c r="K11" s="2">
        <f t="shared" si="0"/>
        <v>44834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 t="s">
        <v>87</v>
      </c>
      <c r="E12" s="11" t="s">
        <v>88</v>
      </c>
      <c r="F12" s="36" t="s">
        <v>97</v>
      </c>
      <c r="G12" s="43" t="s">
        <v>35</v>
      </c>
      <c r="H12" s="13">
        <v>2</v>
      </c>
      <c r="I12" s="13">
        <v>1</v>
      </c>
      <c r="J12" s="17"/>
      <c r="K12" s="2">
        <f t="shared" si="0"/>
        <v>44835</v>
      </c>
    </row>
    <row r="13" spans="1:21" ht="52.5" customHeight="1">
      <c r="B13" s="9">
        <v>3</v>
      </c>
      <c r="C13" s="10"/>
      <c r="D13" s="11" t="s">
        <v>109</v>
      </c>
      <c r="E13" s="11" t="s">
        <v>88</v>
      </c>
      <c r="F13" s="36" t="s">
        <v>101</v>
      </c>
      <c r="G13" s="43" t="s">
        <v>35</v>
      </c>
      <c r="H13" s="13">
        <v>2</v>
      </c>
      <c r="I13" s="13">
        <v>1</v>
      </c>
      <c r="J13" s="37"/>
      <c r="K13" s="2">
        <f t="shared" si="0"/>
        <v>44836</v>
      </c>
    </row>
    <row r="14" spans="1:21" ht="51" customHeight="1">
      <c r="B14" s="9">
        <v>4</v>
      </c>
      <c r="C14" s="10"/>
      <c r="D14" s="11" t="s">
        <v>110</v>
      </c>
      <c r="E14" s="11" t="s">
        <v>88</v>
      </c>
      <c r="F14" s="36" t="s">
        <v>84</v>
      </c>
      <c r="G14" s="43" t="s">
        <v>35</v>
      </c>
      <c r="H14" s="13">
        <v>2</v>
      </c>
      <c r="I14" s="13">
        <v>1</v>
      </c>
      <c r="J14" s="37"/>
      <c r="K14" s="2">
        <f t="shared" si="0"/>
        <v>44837</v>
      </c>
    </row>
    <row r="15" spans="1:21" ht="37.5" customHeight="1">
      <c r="B15" s="9">
        <v>5</v>
      </c>
      <c r="C15" s="10"/>
      <c r="D15" s="11" t="s">
        <v>100</v>
      </c>
      <c r="E15" s="11">
        <v>13</v>
      </c>
      <c r="F15" s="36" t="s">
        <v>101</v>
      </c>
      <c r="G15" s="43" t="s">
        <v>35</v>
      </c>
      <c r="H15" s="13">
        <v>16</v>
      </c>
      <c r="I15" s="13">
        <v>10</v>
      </c>
      <c r="J15" s="37"/>
      <c r="K15" s="2"/>
    </row>
    <row r="16" spans="1:21" ht="37.5" customHeight="1">
      <c r="B16" s="9">
        <v>6</v>
      </c>
      <c r="C16" s="10"/>
      <c r="D16" s="63" t="s">
        <v>100</v>
      </c>
      <c r="E16" s="11">
        <v>14</v>
      </c>
      <c r="F16" s="12" t="s">
        <v>97</v>
      </c>
      <c r="G16" s="43" t="s">
        <v>35</v>
      </c>
      <c r="H16" s="13">
        <v>16</v>
      </c>
      <c r="I16" s="13">
        <v>18</v>
      </c>
      <c r="J16" s="37"/>
      <c r="K16" s="2"/>
    </row>
    <row r="17" spans="2:11" ht="37.5" customHeight="1">
      <c r="B17" s="9">
        <v>7</v>
      </c>
      <c r="C17" s="10"/>
      <c r="D17" s="63" t="s">
        <v>100</v>
      </c>
      <c r="E17" s="11">
        <v>15</v>
      </c>
      <c r="F17" s="12" t="s">
        <v>84</v>
      </c>
      <c r="G17" s="43" t="s">
        <v>35</v>
      </c>
      <c r="H17" s="13">
        <v>14</v>
      </c>
      <c r="I17" s="13">
        <v>15</v>
      </c>
      <c r="J17" s="37"/>
      <c r="K17" s="2"/>
    </row>
    <row r="18" spans="2:11" ht="37.5" customHeight="1">
      <c r="B18" s="9">
        <v>8</v>
      </c>
      <c r="C18" s="10"/>
      <c r="D18" s="11" t="s">
        <v>100</v>
      </c>
      <c r="E18" s="11">
        <v>16</v>
      </c>
      <c r="F18" s="12" t="s">
        <v>86</v>
      </c>
      <c r="G18" s="43" t="s">
        <v>35</v>
      </c>
      <c r="H18" s="13">
        <v>24</v>
      </c>
      <c r="I18" s="13">
        <v>6</v>
      </c>
      <c r="J18" s="37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</row>
    <row r="23" spans="2:11" ht="37.5" customHeight="1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</row>
    <row r="24" spans="2:11" ht="37.5" customHeight="1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</row>
    <row r="25" spans="2:11" ht="37.5" customHeight="1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</row>
    <row r="26" spans="2:11" ht="37.5" customHeight="1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</row>
    <row r="27" spans="2:11" ht="37.5" customHeight="1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</row>
    <row r="28" spans="2:11" ht="37.5" customHeight="1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</row>
    <row r="29" spans="2:11" ht="37.5" customHeight="1">
      <c r="B29" s="9">
        <v>19</v>
      </c>
      <c r="C29" s="10"/>
      <c r="D29" s="12"/>
      <c r="E29" s="12"/>
      <c r="F29" s="12"/>
      <c r="G29" s="43"/>
      <c r="H29" s="13">
        <v>0</v>
      </c>
      <c r="I29" s="13">
        <v>0</v>
      </c>
      <c r="J29" s="11"/>
    </row>
    <row r="30" spans="2:11" ht="37.5" customHeight="1">
      <c r="B30" s="9">
        <v>20</v>
      </c>
      <c r="C30" s="10"/>
      <c r="D30" s="12"/>
      <c r="E30" s="12"/>
      <c r="F30" s="12"/>
      <c r="G30" s="43"/>
      <c r="H30" s="13">
        <v>0</v>
      </c>
      <c r="I30" s="13">
        <v>0</v>
      </c>
      <c r="J30" s="11"/>
    </row>
    <row r="31" spans="2:11" ht="37.5" customHeight="1">
      <c r="B31" s="9">
        <v>21</v>
      </c>
      <c r="C31" s="10"/>
      <c r="D31" s="12"/>
      <c r="E31" s="12"/>
      <c r="F31" s="12"/>
      <c r="G31" s="43"/>
      <c r="H31" s="13">
        <v>0</v>
      </c>
      <c r="I31" s="13">
        <v>0</v>
      </c>
      <c r="J31" s="11"/>
    </row>
    <row r="32" spans="2:11" ht="37.5" customHeight="1">
      <c r="B32" s="9">
        <v>22</v>
      </c>
      <c r="C32" s="10"/>
      <c r="D32" s="12"/>
      <c r="E32" s="12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12"/>
      <c r="E33" s="12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12"/>
      <c r="E34" s="12"/>
      <c r="F34" s="12"/>
      <c r="G34" s="43"/>
      <c r="H34" s="13">
        <v>0</v>
      </c>
      <c r="I34" s="13">
        <v>0</v>
      </c>
      <c r="J34" s="38"/>
    </row>
    <row r="35" spans="2:10" ht="37.5" customHeight="1">
      <c r="B35" s="9">
        <v>25</v>
      </c>
      <c r="C35" s="10"/>
      <c r="D35" s="12"/>
      <c r="E35" s="12"/>
      <c r="F35" s="12"/>
      <c r="G35" s="43"/>
      <c r="H35" s="13">
        <v>0</v>
      </c>
      <c r="I35" s="13">
        <v>0</v>
      </c>
      <c r="J35" s="38"/>
    </row>
    <row r="36" spans="2:10" ht="37.5" customHeight="1">
      <c r="B36" s="9">
        <v>26</v>
      </c>
      <c r="C36" s="10"/>
      <c r="D36" s="12"/>
      <c r="E36" s="12"/>
      <c r="F36" s="12"/>
      <c r="G36" s="43"/>
      <c r="H36" s="13">
        <v>0</v>
      </c>
      <c r="I36" s="13">
        <v>0</v>
      </c>
      <c r="J36" s="38"/>
    </row>
    <row r="37" spans="2:10" ht="37.5" customHeight="1">
      <c r="B37" s="9">
        <v>27</v>
      </c>
      <c r="C37" s="10"/>
      <c r="D37" s="12"/>
      <c r="E37" s="12"/>
      <c r="F37" s="12"/>
      <c r="G37" s="43"/>
      <c r="H37" s="13">
        <v>0</v>
      </c>
      <c r="I37" s="13">
        <v>0</v>
      </c>
      <c r="J37" s="38"/>
    </row>
    <row r="38" spans="2:10" ht="37.5" customHeight="1">
      <c r="B38" s="9">
        <v>28</v>
      </c>
      <c r="C38" s="10"/>
      <c r="D38" s="12"/>
      <c r="E38" s="12"/>
      <c r="F38" s="12"/>
      <c r="G38" s="43"/>
      <c r="H38" s="13">
        <v>0</v>
      </c>
      <c r="I38" s="13">
        <v>0</v>
      </c>
      <c r="J38" s="38"/>
    </row>
    <row r="39" spans="2:10" ht="37.5" customHeight="1">
      <c r="B39" s="9">
        <v>29</v>
      </c>
      <c r="C39" s="10"/>
      <c r="D39" s="12"/>
      <c r="E39" s="12"/>
      <c r="F39" s="12"/>
      <c r="G39" s="43"/>
      <c r="H39" s="13">
        <v>0</v>
      </c>
      <c r="I39" s="13">
        <v>0</v>
      </c>
      <c r="J39" s="38"/>
    </row>
    <row r="40" spans="2:10" ht="37.5" customHeight="1">
      <c r="B40" s="9">
        <v>30</v>
      </c>
      <c r="C40" s="10"/>
      <c r="D40" s="12"/>
      <c r="E40" s="12"/>
      <c r="F40" s="12"/>
      <c r="G40" s="43"/>
      <c r="H40" s="13">
        <v>0</v>
      </c>
      <c r="I40" s="13">
        <v>0</v>
      </c>
      <c r="J40" s="38"/>
    </row>
    <row r="41" spans="2:10" ht="37.5" customHeight="1">
      <c r="B41" s="9">
        <v>31</v>
      </c>
      <c r="C41" s="10"/>
      <c r="D41" s="12"/>
      <c r="E41" s="12"/>
      <c r="F41" s="12"/>
      <c r="G41" s="43"/>
      <c r="H41" s="13">
        <v>0</v>
      </c>
      <c r="I41" s="13">
        <v>0</v>
      </c>
      <c r="J41" s="38"/>
    </row>
    <row r="42" spans="2:10" ht="37.5" customHeight="1">
      <c r="B42" s="9">
        <v>32</v>
      </c>
      <c r="C42" s="10"/>
      <c r="D42" s="12"/>
      <c r="E42" s="12"/>
      <c r="F42" s="12"/>
      <c r="G42" s="43"/>
      <c r="H42" s="13">
        <v>0</v>
      </c>
      <c r="I42" s="13">
        <v>0</v>
      </c>
      <c r="J42" s="38"/>
    </row>
    <row r="43" spans="2:10" ht="37.5" customHeight="1">
      <c r="B43" s="9">
        <v>33</v>
      </c>
      <c r="C43" s="10"/>
      <c r="D43" s="59"/>
      <c r="E43" s="59"/>
      <c r="F43" s="12"/>
      <c r="G43" s="43"/>
      <c r="H43" s="13">
        <v>0</v>
      </c>
      <c r="I43" s="13">
        <v>0</v>
      </c>
      <c r="J43" s="38"/>
    </row>
    <row r="44" spans="2:10" ht="37.5" customHeight="1">
      <c r="B44" s="9">
        <v>34</v>
      </c>
      <c r="C44" s="10"/>
      <c r="D44" s="12"/>
      <c r="E44" s="12"/>
      <c r="F44" s="12"/>
      <c r="G44" s="43"/>
      <c r="H44" s="13">
        <v>0</v>
      </c>
      <c r="I44" s="13">
        <v>0</v>
      </c>
      <c r="J44" s="38"/>
    </row>
    <row r="45" spans="2:10" ht="37.5" customHeight="1">
      <c r="B45" s="9">
        <v>35</v>
      </c>
      <c r="C45" s="10"/>
      <c r="D45" s="12"/>
      <c r="E45" s="12"/>
      <c r="F45" s="12"/>
      <c r="G45" s="43"/>
      <c r="H45" s="13">
        <v>0</v>
      </c>
      <c r="I45" s="13">
        <v>0</v>
      </c>
      <c r="J45" s="38"/>
    </row>
    <row r="46" spans="2:10" ht="37.5" customHeight="1">
      <c r="B46" s="9">
        <v>36</v>
      </c>
      <c r="C46" s="10"/>
      <c r="D46" s="12"/>
      <c r="E46" s="12"/>
      <c r="F46" s="12"/>
      <c r="G46" s="43"/>
      <c r="H46" s="13">
        <v>0</v>
      </c>
      <c r="I46" s="13">
        <v>0</v>
      </c>
      <c r="J46" s="38"/>
    </row>
    <row r="47" spans="2:10" ht="37.5" customHeight="1">
      <c r="B47" s="9">
        <v>37</v>
      </c>
      <c r="C47" s="10"/>
      <c r="D47" s="12"/>
      <c r="E47" s="12"/>
      <c r="F47" s="12"/>
      <c r="G47" s="43"/>
      <c r="H47" s="13">
        <v>0</v>
      </c>
      <c r="I47" s="13">
        <v>0</v>
      </c>
      <c r="J47" s="38"/>
    </row>
    <row r="48" spans="2:10" ht="37.5" customHeight="1">
      <c r="B48" s="9">
        <v>38</v>
      </c>
      <c r="C48" s="10"/>
      <c r="D48" s="12"/>
      <c r="E48" s="12"/>
      <c r="F48" s="12"/>
      <c r="G48" s="43"/>
      <c r="H48" s="13">
        <v>0</v>
      </c>
      <c r="I48" s="13">
        <v>0</v>
      </c>
      <c r="J48" s="38"/>
    </row>
    <row r="49" spans="2:10" ht="37.5" customHeight="1">
      <c r="B49" s="9">
        <v>39</v>
      </c>
      <c r="C49" s="10"/>
      <c r="D49" s="12"/>
      <c r="E49" s="12"/>
      <c r="F49" s="12"/>
      <c r="G49" s="43"/>
      <c r="H49" s="13">
        <v>0</v>
      </c>
      <c r="I49" s="13">
        <v>0</v>
      </c>
      <c r="J49" s="38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38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38"/>
    </row>
    <row r="52" spans="2:10" ht="37.5" customHeight="1">
      <c r="B52" s="9">
        <v>42</v>
      </c>
      <c r="C52" s="10"/>
      <c r="D52" s="39"/>
      <c r="E52" s="39"/>
      <c r="F52" s="12"/>
      <c r="G52" s="12"/>
      <c r="H52" s="13">
        <v>0</v>
      </c>
      <c r="I52" s="13">
        <v>0</v>
      </c>
      <c r="J52" s="38"/>
    </row>
    <row r="53" spans="2:10" ht="37.5" customHeight="1">
      <c r="B53" s="9">
        <v>43</v>
      </c>
      <c r="C53" s="10"/>
      <c r="D53" s="21"/>
      <c r="E53" s="21"/>
      <c r="F53" s="12"/>
      <c r="G53" s="12"/>
      <c r="H53" s="13">
        <v>0</v>
      </c>
      <c r="I53" s="13">
        <v>0</v>
      </c>
      <c r="J53" s="38"/>
    </row>
    <row r="54" spans="2:10" ht="37.5" customHeight="1">
      <c r="B54" s="9">
        <v>44</v>
      </c>
      <c r="C54" s="10"/>
      <c r="D54" s="21"/>
      <c r="E54" s="21"/>
      <c r="F54" s="12"/>
      <c r="G54" s="12"/>
      <c r="H54" s="13">
        <v>0</v>
      </c>
      <c r="I54" s="13">
        <v>0</v>
      </c>
      <c r="J54" s="37"/>
    </row>
    <row r="55" spans="2:10" ht="37.5" customHeight="1">
      <c r="B55" s="9">
        <v>45</v>
      </c>
      <c r="C55" s="10"/>
      <c r="D55" s="21"/>
      <c r="E55" s="21"/>
      <c r="F55" s="12"/>
      <c r="G55" s="12"/>
      <c r="H55" s="13">
        <v>0</v>
      </c>
      <c r="I55" s="13">
        <v>0</v>
      </c>
      <c r="J55" s="37"/>
    </row>
    <row r="56" spans="2:10" ht="37.5" customHeight="1">
      <c r="B56" s="9">
        <v>46</v>
      </c>
      <c r="C56" s="10"/>
      <c r="D56" s="21"/>
      <c r="E56" s="21"/>
      <c r="F56" s="12"/>
      <c r="G56" s="12"/>
      <c r="H56" s="13">
        <v>0</v>
      </c>
      <c r="I56" s="13">
        <v>0</v>
      </c>
      <c r="J56" s="37"/>
    </row>
    <row r="57" spans="2:10" ht="37.5" customHeight="1">
      <c r="B57" s="9">
        <v>47</v>
      </c>
      <c r="C57" s="10"/>
      <c r="D57" s="21"/>
      <c r="E57" s="21"/>
      <c r="F57" s="12"/>
      <c r="G57" s="12"/>
      <c r="H57" s="13">
        <v>0</v>
      </c>
      <c r="I57" s="13">
        <v>0</v>
      </c>
      <c r="J57" s="37"/>
    </row>
    <row r="58" spans="2:10" ht="37.5" customHeight="1">
      <c r="B58" s="9">
        <v>48</v>
      </c>
      <c r="C58" s="10"/>
      <c r="D58" s="21"/>
      <c r="E58" s="21"/>
      <c r="F58" s="12"/>
      <c r="G58" s="12"/>
      <c r="H58" s="13">
        <v>0</v>
      </c>
      <c r="I58" s="13">
        <v>0</v>
      </c>
      <c r="J58" s="37"/>
    </row>
    <row r="59" spans="2:10" ht="37.5" customHeight="1">
      <c r="B59" s="9">
        <v>49</v>
      </c>
      <c r="C59" s="10"/>
      <c r="D59" s="21"/>
      <c r="E59" s="2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21"/>
      <c r="E60" s="2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90</v>
      </c>
      <c r="H61" s="32">
        <f t="shared" ref="H61:I61" si="1">SUM(H11:H60)</f>
        <v>79</v>
      </c>
      <c r="I61" s="32">
        <f t="shared" si="1"/>
        <v>54</v>
      </c>
    </row>
    <row r="62" spans="2:10" ht="15.75" customHeight="1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8</v>
      </c>
    </row>
    <row r="63" spans="2:10" ht="15.75" customHeight="1">
      <c r="B63" s="85" t="s">
        <v>91</v>
      </c>
      <c r="C63" s="93"/>
      <c r="D63" s="93"/>
      <c r="E63" s="93"/>
      <c r="F63" s="93"/>
      <c r="G63" s="93"/>
      <c r="H63" s="93"/>
      <c r="I63" s="94"/>
    </row>
    <row r="64" spans="2:10" ht="15.75" customHeight="1">
      <c r="B64" s="86" t="s">
        <v>92</v>
      </c>
      <c r="C64" s="93"/>
      <c r="D64" s="93"/>
      <c r="E64" s="93"/>
      <c r="F64" s="93"/>
      <c r="G64" s="94"/>
      <c r="H64" s="7" t="s">
        <v>93</v>
      </c>
      <c r="I64" s="7" t="s">
        <v>16</v>
      </c>
    </row>
    <row r="65" spans="2:9" ht="15.75" customHeight="1">
      <c r="B65" s="84" t="str">
        <f>'Dados do Projeto'!B10</f>
        <v>Lucas Picinin Campos Lutti</v>
      </c>
      <c r="C65" s="93"/>
      <c r="D65" s="93"/>
      <c r="E65" s="93"/>
      <c r="F65" s="93"/>
      <c r="G65" s="9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4" t="str">
        <f>'Dados do Projeto'!B11</f>
        <v xml:space="preserve">Gabriel Lima </v>
      </c>
      <c r="C66" s="93"/>
      <c r="D66" s="93"/>
      <c r="E66" s="93"/>
      <c r="F66" s="93"/>
      <c r="G66" s="94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4" t="str">
        <f>'Dados do Projeto'!B12</f>
        <v xml:space="preserve">Gabriel de Souza </v>
      </c>
      <c r="C67" s="93"/>
      <c r="D67" s="93"/>
      <c r="E67" s="93"/>
      <c r="F67" s="93"/>
      <c r="G67" s="94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4" t="str">
        <f>'Dados do Projeto'!B13</f>
        <v xml:space="preserve">Nikolas Louret </v>
      </c>
      <c r="C68" s="93"/>
      <c r="D68" s="93"/>
      <c r="E68" s="93"/>
      <c r="F68" s="93"/>
      <c r="G68" s="94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4">
        <f>'Dados do Projeto'!B14</f>
        <v>0</v>
      </c>
      <c r="C69" s="93"/>
      <c r="D69" s="93"/>
      <c r="E69" s="93"/>
      <c r="F69" s="93"/>
      <c r="G69" s="94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abSelected="1" workbookViewId="0">
      <pane ySplit="1" topLeftCell="A13" activePane="bottomLeft" state="frozen"/>
      <selection pane="bottomLeft" activeCell="F18" sqref="F18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21" width="14.42578125" customWidth="1"/>
  </cols>
  <sheetData>
    <row r="1" spans="1:21" ht="24.75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Requisitos!C14</f>
        <v>44838</v>
      </c>
    </row>
    <row r="2" spans="1:21" ht="18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21" si="0">K1+1</f>
        <v>44839</v>
      </c>
    </row>
    <row r="3" spans="1:21" ht="15.75" customHeight="1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44840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44841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44842</v>
      </c>
    </row>
    <row r="6" spans="1:21" ht="15.75" customHeight="1">
      <c r="K6" s="2">
        <f t="shared" si="0"/>
        <v>44843</v>
      </c>
    </row>
    <row r="7" spans="1:21" ht="22.5" customHeight="1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44844</v>
      </c>
    </row>
    <row r="8" spans="1:21" ht="15.75" customHeight="1">
      <c r="K8" s="2">
        <f t="shared" si="0"/>
        <v>44845</v>
      </c>
    </row>
    <row r="9" spans="1:21" ht="15.75" customHeight="1">
      <c r="B9" s="85" t="s">
        <v>111</v>
      </c>
      <c r="C9" s="93"/>
      <c r="D9" s="93"/>
      <c r="E9" s="93"/>
      <c r="F9" s="93"/>
      <c r="G9" s="93"/>
      <c r="H9" s="93"/>
      <c r="I9" s="94"/>
      <c r="J9" s="58" t="s">
        <v>74</v>
      </c>
      <c r="K9" s="2">
        <f t="shared" si="0"/>
        <v>44846</v>
      </c>
    </row>
    <row r="10" spans="1:21" ht="15.75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44847</v>
      </c>
    </row>
    <row r="11" spans="1:21" ht="48.75" customHeight="1">
      <c r="A11" s="3"/>
      <c r="B11" s="9">
        <v>1</v>
      </c>
      <c r="C11" s="10"/>
      <c r="D11" s="11" t="s">
        <v>71</v>
      </c>
      <c r="E11" s="11">
        <v>19</v>
      </c>
      <c r="F11" s="12" t="s">
        <v>112</v>
      </c>
      <c r="G11" s="43" t="s">
        <v>23</v>
      </c>
      <c r="H11" s="13">
        <v>15</v>
      </c>
      <c r="I11" s="13">
        <v>0</v>
      </c>
      <c r="J11" s="12"/>
      <c r="K11" s="2">
        <f t="shared" si="0"/>
        <v>44848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 t="s">
        <v>69</v>
      </c>
      <c r="E12" s="11">
        <v>18</v>
      </c>
      <c r="F12" s="12" t="s">
        <v>113</v>
      </c>
      <c r="G12" s="43" t="s">
        <v>23</v>
      </c>
      <c r="H12" s="13">
        <v>15</v>
      </c>
      <c r="I12" s="13">
        <v>0</v>
      </c>
      <c r="J12" s="12"/>
      <c r="K12" s="2">
        <f t="shared" si="0"/>
        <v>44849</v>
      </c>
    </row>
    <row r="13" spans="1:21" ht="52.5" customHeight="1">
      <c r="B13" s="9">
        <v>3</v>
      </c>
      <c r="C13" s="10"/>
      <c r="D13" s="11" t="s">
        <v>114</v>
      </c>
      <c r="E13" s="11" t="s">
        <v>88</v>
      </c>
      <c r="F13" s="12" t="s">
        <v>84</v>
      </c>
      <c r="G13" s="43" t="s">
        <v>23</v>
      </c>
      <c r="H13" s="13">
        <v>20</v>
      </c>
      <c r="I13" s="13">
        <v>0</v>
      </c>
      <c r="J13" s="12"/>
      <c r="K13" s="2">
        <f t="shared" si="0"/>
        <v>44850</v>
      </c>
    </row>
    <row r="14" spans="1:21" ht="51" customHeight="1">
      <c r="B14" s="9">
        <v>4</v>
      </c>
      <c r="C14" s="10"/>
      <c r="D14" s="12" t="s">
        <v>114</v>
      </c>
      <c r="E14" s="12" t="s">
        <v>88</v>
      </c>
      <c r="F14" s="12" t="s">
        <v>101</v>
      </c>
      <c r="G14" s="43" t="s">
        <v>23</v>
      </c>
      <c r="H14" s="13">
        <v>20</v>
      </c>
      <c r="I14" s="13">
        <v>0</v>
      </c>
      <c r="J14" s="38"/>
      <c r="K14" s="2">
        <f t="shared" si="0"/>
        <v>44851</v>
      </c>
    </row>
    <row r="15" spans="1:21" ht="37.5" customHeight="1">
      <c r="B15" s="9">
        <v>5</v>
      </c>
      <c r="C15" s="10"/>
      <c r="D15" s="12" t="s">
        <v>115</v>
      </c>
      <c r="E15" s="12" t="s">
        <v>88</v>
      </c>
      <c r="F15" s="12" t="s">
        <v>84</v>
      </c>
      <c r="G15" s="43" t="s">
        <v>23</v>
      </c>
      <c r="H15" s="13">
        <v>2</v>
      </c>
      <c r="I15" s="13">
        <v>0</v>
      </c>
      <c r="J15" s="38"/>
      <c r="K15" s="2">
        <f t="shared" si="0"/>
        <v>44852</v>
      </c>
    </row>
    <row r="16" spans="1:21" ht="37.5" customHeight="1">
      <c r="B16" s="9">
        <v>6</v>
      </c>
      <c r="C16" s="10"/>
      <c r="D16" s="12" t="s">
        <v>116</v>
      </c>
      <c r="E16" s="12" t="s">
        <v>88</v>
      </c>
      <c r="F16" s="12" t="s">
        <v>113</v>
      </c>
      <c r="G16" s="43" t="s">
        <v>23</v>
      </c>
      <c r="H16" s="13">
        <v>1</v>
      </c>
      <c r="I16" s="13">
        <v>0</v>
      </c>
      <c r="J16" s="38"/>
      <c r="K16" s="2">
        <f t="shared" si="0"/>
        <v>44853</v>
      </c>
    </row>
    <row r="17" spans="2:11" ht="37.5" customHeight="1">
      <c r="B17" s="9">
        <v>7</v>
      </c>
      <c r="C17" s="10"/>
      <c r="D17" s="12" t="s">
        <v>117</v>
      </c>
      <c r="E17" s="12" t="s">
        <v>88</v>
      </c>
      <c r="F17" s="12" t="s">
        <v>101</v>
      </c>
      <c r="G17" s="43" t="s">
        <v>23</v>
      </c>
      <c r="H17" s="13">
        <v>2</v>
      </c>
      <c r="I17" s="13">
        <v>0</v>
      </c>
      <c r="J17" s="38"/>
      <c r="K17" s="2">
        <f t="shared" si="0"/>
        <v>44854</v>
      </c>
    </row>
    <row r="18" spans="2:11" ht="37.5" customHeight="1">
      <c r="B18" s="9">
        <v>8</v>
      </c>
      <c r="C18" s="10"/>
      <c r="D18" s="12" t="s">
        <v>118</v>
      </c>
      <c r="E18" s="12" t="s">
        <v>88</v>
      </c>
      <c r="F18" s="12" t="s">
        <v>112</v>
      </c>
      <c r="G18" s="43" t="s">
        <v>23</v>
      </c>
      <c r="H18" s="13">
        <v>1</v>
      </c>
      <c r="I18" s="13">
        <v>0</v>
      </c>
      <c r="J18" s="38"/>
      <c r="K18" s="2">
        <f t="shared" si="0"/>
        <v>44855</v>
      </c>
    </row>
    <row r="19" spans="2:11" ht="37.5" customHeight="1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>
        <f t="shared" si="0"/>
        <v>44856</v>
      </c>
    </row>
    <row r="20" spans="2:11" ht="37.5" customHeight="1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>
        <f t="shared" si="0"/>
        <v>44857</v>
      </c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>
        <f t="shared" si="0"/>
        <v>44858</v>
      </c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90</v>
      </c>
      <c r="H61" s="32">
        <f t="shared" ref="H61:I61" si="1">SUM(H11:H60)</f>
        <v>76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85" t="s">
        <v>91</v>
      </c>
      <c r="C63" s="93"/>
      <c r="D63" s="93"/>
      <c r="E63" s="93"/>
      <c r="F63" s="93"/>
      <c r="G63" s="93"/>
      <c r="H63" s="93"/>
      <c r="I63" s="94"/>
    </row>
    <row r="64" spans="2:10" ht="15.75" customHeight="1">
      <c r="B64" s="86" t="s">
        <v>92</v>
      </c>
      <c r="C64" s="93"/>
      <c r="D64" s="93"/>
      <c r="E64" s="93"/>
      <c r="F64" s="93"/>
      <c r="G64" s="94"/>
      <c r="H64" s="7" t="s">
        <v>93</v>
      </c>
      <c r="I64" s="7" t="s">
        <v>16</v>
      </c>
    </row>
    <row r="65" spans="2:9" ht="15.75" customHeight="1">
      <c r="B65" s="84" t="str">
        <f>'Dados do Projeto'!B10</f>
        <v>Lucas Picinin Campos Lutti</v>
      </c>
      <c r="C65" s="93"/>
      <c r="D65" s="93"/>
      <c r="E65" s="93"/>
      <c r="F65" s="93"/>
      <c r="G65" s="9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4" t="str">
        <f>'Dados do Projeto'!B11</f>
        <v xml:space="preserve">Gabriel Lima </v>
      </c>
      <c r="C66" s="93"/>
      <c r="D66" s="93"/>
      <c r="E66" s="93"/>
      <c r="F66" s="93"/>
      <c r="G66" s="94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4" t="str">
        <f>'Dados do Projeto'!B12</f>
        <v xml:space="preserve">Gabriel de Souza </v>
      </c>
      <c r="C67" s="93"/>
      <c r="D67" s="93"/>
      <c r="E67" s="93"/>
      <c r="F67" s="93"/>
      <c r="G67" s="94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4" t="str">
        <f>'Dados do Projeto'!B13</f>
        <v xml:space="preserve">Nikolas Louret </v>
      </c>
      <c r="C68" s="93"/>
      <c r="D68" s="93"/>
      <c r="E68" s="93"/>
      <c r="F68" s="93"/>
      <c r="G68" s="94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4">
        <f>'Dados do Projeto'!B14</f>
        <v>0</v>
      </c>
      <c r="C69" s="93"/>
      <c r="D69" s="93"/>
      <c r="E69" s="93"/>
      <c r="F69" s="93"/>
      <c r="G69" s="94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B11" activePane="bottomLeft" state="frozen"/>
      <selection pane="bottomLeft" activeCell="C11" sqref="C1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Requisitos!C15</f>
        <v>44859</v>
      </c>
    </row>
    <row r="2" spans="1:21" ht="18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14" si="0">K1+1</f>
        <v>44860</v>
      </c>
    </row>
    <row r="3" spans="1:21" ht="15.75" customHeight="1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44861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44862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44863</v>
      </c>
    </row>
    <row r="6" spans="1:21" ht="15.75" customHeight="1">
      <c r="K6" s="2">
        <f t="shared" si="0"/>
        <v>44864</v>
      </c>
    </row>
    <row r="7" spans="1:21" ht="22.5" customHeight="1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44865</v>
      </c>
    </row>
    <row r="8" spans="1:21" ht="15.75" customHeight="1">
      <c r="K8" s="2">
        <f t="shared" si="0"/>
        <v>44866</v>
      </c>
    </row>
    <row r="9" spans="1:21" ht="15.75" customHeight="1">
      <c r="B9" s="85" t="s">
        <v>111</v>
      </c>
      <c r="C9" s="93"/>
      <c r="D9" s="93"/>
      <c r="E9" s="93"/>
      <c r="F9" s="93"/>
      <c r="G9" s="93"/>
      <c r="H9" s="93"/>
      <c r="I9" s="94"/>
      <c r="J9" s="58" t="s">
        <v>74</v>
      </c>
      <c r="K9" s="2">
        <f t="shared" si="0"/>
        <v>44867</v>
      </c>
    </row>
    <row r="10" spans="1:21" ht="15.75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44868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44869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44870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44871</v>
      </c>
    </row>
    <row r="14" spans="1:21" ht="51" customHeight="1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44872</v>
      </c>
    </row>
    <row r="15" spans="1:21" ht="37.5" customHeight="1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/>
    </row>
    <row r="20" spans="2:11" ht="37.5" customHeight="1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/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90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85" t="s">
        <v>91</v>
      </c>
      <c r="C63" s="93"/>
      <c r="D63" s="93"/>
      <c r="E63" s="93"/>
      <c r="F63" s="93"/>
      <c r="G63" s="93"/>
      <c r="H63" s="93"/>
      <c r="I63" s="94"/>
    </row>
    <row r="64" spans="2:10" ht="15.75" customHeight="1">
      <c r="B64" s="86" t="s">
        <v>92</v>
      </c>
      <c r="C64" s="93"/>
      <c r="D64" s="93"/>
      <c r="E64" s="93"/>
      <c r="F64" s="93"/>
      <c r="G64" s="94"/>
      <c r="H64" s="7" t="s">
        <v>93</v>
      </c>
      <c r="I64" s="7" t="s">
        <v>16</v>
      </c>
    </row>
    <row r="65" spans="2:9" ht="15.75" customHeight="1">
      <c r="B65" s="84" t="str">
        <f>'Dados do Projeto'!B10</f>
        <v>Lucas Picinin Campos Lutti</v>
      </c>
      <c r="C65" s="93"/>
      <c r="D65" s="93"/>
      <c r="E65" s="93"/>
      <c r="F65" s="93"/>
      <c r="G65" s="9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4" t="str">
        <f>'Dados do Projeto'!B11</f>
        <v xml:space="preserve">Gabriel Lima </v>
      </c>
      <c r="C66" s="93"/>
      <c r="D66" s="93"/>
      <c r="E66" s="93"/>
      <c r="F66" s="93"/>
      <c r="G66" s="94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4" t="str">
        <f>'Dados do Projeto'!B12</f>
        <v xml:space="preserve">Gabriel de Souza </v>
      </c>
      <c r="C67" s="93"/>
      <c r="D67" s="93"/>
      <c r="E67" s="93"/>
      <c r="F67" s="93"/>
      <c r="G67" s="94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4" t="str">
        <f>'Dados do Projeto'!B13</f>
        <v xml:space="preserve">Nikolas Louret </v>
      </c>
      <c r="C68" s="93"/>
      <c r="D68" s="93"/>
      <c r="E68" s="93"/>
      <c r="F68" s="93"/>
      <c r="G68" s="94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4">
        <f>'Dados do Projeto'!B14</f>
        <v>0</v>
      </c>
      <c r="C69" s="93"/>
      <c r="D69" s="93"/>
      <c r="E69" s="93"/>
      <c r="F69" s="93"/>
      <c r="G69" s="94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1" activePane="bottomLeft" state="frozen"/>
      <selection pane="bottomLeft" activeCell="C41" sqref="C4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>
      <c r="A1" s="1"/>
      <c r="B1" s="64" t="s">
        <v>0</v>
      </c>
      <c r="C1" s="87"/>
      <c r="D1" s="87"/>
      <c r="E1" s="87"/>
      <c r="F1" s="87"/>
      <c r="G1" s="87"/>
      <c r="H1" s="87"/>
      <c r="I1" s="87"/>
      <c r="J1" s="88"/>
      <c r="K1" s="2">
        <f>Requisitos!C16</f>
        <v>44873</v>
      </c>
    </row>
    <row r="2" spans="1:21" ht="18" customHeight="1">
      <c r="B2" s="65" t="s">
        <v>1</v>
      </c>
      <c r="C2" s="89"/>
      <c r="D2" s="89"/>
      <c r="E2" s="89"/>
      <c r="F2" s="89"/>
      <c r="G2" s="89"/>
      <c r="H2" s="89"/>
      <c r="I2" s="89"/>
      <c r="J2" s="90"/>
      <c r="K2" s="2">
        <f t="shared" ref="K2:K14" si="0">K1+1</f>
        <v>44874</v>
      </c>
    </row>
    <row r="3" spans="1:21" ht="15.75" customHeight="1">
      <c r="B3" s="66" t="s">
        <v>2</v>
      </c>
      <c r="C3" s="89"/>
      <c r="D3" s="89"/>
      <c r="E3" s="89"/>
      <c r="F3" s="89"/>
      <c r="G3" s="89"/>
      <c r="H3" s="89"/>
      <c r="I3" s="89"/>
      <c r="J3" s="90"/>
      <c r="K3" s="2">
        <f t="shared" si="0"/>
        <v>44875</v>
      </c>
    </row>
    <row r="4" spans="1:21" ht="15.75" customHeight="1">
      <c r="B4" s="67" t="s">
        <v>3</v>
      </c>
      <c r="C4" s="91"/>
      <c r="D4" s="91"/>
      <c r="E4" s="91"/>
      <c r="F4" s="91"/>
      <c r="G4" s="91"/>
      <c r="H4" s="91"/>
      <c r="I4" s="91"/>
      <c r="J4" s="92"/>
      <c r="K4" s="2">
        <f t="shared" si="0"/>
        <v>44876</v>
      </c>
    </row>
    <row r="5" spans="1:21" ht="15.75" customHeight="1">
      <c r="B5" s="66" t="s">
        <v>4</v>
      </c>
      <c r="C5" s="89"/>
      <c r="D5" s="89"/>
      <c r="E5" s="89"/>
      <c r="F5" s="89"/>
      <c r="G5" s="89"/>
      <c r="H5" s="89"/>
      <c r="I5" s="89"/>
      <c r="J5" s="90"/>
      <c r="K5" s="2">
        <f t="shared" si="0"/>
        <v>44877</v>
      </c>
    </row>
    <row r="6" spans="1:21" ht="15.75" customHeight="1">
      <c r="K6" s="2">
        <f t="shared" si="0"/>
        <v>44878</v>
      </c>
    </row>
    <row r="7" spans="1:21" ht="22.5" customHeight="1">
      <c r="B7" s="68" t="str">
        <f>'Dados do Projeto'!B7</f>
        <v>Sistema Atelier Picinin</v>
      </c>
      <c r="C7" s="93"/>
      <c r="D7" s="93"/>
      <c r="E7" s="93"/>
      <c r="F7" s="93"/>
      <c r="G7" s="93"/>
      <c r="H7" s="93"/>
      <c r="I7" s="93"/>
      <c r="J7" s="94"/>
      <c r="K7" s="2">
        <f t="shared" si="0"/>
        <v>44879</v>
      </c>
    </row>
    <row r="8" spans="1:21" ht="15.75" customHeight="1">
      <c r="K8" s="2">
        <f t="shared" si="0"/>
        <v>44880</v>
      </c>
    </row>
    <row r="9" spans="1:21" ht="15.75" customHeight="1">
      <c r="B9" s="85" t="s">
        <v>119</v>
      </c>
      <c r="C9" s="93"/>
      <c r="D9" s="93"/>
      <c r="E9" s="93"/>
      <c r="F9" s="93"/>
      <c r="G9" s="93"/>
      <c r="H9" s="93"/>
      <c r="I9" s="94"/>
      <c r="J9" s="58" t="s">
        <v>74</v>
      </c>
      <c r="K9" s="2">
        <f t="shared" si="0"/>
        <v>44881</v>
      </c>
    </row>
    <row r="10" spans="1:21" ht="15.75" customHeight="1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44882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44883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44884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44885</v>
      </c>
    </row>
    <row r="14" spans="1:21" ht="51" customHeight="1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44886</v>
      </c>
    </row>
    <row r="15" spans="1:21" ht="37.5" customHeight="1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38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38"/>
      <c r="K20" s="2"/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90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85" t="s">
        <v>91</v>
      </c>
      <c r="C63" s="93"/>
      <c r="D63" s="93"/>
      <c r="E63" s="93"/>
      <c r="F63" s="93"/>
      <c r="G63" s="93"/>
      <c r="H63" s="93"/>
      <c r="I63" s="94"/>
    </row>
    <row r="64" spans="2:10" ht="15.75" customHeight="1">
      <c r="B64" s="86" t="s">
        <v>92</v>
      </c>
      <c r="C64" s="93"/>
      <c r="D64" s="93"/>
      <c r="E64" s="93"/>
      <c r="F64" s="93"/>
      <c r="G64" s="94"/>
      <c r="H64" s="7" t="s">
        <v>93</v>
      </c>
      <c r="I64" s="7" t="s">
        <v>16</v>
      </c>
    </row>
    <row r="65" spans="2:9" ht="15.75" customHeight="1">
      <c r="B65" s="84" t="str">
        <f>'Dados do Projeto'!B10</f>
        <v>Lucas Picinin Campos Lutti</v>
      </c>
      <c r="C65" s="93"/>
      <c r="D65" s="93"/>
      <c r="E65" s="93"/>
      <c r="F65" s="93"/>
      <c r="G65" s="94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84" t="str">
        <f>'Dados do Projeto'!B11</f>
        <v xml:space="preserve">Gabriel Lima </v>
      </c>
      <c r="C66" s="93"/>
      <c r="D66" s="93"/>
      <c r="E66" s="93"/>
      <c r="F66" s="93"/>
      <c r="G66" s="94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84" t="str">
        <f>'Dados do Projeto'!B12</f>
        <v xml:space="preserve">Gabriel de Souza </v>
      </c>
      <c r="C67" s="93"/>
      <c r="D67" s="93"/>
      <c r="E67" s="93"/>
      <c r="F67" s="93"/>
      <c r="G67" s="94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84" t="str">
        <f>'Dados do Projeto'!B13</f>
        <v xml:space="preserve">Nikolas Louret </v>
      </c>
      <c r="C68" s="93"/>
      <c r="D68" s="93"/>
      <c r="E68" s="93"/>
      <c r="F68" s="93"/>
      <c r="G68" s="94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84">
        <f>'Dados do Projeto'!B14</f>
        <v>0</v>
      </c>
      <c r="C69" s="93"/>
      <c r="D69" s="93"/>
      <c r="E69" s="93"/>
      <c r="F69" s="93"/>
      <c r="G69" s="94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/>
  <cp:revision/>
  <dcterms:created xsi:type="dcterms:W3CDTF">2020-02-02T22:15:26Z</dcterms:created>
  <dcterms:modified xsi:type="dcterms:W3CDTF">2022-10-04T11:23:52Z</dcterms:modified>
  <cp:category/>
  <cp:contentStatus/>
</cp:coreProperties>
</file>