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FollowUP-GY\"/>
    </mc:Choice>
  </mc:AlternateContent>
  <xr:revisionPtr revIDLastSave="0" documentId="13_ncr:1_{1192FE09-EEC0-461F-9D4F-AF3636CA399A}" xr6:coauthVersionLast="47" xr6:coauthVersionMax="47" xr10:uidLastSave="{00000000-0000-0000-0000-000000000000}"/>
  <bookViews>
    <workbookView xWindow="2625" yWindow="-13620" windowWidth="24240" windowHeight="13020" xr2:uid="{00000000-000D-0000-FFFF-FFFF00000000}"/>
  </bookViews>
  <sheets>
    <sheet name="Compras" sheetId="1" r:id="rId1"/>
    <sheet name="Planilha1" sheetId="2" r:id="rId2"/>
    <sheet name="Planilha2" sheetId="3" r:id="rId3"/>
  </sheets>
  <definedNames>
    <definedName name="_xlnm._FilterDatabase" localSheetId="0" hidden="1">Compras!$A$1:$DS$31</definedName>
    <definedName name="_xlnm._FilterDatabase" localSheetId="1" hidden="1">Planilha1!$D$1:$E$31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8" i="3" l="1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K1" i="2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<sst xmlns="http://schemas.openxmlformats.org/spreadsheetml/2006/main" count="856" uniqueCount="499">
  <si>
    <t>SC</t>
  </si>
  <si>
    <t>ÁREA DE COMPRAS</t>
  </si>
  <si>
    <t>WBS</t>
  </si>
  <si>
    <t>PROJETO</t>
  </si>
  <si>
    <t>DESCRIÇÃO</t>
  </si>
  <si>
    <t>CONTEÚDO</t>
  </si>
  <si>
    <t>DATA CRIAÇÃO</t>
  </si>
  <si>
    <t>DIAS EM ABERTO</t>
  </si>
  <si>
    <t>DEP.</t>
  </si>
  <si>
    <t>REQUISITANTE</t>
  </si>
  <si>
    <t>VALOR</t>
  </si>
  <si>
    <t>COMPRADOR</t>
  </si>
  <si>
    <t>PENDENTE COM</t>
  </si>
  <si>
    <t>RECEBIDA EM</t>
  </si>
  <si>
    <t>COMENTÁRIOS</t>
  </si>
  <si>
    <t>COMENTÁRIOS ADICIONAIS</t>
  </si>
  <si>
    <t>126156784</t>
  </si>
  <si>
    <t>MANILA</t>
  </si>
  <si>
    <t>LCP-210045</t>
  </si>
  <si>
    <t>AME - CREEL ROOM TRANSFER GADSDEN</t>
  </si>
  <si>
    <t>Plaquetas de identificacão painel Creel</t>
  </si>
  <si>
    <t>PLATE IDENTIFICATION</t>
  </si>
  <si>
    <t>Engenharia</t>
  </si>
  <si>
    <t>CARLOS SERAFIM</t>
  </si>
  <si>
    <t>18.04.2023 15:49:23</t>
  </si>
  <si>
    <t>23/05 - Adicionado na planilha
30/06 - SC será cancelada</t>
  </si>
  <si>
    <t>131390692</t>
  </si>
  <si>
    <t>AMERICANA</t>
  </si>
  <si>
    <t>LCP-220267</t>
  </si>
  <si>
    <t>AME - FORN. E INST. 33 RACKS</t>
  </si>
  <si>
    <t>FORN. E INST. 33 RACKS TBM</t>
  </si>
  <si>
    <t>Lucas</t>
  </si>
  <si>
    <t>Wadson</t>
  </si>
  <si>
    <t>Compras</t>
  </si>
  <si>
    <t>05/02 - Compras tem que agendar Committee com Saavedra e área requisitante</t>
  </si>
  <si>
    <t>132237682</t>
  </si>
  <si>
    <t>LCP-240102</t>
  </si>
  <si>
    <t>Projeto para  nova Torre de Resfriamento</t>
  </si>
  <si>
    <t>Maicon</t>
  </si>
  <si>
    <t>Ricardo</t>
  </si>
  <si>
    <t>TECO</t>
  </si>
  <si>
    <t>10/02 - E-mail encamnhado para os fornecedores ( Marcato, Deproi e Indaclima) Prazo de retorno 12/02. Obs. SC está com teco ainda.
16/05- SC sem ação se compras, esta com TECO ainda. Fui informado que so vai sr liberado em 2026.</t>
  </si>
  <si>
    <t>133378924</t>
  </si>
  <si>
    <t>LCP-240140</t>
  </si>
  <si>
    <t>AME - CONSUMER EXPANSION PHASE 2</t>
  </si>
  <si>
    <t>LCP-240140 - COOLING SYSTEM COLD CHAMBER</t>
  </si>
  <si>
    <t>Engenharia, Agronomia, congêneres</t>
  </si>
  <si>
    <t>LUCAS PEREIRA</t>
  </si>
  <si>
    <t>WADSON SIMOES</t>
  </si>
  <si>
    <t>27.06.2025 14:17:17</t>
  </si>
  <si>
    <t>13/02 - Feito reunião com Stoco e definido os fornecedores: PEOL, Indaclima, Fancold, CF Engenharia. Foi iniciado o processo de cotação utilizando estes fornecedores indicados pelo Stoco + o fornecedor Climat. Dado prazo até dia 07/03 para retorno. SC encaminhada para Lucas para agendamento da visita técnica com os fornecedores.</t>
  </si>
  <si>
    <t>129727118</t>
  </si>
  <si>
    <t>LCP-210196</t>
  </si>
  <si>
    <t>AME - 4 PCI (8) CAVITIES</t>
  </si>
  <si>
    <t>LCP-210196 - PCI'S ROGERS INSTALL (4)</t>
  </si>
  <si>
    <t>21.05.2025 08:21:24</t>
  </si>
  <si>
    <t>11/02 - Lucas enviou em 02/02 a equalização técnica mas sem as propostas dos fornecedores. Roseane enviou por teams em 11/02 os arquivos do processo anterior, mas foi aberto um novo processo no dia 11/02 e reenviado aos fornecedores Ricamil, Proeng, Atus, Itaya com prazo para retorno até dia 28/02. 
07/03 - Foi encaminhado as propostas para o Lucas ENG para confirmar se as propostas enviadas pelos fornecedores estavam batendo com as propostas equalizadas por ele. Compras está aguardando esta confirmação para iniciar as negociações.
13/03 - Agendado reunião para dia 19/03 com a Engenharia e fornecedores para revisão técnica, uma vez que há uma grande diferença entre os valores cotados.
30/05 - Aguardando nova reunião técnica com fornecedores devido a divergencia de entendimento e valores discrepantes</t>
  </si>
  <si>
    <t>132271597</t>
  </si>
  <si>
    <t>LCP-220048</t>
  </si>
  <si>
    <t>AME - OTR PRESS TRANSFER (P85)</t>
  </si>
  <si>
    <t>Instal.Isolemanto térmico Vulca AC06</t>
  </si>
  <si>
    <t>HEBERT FERREIRA</t>
  </si>
  <si>
    <t>11.02.2025 08:46:46</t>
  </si>
  <si>
    <t>04/12 - Email encaminhado para Vapor Total realizar visita técnica, o fornecedor Mundial está com o cadastro bloqueado e Isar declinou.
07/12 - RFQ aberto dia 06/02. Aguardando Engenharia agendar visita com Vapor Total 
28/02 -  E-mail encaminhado para Vapor Total solicitando as propostas, prazo 05/03
16/5- Aguardando requisitante tirar as duvidas tecnicas com o fornecedor. 
06/06 - Aguardando proposta tecnica revisada Vapor Total. Prazo  10/06</t>
  </si>
  <si>
    <t>132271684</t>
  </si>
  <si>
    <t>LCP-240087</t>
  </si>
  <si>
    <t>AME - UPGRADE GENERAL PANEL B2 CURING</t>
  </si>
  <si>
    <t>Inst. Isolam. Térmico Válvulas Linha S/T</t>
  </si>
  <si>
    <t>11.02.2025 08:46:16</t>
  </si>
  <si>
    <t>132320679</t>
  </si>
  <si>
    <t>Este escopo técnico visa a contratação de empresa especializada para elaboração de projeto arquitetônico 3D e elétrico para a realocação completa da sala de monitoramento, incluindo a realocação de painéis, transformadores, chaves seccionadoras e demais equipamentos para o novo local já definido.</t>
  </si>
  <si>
    <t>10/02 - E-mail encamnhado para os fornecedores ( Marcato, Mantest e Charles) Prazo de retorno 12/02. Obs. SC está com teco ainda.
16/05 - Sc esta com TECO ainda. Fui informado que vai ser liberado somente em 2026.</t>
  </si>
  <si>
    <t>132539829</t>
  </si>
  <si>
    <t> INST. ELETRO MECANICA BB3</t>
  </si>
  <si>
    <t>OK</t>
  </si>
  <si>
    <t>30/01/2025 - Reenviado para avaliação das propostas técnicas pela Engenharia
07/02 - Enviado aos fornecedores Ricamil, MP e Proeng para revisão técnica até dia 10/02 conforme avaliação da Engenharia GY. Ricamil retornou
13/02 - Engenharia retornou que as propostas da Ricamil, MP e Proeng foram aprovadas tecnicamente. Compras solicitou atualizou propostas pois elas eram antigas. Foi dado prazo para retorno até dia 18/02/2025
05/03 - Maicon vai avaliar proposta da Proeng para que compras consiga iniciar as negociações
07/03 - Enviado target para os fornecedores responderem até dia 10/03/2025
11/03 - Enviado para aprovação</t>
  </si>
  <si>
    <t>Serv. Reforma Civil - Salas do TEN e Dir</t>
  </si>
  <si>
    <t>Ebenezer</t>
  </si>
  <si>
    <t>Requisitante</t>
  </si>
  <si>
    <t>On Hold pela Gerência</t>
  </si>
  <si>
    <t>132247419</t>
  </si>
  <si>
    <t>LCP-240093</t>
  </si>
  <si>
    <t>AME - NEW TRUCK GATE</t>
  </si>
  <si>
    <t>LCP-240093 - Balança Rodoviária Bi Train</t>
  </si>
  <si>
    <t>BALANÇA RODOVIÁRIA BI TRAIN EMBUTIDA</t>
  </si>
  <si>
    <t>MAICON EUGENIO NOGUEIRA</t>
  </si>
  <si>
    <t>06.06.2025 10:44:11</t>
  </si>
  <si>
    <t>Reenviar para fornecedores atualizarem as propostas. 
07/03 - Maicon vai fazer FUP até que todas as propostas estejam tecnicamente aprovadas
13/03 - Encaminhado para os fornecedores revisarem a proposta técnica conforme observações técnicas ( Coimma declinou, Lider apresentou a proposta revisada e CTE vai encaminhar 19/03 prazo final.
21/03 - e-mail encaminhado para os fornecedores revisarem as propostas tecnicas conforme observações da area tecnica.
28/03 - Somente os fornecedores Lider e Confiantec apresnetaram as propostas. Coimma declinou.
04/04 -  Encaminhar proposta tecnica para area equalizar Lider e Confiantec.
14/05 - Processo iniciado novamente, foi encaminhado o e-mail para os fornecedores ( Coimma, Confiança, Lider balamças e Toledo). Prazo para entegarem as propostas terça-feira 27/05
29/05 - Encaminhar o SC para o requisitante hoje para equalizar tecnicamente.
05/06 - Aguardando requistante equalizar os fornecedores tecnicamente.</t>
  </si>
  <si>
    <t>Equalização feita. 
30/01 - Tirado Teco</t>
  </si>
  <si>
    <t>133275001</t>
  </si>
  <si>
    <t>LCP-240193</t>
  </si>
  <si>
    <t>MC - CARBON PROJECT 17" - GRAVATAI</t>
  </si>
  <si>
    <t>Upgrade Mont SemiAut - CM Gravataí</t>
  </si>
  <si>
    <t>Instalação e montagem maquinas e apare</t>
  </si>
  <si>
    <t>RONALDO CAPELLI</t>
  </si>
  <si>
    <t>SARAH PEDROZA</t>
  </si>
  <si>
    <t>02.07.2025 10:09:38</t>
  </si>
  <si>
    <t>10/02 - enviado para cotação Somartec, Vendart, Pronfac, Speed Tech. Dado prazo de resposta até 25/02 mas pendente de agendamento de visita técnica do Ronaldo Capelli
28/02 - Somartec sent offer</t>
  </si>
  <si>
    <t>132302384</t>
  </si>
  <si>
    <t>LCP-230060</t>
  </si>
  <si>
    <t>AMERICANA QUADRUPLEX EXTRUDER #7</t>
  </si>
  <si>
    <t>LCP 230060 Quad 7 fire system design</t>
  </si>
  <si>
    <t>THIAGO MIGUEL RIBEIRO MARTINS</t>
  </si>
  <si>
    <t>RICARDO DA SILVA NETO</t>
  </si>
  <si>
    <t>12.05.2025 13:16:57</t>
  </si>
  <si>
    <t>31/01 - Aguardando revisão técnica Engenharia</t>
  </si>
  <si>
    <t>128166817</t>
  </si>
  <si>
    <t>LCP-230053</t>
  </si>
  <si>
    <t>UPGRADE E+LCALENDER 3 ROLLS</t>
  </si>
  <si>
    <t>Materiais E+L</t>
  </si>
  <si>
    <t>OLIVEIRA</t>
  </si>
  <si>
    <t>Compras/ Jurídico</t>
  </si>
  <si>
    <t>23/05 - Adicionado na planilha. Aguardando aprovação do pedido ajustado (Atualmente com Nick Werner). Atualização do contrato jurídico com o departamento jurídico para validação (Barbara Costa).
30/05 - Ainda com Jurídico para avaliação.
20/06 - Contrato submetido para aprovação.</t>
  </si>
  <si>
    <t>133141377</t>
  </si>
  <si>
    <t>LCP-240140 - Predios TBM e Estoque Molde</t>
  </si>
  <si>
    <t>Execução, empreitada constr.civil</t>
  </si>
  <si>
    <t>Katherine</t>
  </si>
  <si>
    <t>ANDRE MONFRINATO</t>
  </si>
  <si>
    <t>06.01.2025 13:08:07</t>
  </si>
  <si>
    <t>31/01Declinio Manara e Engevale cond pag/ Fonseca e Mercadante declinaram por falta de disponibilidade de atender o projeto. Rio verde devido ao tamanho do projeto pequeno declinou. Ridarp/ Novac e Trieng. Precisa tentar Afonso França seguem no processo
30/05/2025 - Processo está com a Katherine. Status:
Ridarp: Enviou a proposta revisada
Engevale: Irá enviar hoje
Manara: Estamos aguardando confirmação se irão continuar no processo.</t>
  </si>
  <si>
    <t>130669071</t>
  </si>
  <si>
    <t>LCP 230060 Mechanical package quad7</t>
  </si>
  <si>
    <t>Aluguel de máquinas e equipamentos</t>
  </si>
  <si>
    <t>André</t>
  </si>
  <si>
    <t>LUIS VALLE</t>
  </si>
  <si>
    <t>02.07.2025 14:34:16</t>
  </si>
  <si>
    <t>Recebido proposta técnicas e foram aprovadas. Tem que negociar com os fornecedores
30/05 - Expectativa de encaminhar ainda hoje para aprovação</t>
  </si>
  <si>
    <t>New Truck Gate Civil</t>
  </si>
  <si>
    <t xml:space="preserve">Recebido proposta técnicas e foram aprovadas. Tem que negociar com os fornecedores
31/01 - Irá ter uma reunião de revisão de escopo no dia 04/02. Compras irá aguardar definição para iniciar a negociação
16/05 - Empresas consultadas: Data da visita dia 22/05. </t>
  </si>
  <si>
    <t>131285139</t>
  </si>
  <si>
    <t>LCP 230060 - Projeto Q7</t>
  </si>
  <si>
    <t>FABIANO RICARDO DE CAMPOS OLIVEIRA</t>
  </si>
  <si>
    <t>21.01.2025 16:33:53</t>
  </si>
  <si>
    <t xml:space="preserve">31/01 - Aguardando revisão para reenviar aos fornecedores. Atus, Works, Proeng, Eletrocamp, Ricamil, MP
10/02 - Eng GY sent offers reviewed to Procurement to send to suppliers.
11/02 - Procurement sent to suppliers remarks done from GY Eng to update offers
07/03 - Proeng enviou proposta e foi encaminhada para ENG GY. Faltam ATUS, Works, Ricamil
11/03 - MP enviou proposta e foi encaminhada para ENG GY
17/03 - Atus enviou proposta
Agendado para 17/03 reunião entre Engenharia e fornecedores  para alinhar escopo pois há divergência de entendimento, escopo e necessidade
</t>
  </si>
  <si>
    <t>133295707</t>
  </si>
  <si>
    <t>LCP-230213</t>
  </si>
  <si>
    <t>AME - MAZAK INTEGREX J300 MACHINING CENTER</t>
  </si>
  <si>
    <t>Proteções e caçamba para o CNC Mazak</t>
  </si>
  <si>
    <t>Carpintaria e serralheria;
Instalação e montagem maquinas e apare</t>
  </si>
  <si>
    <t>WILLIAN SOUZA</t>
  </si>
  <si>
    <t>Alexandre</t>
  </si>
  <si>
    <t>25.06.2025 16:46:16</t>
  </si>
  <si>
    <t>23/05 - Feita equalização técnica. Aguardando compras negociar e submeter para aprovação
30/05 - Enviado o segundo round para equalização técnica.
06.06 - Aguardnado revisão técnica para de conclusão do trabalho 20 dias uteis.</t>
  </si>
  <si>
    <t>133420060</t>
  </si>
  <si>
    <t>LCP-210020</t>
  </si>
  <si>
    <t>AME - NEW AIR COMPRESSOR - 100 PSI - CENTAC 19</t>
  </si>
  <si>
    <t>LCP-210020 - FABRICAÇÃO MONOVIA</t>
  </si>
  <si>
    <t>18.06.2025 15:21:40</t>
  </si>
  <si>
    <t xml:space="preserve">30/05 - Segundo round equalização técnica aguardando revisão MP Engenharia e Ricamil.
06.06 - Aguardando revisão na proposta técnica RIcamil </t>
  </si>
  <si>
    <t>133228192</t>
  </si>
  <si>
    <t>LCP-210146</t>
  </si>
  <si>
    <t>AME - NR12 - WIRE CALENDER - BRZ MANDATORY</t>
  </si>
  <si>
    <t>Proteções mecânicas Calandra Z</t>
  </si>
  <si>
    <t>Instalação e montagem maquinas e apare;
modular aluminum protection</t>
  </si>
  <si>
    <t>02.07.2025 15:52:40</t>
  </si>
  <si>
    <t>03/02 - Enviado o convite visita técnica para os forncedores:  GII, K3, M Garcia com o prazo para o dia 10.02.202
14/02 - Empresas compareceram e GY está aguardando propostas técnicas 
04/04 - Falta compras enviar as propostas revisadas dos fornecedores após a equalização técnica da Engenharia
15/05 - Enviado o target para os forncedores data limite para envio das propsotas 28.05
23/05 - Vai ser refeita equalização técnica pela Engenharia para compras negociar e submeter para aprovação.
29/05 - Estendemos o prazo para resposta do target até o dia 30.05 
29/05 -  Previsão de colocar o SC em rota de aprovação 04.05
06/06 -  Recebemos a resposta do targets conferir a Doc e colocar em rota de aprovação nova previsão  11.06</t>
  </si>
  <si>
    <t>Encaminhado  para Alexandre Santana</t>
  </si>
  <si>
    <t>134492199</t>
  </si>
  <si>
    <t>Instalação eletromecânica Calandra Z</t>
  </si>
  <si>
    <t>08.05.2025 08:12:43</t>
  </si>
  <si>
    <t>23/05 - Adicionado na planilha. Ricamil, Proeng, ATUS, MP. 
06/06 - Works declinou, MP e Proeng vieram. Ricamil e Atus não retornaram. Compras irá fazer um FUP</t>
  </si>
  <si>
    <t>133713544</t>
  </si>
  <si>
    <t>LCP-230034</t>
  </si>
  <si>
    <t>AME - UPG CALENDER EXTRUDER REPLACEMENT BB#2</t>
  </si>
  <si>
    <t>LCP-230034 Instal SKID TCU Redutor BB2</t>
  </si>
  <si>
    <t>27.05.2025 13:40:56</t>
  </si>
  <si>
    <t>05/03 -E-mail disparado para os fornecedores ( Ricamil, Proeng, Atus , MP e Works, Aguardando visita técnica, vai ser agendada pelo requisitante ainda.
16/05 - Aguardando propostas para envio para a Engenharia
23/05 - Aguardando area tecnica equalizar os fornecedores.</t>
  </si>
  <si>
    <t>132247530</t>
  </si>
  <si>
    <t>LCP-210213</t>
  </si>
  <si>
    <t>LAPG - CHARGER FOR ELETRIC VEHICLE</t>
  </si>
  <si>
    <t>LCP-210213 - Licenca de Software</t>
  </si>
  <si>
    <t>Licenciamento, cessão uso programas</t>
  </si>
  <si>
    <t>EBENEZER DA ROCHA DAINEZ</t>
  </si>
  <si>
    <t>Cancelado</t>
  </si>
  <si>
    <t>19.03.2025 10:45:24</t>
  </si>
  <si>
    <t>Só vai seguir com aprovação de Syber</t>
  </si>
  <si>
    <t>133792930</t>
  </si>
  <si>
    <t>Novo Lonado - Sistema Combate Incendio</t>
  </si>
  <si>
    <t>Execução, empreitada constr.civil;
Extintor d água pressurizada extintora2A;
Extintor de dióxido de carbono (CO²);
Placa de piso aço galvanizado, pintado;
SUPORTE DE PAREDE PARA EXTINTOR;
Placa indicação localização dos extintor;
Placa indicação sentido esquerda;
Placa indicação sentido direita;
Placa indicação sentido frente;
Placa de indicação de saída d emergência</t>
  </si>
  <si>
    <t>21.03.2025 14:16:35</t>
  </si>
  <si>
    <t xml:space="preserve">26/03 - E-mail encaminhado para os fornecedores Ricamil, Proeng e Macontrin.
02/04 - Somente Macontrin apresentou a propostas solcitadas, os fornecedores Proeng e Ricamil declinaram
04/04 - Aguardando proposta macotrin ser revisada, esta faltando eles incluirem a linha de serviço. Prazo até 07/04.
29/05 - Aguardando fornecedor encaminhar as propostas, foi feito uma reunião via teams com o requisitante para sanar as duvidas do fornecedor. Prazo 02/06
</t>
  </si>
  <si>
    <t>134107128</t>
  </si>
  <si>
    <t>LCP-230221</t>
  </si>
  <si>
    <t>AME - NR12 - SAFETY ADEQUACY AND OBSOLESCENCE PROJECT FOR FVM’S MACHINE</t>
  </si>
  <si>
    <t>LCP-230221 instalação eletromecanica FVM</t>
  </si>
  <si>
    <t>MARK JASPERSEN</t>
  </si>
  <si>
    <t>27.06.2025 16:51:37</t>
  </si>
  <si>
    <t>30/05 - Segundo round equalização técnica aguardando revisão MP Engenharia e Ricamil.
06.06 - Aguardando revisão na proposta técnica RIcamil 
11/06- Enviado o segundo round de equalização técnica.</t>
  </si>
  <si>
    <t>133372834</t>
  </si>
  <si>
    <t>Network Equipments - Quad #7 Extruder</t>
  </si>
  <si>
    <t>Catalyst IE3300 with 8 GE PoE+ and 2 GE;
Catalyst IE3300 with 16 GE Copper ports;
Access Point External 802.11ax;
External Access Point Antenna2.4GHz 4dBi;
CATALYST 9200L 48-PORT POE+;
1000Mbps Single Mode</t>
  </si>
  <si>
    <t>STEFFANY PEREIRA</t>
  </si>
  <si>
    <t>Jonas</t>
  </si>
  <si>
    <t>JONAS SHARTENER</t>
  </si>
  <si>
    <t>18.02.2025 15:47:56</t>
  </si>
  <si>
    <t>23/05 - Adicionado na planilha
30/05 - Expectativa de fechar negociação até dia 09/06 e contrato até dia 29/06</t>
  </si>
  <si>
    <t>133629218</t>
  </si>
  <si>
    <t>LCP-240200</t>
  </si>
  <si>
    <t>MC – PROTECTIVE FENCE – WHEEL RACKS AREA</t>
  </si>
  <si>
    <t>Cerca Protetiva - Área Rodas - Epiacaba</t>
  </si>
  <si>
    <t>PROTECTIVE FENCE WHEEL STORAGE;
Instalação e montagem maquinas e apare</t>
  </si>
  <si>
    <t>11.06.2025 12:02:47</t>
  </si>
  <si>
    <t>Trieng, Mgarcia, Proeng, Titan</t>
  </si>
  <si>
    <t>134360443</t>
  </si>
  <si>
    <t>LCP-250008</t>
  </si>
  <si>
    <t>AME - MIXER#5 BODY REPLACEMENT</t>
  </si>
  <si>
    <t>LCP-250008 - Projeto de instalação BB5</t>
  </si>
  <si>
    <t>28.04.2025 15:48:56</t>
  </si>
  <si>
    <t>16/05 - Agendado visita técnica para 19/05 - Belsys, Microsel, KGB, Marcato</t>
  </si>
  <si>
    <t>134804880</t>
  </si>
  <si>
    <t xml:space="preserve"> ESTUDO DE CARGA TORNO CNC</t>
  </si>
  <si>
    <t>JAIRO DOS SANTOS</t>
  </si>
  <si>
    <t>FABIO DA SILVA</t>
  </si>
  <si>
    <t>27.06.2025 16:42:58</t>
  </si>
  <si>
    <t>06/06 - Compras irá disparar o RFQ hoje para resposta até 19/06. Obs na SC há um processo anterior para usar mesmos fornecedores Consutiva, MP, Works, 
20/06 - SOS enviou proposta e a MP fez a visita técnica e confirmou o envio até dia 23/06. Works declinou</t>
  </si>
  <si>
    <t>126120817</t>
  </si>
  <si>
    <t>LCP-200009</t>
  </si>
  <si>
    <t>AME-REPL &amp; UPG OF ROLLS IN CAL4R2</t>
  </si>
  <si>
    <t>SERV. ESPEC. 3 ROLOS- CAL4R2</t>
  </si>
  <si>
    <t>Lubrificação, limpeza, conserto, manuten</t>
  </si>
  <si>
    <t>ROGERIO SIA</t>
  </si>
  <si>
    <t>20.09.2023 13:39:08</t>
  </si>
  <si>
    <t>131214412</t>
  </si>
  <si>
    <t>NEW AIR COMPRESSOR - 100 PSI - CENTAC 20</t>
  </si>
  <si>
    <t>LCP-240102 - CENTAC #20</t>
  </si>
  <si>
    <t>COMPRESSOR CENTRIFUGO C70041M3;
FILTRO QUÍMICO 85655009;
SECADOR DE AR VAZAO DE 2000 L/S;
DRYER PRE-FILTER ASSEMBLY;
POST FILTER DRYER ASSEMBLY</t>
  </si>
  <si>
    <t>04.07.2024 13:39:52</t>
  </si>
  <si>
    <t>131299352</t>
  </si>
  <si>
    <t>LCP-240100</t>
  </si>
  <si>
    <t>NEW CHILLER</t>
  </si>
  <si>
    <t>Projeto para novo chiller</t>
  </si>
  <si>
    <t>ALAN PEDROSO</t>
  </si>
  <si>
    <t>30.05.2024 11:55:49</t>
  </si>
  <si>
    <t>131556669</t>
  </si>
  <si>
    <t>LCP-210018</t>
  </si>
  <si>
    <t>REPLACEMENT OF BOTTOM COOLING TANK D#4</t>
  </si>
  <si>
    <t>DUPLEX #4- TANQUES RESFRIAMENTO</t>
  </si>
  <si>
    <t>SET COOLING TANK D # 04 TQ2;
SET COOLING TANK D#04 TQ3;
SET PLATFORM AND GUARDRAIL D#04</t>
  </si>
  <si>
    <t>09.06.2025 13:54:31</t>
  </si>
  <si>
    <t>LCP-250030</t>
  </si>
  <si>
    <t>AME - REPLACEMENT OF BOTTOM COOLING TANK D#4 - PHASE 2</t>
  </si>
  <si>
    <t>Engenharia, Agronomia, congêneres;
CJ d Cooling tank #1 duplex #4;
CJ d Cooling tank #4 duplex #4;
Side Closure Set;
CJ Complete duplex tank structure #4;
Instalação e montagem maquinas e apare</t>
  </si>
  <si>
    <t>131606822</t>
  </si>
  <si>
    <t>LCP 230060 Quad Equipment Setter</t>
  </si>
  <si>
    <t>Fornecimento M.O. temporário, contratad</t>
  </si>
  <si>
    <t>21.01.2025 16:30:37</t>
  </si>
  <si>
    <t>131799960</t>
  </si>
  <si>
    <t>Novo chilller - FSB</t>
  </si>
  <si>
    <t>CHILLER PAC 108S;
Lubrificação, limpeza, conserto, manuten</t>
  </si>
  <si>
    <t>03.03.2025 11:52:29</t>
  </si>
  <si>
    <t>132003762</t>
  </si>
  <si>
    <t>LCP-230121</t>
  </si>
  <si>
    <t>AER - NEW BUILDING MACHINE (AZ/SOL) - VMI MACHINE</t>
  </si>
  <si>
    <t>Infra/Instalação AZ SOL</t>
  </si>
  <si>
    <t>02.09.2024 17:02:36</t>
  </si>
  <si>
    <t>132096670</t>
  </si>
  <si>
    <t>LCP-250006</t>
  </si>
  <si>
    <t>AME - 2025 MISCELLANEOUS ANNUAL BUDGET</t>
  </si>
  <si>
    <t>Serv. Engenheiro de Projetos - Quartely</t>
  </si>
  <si>
    <t>13.05.2025 12:34:02</t>
  </si>
  <si>
    <t>132119839</t>
  </si>
  <si>
    <t>LCP-240102 PROJ E INST. PLATAFORMA FILTR</t>
  </si>
  <si>
    <t>PLATAFORMA METALICA PARA FILTRO QUIMICO</t>
  </si>
  <si>
    <t>07.02.2025 04:30:48</t>
  </si>
  <si>
    <t>132158893</t>
  </si>
  <si>
    <t>LCP 230060 new goodplace</t>
  </si>
  <si>
    <t>21.09.2024 11:58:13</t>
  </si>
  <si>
    <t>132733277</t>
  </si>
  <si>
    <t>Lcp 230060 quad 7 AC unit offices</t>
  </si>
  <si>
    <t>CARRIER AIR CONDITIONER 24,000 BTU</t>
  </si>
  <si>
    <t>CZARINA NICOLE BANAAG</t>
  </si>
  <si>
    <t>10.06.2025 11:18:08</t>
  </si>
  <si>
    <t>133206001</t>
  </si>
  <si>
    <t>LCP-220207</t>
  </si>
  <si>
    <t>AME PIGMENT WEIGHT SYSTEM</t>
  </si>
  <si>
    <t>SC p/ compra de 3 Access Points - FAM</t>
  </si>
  <si>
    <t>ACCESS POINT- CATALYST C9120AXE-Z;
Antena Access Point Externo 2.4GHz 4dBi;
Licenciamento, cessão uso programas</t>
  </si>
  <si>
    <t>DERLI JUNIOR</t>
  </si>
  <si>
    <t>25.06.2025 13:33:44</t>
  </si>
  <si>
    <t>133475817</t>
  </si>
  <si>
    <t>LCP-240196</t>
  </si>
  <si>
    <t>AME - NR12 - WULO PHASE 2</t>
  </si>
  <si>
    <t>Aut. Comi. e Validação Wulo 2</t>
  </si>
  <si>
    <t>10.02.2025 10:45:02</t>
  </si>
  <si>
    <t>133588714</t>
  </si>
  <si>
    <t>LCP-240194</t>
  </si>
  <si>
    <t>MC - NEW AIR COMPRESSOR - EPIACABA</t>
  </si>
  <si>
    <t>Compressor de Ar - MC Epiacaba</t>
  </si>
  <si>
    <t>AIR COMPRESSOR 90KW 125CV 121HP 60Hz;
Oil and Grease Separator OSC625;
Instalação e montagem maquinas e apare</t>
  </si>
  <si>
    <t>CLAUDIA ARBELAEZ</t>
  </si>
  <si>
    <t>30.06.2025 17:40:18</t>
  </si>
  <si>
    <t>133641752</t>
  </si>
  <si>
    <t>LCP-210020 - Progr. Rockwell Centac 19</t>
  </si>
  <si>
    <t>Assistência Técnica</t>
  </si>
  <si>
    <t>25.04.2025 13:23:19</t>
  </si>
  <si>
    <t>133728815</t>
  </si>
  <si>
    <t>LCP-230255</t>
  </si>
  <si>
    <t>AME - NEW BALANCE AKRODYNE MP04</t>
  </si>
  <si>
    <t>LCP-230255 - PANELS CONVEYOR AKRODYNE</t>
  </si>
  <si>
    <t>Z21 CV749-749A-750 APANELKRODYNE PANEL;
Z21 CV747-748-748A APANELKRODYNE PANEL;
POWER PANEL DISTRIBUTION</t>
  </si>
  <si>
    <t>17.06.2025 15:30:10</t>
  </si>
  <si>
    <t>134011509</t>
  </si>
  <si>
    <t>LCP-230196</t>
  </si>
  <si>
    <t>AME - NR12 - SAFETY REGULARIZATION NT 18 MG R3</t>
  </si>
  <si>
    <t>Materiais Up Grad  Nesting 18</t>
  </si>
  <si>
    <t>CONEXÃO RÁPIDA ROSCADA;
CONEXÃO RÁPIDA L ROSCADA;
SILENCIADOR AMTE-MLH-G12;
SILENCIADOR -AMTE-M-LH-G14`;
Conexão rápida roscada-153010;
Conexão rápida roscada-153006;
Tampão B-3/8;
Terminal de válvulas 44E-MP1-P+GF;
Terminal de válvulas 44P-N-V-H7G-8O;
Terminal de válvulas 44P-N-V-5G-5O;
Terminal de válvulas 44P-N-V-GCCGG-OEJOO;
TERMINAL DE VÁLVULAS 44P-N-V-4C-HJJE;
TERMINAL DE VÁLVULAS 44P-N-V-HGG-3O;
Terminal de válvulas 44P-N-V-DDH-GBO;
CONEXÃO RÁPIDA ROSCADA QS-3/8-12</t>
  </si>
  <si>
    <t>JESHURUN EPHRAIM ALBAN</t>
  </si>
  <si>
    <t>08.04.2025 15:46:08</t>
  </si>
  <si>
    <t>134106515</t>
  </si>
  <si>
    <t>LCP-230159</t>
  </si>
  <si>
    <t>AME - NR12 - SAFETY REGULARIZATION NT 19 MG R3</t>
  </si>
  <si>
    <t>Materiais Up Grad  Nesting 19</t>
  </si>
  <si>
    <t>QUICK CONNECTION THREADED;
CONEXÃO RÁPIDA L ROSCADA;
SILENCIADOR AMTE-MLH-G12;
Conexão rápida roscada-153010;
Conexão rápida roscada-153006;
CONEXÃO RÁPIDA ROSCADA QS-3/8-12;
Tampão B-3/8;
Terminal de válvulas 44E-MP1-P+GF;
Terminal de válvulas 44P-N-V-H7G-8O;
Valve terminal 44P-N-V-5G-5O;
Valve terminal 44P-N-V-GCCGG-OEJOO;
VALVE TERMINAL 44P-N-V-4C-HJJE;
VALVE TERMINAL 44P-N-V-HGG-3O;
Valve terminal 44P-N-V-DDH-GBO</t>
  </si>
  <si>
    <t>08.04.2025 15:59:28</t>
  </si>
  <si>
    <t>134395498</t>
  </si>
  <si>
    <t>ENT - PROTEÇÕES NR12 - D#4</t>
  </si>
  <si>
    <t>Carpintaria e serralheria</t>
  </si>
  <si>
    <t>VINICIUS PELISSARI</t>
  </si>
  <si>
    <t>19.05.2025 14:29:07</t>
  </si>
  <si>
    <t>134451929</t>
  </si>
  <si>
    <t>LCP 220207 Fire protection installing</t>
  </si>
  <si>
    <t>29.06.2025 19:14:25</t>
  </si>
  <si>
    <t>134466814</t>
  </si>
  <si>
    <t>LCP-250006-07 DISPLAY QUADRIPLEX</t>
  </si>
  <si>
    <t>COLOR MARQUEE DISPLAY</t>
  </si>
  <si>
    <t>07.05.2025 09:04:44</t>
  </si>
  <si>
    <t>134492198</t>
  </si>
  <si>
    <t>Projeto e instalação Pneumática</t>
  </si>
  <si>
    <t>08.05.2025 08:28:20</t>
  </si>
  <si>
    <t>134496203</t>
  </si>
  <si>
    <t>LCP 240140 Ace II mechanical package I</t>
  </si>
  <si>
    <t>KATHERINE OSPINA</t>
  </si>
  <si>
    <t>08.05.2025 14:10:07</t>
  </si>
  <si>
    <t>134510801</t>
  </si>
  <si>
    <t>Base da Balanceadora - CM Gravataí</t>
  </si>
  <si>
    <t>09.05.2025 16:42:56</t>
  </si>
  <si>
    <t>134549434</t>
  </si>
  <si>
    <t>LCP-200185</t>
  </si>
  <si>
    <t>(VMI) AMERICANA CONSUMER HMC TIRE BUILDING</t>
  </si>
  <si>
    <t>Proteções Sinoarp e VMI</t>
  </si>
  <si>
    <t>25.06.2025 16:40:29</t>
  </si>
  <si>
    <t>134575310</t>
  </si>
  <si>
    <t>LCP-200130</t>
  </si>
  <si>
    <t>AME - UPGRADE PLC PRESSES MRT (12 PRESSES)</t>
  </si>
  <si>
    <t>Painel p/ rack de válvulas pneumaticas</t>
  </si>
  <si>
    <t>SUPPORT / METAL PANEL FOR UPGRADE</t>
  </si>
  <si>
    <t>14.05.2025 14:54:07</t>
  </si>
  <si>
    <t>134676044</t>
  </si>
  <si>
    <t>LCP-190215</t>
  </si>
  <si>
    <t>AME - CONTOUR CORRECTION MACHINE</t>
  </si>
  <si>
    <t>LCP-190215 - MATTEUZZI FIELD DEVICES</t>
  </si>
  <si>
    <t>BOTÃO DE PRESSÃO SEM TOQUE;
CAIXA DE PASSAGEM METÁLICA 150X150X120;
CABO MINI QD 889N-F4AFC-30F 30 METROS</t>
  </si>
  <si>
    <t>21.05.2025 14:16:13</t>
  </si>
  <si>
    <t>134691578</t>
  </si>
  <si>
    <t>LCP-220207 - DEAD WEIGHTS FOR PWS</t>
  </si>
  <si>
    <t>STANDARD WEIGHT 2KG - PWS W/RBC CERTIFIC;
STANDARD WEIGHT 5KG - PWS W/RBC CERTIFIC;
STANDARD WEIGHT 10KG - PWS W/RBC CERTIF.</t>
  </si>
  <si>
    <t>16.06.2025 12:54:55</t>
  </si>
  <si>
    <t>134691875</t>
  </si>
  <si>
    <t>LCP-240140 - ACE2 Electrical Package 1</t>
  </si>
  <si>
    <t>CARLOS MATIOLI</t>
  </si>
  <si>
    <t>23.05.2025 16:15:30</t>
  </si>
  <si>
    <t>134701012</t>
  </si>
  <si>
    <t>Projeto executivo - Chiller</t>
  </si>
  <si>
    <t>17.06.2025 09:57:15</t>
  </si>
  <si>
    <t>134760163</t>
  </si>
  <si>
    <t>LCP-210086</t>
  </si>
  <si>
    <t>AME - NEW MRT KOKUSAI MACHINE</t>
  </si>
  <si>
    <t>LCP-210086 - ListaPeças2 Esteira kokusai</t>
  </si>
  <si>
    <t>Limite de Seguranca 440E-LL5SE5;
CABO SENSOR 4 PINOS 889DS-F4FCDM-10;
SENSOR DE PROXIMIDADE INDUTIVO 18MM PNP;
PORTAL DATALOGIC 5 CABEÇAS STS320-115;
FONTE DE ALIMENTAÇÃO 150W DATALOGIC;
ESTRUTURA DE MONTAGEM DATALOGIC;
CABO ENCODER M12 X RJ45 1585DM4TBJM10;
Relé de Segurança NEMA 600v com bobina A;
Absolute Encoder, Multi-TurnSolid shaft;
Acessório de Encoder, Suporte de Montage;
Encoder Accessory, Mounting Bracket, 63;
CONTROLADOR DE SEGURANÇA 1756-L82ESK</t>
  </si>
  <si>
    <t>30.05.2025 17:15:46</t>
  </si>
  <si>
    <t>134760903</t>
  </si>
  <si>
    <t>LCP 230060- Grounding and air cond insta</t>
  </si>
  <si>
    <t>27.05.2025 14:56:39</t>
  </si>
  <si>
    <t>134787499</t>
  </si>
  <si>
    <t>Materiais p/ Upgrade Paineis Vulca B2</t>
  </si>
  <si>
    <t>UNION TUBING;
BUSHING REDUCING;
BUSHING PIPE-REDUCING;
BRASS STRAIGHT CONNECTOR 1/4" TO 1/2";
BRASS STRAIGHT CONNECTOR 1/4" TO 3/8";
BRASS STRAIGHT CONNECTOR 1/4" TO 5/16";
STRAIGHT BRASS CONNECTOR 1/8" FOR 5/16";
PLUG PIPE;
NUT TUBING;
NUT CONNECTOR;
TEE PIPE;
TEE TUBING-UNION;
BRASS MALE CENTRAL TEE 3/8" TO 1/4";
BRASS MALE CENTRAL TEE 5/16" TO 1/4";
BRASS MALE SIDE TEE 3/8" TO 1/4";
BRASS MALE SIDE TEE 5/16" TO 1/4";
BRASS MALE SIDE TEE 5/16" TO 1/8";
BRASS MALE UNION TEE 3/8";
BRASS MALE UNION TEE 5/16";
DOUBLE UNION 1/2 SAE LATAO;
DOUBLE UNION 5/16 SAE LATAO;
BRASS DOUBLE UNION 1/2";
BRASS DOUBLE UNION 3/8";
ELBOW TUBING-UNION;
90 DEGREE MALE/FEMALE 1/4 - 9130013;
ELBOW PIPE;
BRASS MALE 90º ELBOW 1/4"TO 3/8"</t>
  </si>
  <si>
    <t>CLARISE JOY BALITE</t>
  </si>
  <si>
    <t>29.05.2025 13:22:23</t>
  </si>
  <si>
    <t>134838248</t>
  </si>
  <si>
    <t>LCP-240114</t>
  </si>
  <si>
    <t>AME - TBM01 - SERVO DRIVE AND CONTROL REPLACEMENT</t>
  </si>
  <si>
    <t>Serviço Upgrade Servo-Drives TBM-1</t>
  </si>
  <si>
    <t>02.06.2025 01:33:49</t>
  </si>
  <si>
    <t>134858927</t>
  </si>
  <si>
    <t>LCP-210131</t>
  </si>
  <si>
    <t>AME - WOMEN'S RESTROOM</t>
  </si>
  <si>
    <t>Proteção Banheiro feminno- div A</t>
  </si>
  <si>
    <t>TELA DE PROTEÇÃO PARA BANHEIRO FEMININO</t>
  </si>
  <si>
    <t>27.06.2025 08:21:23</t>
  </si>
  <si>
    <t>134906361</t>
  </si>
  <si>
    <t>retaining tank design quad-Ace</t>
  </si>
  <si>
    <t>Elaboração de estudos constr.civil</t>
  </si>
  <si>
    <t>06.06.2025 11:42:25</t>
  </si>
  <si>
    <t>134944341</t>
  </si>
  <si>
    <t>Lcp 230060 Quad 7 equipment setting</t>
  </si>
  <si>
    <t>09.06.2025 11:40:16</t>
  </si>
  <si>
    <t>134988504</t>
  </si>
  <si>
    <t>LCP-250041</t>
  </si>
  <si>
    <t xml:space="preserve"> RET - UPGRADE DUST COLLECTOR BUFFER </t>
  </si>
  <si>
    <t>Projeto executivo Dust Collector</t>
  </si>
  <si>
    <t>12.06.2025 11:56:31</t>
  </si>
  <si>
    <t>135041906</t>
  </si>
  <si>
    <t>LCP-230158</t>
  </si>
  <si>
    <t>AME - NR12 - SAFETY ADEQUACY IN WULO (WULO PHASE 1)</t>
  </si>
  <si>
    <t>Materiais drive para ply cutter Sem cont</t>
  </si>
  <si>
    <t>LINHA DE FILTRO;
MODULO KINETIX 5500 H070;
RESISTOR 75 OHM 150W</t>
  </si>
  <si>
    <t>16.06.2025 16:54:10</t>
  </si>
  <si>
    <t>135050975</t>
  </si>
  <si>
    <t>LCP-220207 - FP INFRASTRUCTURE PWS_2</t>
  </si>
  <si>
    <t>NUT SPECIAL;
BOLT HEAD;
PVC INSULATION INSTRUMENTATION CABLE"</t>
  </si>
  <si>
    <t>ZUSSETTE MANUEL</t>
  </si>
  <si>
    <t>01.07.2025 08:22:57</t>
  </si>
  <si>
    <t>135054987</t>
  </si>
  <si>
    <t>LCP-220207 - MECHANICAL END STOP PWS</t>
  </si>
  <si>
    <t>BATENTE DE DOCA METARO 380X90X85MM</t>
  </si>
  <si>
    <t>17.06.2025 15:52:23</t>
  </si>
  <si>
    <t>135054988</t>
  </si>
  <si>
    <t>LCP-220207 - PWS FENCES AND SUPPORTS</t>
  </si>
  <si>
    <t>PWS PROTECTION SET;
PRINTER SUPPORT FOR PWS MACHINES</t>
  </si>
  <si>
    <t>17.06.2025 15:55:33</t>
  </si>
  <si>
    <t>135095582</t>
  </si>
  <si>
    <t>LCP-240185</t>
  </si>
  <si>
    <t xml:space="preserve">AME - PREMIER RPA AUTOMATIC EQUIPMENT </t>
  </si>
  <si>
    <t>Laboratory Equipments RPA and MDR</t>
  </si>
  <si>
    <t>Premier RPA (Rubber Process Analyzer AUT;
Instalação e montagem maquinas e apare</t>
  </si>
  <si>
    <t>RONALDO DE OLIVEIRA</t>
  </si>
  <si>
    <t>JEN BUBLYCZ</t>
  </si>
  <si>
    <t>02.07.2025 13:54:48</t>
  </si>
  <si>
    <t>LCP-240186</t>
  </si>
  <si>
    <t>AME - PREMIER MDR AUTOMATIC EQUIPMENT</t>
  </si>
  <si>
    <t>PREMIER MOBILE RHOMETER (MDR)AUT.;
Instalação e montagem maquinas e apare</t>
  </si>
  <si>
    <t>135131761</t>
  </si>
  <si>
    <t>LCP-220207 - FP INFRASTRUCTURE PWS_4</t>
  </si>
  <si>
    <t>CHUMBADOR PARABOLT 1/4"X1.3/4" WB14134;
CHUMBADOR PARABOLT 5/16"X2" WB56200;
BUCHA FISCHER DUOPOWER 8MM C/ PARAFUSO;
BUCHA FISCHER DUOPOWER 6MM C/ PARAFUSO;
BUCHA FISCHER DUOPOWER 10MM C/ PARAFUSO;
BUCHA FISCHER DUOPOWER 12MM C/ PARAFUSO;
CABO DE ACO 6 PERNAS DIAM.1/8" 7 FIOS;
PARAFUSO SEXT. BROCANTE 1/4 X 3/4;
PARAFUSO AUTOBROCANTE PHILLIPS 4,2X19MM;
JOGO DE BITS E SOQUETES 46 PECAS BOSCH;
JOGO BITS COMPLETO P/PARAFUSADEIRA</t>
  </si>
  <si>
    <t>23.06.2025 14:45:04</t>
  </si>
  <si>
    <t>135142146</t>
  </si>
  <si>
    <t>LCP-250028</t>
  </si>
  <si>
    <t>MC – MANUAL BALANCER MACHINES - ANCHIETA</t>
  </si>
  <si>
    <t>Balanceadoras Manuais SWB600 - Anchieta</t>
  </si>
  <si>
    <t>SUN WHEEL ROCKER</t>
  </si>
  <si>
    <t>24.06.2025 08:45:14</t>
  </si>
  <si>
    <t>135156808</t>
  </si>
  <si>
    <t>LCP-220207 - FP INFRASTRUCTURE CABLES</t>
  </si>
  <si>
    <t>CABO PP 3X4MM2 - AFUMEX FLEX 0,6 A 1KV;
CONECTOR MACHO GIRATÓRIO 1"  ALUMÍNIO;
CABO PP FLEXIVEL 3 X 2.5MM;
CABO ELETR FREXIVEL 4,0mm² VERDE;
CABO ELETRICO FLEXIVEL 4,0mm² PRETO;
CONDUTOR ELETRICO 4 MMÃ½ FLEXIVEL BRANCO</t>
  </si>
  <si>
    <t>25.06.2025 10:08:15</t>
  </si>
  <si>
    <t>135174114</t>
  </si>
  <si>
    <t>LCP-220207 - FIRE EXTINGUISHER DEMARCAT.</t>
  </si>
  <si>
    <t>TINTA AMARELA-CORRIMÃO/TUBULAÇÃO SUMALUX;
TINTA NITROCELULOSE P/DEMARCAÇÃO VERMELH</t>
  </si>
  <si>
    <t>27.06.2025 09:52:37</t>
  </si>
  <si>
    <t>134892131</t>
  </si>
  <si>
    <t>LCP-210180</t>
  </si>
  <si>
    <t>AME -UPGRADE PLC MRT PRESSES (11 PRESSES)</t>
  </si>
  <si>
    <t>Materiais Para inst. Prensas lcp-210180</t>
  </si>
  <si>
    <t>ABRACADEIRA INSULOK REF.T-50L. GRANDE;
BARRA CHATA ACO CARBONO 1.1/2" X 1/4";
BARRA CHATA EM ACO SAE 1020 1/4" X 4";
BARRA QUADRADA 1.1/4" CROMO NIQUEL 4340;
BASE VALVULA DIRECIONAL 1/4" NPTF;
CABO CHAINFLEX 4 G 0,75 CONTROL;
CAIXA PARA MONTAGEM ELETRICA. REF.CS007;
CANTONEIRA FERRO 2.1/2"X 2.1/2"X1/4";
CONDUITE METALICO FLEXIVEL TIPO SEALTUBO;
Condulete ø2" tipo "LB";
Condulete ø2" tipo "LL";
Condulete ø2" tipo "LR";
CONDULETE DE ALUMIN. 4/2" LL. MOFERCO;
CONDULETE LR 3/4" A PROVA DE EXPLOSAO;
CONDUTOR ELETRICO 1MM 750V VERDE AMARELO;
CONDUTOR ELETRICO. AZUL ESCURO. 1MMÃ½;
CONECTOR MACHO 2" BOX RETO GIRATORIO;
COTOVELO 90 GRAUS ACO CARBONO 1.1/4" NPT;
COTOVELO 90 GRAUS DIAM. 1" NPT 3000 LBS;
COTOVELO 90 GRAUS ROSCA 3/4" NPT 3000LBS;
COTOVELO 90º MACHO DE LA 1/4" PARA 5/16";
COTOVELO 90º MACHO DE LATAO 1/4" - 1/2";
ELETRODUTO DE ACO GALVANIZADO C/ COSTURA;
FILTRO DE AR 3/4". ROSCA 3/8" NPT;
GRAMPO U PARA TUBO DE 1" GALVANIZADO;
GRAMPO "U" P/ TUBO DE 1.1/4" GALVANIZADO;
GRAMPO U PARA TUBO DE 3/4" GALVANIZADO;
MANOMETRO 0-60 PSI/POLÃ½.DI=50MM.1/8"NPT;
NIPLE DUPLO ACO CARBONO 1.1/4" ROSCA NPT;
NIPLE EM LATAO ROSCA 1/8" NPTF X 1.1/8";
PARAFUSO CAB.CIL.SEXT.INT.3/16"X 2" UNC;
PRENSA-CABO ALUMINIO 22.5MM A 25MM 1;
PRENSA-CABO DE ALUMINIO E BUCHA CONICA;
TEE TIPO ROSCADO. DIAM. 1" NPT. 3000 LBS;
TE EM ACO CARBONO 1.1/4" NPT 3000 LBS;
TERMINAL ANEL AZUL R 4162 F;
TERMINAL ANEL VERMELHO R 4091 F;
TERMINAL ANEL VERMELHO R 4148 F;
TERMINAL ROCKET PIN DUPLOS RP 150-2;
TERMINAL ROCKET PIN DUPLOS RP 100-2;
TERMINAL ROCKET PIN SIMPLES RP 250;
TERMINAL ROCKET PIN DUPLOS RP 250-2;
TERMINAL ROCKET PIN SIMPLES RP 400;
TERMINAL ROCKET PIN SIMPLES RP 600;
TRANSDUTOR PRESSÃO ROSEMOUNT 305;
TUBO ACO PRETO 1" X 5-8MTS. SCH. 80;
TUBO DE INOX 316 - 1" SCH 80;
TUBO ACO PRETO 3/4" X 6MTS. SCHEDULE 80;
TUBO ACO INOXIDAVEL 3/4"X26.67MMX2.87MM;
TUBO COBRE RECOZIDO 1/2" X 1/32";
TUBO COBRE RECOZIDO 3/8" X 1/32" X 20MT;
TUBO COBRE RECOZIDO 5/16" X 1/32" X 15MT;
TUBO COBRE RECOZIDO 1/2" X 1/32" X 15MT;
UNIAO TIPO ROSCADA DIAM. 1" NPT.3000 LBS;
UNIAO ROSCADA DIAM. 1.1/4" NPT 3000 LBS;
UNIAO RETA CONICO SAE DOS 2 LADOS 5/16";
UNIAO ROSCADA DIAM. 1/4" NPT 3000 LBS;
VALVULA DIRECIONAL DUP.SOLENOIDE 5/2VIAS;
VALVULA GLOBO 1/4" X 1/4" NPT. EM LATAO;
VALVULA GLOBO 1/4". 3 VIAS. 34-343-B-44;
VALVULA REGULADORA PRESSAO AR 1/8" NPT;
VALVULA SOLENOIDE 4/2 VIAS SIMPLES PRES.;
REGULADOR DE PRESSAO ROSCA 1/2" BSPT;
BUCHA REDUCAO 1.1/4" X 3/4" NPT. PT100;
BUCHA REDUCAO 1.1/4" X 1"NPT ACO CARBON.;
BASE VALVULA DUPLA SOLENOIDE 5/2 VIAS;
CONECTOR MACHO RETO 1/2" X 1/2" NPT;
PORCA CONICA CURTA EXTRUDADA 1/2";
CONECTOR FEMEA RETO 5/16" X 1/8" NPT;
PORCA CONICA CURTA EXTRUDADA 5/16";
COTOVELO MACHO 1/2" X 1/2";
LUVA LATÃO 1/8" NPT;
CONECTOR RÁPIDO PARA MANGUEIRA 8MM;
TEE UNIÃO EM LATÃO 1/2"NPT;
VALVULA DUPLA SOLENOIDE 5/2 VIAS;
CANTONEIRA FERRO 2"X2"X1/4" SAE 1010/20;
TE EM LATAO DIAM.: 1/8" ROSCA NPT. R.24;
TEE FEMEA 1/4";
CABO PT100 COD: 009.939</t>
  </si>
  <si>
    <t>LDR0009 LDR0009</t>
  </si>
  <si>
    <t>01.07.2025 08:51:53</t>
  </si>
  <si>
    <t>135219955</t>
  </si>
  <si>
    <t>30.06.2025 10:50:22</t>
  </si>
  <si>
    <t>135231815</t>
  </si>
  <si>
    <t>LCP-220207 - FIRE EXTINGUISHER SUUPORTS.</t>
  </si>
  <si>
    <t>SUPORTE PARA EXTINTOR COM HASTE</t>
  </si>
  <si>
    <t>01.07.2025 08:46:28</t>
  </si>
  <si>
    <t>135234800</t>
  </si>
  <si>
    <t>Validação de EX tarifario maquina E+L</t>
  </si>
  <si>
    <t>Assessoria e consultoria analise, compil</t>
  </si>
  <si>
    <t>CAROLINA MARTINS</t>
  </si>
  <si>
    <t>01.07.2025 14:03:47</t>
  </si>
  <si>
    <t>135234818</t>
  </si>
  <si>
    <t>Validacao de EXtarifario VMI MAXX TBM</t>
  </si>
  <si>
    <t>01.07.2025 14:21:20</t>
  </si>
  <si>
    <t>135235663</t>
  </si>
  <si>
    <t>LCP-220207 - GENERAL ITEMS</t>
  </si>
  <si>
    <t>TOMADA.SOBREPOR NEGATIVA(MACHO). STECK;
CAIXA PARA MONTAGEM ELETRICA. REF.CS007;
DISJ. TERMO MAGNETICO. REF. 1492SPM3C300</t>
  </si>
  <si>
    <t>01.07.2025 15:37:26</t>
  </si>
  <si>
    <t>135235667</t>
  </si>
  <si>
    <t>LCP-220207 - GENERAL ITEMS_2</t>
  </si>
  <si>
    <t>DISJUNTOR DE CAIXA MOLDADA, 50A;
MINI DISJ. BIPOLAR 30A REF. 1492SPM2C300</t>
  </si>
  <si>
    <t>02.07.2025 13:38:55</t>
  </si>
  <si>
    <t>135245721</t>
  </si>
  <si>
    <t>LCP-230206</t>
  </si>
  <si>
    <t>AME - NEW AWS DRUMS RSX1</t>
  </si>
  <si>
    <t>SERVIÇO REPARO TAMBOR AWS 22</t>
  </si>
  <si>
    <t>HELIVELTO DE LIMA</t>
  </si>
  <si>
    <t>ALEXANDRE SANT ANNA</t>
  </si>
  <si>
    <t>02.07.2025 10:48:01</t>
  </si>
  <si>
    <t>135248976</t>
  </si>
  <si>
    <t>LCP-230151</t>
  </si>
  <si>
    <t>AME - UPG BARCODE READERS PHASE 2 FF B2</t>
  </si>
  <si>
    <t>LCP-230151 - Itens Elétricos</t>
  </si>
  <si>
    <t>DISJUNTOR TERMO-MAGNETICO. BIPOLAR 2A;
BASE ELETRONICA PLUG-IN. MODELO 700HN122;
RELE CONTROLE 700HK32A1 PLUG-IN 110VAC;
ABRAÇADEIRA REF T 18 R. MARCA HELLERMANN</t>
  </si>
  <si>
    <t>02.07.2025 16:46:18</t>
  </si>
  <si>
    <t>ATUAL</t>
  </si>
  <si>
    <t>STATUS</t>
  </si>
  <si>
    <t>Total</t>
  </si>
  <si>
    <t>Ja existem</t>
  </si>
  <si>
    <t>Valor 0</t>
  </si>
  <si>
    <t>Centro de Custo</t>
  </si>
  <si>
    <t>E+L</t>
  </si>
  <si>
    <t>Número total 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</si>
</sst>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R\$\ #,##0.00"/>
    <numFmt numFmtId="165" formatCode="#,##0.00&quot; BRL&quot;;\-#,##0.00&quot; BRL&quot;;#,##0.00&quot; BRL&quot;;@"/>
    <numFmt numFmtId="166" formatCode="#,##0.00_ ;\-#,##0.00\ "/>
    <numFmt numFmtId="167" formatCode="yyyy\-mm\-dd\ h:mm:ss"/>
  </numFmts>
  <fonts count="3" x14ac:knownFonts="1">
    <font>
      <sz val="11"/>
      <color theme="1"/>
      <name val="Aptos Narrow"/>
      <family val="2"/>
      <scheme val="minor"/>
    </font>
    <font>
      <sz val="10"/>
      <name val="Aptos Narrow"/>
      <family val="2"/>
    </font>
    <font>
      <b/>
      <sz val="11"/>
      <color rgb="FFFFFFFF"/>
      <name val="Aptos Narrow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D62"/>
        <bgColor rgb="FF002D6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/>
    <xf numFmtId="0" fontId="0" fillId="2" borderId="0" xfId="0" applyFill="1"/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4" fontId="2" fillId="3" borderId="2" xfId="0" applyNumberFormat="1" applyFon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49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 applyProtection="1">
      <alignment horizontal="center" vertical="center" wrapText="1"/>
      <protection locked="0"/>
    </xf>
    <xf numFmtId="14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64" fontId="1" fillId="0" borderId="2" xfId="0" applyNumberFormat="1" applyFont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center"/>
    </xf>
    <xf numFmtId="49" fontId="1" fillId="0" borderId="2" xfId="0" applyNumberFormat="1" applyFont="1" applyBorder="1" applyAlignment="1" applyProtection="1">
      <alignment horizontal="center" vertical="center" wrapText="1"/>
      <protection locked="0"/>
    </xf>
    <xf numFmtId="165" fontId="1" fillId="0" borderId="2" xfId="0" applyNumberFormat="1" applyFont="1" applyBorder="1" applyAlignment="1" applyProtection="1">
      <alignment horizontal="center" vertical="center"/>
      <protection locked="0"/>
    </xf>
    <xf numFmtId="166" fontId="1" fillId="0" borderId="2" xfId="0" applyNumberFormat="1" applyFont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2"/>
  <sheetViews>
    <sheetView showGridLines="0" tabSelected="1" zoomScale="91" zoomScaleNormal="91" workbookViewId="0">
      <pane ySplit="1" topLeftCell="A84" activePane="bottomLeft" state="frozen"/>
      <selection activeCell="B1" sqref="B1"/>
      <selection pane="bottomLeft" activeCell="A92" sqref="A92"/>
    </sheetView>
  </sheetViews>
  <sheetFormatPr defaultColWidth="9.1796875" defaultRowHeight="14.5" x14ac:dyDescent="0.35"/>
  <cols>
    <col min="1" max="2" width="15" style="3" customWidth="1"/>
    <col min="3" max="3" width="25" style="1" customWidth="1"/>
    <col min="4" max="4" width="45" style="3" bestFit="1" customWidth="1"/>
    <col min="5" max="5" width="45" style="3" customWidth="1"/>
    <col min="6" max="6" width="50" style="3" bestFit="1" customWidth="1"/>
    <col min="7" max="7" width="18" style="5" customWidth="1"/>
    <col min="8" max="8" width="18" style="4" customWidth="1"/>
    <col min="9" max="9" width="14.7265625" style="4" bestFit="1" customWidth="1"/>
    <col min="10" max="10" width="25" style="3" bestFit="1" customWidth="1"/>
    <col min="11" max="11" width="18" style="3" bestFit="1" customWidth="1"/>
    <col min="12" max="12" width="21.26953125" style="3" bestFit="1" customWidth="1"/>
    <col min="13" max="13" width="25" style="3" bestFit="1" customWidth="1"/>
    <col min="14" max="14" width="18" style="3" customWidth="1"/>
    <col min="15" max="15" width="142.26953125" style="3" bestFit="1" customWidth="1"/>
    <col min="16" max="16" width="37.81640625" style="3" bestFit="1" customWidth="1"/>
    <col min="17" max="19" width="9.1796875" style="3" customWidth="1"/>
    <col min="20" max="16384" width="9.1796875" style="3"/>
  </cols>
  <sheetData>
    <row r="1" spans="1:21" ht="25" customHeight="1" x14ac:dyDescent="0.3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10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11" t="s">
        <v>14</v>
      </c>
      <c r="P1" s="9" t="s">
        <v>15</v>
      </c>
      <c r="Q1" s="9"/>
      <c r="R1" s="9"/>
      <c r="S1" s="9"/>
      <c r="T1" s="9"/>
      <c r="U1" s="9"/>
    </row>
    <row r="2" spans="1:21" ht="27" customHeight="1" x14ac:dyDescent="0.35">
      <c r="A2" s="12" t="s">
        <v>16</v>
      </c>
      <c r="B2" s="12" t="s">
        <v>17</v>
      </c>
      <c r="C2" s="13" t="s">
        <v>18</v>
      </c>
      <c r="D2" s="12" t="s">
        <v>19</v>
      </c>
      <c r="E2" s="14" t="s">
        <v>20</v>
      </c>
      <c r="F2" s="14" t="s">
        <v>21</v>
      </c>
      <c r="G2" s="15">
        <v>44977</v>
      </c>
      <c r="H2" s="16">
        <f t="shared" ref="H2:H31" ca="1" si="0">IF(M2&lt;&gt;"OK",TODAY()-G2,"OK")</f>
        <v>864</v>
      </c>
      <c r="I2" s="16" t="s">
        <v>22</v>
      </c>
      <c r="J2" s="16" t="s">
        <v>23</v>
      </c>
      <c r="K2" s="17">
        <v>260.10000000000002</v>
      </c>
      <c r="L2" s="16"/>
      <c r="M2" s="16" t="s">
        <v>23</v>
      </c>
      <c r="N2" s="16" t="s">
        <v>24</v>
      </c>
      <c r="O2" s="16" t="s">
        <v>25</v>
      </c>
      <c r="P2" s="16"/>
      <c r="Q2" s="18"/>
      <c r="R2" s="18"/>
      <c r="S2" s="18"/>
      <c r="T2" s="18"/>
      <c r="U2" s="18"/>
    </row>
    <row r="3" spans="1:21" x14ac:dyDescent="0.35">
      <c r="A3" s="12" t="s">
        <v>26</v>
      </c>
      <c r="B3" s="12" t="s">
        <v>27</v>
      </c>
      <c r="C3" s="13" t="s">
        <v>28</v>
      </c>
      <c r="D3" s="12" t="s">
        <v>29</v>
      </c>
      <c r="E3" s="19" t="s">
        <v>30</v>
      </c>
      <c r="F3" s="19"/>
      <c r="G3" s="15">
        <v>45449</v>
      </c>
      <c r="H3" s="16">
        <f t="shared" ca="1" si="0"/>
        <v>392</v>
      </c>
      <c r="I3" s="16" t="s">
        <v>22</v>
      </c>
      <c r="J3" s="12" t="s">
        <v>31</v>
      </c>
      <c r="K3" s="17">
        <v>0</v>
      </c>
      <c r="L3" s="20" t="s">
        <v>32</v>
      </c>
      <c r="M3" s="20" t="s">
        <v>33</v>
      </c>
      <c r="N3" s="20"/>
      <c r="O3" s="16" t="s">
        <v>34</v>
      </c>
      <c r="P3" s="12"/>
      <c r="Q3" s="18"/>
      <c r="R3" s="18"/>
      <c r="S3" s="18"/>
      <c r="T3" s="18"/>
      <c r="U3" s="18"/>
    </row>
    <row r="4" spans="1:21" ht="27" customHeight="1" x14ac:dyDescent="0.35">
      <c r="A4" s="12" t="s">
        <v>35</v>
      </c>
      <c r="B4" s="12" t="s">
        <v>27</v>
      </c>
      <c r="C4" s="13" t="s">
        <v>36</v>
      </c>
      <c r="D4" s="12"/>
      <c r="E4" s="19" t="s">
        <v>37</v>
      </c>
      <c r="F4" s="19"/>
      <c r="G4" s="15">
        <v>45566</v>
      </c>
      <c r="H4" s="16">
        <f t="shared" ca="1" si="0"/>
        <v>275</v>
      </c>
      <c r="I4" s="16" t="s">
        <v>22</v>
      </c>
      <c r="J4" s="12" t="s">
        <v>38</v>
      </c>
      <c r="K4" s="17">
        <v>0</v>
      </c>
      <c r="L4" s="20" t="s">
        <v>39</v>
      </c>
      <c r="M4" s="20" t="s">
        <v>40</v>
      </c>
      <c r="N4" s="20"/>
      <c r="O4" s="12" t="s">
        <v>41</v>
      </c>
      <c r="P4" s="12"/>
      <c r="Q4" s="18"/>
      <c r="R4" s="18"/>
      <c r="S4" s="18"/>
      <c r="T4" s="18"/>
      <c r="U4" s="18"/>
    </row>
    <row r="5" spans="1:21" ht="27" customHeight="1" x14ac:dyDescent="0.35">
      <c r="A5" s="12" t="s">
        <v>42</v>
      </c>
      <c r="B5" s="12" t="s">
        <v>27</v>
      </c>
      <c r="C5" s="13" t="s">
        <v>43</v>
      </c>
      <c r="D5" s="12" t="s">
        <v>44</v>
      </c>
      <c r="E5" s="19" t="s">
        <v>45</v>
      </c>
      <c r="F5" s="19" t="s">
        <v>46</v>
      </c>
      <c r="G5" s="15">
        <v>45688</v>
      </c>
      <c r="H5" s="16">
        <f t="shared" ca="1" si="0"/>
        <v>153</v>
      </c>
      <c r="I5" s="16" t="s">
        <v>22</v>
      </c>
      <c r="J5" s="12" t="s">
        <v>47</v>
      </c>
      <c r="K5" s="17">
        <v>1000</v>
      </c>
      <c r="L5" s="21" t="s">
        <v>32</v>
      </c>
      <c r="M5" s="16" t="s">
        <v>48</v>
      </c>
      <c r="N5" s="16" t="s">
        <v>49</v>
      </c>
      <c r="O5" s="12" t="s">
        <v>50</v>
      </c>
      <c r="P5" s="16"/>
      <c r="Q5" s="18"/>
      <c r="R5" s="18"/>
      <c r="S5" s="18"/>
      <c r="T5" s="18"/>
      <c r="U5" s="18"/>
    </row>
    <row r="6" spans="1:21" ht="81" customHeight="1" x14ac:dyDescent="0.35">
      <c r="A6" s="12" t="s">
        <v>51</v>
      </c>
      <c r="B6" s="12" t="s">
        <v>27</v>
      </c>
      <c r="C6" s="13" t="s">
        <v>52</v>
      </c>
      <c r="D6" s="12" t="s">
        <v>53</v>
      </c>
      <c r="E6" s="19" t="s">
        <v>54</v>
      </c>
      <c r="F6" s="19" t="s">
        <v>46</v>
      </c>
      <c r="G6" s="15">
        <v>45315</v>
      </c>
      <c r="H6" s="16">
        <f t="shared" ca="1" si="0"/>
        <v>526</v>
      </c>
      <c r="I6" s="16" t="s">
        <v>22</v>
      </c>
      <c r="J6" s="12" t="s">
        <v>47</v>
      </c>
      <c r="K6" s="17">
        <v>500000</v>
      </c>
      <c r="L6" s="20" t="s">
        <v>32</v>
      </c>
      <c r="M6" s="16" t="s">
        <v>47</v>
      </c>
      <c r="N6" s="16" t="s">
        <v>55</v>
      </c>
      <c r="O6" s="12" t="s">
        <v>56</v>
      </c>
      <c r="P6" s="16"/>
      <c r="Q6" s="18"/>
      <c r="R6" s="18"/>
      <c r="S6" s="18"/>
      <c r="T6" s="18"/>
      <c r="U6" s="18"/>
    </row>
    <row r="7" spans="1:21" ht="67.5" customHeight="1" x14ac:dyDescent="0.35">
      <c r="A7" s="12" t="s">
        <v>57</v>
      </c>
      <c r="B7" s="12" t="s">
        <v>27</v>
      </c>
      <c r="C7" s="13" t="s">
        <v>58</v>
      </c>
      <c r="D7" s="12" t="s">
        <v>59</v>
      </c>
      <c r="E7" s="19" t="s">
        <v>60</v>
      </c>
      <c r="F7" s="19" t="s">
        <v>46</v>
      </c>
      <c r="G7" s="15">
        <v>45570</v>
      </c>
      <c r="H7" s="16">
        <f t="shared" ca="1" si="0"/>
        <v>271</v>
      </c>
      <c r="I7" s="16" t="s">
        <v>22</v>
      </c>
      <c r="J7" s="12" t="s">
        <v>61</v>
      </c>
      <c r="K7" s="17">
        <v>35000</v>
      </c>
      <c r="L7" s="20" t="s">
        <v>39</v>
      </c>
      <c r="M7" s="20" t="s">
        <v>61</v>
      </c>
      <c r="N7" s="20" t="s">
        <v>62</v>
      </c>
      <c r="O7" s="12" t="s">
        <v>63</v>
      </c>
      <c r="P7" s="12"/>
      <c r="Q7" s="18"/>
      <c r="R7" s="18"/>
      <c r="S7" s="18"/>
      <c r="T7" s="18"/>
      <c r="U7" s="18"/>
    </row>
    <row r="8" spans="1:21" ht="67.5" customHeight="1" x14ac:dyDescent="0.35">
      <c r="A8" s="12" t="s">
        <v>64</v>
      </c>
      <c r="B8" s="12" t="s">
        <v>27</v>
      </c>
      <c r="C8" s="13" t="s">
        <v>65</v>
      </c>
      <c r="D8" s="12" t="s">
        <v>66</v>
      </c>
      <c r="E8" s="19" t="s">
        <v>67</v>
      </c>
      <c r="F8" s="19" t="s">
        <v>46</v>
      </c>
      <c r="G8" s="15">
        <v>45570</v>
      </c>
      <c r="H8" s="16">
        <f t="shared" ca="1" si="0"/>
        <v>271</v>
      </c>
      <c r="I8" s="16" t="s">
        <v>22</v>
      </c>
      <c r="J8" s="12" t="s">
        <v>61</v>
      </c>
      <c r="K8" s="17">
        <v>45000</v>
      </c>
      <c r="L8" s="20" t="s">
        <v>39</v>
      </c>
      <c r="M8" s="20" t="s">
        <v>61</v>
      </c>
      <c r="N8" s="20" t="s">
        <v>68</v>
      </c>
      <c r="O8" s="12" t="s">
        <v>63</v>
      </c>
      <c r="P8" s="12"/>
      <c r="Q8" s="18"/>
      <c r="R8" s="18"/>
      <c r="S8" s="18"/>
      <c r="T8" s="18"/>
      <c r="U8" s="18"/>
    </row>
    <row r="9" spans="1:21" ht="54" customHeight="1" x14ac:dyDescent="0.35">
      <c r="A9" s="12" t="s">
        <v>69</v>
      </c>
      <c r="B9" s="12" t="s">
        <v>27</v>
      </c>
      <c r="C9" s="13" t="s">
        <v>36</v>
      </c>
      <c r="D9" s="12"/>
      <c r="E9" s="19" t="s">
        <v>70</v>
      </c>
      <c r="F9" s="19"/>
      <c r="G9" s="15">
        <v>45576</v>
      </c>
      <c r="H9" s="16">
        <f t="shared" ca="1" si="0"/>
        <v>265</v>
      </c>
      <c r="I9" s="16" t="s">
        <v>22</v>
      </c>
      <c r="J9" s="12" t="s">
        <v>38</v>
      </c>
      <c r="K9" s="17">
        <v>0</v>
      </c>
      <c r="L9" s="20" t="s">
        <v>39</v>
      </c>
      <c r="M9" s="20" t="s">
        <v>40</v>
      </c>
      <c r="N9" s="20"/>
      <c r="O9" s="12" t="s">
        <v>71</v>
      </c>
      <c r="P9" s="12"/>
      <c r="Q9" s="18"/>
      <c r="R9" s="18"/>
      <c r="S9" s="18"/>
      <c r="T9" s="18"/>
      <c r="U9" s="18"/>
    </row>
    <row r="10" spans="1:21" ht="94.5" customHeight="1" x14ac:dyDescent="0.35">
      <c r="A10" s="12" t="s">
        <v>72</v>
      </c>
      <c r="B10" s="12" t="s">
        <v>27</v>
      </c>
      <c r="C10" s="13"/>
      <c r="D10" s="12"/>
      <c r="E10" s="19" t="s">
        <v>73</v>
      </c>
      <c r="F10" s="19"/>
      <c r="G10" s="15">
        <v>45601</v>
      </c>
      <c r="H10" s="16" t="str">
        <f t="shared" ca="1" si="0"/>
        <v>OK</v>
      </c>
      <c r="I10" s="16" t="s">
        <v>22</v>
      </c>
      <c r="J10" s="12" t="s">
        <v>38</v>
      </c>
      <c r="K10" s="17">
        <v>0</v>
      </c>
      <c r="L10" s="20" t="s">
        <v>32</v>
      </c>
      <c r="M10" s="20" t="s">
        <v>74</v>
      </c>
      <c r="N10" s="20"/>
      <c r="O10" s="12" t="s">
        <v>75</v>
      </c>
      <c r="P10" s="12"/>
      <c r="Q10" s="18"/>
      <c r="R10" s="18"/>
      <c r="S10" s="18"/>
      <c r="T10" s="18"/>
      <c r="U10" s="18"/>
    </row>
    <row r="11" spans="1:21" x14ac:dyDescent="0.35">
      <c r="A11" s="12">
        <v>133522071</v>
      </c>
      <c r="B11" s="12" t="s">
        <v>27</v>
      </c>
      <c r="C11" s="13"/>
      <c r="D11" s="12"/>
      <c r="E11" s="14" t="s">
        <v>76</v>
      </c>
      <c r="F11" s="14"/>
      <c r="G11" s="15"/>
      <c r="H11" s="16">
        <f t="shared" ca="1" si="0"/>
        <v>45841</v>
      </c>
      <c r="I11" s="16" t="s">
        <v>22</v>
      </c>
      <c r="J11" s="12" t="s">
        <v>77</v>
      </c>
      <c r="K11" s="16"/>
      <c r="L11" s="16" t="s">
        <v>31</v>
      </c>
      <c r="M11" s="20" t="s">
        <v>78</v>
      </c>
      <c r="N11" s="20"/>
      <c r="O11" s="16" t="s">
        <v>79</v>
      </c>
      <c r="P11" s="16"/>
      <c r="Q11" s="18"/>
      <c r="R11" s="18"/>
      <c r="S11" s="18"/>
      <c r="T11" s="18"/>
      <c r="U11" s="18"/>
    </row>
    <row r="12" spans="1:21" ht="148.5" customHeight="1" x14ac:dyDescent="0.35">
      <c r="A12" s="12" t="s">
        <v>80</v>
      </c>
      <c r="B12" s="12" t="s">
        <v>27</v>
      </c>
      <c r="C12" s="13" t="s">
        <v>81</v>
      </c>
      <c r="D12" s="12" t="s">
        <v>82</v>
      </c>
      <c r="E12" s="19" t="s">
        <v>83</v>
      </c>
      <c r="F12" s="19" t="s">
        <v>84</v>
      </c>
      <c r="G12" s="15">
        <v>45567</v>
      </c>
      <c r="H12" s="16">
        <f t="shared" ca="1" si="0"/>
        <v>274</v>
      </c>
      <c r="I12" s="16" t="s">
        <v>22</v>
      </c>
      <c r="J12" s="12" t="s">
        <v>85</v>
      </c>
      <c r="K12" s="17">
        <v>175000</v>
      </c>
      <c r="L12" s="20" t="s">
        <v>39</v>
      </c>
      <c r="M12" s="20" t="s">
        <v>85</v>
      </c>
      <c r="N12" s="20" t="s">
        <v>86</v>
      </c>
      <c r="O12" s="12" t="s">
        <v>87</v>
      </c>
      <c r="P12" s="12" t="s">
        <v>88</v>
      </c>
      <c r="Q12" s="18"/>
      <c r="R12" s="18"/>
      <c r="S12" s="18"/>
      <c r="T12" s="18"/>
      <c r="U12" s="18"/>
    </row>
    <row r="13" spans="1:21" ht="27" customHeight="1" x14ac:dyDescent="0.35">
      <c r="A13" s="12" t="s">
        <v>89</v>
      </c>
      <c r="B13" s="12" t="s">
        <v>27</v>
      </c>
      <c r="C13" s="13" t="s">
        <v>90</v>
      </c>
      <c r="D13" s="12" t="s">
        <v>91</v>
      </c>
      <c r="E13" s="19" t="s">
        <v>92</v>
      </c>
      <c r="F13" s="19" t="s">
        <v>93</v>
      </c>
      <c r="G13" s="15">
        <v>45677</v>
      </c>
      <c r="H13" s="16">
        <f t="shared" ca="1" si="0"/>
        <v>164</v>
      </c>
      <c r="I13" s="16" t="s">
        <v>22</v>
      </c>
      <c r="J13" s="12" t="s">
        <v>94</v>
      </c>
      <c r="K13" s="17">
        <v>580000</v>
      </c>
      <c r="L13" s="20" t="s">
        <v>32</v>
      </c>
      <c r="M13" s="20" t="s">
        <v>95</v>
      </c>
      <c r="N13" s="20" t="s">
        <v>96</v>
      </c>
      <c r="O13" s="12" t="s">
        <v>97</v>
      </c>
      <c r="P13" s="16"/>
      <c r="Q13" s="18"/>
      <c r="R13" s="18"/>
      <c r="S13" s="18"/>
      <c r="T13" s="18"/>
      <c r="U13" s="18"/>
    </row>
    <row r="14" spans="1:21" x14ac:dyDescent="0.35">
      <c r="A14" s="12" t="s">
        <v>98</v>
      </c>
      <c r="B14" s="12" t="s">
        <v>27</v>
      </c>
      <c r="C14" s="13" t="s">
        <v>99</v>
      </c>
      <c r="D14" s="12" t="s">
        <v>100</v>
      </c>
      <c r="E14" s="19" t="s">
        <v>101</v>
      </c>
      <c r="F14" s="19" t="s">
        <v>46</v>
      </c>
      <c r="G14" s="15">
        <v>45574</v>
      </c>
      <c r="H14" s="16">
        <f t="shared" ca="1" si="0"/>
        <v>267</v>
      </c>
      <c r="I14" s="16" t="s">
        <v>22</v>
      </c>
      <c r="J14" s="12" t="s">
        <v>102</v>
      </c>
      <c r="K14" s="17">
        <v>1</v>
      </c>
      <c r="L14" s="16" t="s">
        <v>32</v>
      </c>
      <c r="M14" s="20" t="s">
        <v>103</v>
      </c>
      <c r="N14" s="20" t="s">
        <v>104</v>
      </c>
      <c r="O14" s="12" t="s">
        <v>105</v>
      </c>
      <c r="P14" s="16"/>
      <c r="Q14" s="18"/>
      <c r="R14" s="18"/>
      <c r="S14" s="18"/>
      <c r="T14" s="18"/>
      <c r="U14" s="18"/>
    </row>
    <row r="15" spans="1:21" ht="54" customHeight="1" x14ac:dyDescent="0.35">
      <c r="A15" s="12" t="s">
        <v>106</v>
      </c>
      <c r="B15" s="12" t="s">
        <v>27</v>
      </c>
      <c r="C15" s="13" t="s">
        <v>107</v>
      </c>
      <c r="D15" s="12" t="s">
        <v>108</v>
      </c>
      <c r="E15" s="14" t="s">
        <v>109</v>
      </c>
      <c r="F15" s="14"/>
      <c r="G15" s="15">
        <v>45184</v>
      </c>
      <c r="H15" s="16">
        <f t="shared" ca="1" si="0"/>
        <v>657</v>
      </c>
      <c r="I15" s="16" t="s">
        <v>22</v>
      </c>
      <c r="J15" s="16" t="s">
        <v>110</v>
      </c>
      <c r="K15" s="17">
        <v>1192906.7</v>
      </c>
      <c r="L15" s="16" t="s">
        <v>32</v>
      </c>
      <c r="M15" s="16" t="s">
        <v>111</v>
      </c>
      <c r="N15" s="16"/>
      <c r="O15" s="16" t="s">
        <v>112</v>
      </c>
      <c r="P15" s="16"/>
      <c r="Q15" s="18"/>
      <c r="R15" s="18"/>
      <c r="S15" s="18"/>
      <c r="T15" s="18"/>
      <c r="U15" s="18"/>
    </row>
    <row r="16" spans="1:21" ht="81" customHeight="1" x14ac:dyDescent="0.35">
      <c r="A16" s="12" t="s">
        <v>113</v>
      </c>
      <c r="B16" s="12" t="s">
        <v>27</v>
      </c>
      <c r="C16" s="13" t="s">
        <v>43</v>
      </c>
      <c r="D16" s="12" t="s">
        <v>44</v>
      </c>
      <c r="E16" s="19" t="s">
        <v>114</v>
      </c>
      <c r="F16" s="19" t="s">
        <v>115</v>
      </c>
      <c r="G16" s="15">
        <v>45663</v>
      </c>
      <c r="H16" s="16">
        <f t="shared" ca="1" si="0"/>
        <v>178</v>
      </c>
      <c r="I16" s="16" t="s">
        <v>22</v>
      </c>
      <c r="J16" s="12" t="s">
        <v>47</v>
      </c>
      <c r="K16" s="17">
        <v>1000</v>
      </c>
      <c r="L16" s="21" t="s">
        <v>116</v>
      </c>
      <c r="M16" s="16" t="s">
        <v>117</v>
      </c>
      <c r="N16" s="16" t="s">
        <v>118</v>
      </c>
      <c r="O16" s="12" t="s">
        <v>119</v>
      </c>
      <c r="P16" s="12"/>
      <c r="Q16" s="18"/>
      <c r="R16" s="18"/>
      <c r="S16" s="18"/>
      <c r="T16" s="18"/>
      <c r="U16" s="18"/>
    </row>
    <row r="17" spans="1:21" ht="27" customHeight="1" x14ac:dyDescent="0.35">
      <c r="A17" s="12" t="s">
        <v>120</v>
      </c>
      <c r="B17" s="12" t="s">
        <v>27</v>
      </c>
      <c r="C17" s="13" t="s">
        <v>99</v>
      </c>
      <c r="D17" s="12" t="s">
        <v>100</v>
      </c>
      <c r="E17" s="19" t="s">
        <v>121</v>
      </c>
      <c r="F17" s="19" t="s">
        <v>122</v>
      </c>
      <c r="G17" s="15">
        <v>45391</v>
      </c>
      <c r="H17" s="16">
        <f t="shared" ca="1" si="0"/>
        <v>450</v>
      </c>
      <c r="I17" s="16" t="s">
        <v>22</v>
      </c>
      <c r="J17" s="12" t="s">
        <v>102</v>
      </c>
      <c r="K17" s="17">
        <v>5480323</v>
      </c>
      <c r="L17" s="21" t="s">
        <v>123</v>
      </c>
      <c r="M17" s="16" t="s">
        <v>124</v>
      </c>
      <c r="N17" s="16" t="s">
        <v>125</v>
      </c>
      <c r="O17" s="12" t="s">
        <v>126</v>
      </c>
      <c r="P17" s="12"/>
      <c r="Q17" s="18"/>
      <c r="R17" s="18"/>
      <c r="S17" s="18"/>
      <c r="T17" s="18"/>
      <c r="U17" s="18"/>
    </row>
    <row r="18" spans="1:21" ht="40.5" customHeight="1" x14ac:dyDescent="0.35">
      <c r="A18" s="12">
        <v>131564321</v>
      </c>
      <c r="B18" s="12" t="s">
        <v>27</v>
      </c>
      <c r="C18" s="13" t="s">
        <v>81</v>
      </c>
      <c r="D18" s="12"/>
      <c r="E18" s="19" t="s">
        <v>127</v>
      </c>
      <c r="F18" s="19"/>
      <c r="G18" s="15"/>
      <c r="H18" s="16">
        <f t="shared" ca="1" si="0"/>
        <v>45841</v>
      </c>
      <c r="I18" s="16" t="s">
        <v>22</v>
      </c>
      <c r="J18" s="12" t="s">
        <v>38</v>
      </c>
      <c r="K18" s="21"/>
      <c r="L18" s="21" t="s">
        <v>123</v>
      </c>
      <c r="M18" s="16" t="s">
        <v>33</v>
      </c>
      <c r="N18" s="16"/>
      <c r="O18" s="12" t="s">
        <v>128</v>
      </c>
      <c r="P18" s="12"/>
      <c r="Q18" s="18"/>
      <c r="R18" s="18"/>
      <c r="S18" s="18"/>
      <c r="T18" s="18"/>
      <c r="U18" s="18"/>
    </row>
    <row r="19" spans="1:21" ht="108" customHeight="1" x14ac:dyDescent="0.35">
      <c r="A19" s="12" t="s">
        <v>129</v>
      </c>
      <c r="B19" s="12" t="s">
        <v>27</v>
      </c>
      <c r="C19" s="13" t="s">
        <v>99</v>
      </c>
      <c r="D19" s="12" t="s">
        <v>100</v>
      </c>
      <c r="E19" s="19" t="s">
        <v>130</v>
      </c>
      <c r="F19" s="19" t="s">
        <v>93</v>
      </c>
      <c r="G19" s="15">
        <v>45441</v>
      </c>
      <c r="H19" s="16">
        <f t="shared" ca="1" si="0"/>
        <v>400</v>
      </c>
      <c r="I19" s="16" t="s">
        <v>22</v>
      </c>
      <c r="J19" s="12" t="s">
        <v>131</v>
      </c>
      <c r="K19" s="17">
        <v>1</v>
      </c>
      <c r="L19" s="21" t="s">
        <v>116</v>
      </c>
      <c r="M19" s="20" t="s">
        <v>131</v>
      </c>
      <c r="N19" s="20" t="s">
        <v>132</v>
      </c>
      <c r="O19" s="12" t="s">
        <v>133</v>
      </c>
      <c r="P19" s="16"/>
      <c r="Q19" s="22"/>
      <c r="R19" s="22"/>
      <c r="S19" s="22"/>
      <c r="T19" s="22"/>
      <c r="U19" s="22"/>
    </row>
    <row r="20" spans="1:21" ht="40.5" customHeight="1" x14ac:dyDescent="0.35">
      <c r="A20" s="12" t="s">
        <v>134</v>
      </c>
      <c r="B20" s="12" t="s">
        <v>27</v>
      </c>
      <c r="C20" s="13" t="s">
        <v>135</v>
      </c>
      <c r="D20" s="12" t="s">
        <v>136</v>
      </c>
      <c r="E20" s="14" t="s">
        <v>137</v>
      </c>
      <c r="F20" s="14" t="s">
        <v>138</v>
      </c>
      <c r="G20" s="15">
        <v>45679</v>
      </c>
      <c r="H20" s="16">
        <f t="shared" ca="1" si="0"/>
        <v>162</v>
      </c>
      <c r="I20" s="16" t="s">
        <v>22</v>
      </c>
      <c r="J20" s="16" t="s">
        <v>139</v>
      </c>
      <c r="K20" s="17">
        <v>64890</v>
      </c>
      <c r="L20" s="16" t="s">
        <v>140</v>
      </c>
      <c r="M20" s="16" t="s">
        <v>117</v>
      </c>
      <c r="N20" s="16" t="s">
        <v>141</v>
      </c>
      <c r="O20" s="16" t="s">
        <v>142</v>
      </c>
      <c r="P20" s="16"/>
      <c r="Q20" s="18"/>
      <c r="R20" s="18"/>
      <c r="S20" s="18"/>
      <c r="T20" s="18"/>
      <c r="U20" s="18"/>
    </row>
    <row r="21" spans="1:21" ht="27" customHeight="1" x14ac:dyDescent="0.35">
      <c r="A21" s="12" t="s">
        <v>143</v>
      </c>
      <c r="B21" s="12" t="s">
        <v>27</v>
      </c>
      <c r="C21" s="13" t="s">
        <v>144</v>
      </c>
      <c r="D21" s="12" t="s">
        <v>145</v>
      </c>
      <c r="E21" s="14" t="s">
        <v>146</v>
      </c>
      <c r="F21" s="14" t="s">
        <v>93</v>
      </c>
      <c r="G21" s="15">
        <v>45692</v>
      </c>
      <c r="H21" s="16">
        <f t="shared" ca="1" si="0"/>
        <v>149</v>
      </c>
      <c r="I21" s="16" t="s">
        <v>22</v>
      </c>
      <c r="J21" s="16" t="s">
        <v>85</v>
      </c>
      <c r="K21" s="17">
        <v>100000</v>
      </c>
      <c r="L21" s="16" t="s">
        <v>140</v>
      </c>
      <c r="M21" s="16" t="s">
        <v>103</v>
      </c>
      <c r="N21" s="16" t="s">
        <v>147</v>
      </c>
      <c r="O21" s="16" t="s">
        <v>148</v>
      </c>
      <c r="P21" s="16"/>
      <c r="Q21" s="18"/>
      <c r="R21" s="18"/>
      <c r="S21" s="18"/>
      <c r="T21" s="18"/>
      <c r="U21" s="18"/>
    </row>
    <row r="22" spans="1:21" ht="108" customHeight="1" x14ac:dyDescent="0.35">
      <c r="A22" s="12" t="s">
        <v>149</v>
      </c>
      <c r="B22" s="12" t="s">
        <v>27</v>
      </c>
      <c r="C22" s="13" t="s">
        <v>150</v>
      </c>
      <c r="D22" s="12" t="s">
        <v>151</v>
      </c>
      <c r="E22" s="19" t="s">
        <v>152</v>
      </c>
      <c r="F22" s="19" t="s">
        <v>153</v>
      </c>
      <c r="G22" s="15">
        <v>45672</v>
      </c>
      <c r="H22" s="16">
        <f t="shared" ca="1" si="0"/>
        <v>169</v>
      </c>
      <c r="I22" s="16" t="s">
        <v>22</v>
      </c>
      <c r="J22" s="12" t="s">
        <v>139</v>
      </c>
      <c r="K22" s="17">
        <v>400000</v>
      </c>
      <c r="L22" s="21" t="s">
        <v>140</v>
      </c>
      <c r="M22" s="16" t="s">
        <v>117</v>
      </c>
      <c r="N22" s="16" t="s">
        <v>154</v>
      </c>
      <c r="O22" s="12" t="s">
        <v>155</v>
      </c>
      <c r="P22" s="12" t="s">
        <v>156</v>
      </c>
      <c r="Q22" s="18"/>
      <c r="R22" s="18"/>
      <c r="S22" s="18"/>
      <c r="T22" s="18"/>
      <c r="U22" s="18"/>
    </row>
    <row r="23" spans="1:21" ht="27" customHeight="1" x14ac:dyDescent="0.35">
      <c r="A23" s="12" t="s">
        <v>157</v>
      </c>
      <c r="B23" s="12" t="s">
        <v>27</v>
      </c>
      <c r="C23" s="13" t="s">
        <v>150</v>
      </c>
      <c r="D23" s="12" t="s">
        <v>151</v>
      </c>
      <c r="E23" s="14" t="s">
        <v>158</v>
      </c>
      <c r="F23" s="14" t="s">
        <v>93</v>
      </c>
      <c r="G23" s="15">
        <v>45785</v>
      </c>
      <c r="H23" s="16">
        <f t="shared" ca="1" si="0"/>
        <v>56</v>
      </c>
      <c r="I23" s="16" t="s">
        <v>22</v>
      </c>
      <c r="J23" s="16" t="s">
        <v>139</v>
      </c>
      <c r="K23" s="17">
        <v>400000</v>
      </c>
      <c r="L23" s="16" t="s">
        <v>32</v>
      </c>
      <c r="M23" s="16" t="s">
        <v>48</v>
      </c>
      <c r="N23" s="16" t="s">
        <v>159</v>
      </c>
      <c r="O23" s="16" t="s">
        <v>160</v>
      </c>
      <c r="P23" s="16"/>
      <c r="Q23" s="18"/>
      <c r="R23" s="18"/>
      <c r="S23" s="18"/>
      <c r="T23" s="18"/>
      <c r="U23" s="18"/>
    </row>
    <row r="24" spans="1:21" ht="40.5" customHeight="1" x14ac:dyDescent="0.35">
      <c r="A24" s="12" t="s">
        <v>161</v>
      </c>
      <c r="B24" s="12" t="s">
        <v>27</v>
      </c>
      <c r="C24" s="13" t="s">
        <v>162</v>
      </c>
      <c r="D24" s="12" t="s">
        <v>163</v>
      </c>
      <c r="E24" s="14" t="s">
        <v>164</v>
      </c>
      <c r="F24" s="14" t="s">
        <v>93</v>
      </c>
      <c r="G24" s="15">
        <v>45721</v>
      </c>
      <c r="H24" s="16">
        <f t="shared" ca="1" si="0"/>
        <v>120</v>
      </c>
      <c r="I24" s="16" t="s">
        <v>22</v>
      </c>
      <c r="J24" s="16" t="s">
        <v>85</v>
      </c>
      <c r="K24" s="17">
        <v>50000</v>
      </c>
      <c r="L24" s="16" t="s">
        <v>39</v>
      </c>
      <c r="M24" s="20" t="s">
        <v>103</v>
      </c>
      <c r="N24" s="20" t="s">
        <v>165</v>
      </c>
      <c r="O24" s="16" t="s">
        <v>166</v>
      </c>
      <c r="P24" s="16"/>
      <c r="Q24" s="18"/>
      <c r="R24" s="18"/>
      <c r="S24" s="18"/>
      <c r="T24" s="18"/>
      <c r="U24" s="18"/>
    </row>
    <row r="25" spans="1:21" x14ac:dyDescent="0.35">
      <c r="A25" s="12" t="s">
        <v>167</v>
      </c>
      <c r="B25" s="12" t="s">
        <v>27</v>
      </c>
      <c r="C25" s="13" t="s">
        <v>168</v>
      </c>
      <c r="D25" s="12" t="s">
        <v>169</v>
      </c>
      <c r="E25" s="19" t="s">
        <v>170</v>
      </c>
      <c r="F25" s="19" t="s">
        <v>171</v>
      </c>
      <c r="G25" s="15">
        <v>45567</v>
      </c>
      <c r="H25" s="16">
        <f t="shared" ca="1" si="0"/>
        <v>274</v>
      </c>
      <c r="I25" s="16" t="s">
        <v>22</v>
      </c>
      <c r="J25" s="12" t="s">
        <v>172</v>
      </c>
      <c r="K25" s="17">
        <v>2062</v>
      </c>
      <c r="L25" s="20" t="s">
        <v>173</v>
      </c>
      <c r="M25" s="16" t="s">
        <v>172</v>
      </c>
      <c r="N25" s="16" t="s">
        <v>174</v>
      </c>
      <c r="O25" s="12" t="s">
        <v>175</v>
      </c>
      <c r="P25" s="12"/>
      <c r="Q25" s="18"/>
      <c r="R25" s="18"/>
      <c r="S25" s="18"/>
      <c r="T25" s="18"/>
      <c r="U25" s="18"/>
    </row>
    <row r="26" spans="1:21" ht="67.5" customHeight="1" x14ac:dyDescent="0.35">
      <c r="A26" s="12" t="s">
        <v>176</v>
      </c>
      <c r="B26" s="12" t="s">
        <v>27</v>
      </c>
      <c r="C26" s="13" t="s">
        <v>43</v>
      </c>
      <c r="D26" s="12" t="s">
        <v>44</v>
      </c>
      <c r="E26" s="14" t="s">
        <v>177</v>
      </c>
      <c r="F26" s="14" t="s">
        <v>178</v>
      </c>
      <c r="G26" s="15">
        <v>45728</v>
      </c>
      <c r="H26" s="16">
        <f t="shared" ca="1" si="0"/>
        <v>113</v>
      </c>
      <c r="I26" s="16" t="s">
        <v>22</v>
      </c>
      <c r="J26" s="16" t="s">
        <v>172</v>
      </c>
      <c r="K26" s="17">
        <v>15032</v>
      </c>
      <c r="L26" s="16" t="s">
        <v>39</v>
      </c>
      <c r="M26" s="16" t="s">
        <v>103</v>
      </c>
      <c r="N26" s="16" t="s">
        <v>179</v>
      </c>
      <c r="O26" s="16" t="s">
        <v>180</v>
      </c>
      <c r="P26" s="16"/>
      <c r="Q26" s="18"/>
      <c r="R26" s="18"/>
      <c r="S26" s="18"/>
      <c r="T26" s="18"/>
      <c r="U26" s="18"/>
    </row>
    <row r="27" spans="1:21" ht="40.5" customHeight="1" x14ac:dyDescent="0.35">
      <c r="A27" s="12" t="s">
        <v>181</v>
      </c>
      <c r="B27" s="12" t="s">
        <v>27</v>
      </c>
      <c r="C27" s="13" t="s">
        <v>182</v>
      </c>
      <c r="D27" s="12" t="s">
        <v>183</v>
      </c>
      <c r="E27" s="14" t="s">
        <v>184</v>
      </c>
      <c r="F27" s="14" t="s">
        <v>93</v>
      </c>
      <c r="G27" s="15">
        <v>45755</v>
      </c>
      <c r="H27" s="16">
        <f t="shared" ca="1" si="0"/>
        <v>86</v>
      </c>
      <c r="I27" s="16" t="s">
        <v>22</v>
      </c>
      <c r="J27" s="16" t="s">
        <v>131</v>
      </c>
      <c r="K27" s="17">
        <v>3650000</v>
      </c>
      <c r="L27" s="16" t="s">
        <v>32</v>
      </c>
      <c r="M27" s="16" t="s">
        <v>185</v>
      </c>
      <c r="N27" s="16" t="s">
        <v>186</v>
      </c>
      <c r="O27" s="16" t="s">
        <v>187</v>
      </c>
      <c r="P27" s="16"/>
      <c r="Q27" s="18"/>
      <c r="R27" s="18"/>
      <c r="S27" s="18"/>
      <c r="T27" s="18"/>
      <c r="U27" s="18"/>
    </row>
    <row r="28" spans="1:21" ht="27" customHeight="1" x14ac:dyDescent="0.35">
      <c r="A28" s="12" t="s">
        <v>188</v>
      </c>
      <c r="B28" s="12" t="s">
        <v>27</v>
      </c>
      <c r="C28" s="13" t="s">
        <v>99</v>
      </c>
      <c r="D28" s="12" t="s">
        <v>100</v>
      </c>
      <c r="E28" s="14" t="s">
        <v>189</v>
      </c>
      <c r="F28" s="14" t="s">
        <v>190</v>
      </c>
      <c r="G28" s="15">
        <v>45687</v>
      </c>
      <c r="H28" s="16">
        <f t="shared" ca="1" si="0"/>
        <v>154</v>
      </c>
      <c r="I28" s="16" t="s">
        <v>22</v>
      </c>
      <c r="J28" s="16" t="s">
        <v>191</v>
      </c>
      <c r="K28" s="17">
        <v>86063.06</v>
      </c>
      <c r="L28" s="16" t="s">
        <v>192</v>
      </c>
      <c r="M28" s="16" t="s">
        <v>193</v>
      </c>
      <c r="N28" s="16" t="s">
        <v>194</v>
      </c>
      <c r="O28" s="16" t="s">
        <v>195</v>
      </c>
      <c r="P28" s="16"/>
      <c r="Q28" s="18"/>
      <c r="R28" s="18"/>
      <c r="S28" s="18"/>
      <c r="T28" s="18"/>
      <c r="U28" s="18"/>
    </row>
    <row r="29" spans="1:21" ht="26" customHeight="1" x14ac:dyDescent="0.35">
      <c r="A29" s="12" t="s">
        <v>196</v>
      </c>
      <c r="B29" s="12" t="s">
        <v>27</v>
      </c>
      <c r="C29" s="13" t="s">
        <v>197</v>
      </c>
      <c r="D29" s="12" t="s">
        <v>198</v>
      </c>
      <c r="E29" s="14" t="s">
        <v>199</v>
      </c>
      <c r="F29" s="14" t="s">
        <v>200</v>
      </c>
      <c r="G29" s="15">
        <v>45713</v>
      </c>
      <c r="H29" s="16">
        <f t="shared" ca="1" si="0"/>
        <v>128</v>
      </c>
      <c r="I29" s="16" t="s">
        <v>22</v>
      </c>
      <c r="J29" s="16" t="s">
        <v>94</v>
      </c>
      <c r="K29" s="17">
        <v>2</v>
      </c>
      <c r="L29" s="16" t="s">
        <v>32</v>
      </c>
      <c r="M29" s="20" t="s">
        <v>94</v>
      </c>
      <c r="N29" s="20" t="s">
        <v>201</v>
      </c>
      <c r="O29" s="16" t="s">
        <v>202</v>
      </c>
      <c r="P29" s="16"/>
      <c r="Q29" s="18"/>
      <c r="R29" s="18"/>
      <c r="S29" s="18"/>
      <c r="T29" s="18"/>
      <c r="U29" s="18"/>
    </row>
    <row r="30" spans="1:21" x14ac:dyDescent="0.35">
      <c r="A30" s="12" t="s">
        <v>203</v>
      </c>
      <c r="B30" s="12" t="s">
        <v>27</v>
      </c>
      <c r="C30" s="13" t="s">
        <v>204</v>
      </c>
      <c r="D30" s="12" t="s">
        <v>205</v>
      </c>
      <c r="E30" s="14" t="s">
        <v>206</v>
      </c>
      <c r="F30" s="14" t="s">
        <v>46</v>
      </c>
      <c r="G30" s="15">
        <v>45775</v>
      </c>
      <c r="H30" s="16">
        <f t="shared" ca="1" si="0"/>
        <v>66</v>
      </c>
      <c r="I30" s="16" t="s">
        <v>22</v>
      </c>
      <c r="J30" s="16" t="s">
        <v>85</v>
      </c>
      <c r="K30" s="17">
        <v>20000</v>
      </c>
      <c r="L30" s="16" t="s">
        <v>32</v>
      </c>
      <c r="M30" s="16" t="s">
        <v>48</v>
      </c>
      <c r="N30" s="16" t="s">
        <v>207</v>
      </c>
      <c r="O30" s="16" t="s">
        <v>208</v>
      </c>
      <c r="P30" s="16"/>
      <c r="Q30" s="18"/>
      <c r="R30" s="18"/>
      <c r="S30" s="18"/>
      <c r="T30" s="18"/>
      <c r="U30" s="18"/>
    </row>
    <row r="31" spans="1:21" ht="27" customHeight="1" x14ac:dyDescent="0.35">
      <c r="A31" s="12" t="s">
        <v>209</v>
      </c>
      <c r="B31" s="16" t="s">
        <v>27</v>
      </c>
      <c r="C31" s="23" t="s">
        <v>99</v>
      </c>
      <c r="D31" s="16" t="s">
        <v>100</v>
      </c>
      <c r="E31" s="19" t="s">
        <v>210</v>
      </c>
      <c r="F31" s="19" t="s">
        <v>46</v>
      </c>
      <c r="G31" s="15">
        <v>45807</v>
      </c>
      <c r="H31" s="16">
        <f t="shared" ca="1" si="0"/>
        <v>34</v>
      </c>
      <c r="I31" s="16" t="s">
        <v>22</v>
      </c>
      <c r="J31" s="12" t="s">
        <v>211</v>
      </c>
      <c r="K31" s="17">
        <v>24818</v>
      </c>
      <c r="L31" s="16" t="s">
        <v>32</v>
      </c>
      <c r="M31" s="16" t="s">
        <v>212</v>
      </c>
      <c r="N31" s="16" t="s">
        <v>213</v>
      </c>
      <c r="O31" s="12" t="s">
        <v>214</v>
      </c>
      <c r="P31" s="16"/>
      <c r="Q31" s="18"/>
      <c r="R31" s="18"/>
      <c r="S31" s="18"/>
      <c r="T31" s="18"/>
      <c r="U31" s="18"/>
    </row>
    <row r="32" spans="1:21" x14ac:dyDescent="0.35">
      <c r="A32" s="18" t="s">
        <v>215</v>
      </c>
      <c r="B32" s="18"/>
      <c r="C32" s="18" t="s">
        <v>216</v>
      </c>
      <c r="D32" s="18" t="s">
        <v>217</v>
      </c>
      <c r="E32" s="24" t="s">
        <v>218</v>
      </c>
      <c r="F32" s="24" t="s">
        <v>219</v>
      </c>
      <c r="G32" s="25">
        <v>44972</v>
      </c>
      <c r="H32" s="18"/>
      <c r="I32" s="18"/>
      <c r="J32" s="18" t="s">
        <v>220</v>
      </c>
      <c r="K32" s="26">
        <v>60000</v>
      </c>
      <c r="L32" s="18"/>
      <c r="M32" s="18" t="s">
        <v>220</v>
      </c>
      <c r="N32" s="18" t="s">
        <v>221</v>
      </c>
      <c r="O32" s="18"/>
      <c r="P32" s="18"/>
      <c r="Q32" s="18"/>
      <c r="R32" s="18"/>
      <c r="S32" s="18"/>
      <c r="T32" s="18"/>
      <c r="U32" s="18"/>
    </row>
    <row r="33" spans="1:21" ht="72.5" customHeight="1" x14ac:dyDescent="0.35">
      <c r="A33" s="18" t="s">
        <v>222</v>
      </c>
      <c r="B33" s="18"/>
      <c r="C33" s="18" t="s">
        <v>36</v>
      </c>
      <c r="D33" s="18" t="s">
        <v>223</v>
      </c>
      <c r="E33" s="24" t="s">
        <v>224</v>
      </c>
      <c r="F33" s="24" t="s">
        <v>225</v>
      </c>
      <c r="G33" s="25">
        <v>45435</v>
      </c>
      <c r="H33" s="18"/>
      <c r="I33" s="18"/>
      <c r="J33" s="18" t="s">
        <v>85</v>
      </c>
      <c r="K33" s="26">
        <v>2391000</v>
      </c>
      <c r="L33" s="18"/>
      <c r="M33" s="18" t="s">
        <v>48</v>
      </c>
      <c r="N33" s="18" t="s">
        <v>226</v>
      </c>
      <c r="O33" s="18"/>
      <c r="P33" s="18"/>
      <c r="Q33" s="18"/>
      <c r="R33" s="18"/>
      <c r="S33" s="18"/>
      <c r="T33" s="18"/>
      <c r="U33" s="18"/>
    </row>
    <row r="34" spans="1:21" x14ac:dyDescent="0.35">
      <c r="A34" s="18" t="s">
        <v>227</v>
      </c>
      <c r="B34" s="18"/>
      <c r="C34" s="18" t="s">
        <v>228</v>
      </c>
      <c r="D34" s="18" t="s">
        <v>229</v>
      </c>
      <c r="E34" s="24" t="s">
        <v>230</v>
      </c>
      <c r="F34" s="24" t="s">
        <v>46</v>
      </c>
      <c r="G34" s="25">
        <v>45442</v>
      </c>
      <c r="H34" s="18"/>
      <c r="I34" s="18"/>
      <c r="J34" s="18" t="s">
        <v>231</v>
      </c>
      <c r="K34" s="26">
        <v>50000</v>
      </c>
      <c r="L34" s="18"/>
      <c r="M34" s="18" t="s">
        <v>48</v>
      </c>
      <c r="N34" s="18" t="s">
        <v>232</v>
      </c>
      <c r="O34" s="18"/>
      <c r="P34" s="18"/>
      <c r="Q34" s="18"/>
      <c r="R34" s="18"/>
      <c r="S34" s="18"/>
      <c r="T34" s="18"/>
      <c r="U34" s="18"/>
    </row>
    <row r="35" spans="1:21" ht="43.5" customHeight="1" x14ac:dyDescent="0.35">
      <c r="A35" s="18" t="s">
        <v>233</v>
      </c>
      <c r="B35" s="18"/>
      <c r="C35" s="18" t="s">
        <v>234</v>
      </c>
      <c r="D35" s="18" t="s">
        <v>235</v>
      </c>
      <c r="E35" s="24" t="s">
        <v>236</v>
      </c>
      <c r="F35" s="24" t="s">
        <v>237</v>
      </c>
      <c r="G35" s="25">
        <v>45476</v>
      </c>
      <c r="H35" s="18"/>
      <c r="I35" s="18"/>
      <c r="J35" s="18" t="s">
        <v>220</v>
      </c>
      <c r="K35" s="26">
        <v>60000</v>
      </c>
      <c r="L35" s="18"/>
      <c r="M35" s="18" t="s">
        <v>220</v>
      </c>
      <c r="N35" s="18" t="s">
        <v>238</v>
      </c>
      <c r="O35" s="18"/>
      <c r="P35" s="18"/>
      <c r="Q35" s="18"/>
      <c r="R35" s="18"/>
      <c r="S35" s="18"/>
      <c r="T35" s="18"/>
      <c r="U35" s="18"/>
    </row>
    <row r="36" spans="1:21" ht="87" customHeight="1" x14ac:dyDescent="0.35">
      <c r="A36" s="18" t="s">
        <v>233</v>
      </c>
      <c r="B36" s="18"/>
      <c r="C36" s="18" t="s">
        <v>239</v>
      </c>
      <c r="D36" s="18" t="s">
        <v>240</v>
      </c>
      <c r="E36" s="24" t="s">
        <v>236</v>
      </c>
      <c r="F36" s="24" t="s">
        <v>241</v>
      </c>
      <c r="G36" s="25">
        <v>45476</v>
      </c>
      <c r="H36" s="18"/>
      <c r="I36" s="18"/>
      <c r="J36" s="18" t="s">
        <v>220</v>
      </c>
      <c r="K36" s="26">
        <v>4635000</v>
      </c>
      <c r="L36" s="18"/>
      <c r="M36" s="18" t="s">
        <v>220</v>
      </c>
      <c r="N36" s="18" t="s">
        <v>238</v>
      </c>
      <c r="O36" s="18"/>
      <c r="P36" s="18"/>
      <c r="Q36" s="18"/>
      <c r="R36" s="18"/>
      <c r="S36" s="18"/>
      <c r="T36" s="18"/>
      <c r="U36" s="18"/>
    </row>
    <row r="37" spans="1:21" x14ac:dyDescent="0.35">
      <c r="A37" s="18" t="s">
        <v>242</v>
      </c>
      <c r="B37" s="18"/>
      <c r="C37" s="18" t="s">
        <v>99</v>
      </c>
      <c r="D37" s="18" t="s">
        <v>100</v>
      </c>
      <c r="E37" s="24" t="s">
        <v>243</v>
      </c>
      <c r="F37" s="24" t="s">
        <v>244</v>
      </c>
      <c r="G37" s="25">
        <v>45484</v>
      </c>
      <c r="H37" s="18"/>
      <c r="I37" s="18"/>
      <c r="J37" s="18" t="s">
        <v>102</v>
      </c>
      <c r="K37" s="26">
        <v>8</v>
      </c>
      <c r="L37" s="18"/>
      <c r="M37" s="18" t="s">
        <v>102</v>
      </c>
      <c r="N37" s="18" t="s">
        <v>245</v>
      </c>
      <c r="O37" s="18"/>
      <c r="P37" s="18"/>
      <c r="Q37" s="18"/>
      <c r="R37" s="18"/>
      <c r="S37" s="18"/>
      <c r="T37" s="18"/>
      <c r="U37" s="18"/>
    </row>
    <row r="38" spans="1:21" ht="29" customHeight="1" x14ac:dyDescent="0.35">
      <c r="A38" s="18" t="s">
        <v>246</v>
      </c>
      <c r="B38" s="18"/>
      <c r="C38" s="18" t="s">
        <v>228</v>
      </c>
      <c r="D38" s="18" t="s">
        <v>229</v>
      </c>
      <c r="E38" s="24" t="s">
        <v>247</v>
      </c>
      <c r="F38" s="24" t="s">
        <v>248</v>
      </c>
      <c r="G38" s="25">
        <v>45511</v>
      </c>
      <c r="H38" s="18"/>
      <c r="I38" s="18"/>
      <c r="J38" s="18" t="s">
        <v>231</v>
      </c>
      <c r="K38" s="26">
        <v>650000</v>
      </c>
      <c r="L38" s="18"/>
      <c r="M38" s="18" t="s">
        <v>48</v>
      </c>
      <c r="N38" s="18" t="s">
        <v>249</v>
      </c>
      <c r="O38" s="18"/>
      <c r="P38" s="18"/>
      <c r="Q38" s="18"/>
      <c r="R38" s="18"/>
      <c r="S38" s="18"/>
      <c r="T38" s="18"/>
      <c r="U38" s="18"/>
    </row>
    <row r="39" spans="1:21" x14ac:dyDescent="0.35">
      <c r="A39" s="18" t="s">
        <v>250</v>
      </c>
      <c r="B39" s="18"/>
      <c r="C39" s="18" t="s">
        <v>251</v>
      </c>
      <c r="D39" s="18" t="s">
        <v>252</v>
      </c>
      <c r="E39" s="24" t="s">
        <v>253</v>
      </c>
      <c r="F39" s="24" t="s">
        <v>219</v>
      </c>
      <c r="G39" s="25">
        <v>45537</v>
      </c>
      <c r="H39" s="18"/>
      <c r="I39" s="18"/>
      <c r="J39" s="18" t="s">
        <v>231</v>
      </c>
      <c r="K39" s="26">
        <v>101000</v>
      </c>
      <c r="L39" s="18"/>
      <c r="M39" s="18" t="s">
        <v>48</v>
      </c>
      <c r="N39" s="18" t="s">
        <v>254</v>
      </c>
      <c r="O39" s="18"/>
      <c r="P39" s="18"/>
      <c r="Q39" s="18"/>
      <c r="R39" s="18"/>
      <c r="S39" s="18"/>
      <c r="T39" s="18"/>
      <c r="U39" s="18"/>
    </row>
    <row r="40" spans="1:21" x14ac:dyDescent="0.35">
      <c r="A40" s="18" t="s">
        <v>255</v>
      </c>
      <c r="B40" s="18"/>
      <c r="C40" s="18" t="s">
        <v>256</v>
      </c>
      <c r="D40" s="18" t="s">
        <v>257</v>
      </c>
      <c r="E40" s="24" t="s">
        <v>258</v>
      </c>
      <c r="F40" s="24" t="s">
        <v>244</v>
      </c>
      <c r="G40" s="25">
        <v>45548</v>
      </c>
      <c r="H40" s="18"/>
      <c r="I40" s="18"/>
      <c r="J40" s="18" t="s">
        <v>172</v>
      </c>
      <c r="K40" s="26">
        <v>100000</v>
      </c>
      <c r="L40" s="18"/>
      <c r="M40" s="18" t="s">
        <v>172</v>
      </c>
      <c r="N40" s="18" t="s">
        <v>259</v>
      </c>
      <c r="O40" s="18"/>
      <c r="P40" s="18"/>
      <c r="Q40" s="18"/>
      <c r="R40" s="18"/>
      <c r="S40" s="18"/>
      <c r="T40" s="18"/>
      <c r="U40" s="18"/>
    </row>
    <row r="41" spans="1:21" x14ac:dyDescent="0.35">
      <c r="A41" s="18" t="s">
        <v>260</v>
      </c>
      <c r="B41" s="18"/>
      <c r="C41" s="18" t="s">
        <v>36</v>
      </c>
      <c r="D41" s="18" t="s">
        <v>223</v>
      </c>
      <c r="E41" s="24" t="s">
        <v>261</v>
      </c>
      <c r="F41" s="24" t="s">
        <v>262</v>
      </c>
      <c r="G41" s="25">
        <v>45551</v>
      </c>
      <c r="H41" s="18"/>
      <c r="I41" s="18"/>
      <c r="J41" s="18" t="s">
        <v>85</v>
      </c>
      <c r="K41" s="26">
        <v>10000</v>
      </c>
      <c r="L41" s="18"/>
      <c r="M41" s="18" t="s">
        <v>85</v>
      </c>
      <c r="N41" s="18" t="s">
        <v>263</v>
      </c>
      <c r="O41" s="18"/>
      <c r="P41" s="18"/>
      <c r="Q41" s="18"/>
      <c r="R41" s="18"/>
      <c r="S41" s="18"/>
      <c r="T41" s="18"/>
      <c r="U41" s="18"/>
    </row>
    <row r="42" spans="1:21" x14ac:dyDescent="0.35">
      <c r="A42" s="18" t="s">
        <v>264</v>
      </c>
      <c r="B42" s="18"/>
      <c r="C42" s="18" t="s">
        <v>99</v>
      </c>
      <c r="D42" s="18" t="s">
        <v>100</v>
      </c>
      <c r="E42" s="24" t="s">
        <v>265</v>
      </c>
      <c r="F42" s="24" t="s">
        <v>46</v>
      </c>
      <c r="G42" s="25">
        <v>45556</v>
      </c>
      <c r="H42" s="18"/>
      <c r="I42" s="18"/>
      <c r="J42" s="18" t="s">
        <v>102</v>
      </c>
      <c r="K42" s="26">
        <v>1</v>
      </c>
      <c r="L42" s="18"/>
      <c r="M42" s="18" t="s">
        <v>48</v>
      </c>
      <c r="N42" s="18" t="s">
        <v>266</v>
      </c>
      <c r="O42" s="18"/>
      <c r="P42" s="18"/>
      <c r="Q42" s="18"/>
      <c r="R42" s="18"/>
      <c r="S42" s="18"/>
      <c r="T42" s="18"/>
      <c r="U42" s="18"/>
    </row>
    <row r="43" spans="1:21" x14ac:dyDescent="0.35">
      <c r="A43" s="18" t="s">
        <v>267</v>
      </c>
      <c r="B43" s="18"/>
      <c r="C43" s="18" t="s">
        <v>99</v>
      </c>
      <c r="D43" s="18" t="s">
        <v>100</v>
      </c>
      <c r="E43" s="24" t="s">
        <v>268</v>
      </c>
      <c r="F43" s="24" t="s">
        <v>269</v>
      </c>
      <c r="G43" s="25">
        <v>45621</v>
      </c>
      <c r="H43" s="18"/>
      <c r="I43" s="18"/>
      <c r="J43" s="18" t="s">
        <v>102</v>
      </c>
      <c r="K43" s="26">
        <v>2</v>
      </c>
      <c r="L43" s="18"/>
      <c r="M43" s="18" t="s">
        <v>270</v>
      </c>
      <c r="N43" s="18" t="s">
        <v>271</v>
      </c>
      <c r="O43" s="18"/>
      <c r="P43" s="18"/>
      <c r="Q43" s="18"/>
      <c r="R43" s="18"/>
      <c r="S43" s="18"/>
      <c r="T43" s="18"/>
      <c r="U43" s="18"/>
    </row>
    <row r="44" spans="1:21" ht="43.5" customHeight="1" x14ac:dyDescent="0.35">
      <c r="A44" s="18" t="s">
        <v>272</v>
      </c>
      <c r="B44" s="18"/>
      <c r="C44" s="18" t="s">
        <v>273</v>
      </c>
      <c r="D44" s="18" t="s">
        <v>274</v>
      </c>
      <c r="E44" s="24" t="s">
        <v>275</v>
      </c>
      <c r="F44" s="24" t="s">
        <v>276</v>
      </c>
      <c r="G44" s="25">
        <v>45670</v>
      </c>
      <c r="H44" s="18"/>
      <c r="I44" s="18"/>
      <c r="J44" s="18" t="s">
        <v>277</v>
      </c>
      <c r="K44" s="26">
        <v>49612.89</v>
      </c>
      <c r="L44" s="18"/>
      <c r="M44" s="18" t="s">
        <v>277</v>
      </c>
      <c r="N44" s="18" t="s">
        <v>278</v>
      </c>
      <c r="O44" s="18"/>
      <c r="P44" s="18"/>
      <c r="Q44" s="18"/>
      <c r="R44" s="18"/>
      <c r="S44" s="18"/>
      <c r="T44" s="18"/>
      <c r="U44" s="18"/>
    </row>
    <row r="45" spans="1:21" x14ac:dyDescent="0.35">
      <c r="A45" s="18" t="s">
        <v>279</v>
      </c>
      <c r="B45" s="18"/>
      <c r="C45" s="18" t="s">
        <v>280</v>
      </c>
      <c r="D45" s="18" t="s">
        <v>281</v>
      </c>
      <c r="E45" s="24" t="s">
        <v>282</v>
      </c>
      <c r="F45" s="24" t="s">
        <v>93</v>
      </c>
      <c r="G45" s="25">
        <v>45698</v>
      </c>
      <c r="H45" s="18"/>
      <c r="I45" s="18"/>
      <c r="J45" s="18" t="s">
        <v>139</v>
      </c>
      <c r="K45" s="26">
        <v>3000000</v>
      </c>
      <c r="L45" s="18"/>
      <c r="M45" s="18" t="s">
        <v>48</v>
      </c>
      <c r="N45" s="18" t="s">
        <v>283</v>
      </c>
      <c r="O45" s="18"/>
      <c r="P45" s="18"/>
      <c r="Q45" s="18"/>
      <c r="R45" s="18"/>
      <c r="S45" s="18"/>
      <c r="T45" s="18"/>
      <c r="U45" s="18"/>
    </row>
    <row r="46" spans="1:21" ht="43.5" customHeight="1" x14ac:dyDescent="0.35">
      <c r="A46" s="18" t="s">
        <v>284</v>
      </c>
      <c r="B46" s="18"/>
      <c r="C46" s="18" t="s">
        <v>285</v>
      </c>
      <c r="D46" s="18" t="s">
        <v>286</v>
      </c>
      <c r="E46" s="24" t="s">
        <v>287</v>
      </c>
      <c r="F46" s="24" t="s">
        <v>288</v>
      </c>
      <c r="G46" s="25">
        <v>45709</v>
      </c>
      <c r="H46" s="18"/>
      <c r="I46" s="18"/>
      <c r="J46" s="18" t="s">
        <v>94</v>
      </c>
      <c r="K46" s="26">
        <v>407877.54</v>
      </c>
      <c r="L46" s="18"/>
      <c r="M46" s="18" t="s">
        <v>289</v>
      </c>
      <c r="N46" s="18" t="s">
        <v>290</v>
      </c>
      <c r="O46" s="18"/>
      <c r="P46" s="18"/>
      <c r="Q46" s="18"/>
      <c r="R46" s="18"/>
      <c r="S46" s="18"/>
      <c r="T46" s="18"/>
      <c r="U46" s="18"/>
    </row>
    <row r="47" spans="1:21" x14ac:dyDescent="0.35">
      <c r="A47" s="18" t="s">
        <v>291</v>
      </c>
      <c r="B47" s="18"/>
      <c r="C47" s="18" t="s">
        <v>144</v>
      </c>
      <c r="D47" s="18" t="s">
        <v>145</v>
      </c>
      <c r="E47" s="24" t="s">
        <v>292</v>
      </c>
      <c r="F47" s="24" t="s">
        <v>293</v>
      </c>
      <c r="G47" s="25">
        <v>45714</v>
      </c>
      <c r="H47" s="18"/>
      <c r="I47" s="18"/>
      <c r="J47" s="18" t="s">
        <v>85</v>
      </c>
      <c r="K47" s="26">
        <v>16000</v>
      </c>
      <c r="L47" s="18"/>
      <c r="M47" s="18" t="s">
        <v>48</v>
      </c>
      <c r="N47" s="18" t="s">
        <v>294</v>
      </c>
      <c r="O47" s="18"/>
      <c r="P47" s="18"/>
      <c r="Q47" s="18"/>
      <c r="R47" s="18"/>
      <c r="S47" s="18"/>
      <c r="T47" s="18"/>
      <c r="U47" s="18"/>
    </row>
    <row r="48" spans="1:21" ht="43.5" customHeight="1" x14ac:dyDescent="0.35">
      <c r="A48" s="18" t="s">
        <v>295</v>
      </c>
      <c r="B48" s="18"/>
      <c r="C48" s="18" t="s">
        <v>296</v>
      </c>
      <c r="D48" s="18" t="s">
        <v>297</v>
      </c>
      <c r="E48" s="24" t="s">
        <v>298</v>
      </c>
      <c r="F48" s="24" t="s">
        <v>299</v>
      </c>
      <c r="G48" s="25">
        <v>45722</v>
      </c>
      <c r="H48" s="18"/>
      <c r="I48" s="18"/>
      <c r="J48" s="18" t="s">
        <v>47</v>
      </c>
      <c r="K48" s="26">
        <v>3000</v>
      </c>
      <c r="L48" s="18"/>
      <c r="M48" s="18" t="s">
        <v>270</v>
      </c>
      <c r="N48" s="18" t="s">
        <v>300</v>
      </c>
      <c r="O48" s="18"/>
      <c r="P48" s="18"/>
      <c r="Q48" s="18"/>
      <c r="R48" s="18"/>
      <c r="S48" s="18"/>
      <c r="T48" s="18"/>
      <c r="U48" s="18"/>
    </row>
    <row r="49" spans="1:21" ht="217.5" customHeight="1" x14ac:dyDescent="0.35">
      <c r="A49" s="18" t="s">
        <v>301</v>
      </c>
      <c r="B49" s="18"/>
      <c r="C49" s="18" t="s">
        <v>302</v>
      </c>
      <c r="D49" s="18" t="s">
        <v>303</v>
      </c>
      <c r="E49" s="24" t="s">
        <v>304</v>
      </c>
      <c r="F49" s="24" t="s">
        <v>305</v>
      </c>
      <c r="G49" s="25">
        <v>45747</v>
      </c>
      <c r="H49" s="18"/>
      <c r="I49" s="18"/>
      <c r="J49" s="18" t="s">
        <v>211</v>
      </c>
      <c r="K49" s="26">
        <v>41828.85</v>
      </c>
      <c r="L49" s="18"/>
      <c r="M49" s="18" t="s">
        <v>306</v>
      </c>
      <c r="N49" s="18" t="s">
        <v>307</v>
      </c>
      <c r="O49" s="18"/>
      <c r="P49" s="18"/>
      <c r="Q49" s="18"/>
      <c r="R49" s="18"/>
      <c r="S49" s="18"/>
      <c r="T49" s="18"/>
      <c r="U49" s="18"/>
    </row>
    <row r="50" spans="1:21" ht="203" customHeight="1" x14ac:dyDescent="0.35">
      <c r="A50" s="18" t="s">
        <v>308</v>
      </c>
      <c r="B50" s="18"/>
      <c r="C50" s="18" t="s">
        <v>309</v>
      </c>
      <c r="D50" s="18" t="s">
        <v>310</v>
      </c>
      <c r="E50" s="24" t="s">
        <v>311</v>
      </c>
      <c r="F50" s="24" t="s">
        <v>312</v>
      </c>
      <c r="G50" s="25">
        <v>45755</v>
      </c>
      <c r="H50" s="18"/>
      <c r="I50" s="18"/>
      <c r="J50" s="18" t="s">
        <v>211</v>
      </c>
      <c r="K50" s="26">
        <v>41702.51</v>
      </c>
      <c r="L50" s="18"/>
      <c r="M50" s="18" t="s">
        <v>270</v>
      </c>
      <c r="N50" s="18" t="s">
        <v>313</v>
      </c>
      <c r="O50" s="18"/>
      <c r="P50" s="18"/>
      <c r="Q50" s="18"/>
      <c r="R50" s="18"/>
      <c r="S50" s="18"/>
      <c r="T50" s="18"/>
      <c r="U50" s="18"/>
    </row>
    <row r="51" spans="1:21" x14ac:dyDescent="0.35">
      <c r="A51" s="18" t="s">
        <v>314</v>
      </c>
      <c r="B51" s="18"/>
      <c r="C51" s="18" t="s">
        <v>280</v>
      </c>
      <c r="D51" s="18" t="s">
        <v>281</v>
      </c>
      <c r="E51" s="24" t="s">
        <v>315</v>
      </c>
      <c r="F51" s="24" t="s">
        <v>316</v>
      </c>
      <c r="G51" s="25">
        <v>45778</v>
      </c>
      <c r="H51" s="18"/>
      <c r="I51" s="18"/>
      <c r="J51" s="18" t="s">
        <v>317</v>
      </c>
      <c r="K51" s="26">
        <v>40000</v>
      </c>
      <c r="L51" s="18"/>
      <c r="M51" s="18" t="s">
        <v>317</v>
      </c>
      <c r="N51" s="18" t="s">
        <v>318</v>
      </c>
      <c r="O51" s="18"/>
      <c r="P51" s="18"/>
      <c r="Q51" s="18"/>
      <c r="R51" s="18"/>
      <c r="S51" s="18"/>
      <c r="T51" s="18"/>
      <c r="U51" s="18"/>
    </row>
    <row r="52" spans="1:21" x14ac:dyDescent="0.35">
      <c r="A52" s="18" t="s">
        <v>319</v>
      </c>
      <c r="B52" s="18"/>
      <c r="C52" s="18" t="s">
        <v>273</v>
      </c>
      <c r="D52" s="18" t="s">
        <v>274</v>
      </c>
      <c r="E52" s="24" t="s">
        <v>320</v>
      </c>
      <c r="F52" s="24" t="s">
        <v>46</v>
      </c>
      <c r="G52" s="25">
        <v>45782</v>
      </c>
      <c r="H52" s="18"/>
      <c r="I52" s="18"/>
      <c r="J52" s="18" t="s">
        <v>102</v>
      </c>
      <c r="K52" s="26">
        <v>5812838</v>
      </c>
      <c r="L52" s="18"/>
      <c r="M52" s="18" t="s">
        <v>117</v>
      </c>
      <c r="N52" s="18" t="s">
        <v>321</v>
      </c>
      <c r="O52" s="18"/>
      <c r="P52" s="18"/>
      <c r="Q52" s="18"/>
      <c r="R52" s="18"/>
      <c r="S52" s="18"/>
      <c r="T52" s="18"/>
      <c r="U52" s="18"/>
    </row>
    <row r="53" spans="1:21" x14ac:dyDescent="0.35">
      <c r="A53" s="18" t="s">
        <v>322</v>
      </c>
      <c r="B53" s="18"/>
      <c r="C53" s="18" t="s">
        <v>256</v>
      </c>
      <c r="D53" s="18" t="s">
        <v>257</v>
      </c>
      <c r="E53" s="24" t="s">
        <v>323</v>
      </c>
      <c r="F53" s="24" t="s">
        <v>324</v>
      </c>
      <c r="G53" s="25">
        <v>45783</v>
      </c>
      <c r="H53" s="18"/>
      <c r="I53" s="18"/>
      <c r="J53" s="18" t="s">
        <v>131</v>
      </c>
      <c r="K53" s="26">
        <v>97126.58</v>
      </c>
      <c r="L53" s="18"/>
      <c r="M53" s="18" t="s">
        <v>270</v>
      </c>
      <c r="N53" s="18" t="s">
        <v>325</v>
      </c>
      <c r="O53" s="18"/>
      <c r="P53" s="18"/>
      <c r="Q53" s="18"/>
      <c r="R53" s="18"/>
      <c r="S53" s="18"/>
      <c r="T53" s="18"/>
      <c r="U53" s="18"/>
    </row>
    <row r="54" spans="1:21" x14ac:dyDescent="0.35">
      <c r="A54" s="18" t="s">
        <v>326</v>
      </c>
      <c r="B54" s="18"/>
      <c r="C54" s="18" t="s">
        <v>150</v>
      </c>
      <c r="D54" s="18" t="s">
        <v>151</v>
      </c>
      <c r="E54" s="24" t="s">
        <v>327</v>
      </c>
      <c r="F54" s="24" t="s">
        <v>93</v>
      </c>
      <c r="G54" s="25">
        <v>45785</v>
      </c>
      <c r="H54" s="18"/>
      <c r="I54" s="18"/>
      <c r="J54" s="18" t="s">
        <v>139</v>
      </c>
      <c r="K54" s="26">
        <v>100000</v>
      </c>
      <c r="L54" s="18"/>
      <c r="M54" s="18" t="s">
        <v>48</v>
      </c>
      <c r="N54" s="18" t="s">
        <v>328</v>
      </c>
      <c r="O54" s="18"/>
      <c r="P54" s="18"/>
      <c r="Q54" s="18"/>
      <c r="R54" s="18"/>
      <c r="S54" s="18"/>
      <c r="T54" s="18"/>
      <c r="U54" s="18"/>
    </row>
    <row r="55" spans="1:21" x14ac:dyDescent="0.35">
      <c r="A55" s="18" t="s">
        <v>326</v>
      </c>
      <c r="B55" s="18"/>
      <c r="C55" s="18" t="s">
        <v>280</v>
      </c>
      <c r="D55" s="18" t="s">
        <v>281</v>
      </c>
      <c r="E55" s="24" t="s">
        <v>327</v>
      </c>
      <c r="F55" s="24" t="s">
        <v>93</v>
      </c>
      <c r="G55" s="25">
        <v>45785</v>
      </c>
      <c r="H55" s="18"/>
      <c r="I55" s="18"/>
      <c r="J55" s="18" t="s">
        <v>139</v>
      </c>
      <c r="K55" s="26">
        <v>400000</v>
      </c>
      <c r="L55" s="18"/>
      <c r="M55" s="18" t="s">
        <v>48</v>
      </c>
      <c r="N55" s="18" t="s">
        <v>328</v>
      </c>
      <c r="O55" s="18"/>
      <c r="P55" s="18"/>
      <c r="Q55" s="18"/>
      <c r="R55" s="18"/>
      <c r="S55" s="18"/>
      <c r="T55" s="18"/>
      <c r="U55" s="18"/>
    </row>
    <row r="56" spans="1:21" x14ac:dyDescent="0.35">
      <c r="A56" s="18" t="s">
        <v>329</v>
      </c>
      <c r="B56" s="18"/>
      <c r="C56" s="18" t="s">
        <v>43</v>
      </c>
      <c r="D56" s="18" t="s">
        <v>44</v>
      </c>
      <c r="E56" s="24" t="s">
        <v>330</v>
      </c>
      <c r="F56" s="24" t="s">
        <v>46</v>
      </c>
      <c r="G56" s="25">
        <v>45785</v>
      </c>
      <c r="H56" s="18"/>
      <c r="I56" s="18"/>
      <c r="J56" s="18" t="s">
        <v>102</v>
      </c>
      <c r="K56" s="26">
        <v>2</v>
      </c>
      <c r="L56" s="18"/>
      <c r="M56" s="18" t="s">
        <v>331</v>
      </c>
      <c r="N56" s="18" t="s">
        <v>332</v>
      </c>
      <c r="O56" s="18"/>
      <c r="P56" s="18"/>
      <c r="Q56" s="18"/>
      <c r="R56" s="18"/>
      <c r="S56" s="18"/>
      <c r="T56" s="18"/>
      <c r="U56" s="18"/>
    </row>
    <row r="57" spans="1:21" x14ac:dyDescent="0.35">
      <c r="A57" s="18" t="s">
        <v>333</v>
      </c>
      <c r="B57" s="18"/>
      <c r="C57" s="18" t="s">
        <v>90</v>
      </c>
      <c r="D57" s="18" t="s">
        <v>91</v>
      </c>
      <c r="E57" s="24" t="s">
        <v>334</v>
      </c>
      <c r="F57" s="24" t="s">
        <v>115</v>
      </c>
      <c r="G57" s="25">
        <v>45786</v>
      </c>
      <c r="H57" s="18"/>
      <c r="I57" s="18"/>
      <c r="J57" s="18" t="s">
        <v>94</v>
      </c>
      <c r="K57" s="26">
        <v>45000</v>
      </c>
      <c r="L57" s="18"/>
      <c r="M57" s="18" t="s">
        <v>48</v>
      </c>
      <c r="N57" s="18" t="s">
        <v>335</v>
      </c>
      <c r="O57" s="18"/>
      <c r="P57" s="18"/>
      <c r="Q57" s="18"/>
      <c r="R57" s="18"/>
      <c r="S57" s="18"/>
      <c r="T57" s="18"/>
      <c r="U57" s="18"/>
    </row>
    <row r="58" spans="1:21" x14ac:dyDescent="0.35">
      <c r="A58" s="18" t="s">
        <v>336</v>
      </c>
      <c r="B58" s="18"/>
      <c r="C58" s="18" t="s">
        <v>337</v>
      </c>
      <c r="D58" s="18" t="s">
        <v>338</v>
      </c>
      <c r="E58" s="24" t="s">
        <v>339</v>
      </c>
      <c r="F58" s="24" t="s">
        <v>46</v>
      </c>
      <c r="G58" s="25">
        <v>45789</v>
      </c>
      <c r="H58" s="18"/>
      <c r="I58" s="18"/>
      <c r="J58" s="18" t="s">
        <v>139</v>
      </c>
      <c r="K58" s="26">
        <v>46850</v>
      </c>
      <c r="L58" s="18"/>
      <c r="M58" s="18" t="s">
        <v>117</v>
      </c>
      <c r="N58" s="18" t="s">
        <v>340</v>
      </c>
      <c r="O58" s="18"/>
      <c r="P58" s="18"/>
      <c r="Q58" s="18"/>
      <c r="R58" s="18"/>
      <c r="S58" s="18"/>
      <c r="T58" s="18"/>
      <c r="U58" s="18"/>
    </row>
    <row r="59" spans="1:21" x14ac:dyDescent="0.35">
      <c r="A59" s="18" t="s">
        <v>341</v>
      </c>
      <c r="B59" s="18"/>
      <c r="C59" s="18" t="s">
        <v>342</v>
      </c>
      <c r="D59" s="18" t="s">
        <v>343</v>
      </c>
      <c r="E59" s="24" t="s">
        <v>344</v>
      </c>
      <c r="F59" s="24" t="s">
        <v>345</v>
      </c>
      <c r="G59" s="25">
        <v>45791</v>
      </c>
      <c r="H59" s="18"/>
      <c r="I59" s="18"/>
      <c r="J59" s="18" t="s">
        <v>61</v>
      </c>
      <c r="K59" s="26">
        <v>35000</v>
      </c>
      <c r="L59" s="18"/>
      <c r="M59" s="18" t="s">
        <v>270</v>
      </c>
      <c r="N59" s="18" t="s">
        <v>346</v>
      </c>
      <c r="O59" s="18"/>
      <c r="P59" s="18"/>
      <c r="Q59" s="18"/>
      <c r="R59" s="18"/>
      <c r="S59" s="18"/>
      <c r="T59" s="18"/>
      <c r="U59" s="18"/>
    </row>
    <row r="60" spans="1:21" ht="43.5" customHeight="1" x14ac:dyDescent="0.35">
      <c r="A60" s="18" t="s">
        <v>347</v>
      </c>
      <c r="B60" s="18"/>
      <c r="C60" s="18" t="s">
        <v>348</v>
      </c>
      <c r="D60" s="18" t="s">
        <v>349</v>
      </c>
      <c r="E60" s="24" t="s">
        <v>350</v>
      </c>
      <c r="F60" s="24" t="s">
        <v>351</v>
      </c>
      <c r="G60" s="25">
        <v>45798</v>
      </c>
      <c r="H60" s="18"/>
      <c r="I60" s="18"/>
      <c r="J60" s="18" t="s">
        <v>47</v>
      </c>
      <c r="K60" s="26">
        <v>700</v>
      </c>
      <c r="L60" s="18"/>
      <c r="M60" s="18" t="s">
        <v>270</v>
      </c>
      <c r="N60" s="18" t="s">
        <v>352</v>
      </c>
      <c r="O60" s="18"/>
      <c r="P60" s="18"/>
      <c r="Q60" s="18"/>
      <c r="R60" s="18"/>
      <c r="S60" s="18"/>
      <c r="T60" s="18"/>
      <c r="U60" s="18"/>
    </row>
    <row r="61" spans="1:21" ht="43.5" customHeight="1" x14ac:dyDescent="0.35">
      <c r="A61" s="18" t="s">
        <v>353</v>
      </c>
      <c r="B61" s="18"/>
      <c r="C61" s="18" t="s">
        <v>273</v>
      </c>
      <c r="D61" s="18" t="s">
        <v>274</v>
      </c>
      <c r="E61" s="24" t="s">
        <v>354</v>
      </c>
      <c r="F61" s="24" t="s">
        <v>355</v>
      </c>
      <c r="G61" s="25">
        <v>45799</v>
      </c>
      <c r="H61" s="18"/>
      <c r="I61" s="18"/>
      <c r="J61" s="18" t="s">
        <v>47</v>
      </c>
      <c r="K61" s="26">
        <v>27137.08</v>
      </c>
      <c r="L61" s="18"/>
      <c r="M61" s="18" t="s">
        <v>47</v>
      </c>
      <c r="N61" s="18" t="s">
        <v>356</v>
      </c>
      <c r="O61" s="18"/>
      <c r="P61" s="18"/>
      <c r="Q61" s="18"/>
      <c r="R61" s="18"/>
      <c r="S61" s="18"/>
      <c r="T61" s="18"/>
      <c r="U61" s="18"/>
    </row>
    <row r="62" spans="1:21" x14ac:dyDescent="0.35">
      <c r="A62" s="18" t="s">
        <v>357</v>
      </c>
      <c r="B62" s="18"/>
      <c r="C62" s="18" t="s">
        <v>43</v>
      </c>
      <c r="D62" s="18" t="s">
        <v>44</v>
      </c>
      <c r="E62" s="24" t="s">
        <v>358</v>
      </c>
      <c r="F62" s="24" t="s">
        <v>93</v>
      </c>
      <c r="G62" s="25">
        <v>45799</v>
      </c>
      <c r="H62" s="18"/>
      <c r="I62" s="18"/>
      <c r="J62" s="18" t="s">
        <v>359</v>
      </c>
      <c r="K62" s="26">
        <v>1</v>
      </c>
      <c r="L62" s="18"/>
      <c r="M62" s="18" t="s">
        <v>117</v>
      </c>
      <c r="N62" s="18" t="s">
        <v>360</v>
      </c>
      <c r="O62" s="18"/>
      <c r="P62" s="18"/>
      <c r="Q62" s="18"/>
      <c r="R62" s="18"/>
      <c r="S62" s="18"/>
      <c r="T62" s="18"/>
      <c r="U62" s="18"/>
    </row>
    <row r="63" spans="1:21" x14ac:dyDescent="0.35">
      <c r="A63" s="18" t="s">
        <v>361</v>
      </c>
      <c r="B63" s="18"/>
      <c r="C63" s="18" t="s">
        <v>228</v>
      </c>
      <c r="D63" s="18" t="s">
        <v>229</v>
      </c>
      <c r="E63" s="24" t="s">
        <v>362</v>
      </c>
      <c r="F63" s="24" t="s">
        <v>46</v>
      </c>
      <c r="G63" s="25">
        <v>45800</v>
      </c>
      <c r="H63" s="18"/>
      <c r="I63" s="18"/>
      <c r="J63" s="18" t="s">
        <v>231</v>
      </c>
      <c r="K63" s="26">
        <v>30556</v>
      </c>
      <c r="L63" s="18"/>
      <c r="M63" s="18" t="s">
        <v>48</v>
      </c>
      <c r="N63" s="18" t="s">
        <v>363</v>
      </c>
      <c r="O63" s="18"/>
      <c r="P63" s="18"/>
      <c r="Q63" s="18"/>
      <c r="R63" s="18"/>
      <c r="S63" s="18"/>
      <c r="T63" s="18"/>
      <c r="U63" s="18"/>
    </row>
    <row r="64" spans="1:21" ht="174" customHeight="1" x14ac:dyDescent="0.35">
      <c r="A64" s="18" t="s">
        <v>364</v>
      </c>
      <c r="B64" s="18"/>
      <c r="C64" s="18" t="s">
        <v>365</v>
      </c>
      <c r="D64" s="18" t="s">
        <v>366</v>
      </c>
      <c r="E64" s="24" t="s">
        <v>367</v>
      </c>
      <c r="F64" s="24" t="s">
        <v>368</v>
      </c>
      <c r="G64" s="25">
        <v>45804</v>
      </c>
      <c r="H64" s="18"/>
      <c r="I64" s="18"/>
      <c r="J64" s="18" t="s">
        <v>85</v>
      </c>
      <c r="K64" s="26">
        <v>136435.42000000001</v>
      </c>
      <c r="L64" s="18"/>
      <c r="M64" s="18" t="s">
        <v>270</v>
      </c>
      <c r="N64" s="18" t="s">
        <v>369</v>
      </c>
      <c r="O64" s="18"/>
      <c r="P64" s="18"/>
      <c r="Q64" s="18"/>
      <c r="R64" s="18"/>
      <c r="S64" s="18"/>
      <c r="T64" s="18"/>
      <c r="U64" s="18"/>
    </row>
    <row r="65" spans="1:21" x14ac:dyDescent="0.35">
      <c r="A65" s="18" t="s">
        <v>370</v>
      </c>
      <c r="B65" s="18"/>
      <c r="C65" s="18" t="s">
        <v>99</v>
      </c>
      <c r="D65" s="18" t="s">
        <v>100</v>
      </c>
      <c r="E65" s="24" t="s">
        <v>371</v>
      </c>
      <c r="F65" s="24" t="s">
        <v>93</v>
      </c>
      <c r="G65" s="25">
        <v>45804</v>
      </c>
      <c r="H65" s="18"/>
      <c r="I65" s="18"/>
      <c r="J65" s="18" t="s">
        <v>102</v>
      </c>
      <c r="K65" s="26">
        <v>1</v>
      </c>
      <c r="L65" s="18"/>
      <c r="M65" s="18" t="s">
        <v>48</v>
      </c>
      <c r="N65" s="18" t="s">
        <v>372</v>
      </c>
      <c r="O65" s="18"/>
      <c r="P65" s="18"/>
      <c r="Q65" s="18"/>
      <c r="R65" s="18"/>
      <c r="S65" s="18"/>
      <c r="T65" s="18"/>
      <c r="U65" s="18"/>
    </row>
    <row r="66" spans="1:21" ht="391.5" customHeight="1" x14ac:dyDescent="0.35">
      <c r="A66" s="18" t="s">
        <v>373</v>
      </c>
      <c r="B66" s="18"/>
      <c r="C66" s="18" t="s">
        <v>342</v>
      </c>
      <c r="D66" s="18" t="s">
        <v>343</v>
      </c>
      <c r="E66" s="24" t="s">
        <v>374</v>
      </c>
      <c r="F66" s="24" t="s">
        <v>375</v>
      </c>
      <c r="G66" s="25">
        <v>45806</v>
      </c>
      <c r="H66" s="18"/>
      <c r="I66" s="18"/>
      <c r="J66" s="18" t="s">
        <v>61</v>
      </c>
      <c r="K66" s="26">
        <v>266231.14</v>
      </c>
      <c r="L66" s="18"/>
      <c r="M66" s="18" t="s">
        <v>376</v>
      </c>
      <c r="N66" s="18" t="s">
        <v>377</v>
      </c>
      <c r="O66" s="18"/>
      <c r="P66" s="18"/>
      <c r="Q66" s="18"/>
      <c r="R66" s="18"/>
      <c r="S66" s="18"/>
      <c r="T66" s="18"/>
      <c r="U66" s="18"/>
    </row>
    <row r="67" spans="1:21" x14ac:dyDescent="0.35">
      <c r="A67" s="18" t="s">
        <v>378</v>
      </c>
      <c r="B67" s="18"/>
      <c r="C67" s="18" t="s">
        <v>379</v>
      </c>
      <c r="D67" s="18" t="s">
        <v>380</v>
      </c>
      <c r="E67" s="24" t="s">
        <v>381</v>
      </c>
      <c r="F67" s="24" t="s">
        <v>46</v>
      </c>
      <c r="G67" s="25">
        <v>45810</v>
      </c>
      <c r="H67" s="18"/>
      <c r="I67" s="18"/>
      <c r="J67" s="18" t="s">
        <v>61</v>
      </c>
      <c r="K67" s="26">
        <v>900000</v>
      </c>
      <c r="L67" s="18"/>
      <c r="M67" s="18" t="s">
        <v>48</v>
      </c>
      <c r="N67" s="18" t="s">
        <v>382</v>
      </c>
      <c r="O67" s="18"/>
      <c r="P67" s="18"/>
      <c r="Q67" s="18"/>
      <c r="R67" s="18"/>
      <c r="S67" s="18"/>
      <c r="T67" s="18"/>
      <c r="U67" s="18"/>
    </row>
    <row r="68" spans="1:21" x14ac:dyDescent="0.35">
      <c r="A68" s="18" t="s">
        <v>383</v>
      </c>
      <c r="B68" s="18"/>
      <c r="C68" s="18" t="s">
        <v>384</v>
      </c>
      <c r="D68" s="18" t="s">
        <v>385</v>
      </c>
      <c r="E68" s="24" t="s">
        <v>386</v>
      </c>
      <c r="F68" s="24" t="s">
        <v>387</v>
      </c>
      <c r="G68" s="25">
        <v>45811</v>
      </c>
      <c r="H68" s="18"/>
      <c r="I68" s="18"/>
      <c r="J68" s="18" t="s">
        <v>220</v>
      </c>
      <c r="K68" s="26">
        <v>2254.58</v>
      </c>
      <c r="L68" s="18"/>
      <c r="M68" s="18" t="s">
        <v>124</v>
      </c>
      <c r="N68" s="18" t="s">
        <v>388</v>
      </c>
      <c r="O68" s="18"/>
      <c r="P68" s="18"/>
      <c r="Q68" s="18"/>
      <c r="R68" s="18"/>
      <c r="S68" s="18"/>
      <c r="T68" s="18"/>
      <c r="U68" s="18"/>
    </row>
    <row r="69" spans="1:21" x14ac:dyDescent="0.35">
      <c r="A69" s="18" t="s">
        <v>389</v>
      </c>
      <c r="B69" s="18"/>
      <c r="C69" s="18" t="s">
        <v>99</v>
      </c>
      <c r="D69" s="18" t="s">
        <v>100</v>
      </c>
      <c r="E69" s="24" t="s">
        <v>390</v>
      </c>
      <c r="F69" s="24" t="s">
        <v>391</v>
      </c>
      <c r="G69" s="25">
        <v>45814</v>
      </c>
      <c r="H69" s="18"/>
      <c r="I69" s="18"/>
      <c r="J69" s="18" t="s">
        <v>102</v>
      </c>
      <c r="K69" s="26">
        <v>0.35</v>
      </c>
      <c r="L69" s="18"/>
      <c r="M69" s="18" t="s">
        <v>48</v>
      </c>
      <c r="N69" s="18" t="s">
        <v>392</v>
      </c>
      <c r="O69" s="18"/>
      <c r="P69" s="18"/>
      <c r="Q69" s="18"/>
      <c r="R69" s="18"/>
      <c r="S69" s="18"/>
      <c r="T69" s="18"/>
      <c r="U69" s="18"/>
    </row>
    <row r="70" spans="1:21" x14ac:dyDescent="0.35">
      <c r="A70" s="18" t="s">
        <v>389</v>
      </c>
      <c r="B70" s="18"/>
      <c r="C70" s="18" t="s">
        <v>81</v>
      </c>
      <c r="D70" s="18" t="s">
        <v>82</v>
      </c>
      <c r="E70" s="24" t="s">
        <v>390</v>
      </c>
      <c r="F70" s="24" t="s">
        <v>391</v>
      </c>
      <c r="G70" s="25">
        <v>45814</v>
      </c>
      <c r="H70" s="18"/>
      <c r="I70" s="18"/>
      <c r="J70" s="18" t="s">
        <v>102</v>
      </c>
      <c r="K70" s="26">
        <v>0.3</v>
      </c>
      <c r="L70" s="18"/>
      <c r="M70" s="18" t="s">
        <v>48</v>
      </c>
      <c r="N70" s="18" t="s">
        <v>392</v>
      </c>
      <c r="O70" s="18"/>
      <c r="P70" s="18"/>
      <c r="Q70" s="18"/>
      <c r="R70" s="18"/>
      <c r="S70" s="18"/>
      <c r="T70" s="18"/>
      <c r="U70" s="18"/>
    </row>
    <row r="71" spans="1:21" x14ac:dyDescent="0.35">
      <c r="A71" s="18" t="s">
        <v>389</v>
      </c>
      <c r="B71" s="18"/>
      <c r="C71" s="18" t="s">
        <v>43</v>
      </c>
      <c r="D71" s="18" t="s">
        <v>44</v>
      </c>
      <c r="E71" s="24" t="s">
        <v>390</v>
      </c>
      <c r="F71" s="24" t="s">
        <v>391</v>
      </c>
      <c r="G71" s="25">
        <v>45814</v>
      </c>
      <c r="H71" s="18"/>
      <c r="I71" s="18"/>
      <c r="J71" s="18" t="s">
        <v>102</v>
      </c>
      <c r="K71" s="26">
        <v>0.35</v>
      </c>
      <c r="L71" s="18"/>
      <c r="M71" s="18" t="s">
        <v>48</v>
      </c>
      <c r="N71" s="18" t="s">
        <v>392</v>
      </c>
      <c r="O71" s="18"/>
      <c r="P71" s="18"/>
      <c r="Q71" s="18"/>
      <c r="R71" s="18"/>
      <c r="S71" s="18"/>
      <c r="T71" s="18"/>
      <c r="U71" s="18"/>
    </row>
    <row r="72" spans="1:21" x14ac:dyDescent="0.35">
      <c r="A72" s="18" t="s">
        <v>393</v>
      </c>
      <c r="B72" s="18"/>
      <c r="C72" s="18" t="s">
        <v>99</v>
      </c>
      <c r="D72" s="18" t="s">
        <v>100</v>
      </c>
      <c r="E72" s="24" t="s">
        <v>394</v>
      </c>
      <c r="F72" s="24" t="s">
        <v>93</v>
      </c>
      <c r="G72" s="25">
        <v>45817</v>
      </c>
      <c r="H72" s="18"/>
      <c r="I72" s="18"/>
      <c r="J72" s="18" t="s">
        <v>102</v>
      </c>
      <c r="K72" s="26">
        <v>2</v>
      </c>
      <c r="L72" s="18"/>
      <c r="M72" s="18" t="s">
        <v>117</v>
      </c>
      <c r="N72" s="18" t="s">
        <v>395</v>
      </c>
      <c r="O72" s="18"/>
      <c r="P72" s="18"/>
      <c r="Q72" s="18"/>
      <c r="R72" s="18"/>
      <c r="S72" s="18"/>
      <c r="T72" s="18"/>
      <c r="U72" s="18"/>
    </row>
    <row r="73" spans="1:21" x14ac:dyDescent="0.35">
      <c r="A73" s="18" t="s">
        <v>396</v>
      </c>
      <c r="B73" s="18"/>
      <c r="C73" s="18" t="s">
        <v>397</v>
      </c>
      <c r="D73" s="18" t="s">
        <v>398</v>
      </c>
      <c r="E73" s="24" t="s">
        <v>399</v>
      </c>
      <c r="F73" s="24" t="s">
        <v>46</v>
      </c>
      <c r="G73" s="25">
        <v>45820</v>
      </c>
      <c r="H73" s="18"/>
      <c r="I73" s="18"/>
      <c r="J73" s="18" t="s">
        <v>231</v>
      </c>
      <c r="K73" s="26">
        <v>85000</v>
      </c>
      <c r="L73" s="18"/>
      <c r="M73" s="18" t="s">
        <v>48</v>
      </c>
      <c r="N73" s="18" t="s">
        <v>400</v>
      </c>
      <c r="O73" s="18"/>
      <c r="P73" s="18"/>
      <c r="Q73" s="18"/>
      <c r="R73" s="18"/>
      <c r="S73" s="18"/>
      <c r="T73" s="18"/>
      <c r="U73" s="18"/>
    </row>
    <row r="74" spans="1:21" ht="43.5" customHeight="1" x14ac:dyDescent="0.35">
      <c r="A74" s="18" t="s">
        <v>401</v>
      </c>
      <c r="B74" s="18"/>
      <c r="C74" s="18" t="s">
        <v>402</v>
      </c>
      <c r="D74" s="18" t="s">
        <v>403</v>
      </c>
      <c r="E74" s="24" t="s">
        <v>404</v>
      </c>
      <c r="F74" s="24" t="s">
        <v>405</v>
      </c>
      <c r="G74" s="25">
        <v>45824</v>
      </c>
      <c r="H74" s="18"/>
      <c r="I74" s="18"/>
      <c r="J74" s="18" t="s">
        <v>211</v>
      </c>
      <c r="K74" s="26">
        <v>56866.879999999997</v>
      </c>
      <c r="L74" s="18"/>
      <c r="M74" s="18" t="s">
        <v>270</v>
      </c>
      <c r="N74" s="18" t="s">
        <v>406</v>
      </c>
      <c r="O74" s="18"/>
      <c r="P74" s="18"/>
      <c r="Q74" s="18"/>
      <c r="R74" s="18"/>
      <c r="S74" s="18"/>
      <c r="T74" s="18"/>
      <c r="U74" s="18"/>
    </row>
    <row r="75" spans="1:21" ht="58" customHeight="1" x14ac:dyDescent="0.35">
      <c r="A75" s="18" t="s">
        <v>407</v>
      </c>
      <c r="B75" s="18"/>
      <c r="C75" s="18" t="s">
        <v>273</v>
      </c>
      <c r="D75" s="18" t="s">
        <v>274</v>
      </c>
      <c r="E75" s="24" t="s">
        <v>408</v>
      </c>
      <c r="F75" s="24" t="s">
        <v>409</v>
      </c>
      <c r="G75" s="25">
        <v>45825</v>
      </c>
      <c r="H75" s="18"/>
      <c r="I75" s="18"/>
      <c r="J75" s="18" t="s">
        <v>47</v>
      </c>
      <c r="K75" s="26">
        <v>12163.5</v>
      </c>
      <c r="L75" s="18"/>
      <c r="M75" s="18" t="s">
        <v>410</v>
      </c>
      <c r="N75" s="18" t="s">
        <v>411</v>
      </c>
      <c r="O75" s="18"/>
      <c r="P75" s="18"/>
      <c r="Q75" s="18"/>
      <c r="R75" s="18"/>
      <c r="S75" s="18"/>
      <c r="T75" s="18"/>
      <c r="U75" s="18"/>
    </row>
    <row r="76" spans="1:21" x14ac:dyDescent="0.35">
      <c r="A76" s="18" t="s">
        <v>412</v>
      </c>
      <c r="B76" s="18"/>
      <c r="C76" s="18" t="s">
        <v>273</v>
      </c>
      <c r="D76" s="18" t="s">
        <v>274</v>
      </c>
      <c r="E76" s="24" t="s">
        <v>413</v>
      </c>
      <c r="F76" s="24" t="s">
        <v>414</v>
      </c>
      <c r="G76" s="25">
        <v>45825</v>
      </c>
      <c r="H76" s="18"/>
      <c r="I76" s="18"/>
      <c r="J76" s="18" t="s">
        <v>47</v>
      </c>
      <c r="K76" s="26">
        <v>2400</v>
      </c>
      <c r="L76" s="18"/>
      <c r="M76" s="18" t="s">
        <v>306</v>
      </c>
      <c r="N76" s="18" t="s">
        <v>415</v>
      </c>
      <c r="O76" s="18"/>
      <c r="P76" s="18"/>
      <c r="Q76" s="18"/>
      <c r="R76" s="18"/>
      <c r="S76" s="18"/>
      <c r="T76" s="18"/>
      <c r="U76" s="18"/>
    </row>
    <row r="77" spans="1:21" ht="29" customHeight="1" x14ac:dyDescent="0.35">
      <c r="A77" s="18" t="s">
        <v>416</v>
      </c>
      <c r="B77" s="18"/>
      <c r="C77" s="18" t="s">
        <v>273</v>
      </c>
      <c r="D77" s="18" t="s">
        <v>274</v>
      </c>
      <c r="E77" s="24" t="s">
        <v>417</v>
      </c>
      <c r="F77" s="24" t="s">
        <v>418</v>
      </c>
      <c r="G77" s="25">
        <v>45825</v>
      </c>
      <c r="H77" s="18"/>
      <c r="I77" s="18"/>
      <c r="J77" s="18" t="s">
        <v>47</v>
      </c>
      <c r="K77" s="26">
        <v>35105.050000000003</v>
      </c>
      <c r="L77" s="18"/>
      <c r="M77" s="18" t="s">
        <v>376</v>
      </c>
      <c r="N77" s="18" t="s">
        <v>419</v>
      </c>
      <c r="O77" s="18"/>
      <c r="P77" s="18"/>
      <c r="Q77" s="18"/>
      <c r="R77" s="18"/>
      <c r="S77" s="18"/>
      <c r="T77" s="18"/>
      <c r="U77" s="18"/>
    </row>
    <row r="78" spans="1:21" ht="29" customHeight="1" x14ac:dyDescent="0.35">
      <c r="A78" s="18" t="s">
        <v>420</v>
      </c>
      <c r="B78" s="18"/>
      <c r="C78" s="18" t="s">
        <v>421</v>
      </c>
      <c r="D78" s="18" t="s">
        <v>422</v>
      </c>
      <c r="E78" s="24" t="s">
        <v>423</v>
      </c>
      <c r="F78" s="24" t="s">
        <v>424</v>
      </c>
      <c r="G78" s="25">
        <v>45828</v>
      </c>
      <c r="H78" s="18"/>
      <c r="I78" s="18"/>
      <c r="J78" s="18" t="s">
        <v>425</v>
      </c>
      <c r="K78" s="26">
        <v>170768.25</v>
      </c>
      <c r="L78" s="18"/>
      <c r="M78" s="18" t="s">
        <v>426</v>
      </c>
      <c r="N78" s="18" t="s">
        <v>427</v>
      </c>
      <c r="O78" s="18"/>
      <c r="P78" s="18"/>
      <c r="Q78" s="18"/>
      <c r="R78" s="18"/>
      <c r="S78" s="18"/>
      <c r="T78" s="18"/>
      <c r="U78" s="18"/>
    </row>
    <row r="79" spans="1:21" ht="29" customHeight="1" x14ac:dyDescent="0.35">
      <c r="A79" s="18" t="s">
        <v>420</v>
      </c>
      <c r="B79" s="18"/>
      <c r="C79" s="18" t="s">
        <v>428</v>
      </c>
      <c r="D79" s="18" t="s">
        <v>429</v>
      </c>
      <c r="E79" s="24" t="s">
        <v>423</v>
      </c>
      <c r="F79" s="24" t="s">
        <v>430</v>
      </c>
      <c r="G79" s="25">
        <v>45828</v>
      </c>
      <c r="H79" s="18"/>
      <c r="I79" s="18"/>
      <c r="J79" s="18" t="s">
        <v>425</v>
      </c>
      <c r="K79" s="26">
        <v>176379.1</v>
      </c>
      <c r="L79" s="18"/>
      <c r="M79" s="18" t="s">
        <v>426</v>
      </c>
      <c r="N79" s="18" t="s">
        <v>427</v>
      </c>
      <c r="O79" s="18"/>
      <c r="P79" s="18"/>
      <c r="Q79" s="18"/>
      <c r="R79" s="18"/>
      <c r="S79" s="18"/>
      <c r="T79" s="18"/>
      <c r="U79" s="18"/>
    </row>
    <row r="80" spans="1:21" ht="159.5" customHeight="1" x14ac:dyDescent="0.35">
      <c r="A80" s="18" t="s">
        <v>431</v>
      </c>
      <c r="B80" s="18"/>
      <c r="C80" s="18" t="s">
        <v>273</v>
      </c>
      <c r="D80" s="18" t="s">
        <v>274</v>
      </c>
      <c r="E80" s="24" t="s">
        <v>432</v>
      </c>
      <c r="F80" s="24" t="s">
        <v>433</v>
      </c>
      <c r="G80" s="25">
        <v>45831</v>
      </c>
      <c r="H80" s="18"/>
      <c r="I80" s="18"/>
      <c r="J80" s="18" t="s">
        <v>47</v>
      </c>
      <c r="K80" s="26">
        <v>2534</v>
      </c>
      <c r="L80" s="18"/>
      <c r="M80" s="18" t="s">
        <v>410</v>
      </c>
      <c r="N80" s="18" t="s">
        <v>434</v>
      </c>
      <c r="O80" s="18"/>
      <c r="P80" s="18"/>
      <c r="Q80" s="18"/>
      <c r="R80" s="18"/>
      <c r="S80" s="18"/>
      <c r="T80" s="18"/>
      <c r="U80" s="18"/>
    </row>
    <row r="81" spans="1:21" x14ac:dyDescent="0.35">
      <c r="A81" s="18" t="s">
        <v>435</v>
      </c>
      <c r="B81" s="18"/>
      <c r="C81" s="18" t="s">
        <v>436</v>
      </c>
      <c r="D81" s="18" t="s">
        <v>437</v>
      </c>
      <c r="E81" s="24" t="s">
        <v>438</v>
      </c>
      <c r="F81" s="24" t="s">
        <v>439</v>
      </c>
      <c r="G81" s="25">
        <v>45832</v>
      </c>
      <c r="H81" s="18"/>
      <c r="I81" s="18"/>
      <c r="J81" s="18" t="s">
        <v>94</v>
      </c>
      <c r="K81" s="26">
        <v>110000</v>
      </c>
      <c r="L81" s="18"/>
      <c r="M81" s="18" t="s">
        <v>410</v>
      </c>
      <c r="N81" s="18" t="s">
        <v>440</v>
      </c>
      <c r="O81" s="18"/>
      <c r="P81" s="18"/>
      <c r="Q81" s="18"/>
      <c r="R81" s="18"/>
      <c r="S81" s="18"/>
      <c r="T81" s="18"/>
      <c r="U81" s="18"/>
    </row>
    <row r="82" spans="1:21" ht="87" customHeight="1" x14ac:dyDescent="0.35">
      <c r="A82" s="18" t="s">
        <v>441</v>
      </c>
      <c r="B82" s="18"/>
      <c r="C82" s="18" t="s">
        <v>273</v>
      </c>
      <c r="D82" s="18" t="s">
        <v>274</v>
      </c>
      <c r="E82" s="24" t="s">
        <v>442</v>
      </c>
      <c r="F82" s="24" t="s">
        <v>443</v>
      </c>
      <c r="G82" s="25">
        <v>45833</v>
      </c>
      <c r="H82" s="18"/>
      <c r="I82" s="18"/>
      <c r="J82" s="18" t="s">
        <v>47</v>
      </c>
      <c r="K82" s="26">
        <v>5502</v>
      </c>
      <c r="L82" s="18"/>
      <c r="M82" s="18" t="s">
        <v>270</v>
      </c>
      <c r="N82" s="18" t="s">
        <v>444</v>
      </c>
      <c r="O82" s="18"/>
      <c r="P82" s="18"/>
      <c r="Q82" s="18"/>
      <c r="R82" s="18"/>
      <c r="S82" s="18"/>
      <c r="T82" s="18"/>
      <c r="U82" s="18"/>
    </row>
    <row r="83" spans="1:21" ht="29" customHeight="1" x14ac:dyDescent="0.35">
      <c r="A83" s="18" t="s">
        <v>445</v>
      </c>
      <c r="B83" s="18"/>
      <c r="C83" s="18" t="s">
        <v>273</v>
      </c>
      <c r="D83" s="18" t="s">
        <v>274</v>
      </c>
      <c r="E83" s="24" t="s">
        <v>446</v>
      </c>
      <c r="F83" s="24" t="s">
        <v>447</v>
      </c>
      <c r="G83" s="25">
        <v>45834</v>
      </c>
      <c r="H83" s="18"/>
      <c r="I83" s="18"/>
      <c r="J83" s="18" t="s">
        <v>47</v>
      </c>
      <c r="K83" s="26">
        <v>1612.58</v>
      </c>
      <c r="L83" s="18"/>
      <c r="M83" s="18" t="s">
        <v>124</v>
      </c>
      <c r="N83" s="18" t="s">
        <v>448</v>
      </c>
      <c r="O83" s="18"/>
      <c r="P83" s="18"/>
      <c r="Q83" s="18"/>
      <c r="R83" s="18"/>
      <c r="S83" s="18"/>
      <c r="T83" s="18"/>
      <c r="U83" s="18"/>
    </row>
    <row r="84" spans="1:21" ht="409.5" x14ac:dyDescent="0.35">
      <c r="A84" s="18" t="s">
        <v>449</v>
      </c>
      <c r="B84" s="18"/>
      <c r="C84" s="18" t="s">
        <v>450</v>
      </c>
      <c r="D84" s="18" t="s">
        <v>451</v>
      </c>
      <c r="E84" s="24" t="s">
        <v>452</v>
      </c>
      <c r="F84" s="24" t="s">
        <v>453</v>
      </c>
      <c r="G84" s="18">
        <v>45813</v>
      </c>
      <c r="H84" s="18"/>
      <c r="I84" s="18"/>
      <c r="J84" s="18" t="s">
        <v>211</v>
      </c>
      <c r="K84" s="26">
        <v>1542301.83</v>
      </c>
      <c r="L84" s="18"/>
      <c r="M84" s="18" t="s">
        <v>454</v>
      </c>
      <c r="N84" s="18" t="s">
        <v>455</v>
      </c>
      <c r="O84" s="18"/>
      <c r="P84" s="18"/>
      <c r="Q84" s="18"/>
      <c r="R84" s="18"/>
      <c r="S84" s="18"/>
      <c r="T84" s="18"/>
      <c r="U84" s="18"/>
    </row>
    <row r="85" spans="1:21" ht="217.5" x14ac:dyDescent="0.35">
      <c r="A85" s="18" t="s">
        <v>456</v>
      </c>
      <c r="B85" s="18"/>
      <c r="C85" s="18" t="s">
        <v>309</v>
      </c>
      <c r="D85" s="18" t="s">
        <v>310</v>
      </c>
      <c r="E85" s="24" t="s">
        <v>311</v>
      </c>
      <c r="F85" s="24" t="s">
        <v>305</v>
      </c>
      <c r="G85" s="18">
        <v>45838</v>
      </c>
      <c r="H85" s="18"/>
      <c r="I85" s="18"/>
      <c r="J85" s="18" t="s">
        <v>211</v>
      </c>
      <c r="K85" s="26">
        <v>41828.85</v>
      </c>
      <c r="L85" s="18"/>
      <c r="M85" s="18" t="s">
        <v>410</v>
      </c>
      <c r="N85" s="18" t="s">
        <v>457</v>
      </c>
      <c r="O85" s="18"/>
      <c r="P85" s="18"/>
      <c r="Q85" s="18"/>
      <c r="R85" s="18"/>
      <c r="S85" s="18"/>
      <c r="T85" s="18"/>
      <c r="U85" s="18"/>
    </row>
    <row r="86" spans="1:21" x14ac:dyDescent="0.35">
      <c r="A86" s="18" t="s">
        <v>458</v>
      </c>
      <c r="B86" s="18"/>
      <c r="C86" s="18" t="s">
        <v>273</v>
      </c>
      <c r="D86" s="18" t="s">
        <v>274</v>
      </c>
      <c r="E86" s="24" t="s">
        <v>459</v>
      </c>
      <c r="F86" s="24" t="s">
        <v>460</v>
      </c>
      <c r="G86" s="18">
        <v>45839</v>
      </c>
      <c r="H86" s="18"/>
      <c r="I86" s="18"/>
      <c r="J86" s="18" t="s">
        <v>47</v>
      </c>
      <c r="K86" s="26">
        <v>1250</v>
      </c>
      <c r="L86" s="18"/>
      <c r="M86" s="18" t="s">
        <v>270</v>
      </c>
      <c r="N86" s="18" t="s">
        <v>461</v>
      </c>
      <c r="O86" s="18"/>
      <c r="P86" s="18"/>
      <c r="Q86" s="18"/>
      <c r="R86" s="18"/>
      <c r="S86" s="18"/>
      <c r="T86" s="18"/>
      <c r="U86" s="18"/>
    </row>
    <row r="87" spans="1:21" x14ac:dyDescent="0.35">
      <c r="A87" s="18" t="s">
        <v>462</v>
      </c>
      <c r="B87" s="18"/>
      <c r="C87" s="18" t="s">
        <v>107</v>
      </c>
      <c r="D87" s="18" t="s">
        <v>108</v>
      </c>
      <c r="E87" s="24" t="s">
        <v>463</v>
      </c>
      <c r="F87" s="24" t="s">
        <v>464</v>
      </c>
      <c r="G87" s="18">
        <v>45839</v>
      </c>
      <c r="H87" s="18"/>
      <c r="I87" s="18"/>
      <c r="J87" s="18" t="s">
        <v>211</v>
      </c>
      <c r="K87" s="26">
        <v>9559</v>
      </c>
      <c r="L87" s="18"/>
      <c r="M87" s="18" t="s">
        <v>465</v>
      </c>
      <c r="N87" s="18" t="s">
        <v>466</v>
      </c>
      <c r="O87" s="18"/>
      <c r="P87" s="18"/>
      <c r="Q87" s="18"/>
      <c r="R87" s="18"/>
      <c r="S87" s="18"/>
      <c r="T87" s="18"/>
      <c r="U87" s="18"/>
    </row>
    <row r="88" spans="1:21" x14ac:dyDescent="0.35">
      <c r="A88" s="18" t="s">
        <v>467</v>
      </c>
      <c r="B88" s="18"/>
      <c r="C88" s="18" t="s">
        <v>43</v>
      </c>
      <c r="D88" s="18" t="s">
        <v>44</v>
      </c>
      <c r="E88" s="24" t="s">
        <v>468</v>
      </c>
      <c r="F88" s="24" t="s">
        <v>464</v>
      </c>
      <c r="G88" s="27">
        <v>45839</v>
      </c>
      <c r="H88" s="18"/>
      <c r="I88" s="18"/>
      <c r="J88" s="18" t="s">
        <v>211</v>
      </c>
      <c r="K88" s="26">
        <v>9559</v>
      </c>
      <c r="L88" s="18"/>
      <c r="M88" s="18" t="s">
        <v>465</v>
      </c>
      <c r="N88" s="18" t="s">
        <v>469</v>
      </c>
      <c r="O88" s="18"/>
      <c r="P88" s="18"/>
      <c r="Q88" s="18"/>
      <c r="R88" s="18"/>
      <c r="S88" s="18"/>
      <c r="T88" s="18"/>
      <c r="U88" s="18"/>
    </row>
    <row r="89" spans="1:21" ht="43.5" x14ac:dyDescent="0.35">
      <c r="A89" s="18" t="s">
        <v>470</v>
      </c>
      <c r="B89" s="18"/>
      <c r="C89" s="18" t="s">
        <v>273</v>
      </c>
      <c r="D89" s="18" t="s">
        <v>274</v>
      </c>
      <c r="E89" s="24" t="s">
        <v>471</v>
      </c>
      <c r="F89" s="24" t="s">
        <v>472</v>
      </c>
      <c r="G89" s="27">
        <v>45839</v>
      </c>
      <c r="H89" s="18"/>
      <c r="I89" s="18"/>
      <c r="J89" s="18" t="s">
        <v>47</v>
      </c>
      <c r="K89" s="26">
        <v>420.46</v>
      </c>
      <c r="L89" s="18"/>
      <c r="M89" s="18" t="s">
        <v>270</v>
      </c>
      <c r="N89" s="18" t="s">
        <v>473</v>
      </c>
      <c r="O89" s="18"/>
      <c r="P89" s="18"/>
      <c r="Q89" s="18"/>
      <c r="R89" s="18"/>
      <c r="S89" s="18"/>
      <c r="T89" s="18"/>
      <c r="U89" s="18"/>
    </row>
    <row r="90" spans="1:21" ht="29" x14ac:dyDescent="0.35">
      <c r="A90" s="18" t="s">
        <v>474</v>
      </c>
      <c r="B90" s="18"/>
      <c r="C90" s="18" t="s">
        <v>273</v>
      </c>
      <c r="D90" s="18" t="s">
        <v>274</v>
      </c>
      <c r="E90" s="24" t="s">
        <v>475</v>
      </c>
      <c r="F90" s="24" t="s">
        <v>476</v>
      </c>
      <c r="G90" s="27">
        <v>45839</v>
      </c>
      <c r="H90" s="18"/>
      <c r="I90" s="18"/>
      <c r="J90" s="18" t="s">
        <v>47</v>
      </c>
      <c r="K90" s="26">
        <v>623.54</v>
      </c>
      <c r="L90" s="18"/>
      <c r="M90" s="18" t="s">
        <v>124</v>
      </c>
      <c r="N90" s="18" t="s">
        <v>477</v>
      </c>
      <c r="O90" s="18"/>
      <c r="P90" s="18"/>
      <c r="Q90" s="18"/>
      <c r="R90" s="18"/>
      <c r="S90" s="18"/>
      <c r="T90" s="18"/>
      <c r="U90" s="18"/>
    </row>
    <row r="91" spans="1:21" x14ac:dyDescent="0.35">
      <c r="A91" s="18" t="s">
        <v>478</v>
      </c>
      <c r="B91" s="18"/>
      <c r="C91" s="18" t="s">
        <v>479</v>
      </c>
      <c r="D91" s="18" t="s">
        <v>480</v>
      </c>
      <c r="E91" s="24" t="s">
        <v>481</v>
      </c>
      <c r="F91" s="24" t="s">
        <v>219</v>
      </c>
      <c r="G91" s="27">
        <v>45840</v>
      </c>
      <c r="H91" s="18"/>
      <c r="I91" s="18"/>
      <c r="J91" s="18" t="s">
        <v>482</v>
      </c>
      <c r="K91" s="26">
        <v>77940</v>
      </c>
      <c r="L91" s="18"/>
      <c r="M91" s="18" t="s">
        <v>483</v>
      </c>
      <c r="N91" s="18" t="s">
        <v>484</v>
      </c>
      <c r="O91" s="18"/>
      <c r="P91" s="18"/>
      <c r="Q91" s="18"/>
      <c r="R91" s="18"/>
      <c r="S91" s="18"/>
      <c r="T91" s="18"/>
      <c r="U91" s="18"/>
    </row>
    <row r="92" spans="1:21" ht="58" x14ac:dyDescent="0.35">
      <c r="A92" s="18" t="s">
        <v>485</v>
      </c>
      <c r="B92" s="18"/>
      <c r="C92" s="18" t="s">
        <v>486</v>
      </c>
      <c r="D92" s="18" t="s">
        <v>487</v>
      </c>
      <c r="E92" s="24" t="s">
        <v>488</v>
      </c>
      <c r="F92" s="24" t="s">
        <v>489</v>
      </c>
      <c r="G92" s="27">
        <v>45840</v>
      </c>
      <c r="H92" s="18"/>
      <c r="I92" s="18"/>
      <c r="J92" s="18" t="s">
        <v>172</v>
      </c>
      <c r="K92" s="26">
        <v>594.6</v>
      </c>
      <c r="L92" s="18"/>
      <c r="M92" s="18" t="s">
        <v>212</v>
      </c>
      <c r="N92" s="18" t="s">
        <v>490</v>
      </c>
      <c r="O92" s="18"/>
      <c r="P92" s="18"/>
      <c r="Q92" s="18"/>
      <c r="R92" s="18"/>
      <c r="S92" s="18"/>
      <c r="T92" s="18"/>
      <c r="U92" s="18"/>
    </row>
  </sheetData>
  <autoFilter ref="A1:DS31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5"/>
  <sheetViews>
    <sheetView workbookViewId="0">
      <selection activeCell="J4" sqref="J4"/>
    </sheetView>
  </sheetViews>
  <sheetFormatPr defaultRowHeight="14.5" x14ac:dyDescent="0.35"/>
  <cols>
    <col min="1" max="1" width="10" style="1" bestFit="1" customWidth="1"/>
    <col min="4" max="5" width="10" style="1" bestFit="1" customWidth="1"/>
  </cols>
  <sheetData>
    <row r="1" spans="1:11" x14ac:dyDescent="0.35">
      <c r="D1" t="s">
        <v>491</v>
      </c>
      <c r="E1" t="s">
        <v>492</v>
      </c>
      <c r="J1" t="s">
        <v>493</v>
      </c>
      <c r="K1">
        <f>74+9</f>
        <v>83</v>
      </c>
    </row>
    <row r="2" spans="1:11" x14ac:dyDescent="0.35">
      <c r="A2">
        <v>131214412</v>
      </c>
      <c r="D2">
        <v>126156784</v>
      </c>
      <c r="E2">
        <f t="shared" ref="E2:E31" si="0">VLOOKUP(D2,$A$2:$A$75,1,FALSE)</f>
        <v>126156784</v>
      </c>
      <c r="J2" t="s">
        <v>494</v>
      </c>
      <c r="K2">
        <v>21</v>
      </c>
    </row>
    <row r="3" spans="1:11" x14ac:dyDescent="0.35">
      <c r="A3">
        <v>131285139</v>
      </c>
      <c r="D3" s="2">
        <v>131390692</v>
      </c>
      <c r="E3" t="e">
        <f t="shared" si="0"/>
        <v>#N/A</v>
      </c>
      <c r="F3" t="s">
        <v>495</v>
      </c>
    </row>
    <row r="4" spans="1:11" x14ac:dyDescent="0.35">
      <c r="A4">
        <v>131299352</v>
      </c>
      <c r="D4" s="2">
        <v>132237682</v>
      </c>
      <c r="E4" t="e">
        <f t="shared" si="0"/>
        <v>#N/A</v>
      </c>
      <c r="F4" t="s">
        <v>495</v>
      </c>
    </row>
    <row r="5" spans="1:11" x14ac:dyDescent="0.35">
      <c r="A5">
        <v>131556669</v>
      </c>
      <c r="D5" s="2">
        <v>133378924</v>
      </c>
      <c r="E5" t="e">
        <f t="shared" si="0"/>
        <v>#N/A</v>
      </c>
      <c r="F5" t="s">
        <v>495</v>
      </c>
    </row>
    <row r="6" spans="1:11" x14ac:dyDescent="0.35">
      <c r="A6">
        <v>131556669</v>
      </c>
      <c r="D6">
        <v>129727118</v>
      </c>
      <c r="E6">
        <f t="shared" si="0"/>
        <v>129727118</v>
      </c>
    </row>
    <row r="7" spans="1:11" x14ac:dyDescent="0.35">
      <c r="A7">
        <v>131606822</v>
      </c>
      <c r="D7">
        <v>132271597</v>
      </c>
      <c r="E7">
        <f t="shared" si="0"/>
        <v>132271597</v>
      </c>
    </row>
    <row r="8" spans="1:11" x14ac:dyDescent="0.35">
      <c r="A8">
        <v>131799960</v>
      </c>
      <c r="D8">
        <v>132271684</v>
      </c>
      <c r="E8">
        <f t="shared" si="0"/>
        <v>132271684</v>
      </c>
    </row>
    <row r="9" spans="1:11" x14ac:dyDescent="0.35">
      <c r="A9">
        <v>132003762</v>
      </c>
      <c r="D9" s="2">
        <v>132320679</v>
      </c>
      <c r="E9" t="e">
        <f t="shared" si="0"/>
        <v>#N/A</v>
      </c>
      <c r="F9" t="s">
        <v>495</v>
      </c>
    </row>
    <row r="10" spans="1:11" x14ac:dyDescent="0.35">
      <c r="A10">
        <v>132096670</v>
      </c>
      <c r="D10">
        <v>132539829</v>
      </c>
      <c r="E10" t="e">
        <f t="shared" si="0"/>
        <v>#N/A</v>
      </c>
      <c r="F10" t="s">
        <v>496</v>
      </c>
    </row>
    <row r="11" spans="1:11" x14ac:dyDescent="0.35">
      <c r="A11">
        <v>132119839</v>
      </c>
      <c r="D11">
        <v>133522071</v>
      </c>
      <c r="E11" t="e">
        <f t="shared" si="0"/>
        <v>#N/A</v>
      </c>
      <c r="F11" t="s">
        <v>496</v>
      </c>
    </row>
    <row r="12" spans="1:11" x14ac:dyDescent="0.35">
      <c r="A12">
        <v>132158893</v>
      </c>
      <c r="D12">
        <v>132247419</v>
      </c>
      <c r="E12">
        <f t="shared" si="0"/>
        <v>132247419</v>
      </c>
    </row>
    <row r="13" spans="1:11" x14ac:dyDescent="0.35">
      <c r="A13">
        <v>132247419</v>
      </c>
      <c r="D13">
        <v>133275001</v>
      </c>
      <c r="E13">
        <f t="shared" si="0"/>
        <v>133275001</v>
      </c>
    </row>
    <row r="14" spans="1:11" x14ac:dyDescent="0.35">
      <c r="A14">
        <v>132247530</v>
      </c>
      <c r="D14">
        <v>132302384</v>
      </c>
      <c r="E14">
        <f t="shared" si="0"/>
        <v>132302384</v>
      </c>
    </row>
    <row r="15" spans="1:11" x14ac:dyDescent="0.35">
      <c r="A15">
        <v>132271597</v>
      </c>
      <c r="D15">
        <v>128166817</v>
      </c>
      <c r="E15" t="e">
        <f t="shared" si="0"/>
        <v>#N/A</v>
      </c>
      <c r="F15" t="s">
        <v>497</v>
      </c>
    </row>
    <row r="16" spans="1:11" x14ac:dyDescent="0.35">
      <c r="A16">
        <v>132271684</v>
      </c>
      <c r="D16" s="2">
        <v>133141377</v>
      </c>
      <c r="E16" t="e">
        <f t="shared" si="0"/>
        <v>#N/A</v>
      </c>
      <c r="F16" t="s">
        <v>495</v>
      </c>
    </row>
    <row r="17" spans="1:6" x14ac:dyDescent="0.35">
      <c r="A17">
        <v>132302384</v>
      </c>
      <c r="D17">
        <v>130669071</v>
      </c>
      <c r="E17">
        <f t="shared" si="0"/>
        <v>130669071</v>
      </c>
    </row>
    <row r="18" spans="1:6" x14ac:dyDescent="0.35">
      <c r="A18">
        <v>132733277</v>
      </c>
      <c r="D18" s="2">
        <v>131564321</v>
      </c>
      <c r="E18" t="e">
        <f t="shared" si="0"/>
        <v>#N/A</v>
      </c>
      <c r="F18" t="s">
        <v>495</v>
      </c>
    </row>
    <row r="19" spans="1:6" x14ac:dyDescent="0.35">
      <c r="A19">
        <v>133206001</v>
      </c>
      <c r="D19">
        <v>131285139</v>
      </c>
      <c r="E19">
        <f t="shared" si="0"/>
        <v>131285139</v>
      </c>
    </row>
    <row r="20" spans="1:6" x14ac:dyDescent="0.35">
      <c r="A20">
        <v>133228192</v>
      </c>
      <c r="D20">
        <v>133295707</v>
      </c>
      <c r="E20">
        <f t="shared" si="0"/>
        <v>133295707</v>
      </c>
    </row>
    <row r="21" spans="1:6" x14ac:dyDescent="0.35">
      <c r="A21">
        <v>133275001</v>
      </c>
      <c r="D21">
        <v>133420060</v>
      </c>
      <c r="E21">
        <f t="shared" si="0"/>
        <v>133420060</v>
      </c>
    </row>
    <row r="22" spans="1:6" x14ac:dyDescent="0.35">
      <c r="A22">
        <v>133295707</v>
      </c>
      <c r="D22">
        <v>133228192</v>
      </c>
      <c r="E22">
        <f t="shared" si="0"/>
        <v>133228192</v>
      </c>
    </row>
    <row r="23" spans="1:6" x14ac:dyDescent="0.35">
      <c r="A23">
        <v>133369018</v>
      </c>
      <c r="D23">
        <v>134492199</v>
      </c>
      <c r="E23">
        <f t="shared" si="0"/>
        <v>134492199</v>
      </c>
    </row>
    <row r="24" spans="1:6" x14ac:dyDescent="0.35">
      <c r="A24">
        <v>133372834</v>
      </c>
      <c r="D24">
        <v>133713544</v>
      </c>
      <c r="E24">
        <f t="shared" si="0"/>
        <v>133713544</v>
      </c>
    </row>
    <row r="25" spans="1:6" x14ac:dyDescent="0.35">
      <c r="A25">
        <v>133420060</v>
      </c>
      <c r="D25">
        <v>132247530</v>
      </c>
      <c r="E25">
        <f t="shared" si="0"/>
        <v>132247530</v>
      </c>
    </row>
    <row r="26" spans="1:6" x14ac:dyDescent="0.35">
      <c r="A26">
        <v>133475817</v>
      </c>
      <c r="D26">
        <v>133792930</v>
      </c>
      <c r="E26">
        <f t="shared" si="0"/>
        <v>133792930</v>
      </c>
    </row>
    <row r="27" spans="1:6" x14ac:dyDescent="0.35">
      <c r="A27">
        <v>133588714</v>
      </c>
      <c r="D27">
        <v>134107128</v>
      </c>
      <c r="E27">
        <f t="shared" si="0"/>
        <v>134107128</v>
      </c>
    </row>
    <row r="28" spans="1:6" x14ac:dyDescent="0.35">
      <c r="A28">
        <v>133629218</v>
      </c>
      <c r="D28">
        <v>133372834</v>
      </c>
      <c r="E28">
        <f t="shared" si="0"/>
        <v>133372834</v>
      </c>
    </row>
    <row r="29" spans="1:6" x14ac:dyDescent="0.35">
      <c r="A29">
        <v>133641752</v>
      </c>
      <c r="D29">
        <v>133629218</v>
      </c>
      <c r="E29">
        <f t="shared" si="0"/>
        <v>133629218</v>
      </c>
    </row>
    <row r="30" spans="1:6" x14ac:dyDescent="0.35">
      <c r="A30">
        <v>133713544</v>
      </c>
      <c r="D30">
        <v>134360443</v>
      </c>
      <c r="E30">
        <f t="shared" si="0"/>
        <v>134360443</v>
      </c>
    </row>
    <row r="31" spans="1:6" x14ac:dyDescent="0.35">
      <c r="A31">
        <v>133728815</v>
      </c>
      <c r="D31">
        <v>134804880</v>
      </c>
      <c r="E31">
        <f t="shared" si="0"/>
        <v>134804880</v>
      </c>
    </row>
    <row r="32" spans="1:6" x14ac:dyDescent="0.35">
      <c r="A32">
        <v>133792930</v>
      </c>
    </row>
    <row r="33" spans="1:1" x14ac:dyDescent="0.35">
      <c r="A33">
        <v>134011509</v>
      </c>
    </row>
    <row r="34" spans="1:1" x14ac:dyDescent="0.35">
      <c r="A34">
        <v>134106515</v>
      </c>
    </row>
    <row r="35" spans="1:1" x14ac:dyDescent="0.35">
      <c r="A35">
        <v>134107128</v>
      </c>
    </row>
    <row r="36" spans="1:1" x14ac:dyDescent="0.35">
      <c r="A36">
        <v>134360443</v>
      </c>
    </row>
    <row r="37" spans="1:1" x14ac:dyDescent="0.35">
      <c r="A37">
        <v>134395498</v>
      </c>
    </row>
    <row r="38" spans="1:1" x14ac:dyDescent="0.35">
      <c r="A38">
        <v>134451929</v>
      </c>
    </row>
    <row r="39" spans="1:1" x14ac:dyDescent="0.35">
      <c r="A39">
        <v>134466814</v>
      </c>
    </row>
    <row r="40" spans="1:1" x14ac:dyDescent="0.35">
      <c r="A40">
        <v>134492198</v>
      </c>
    </row>
    <row r="41" spans="1:1" x14ac:dyDescent="0.35">
      <c r="A41">
        <v>134492198</v>
      </c>
    </row>
    <row r="42" spans="1:1" x14ac:dyDescent="0.35">
      <c r="A42">
        <v>134492199</v>
      </c>
    </row>
    <row r="43" spans="1:1" x14ac:dyDescent="0.35">
      <c r="A43">
        <v>134496203</v>
      </c>
    </row>
    <row r="44" spans="1:1" x14ac:dyDescent="0.35">
      <c r="A44">
        <v>134510801</v>
      </c>
    </row>
    <row r="45" spans="1:1" x14ac:dyDescent="0.35">
      <c r="A45">
        <v>134549434</v>
      </c>
    </row>
    <row r="46" spans="1:1" x14ac:dyDescent="0.35">
      <c r="A46">
        <v>134575310</v>
      </c>
    </row>
    <row r="47" spans="1:1" x14ac:dyDescent="0.35">
      <c r="A47">
        <v>134676044</v>
      </c>
    </row>
    <row r="48" spans="1:1" x14ac:dyDescent="0.35">
      <c r="A48">
        <v>134691578</v>
      </c>
    </row>
    <row r="49" spans="1:1" x14ac:dyDescent="0.35">
      <c r="A49">
        <v>134691875</v>
      </c>
    </row>
    <row r="50" spans="1:1" x14ac:dyDescent="0.35">
      <c r="A50">
        <v>134701012</v>
      </c>
    </row>
    <row r="51" spans="1:1" x14ac:dyDescent="0.35">
      <c r="A51">
        <v>134760163</v>
      </c>
    </row>
    <row r="52" spans="1:1" x14ac:dyDescent="0.35">
      <c r="A52">
        <v>134760903</v>
      </c>
    </row>
    <row r="53" spans="1:1" x14ac:dyDescent="0.35">
      <c r="A53">
        <v>134787499</v>
      </c>
    </row>
    <row r="54" spans="1:1" x14ac:dyDescent="0.35">
      <c r="A54">
        <v>134804880</v>
      </c>
    </row>
    <row r="55" spans="1:1" x14ac:dyDescent="0.35">
      <c r="A55">
        <v>134838248</v>
      </c>
    </row>
    <row r="56" spans="1:1" x14ac:dyDescent="0.35">
      <c r="A56">
        <v>134858927</v>
      </c>
    </row>
    <row r="57" spans="1:1" x14ac:dyDescent="0.35">
      <c r="A57">
        <v>134906361</v>
      </c>
    </row>
    <row r="58" spans="1:1" x14ac:dyDescent="0.35">
      <c r="A58">
        <v>134906361</v>
      </c>
    </row>
    <row r="59" spans="1:1" x14ac:dyDescent="0.35">
      <c r="A59">
        <v>134906361</v>
      </c>
    </row>
    <row r="60" spans="1:1" x14ac:dyDescent="0.35">
      <c r="A60">
        <v>134944341</v>
      </c>
    </row>
    <row r="61" spans="1:1" x14ac:dyDescent="0.35">
      <c r="A61">
        <v>134988504</v>
      </c>
    </row>
    <row r="62" spans="1:1" x14ac:dyDescent="0.35">
      <c r="A62">
        <v>135041906</v>
      </c>
    </row>
    <row r="63" spans="1:1" x14ac:dyDescent="0.35">
      <c r="A63">
        <v>135050975</v>
      </c>
    </row>
    <row r="64" spans="1:1" x14ac:dyDescent="0.35">
      <c r="A64">
        <v>135054987</v>
      </c>
    </row>
    <row r="65" spans="1:1" x14ac:dyDescent="0.35">
      <c r="A65">
        <v>135054988</v>
      </c>
    </row>
    <row r="66" spans="1:1" x14ac:dyDescent="0.35">
      <c r="A66">
        <v>135095582</v>
      </c>
    </row>
    <row r="67" spans="1:1" x14ac:dyDescent="0.35">
      <c r="A67">
        <v>135095582</v>
      </c>
    </row>
    <row r="68" spans="1:1" x14ac:dyDescent="0.35">
      <c r="A68">
        <v>135131761</v>
      </c>
    </row>
    <row r="69" spans="1:1" x14ac:dyDescent="0.35">
      <c r="A69">
        <v>135142146</v>
      </c>
    </row>
    <row r="70" spans="1:1" x14ac:dyDescent="0.35">
      <c r="A70">
        <v>135156808</v>
      </c>
    </row>
    <row r="71" spans="1:1" x14ac:dyDescent="0.35">
      <c r="A71">
        <v>135174114</v>
      </c>
    </row>
    <row r="72" spans="1:1" x14ac:dyDescent="0.35">
      <c r="A72">
        <v>126120817</v>
      </c>
    </row>
    <row r="73" spans="1:1" x14ac:dyDescent="0.35">
      <c r="A73">
        <v>126156784</v>
      </c>
    </row>
    <row r="74" spans="1:1" x14ac:dyDescent="0.35">
      <c r="A74">
        <v>129727118</v>
      </c>
    </row>
    <row r="75" spans="1:1" x14ac:dyDescent="0.35">
      <c r="A75">
        <v>130669071</v>
      </c>
    </row>
  </sheetData>
  <autoFilter ref="D1:E31" xr:uid="{00000000-0009-0000-0000-000001000000}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8"/>
  <sheetViews>
    <sheetView workbookViewId="0">
      <selection activeCell="D2" sqref="D2"/>
    </sheetView>
  </sheetViews>
  <sheetFormatPr defaultRowHeight="14.5" x14ac:dyDescent="0.35"/>
  <cols>
    <col min="1" max="1" width="9.81640625" style="1" bestFit="1" customWidth="1"/>
    <col min="4" max="4" width="14.54296875" style="1" bestFit="1" customWidth="1"/>
  </cols>
  <sheetData>
    <row r="1" spans="1:4" x14ac:dyDescent="0.35">
      <c r="D1" t="s">
        <v>498</v>
      </c>
    </row>
    <row r="2" spans="1:4" x14ac:dyDescent="0.35">
      <c r="A2" s="7">
        <v>126156784</v>
      </c>
      <c r="B2" t="str">
        <f t="shared" ref="B2:B33" si="0">IF(COUNTIF($A$2:$A$78, A2)&gt;1, "Duplicado", "Único")</f>
        <v>Único</v>
      </c>
      <c r="D2">
        <v>77</v>
      </c>
    </row>
    <row r="3" spans="1:4" x14ac:dyDescent="0.35">
      <c r="A3" s="7">
        <v>131390692</v>
      </c>
      <c r="B3" t="str">
        <f t="shared" si="0"/>
        <v>Único</v>
      </c>
    </row>
    <row r="4" spans="1:4" x14ac:dyDescent="0.35">
      <c r="A4" s="7">
        <v>132237682</v>
      </c>
      <c r="B4" t="str">
        <f t="shared" si="0"/>
        <v>Único</v>
      </c>
    </row>
    <row r="5" spans="1:4" x14ac:dyDescent="0.35">
      <c r="A5" s="7">
        <v>133378924</v>
      </c>
      <c r="B5" t="str">
        <f t="shared" si="0"/>
        <v>Único</v>
      </c>
    </row>
    <row r="6" spans="1:4" x14ac:dyDescent="0.35">
      <c r="A6" s="7">
        <v>129727118</v>
      </c>
      <c r="B6" t="str">
        <f t="shared" si="0"/>
        <v>Único</v>
      </c>
    </row>
    <row r="7" spans="1:4" x14ac:dyDescent="0.35">
      <c r="A7" s="7">
        <v>132271597</v>
      </c>
      <c r="B7" t="str">
        <f t="shared" si="0"/>
        <v>Único</v>
      </c>
    </row>
    <row r="8" spans="1:4" x14ac:dyDescent="0.35">
      <c r="A8" s="7">
        <v>132271684</v>
      </c>
      <c r="B8" t="str">
        <f t="shared" si="0"/>
        <v>Único</v>
      </c>
    </row>
    <row r="9" spans="1:4" x14ac:dyDescent="0.35">
      <c r="A9" s="7">
        <v>132320679</v>
      </c>
      <c r="B9" t="str">
        <f t="shared" si="0"/>
        <v>Único</v>
      </c>
    </row>
    <row r="10" spans="1:4" x14ac:dyDescent="0.35">
      <c r="A10" s="7">
        <v>132539829</v>
      </c>
      <c r="B10" t="str">
        <f t="shared" si="0"/>
        <v>Único</v>
      </c>
    </row>
    <row r="11" spans="1:4" x14ac:dyDescent="0.35">
      <c r="A11" s="6">
        <v>133522071</v>
      </c>
      <c r="B11" t="str">
        <f t="shared" si="0"/>
        <v>Único</v>
      </c>
    </row>
    <row r="12" spans="1:4" x14ac:dyDescent="0.35">
      <c r="A12" s="7">
        <v>132247419</v>
      </c>
      <c r="B12" t="str">
        <f t="shared" si="0"/>
        <v>Único</v>
      </c>
    </row>
    <row r="13" spans="1:4" x14ac:dyDescent="0.35">
      <c r="A13" s="7">
        <v>133275001</v>
      </c>
      <c r="B13" t="str">
        <f t="shared" si="0"/>
        <v>Único</v>
      </c>
    </row>
    <row r="14" spans="1:4" x14ac:dyDescent="0.35">
      <c r="A14" s="7">
        <v>132302384</v>
      </c>
      <c r="B14" t="str">
        <f t="shared" si="0"/>
        <v>Único</v>
      </c>
    </row>
    <row r="15" spans="1:4" x14ac:dyDescent="0.35">
      <c r="A15" s="7">
        <v>128166817</v>
      </c>
      <c r="B15" t="str">
        <f t="shared" si="0"/>
        <v>Único</v>
      </c>
    </row>
    <row r="16" spans="1:4" x14ac:dyDescent="0.35">
      <c r="A16" s="6">
        <v>133141377</v>
      </c>
      <c r="B16" t="str">
        <f t="shared" si="0"/>
        <v>Único</v>
      </c>
    </row>
    <row r="17" spans="1:2" x14ac:dyDescent="0.35">
      <c r="A17" s="7">
        <v>130669071</v>
      </c>
      <c r="B17" t="str">
        <f t="shared" si="0"/>
        <v>Único</v>
      </c>
    </row>
    <row r="18" spans="1:2" x14ac:dyDescent="0.35">
      <c r="A18" s="6">
        <v>131564321</v>
      </c>
      <c r="B18" t="str">
        <f t="shared" si="0"/>
        <v>Único</v>
      </c>
    </row>
    <row r="19" spans="1:2" x14ac:dyDescent="0.35">
      <c r="A19" s="7">
        <v>131285139</v>
      </c>
      <c r="B19" t="str">
        <f t="shared" si="0"/>
        <v>Único</v>
      </c>
    </row>
    <row r="20" spans="1:2" x14ac:dyDescent="0.35">
      <c r="A20" s="7">
        <v>133295707</v>
      </c>
      <c r="B20" t="str">
        <f t="shared" si="0"/>
        <v>Único</v>
      </c>
    </row>
    <row r="21" spans="1:2" x14ac:dyDescent="0.35">
      <c r="A21" s="7">
        <v>133420060</v>
      </c>
      <c r="B21" t="str">
        <f t="shared" si="0"/>
        <v>Único</v>
      </c>
    </row>
    <row r="22" spans="1:2" x14ac:dyDescent="0.35">
      <c r="A22" s="7">
        <v>133228192</v>
      </c>
      <c r="B22" t="str">
        <f t="shared" si="0"/>
        <v>Único</v>
      </c>
    </row>
    <row r="23" spans="1:2" x14ac:dyDescent="0.35">
      <c r="A23" s="7">
        <v>134492199</v>
      </c>
      <c r="B23" t="str">
        <f t="shared" si="0"/>
        <v>Único</v>
      </c>
    </row>
    <row r="24" spans="1:2" x14ac:dyDescent="0.35">
      <c r="A24" s="7">
        <v>133713544</v>
      </c>
      <c r="B24" t="str">
        <f t="shared" si="0"/>
        <v>Único</v>
      </c>
    </row>
    <row r="25" spans="1:2" x14ac:dyDescent="0.35">
      <c r="A25" s="7">
        <v>132247530</v>
      </c>
      <c r="B25" t="str">
        <f t="shared" si="0"/>
        <v>Único</v>
      </c>
    </row>
    <row r="26" spans="1:2" x14ac:dyDescent="0.35">
      <c r="A26" s="7">
        <v>133792930</v>
      </c>
      <c r="B26" t="str">
        <f t="shared" si="0"/>
        <v>Único</v>
      </c>
    </row>
    <row r="27" spans="1:2" x14ac:dyDescent="0.35">
      <c r="A27" s="7">
        <v>134107128</v>
      </c>
      <c r="B27" t="str">
        <f t="shared" si="0"/>
        <v>Único</v>
      </c>
    </row>
    <row r="28" spans="1:2" x14ac:dyDescent="0.35">
      <c r="A28" s="7">
        <v>133372834</v>
      </c>
      <c r="B28" t="str">
        <f t="shared" si="0"/>
        <v>Único</v>
      </c>
    </row>
    <row r="29" spans="1:2" x14ac:dyDescent="0.35">
      <c r="A29" s="7">
        <v>133629218</v>
      </c>
      <c r="B29" t="str">
        <f t="shared" si="0"/>
        <v>Único</v>
      </c>
    </row>
    <row r="30" spans="1:2" x14ac:dyDescent="0.35">
      <c r="A30" s="7">
        <v>134360443</v>
      </c>
      <c r="B30" t="str">
        <f t="shared" si="0"/>
        <v>Único</v>
      </c>
    </row>
    <row r="31" spans="1:2" x14ac:dyDescent="0.35">
      <c r="A31" s="7">
        <v>134804880</v>
      </c>
      <c r="B31" t="str">
        <f t="shared" si="0"/>
        <v>Único</v>
      </c>
    </row>
    <row r="32" spans="1:2" x14ac:dyDescent="0.35">
      <c r="A32" s="8">
        <v>126120817</v>
      </c>
      <c r="B32" t="str">
        <f t="shared" si="0"/>
        <v>Único</v>
      </c>
    </row>
    <row r="33" spans="1:2" x14ac:dyDescent="0.35">
      <c r="A33" s="8">
        <v>131214412</v>
      </c>
      <c r="B33" t="str">
        <f t="shared" si="0"/>
        <v>Único</v>
      </c>
    </row>
    <row r="34" spans="1:2" x14ac:dyDescent="0.35">
      <c r="A34" s="8">
        <v>131299352</v>
      </c>
      <c r="B34" t="str">
        <f t="shared" ref="B34:B65" si="1">IF(COUNTIF($A$2:$A$78, A34)&gt;1, "Duplicado", "Único")</f>
        <v>Único</v>
      </c>
    </row>
    <row r="35" spans="1:2" x14ac:dyDescent="0.35">
      <c r="A35" s="8">
        <v>131556669</v>
      </c>
      <c r="B35" t="str">
        <f t="shared" si="1"/>
        <v>Único</v>
      </c>
    </row>
    <row r="36" spans="1:2" x14ac:dyDescent="0.35">
      <c r="A36" s="8">
        <v>131606822</v>
      </c>
      <c r="B36" t="str">
        <f t="shared" si="1"/>
        <v>Único</v>
      </c>
    </row>
    <row r="37" spans="1:2" x14ac:dyDescent="0.35">
      <c r="A37" s="8">
        <v>131799960</v>
      </c>
      <c r="B37" t="str">
        <f t="shared" si="1"/>
        <v>Único</v>
      </c>
    </row>
    <row r="38" spans="1:2" x14ac:dyDescent="0.35">
      <c r="A38" s="8">
        <v>132003762</v>
      </c>
      <c r="B38" t="str">
        <f t="shared" si="1"/>
        <v>Único</v>
      </c>
    </row>
    <row r="39" spans="1:2" x14ac:dyDescent="0.35">
      <c r="A39" s="8">
        <v>132096670</v>
      </c>
      <c r="B39" t="str">
        <f t="shared" si="1"/>
        <v>Único</v>
      </c>
    </row>
    <row r="40" spans="1:2" x14ac:dyDescent="0.35">
      <c r="A40" s="8">
        <v>132119839</v>
      </c>
      <c r="B40" t="str">
        <f t="shared" si="1"/>
        <v>Único</v>
      </c>
    </row>
    <row r="41" spans="1:2" x14ac:dyDescent="0.35">
      <c r="A41" s="8">
        <v>132158893</v>
      </c>
      <c r="B41" t="str">
        <f t="shared" si="1"/>
        <v>Único</v>
      </c>
    </row>
    <row r="42" spans="1:2" x14ac:dyDescent="0.35">
      <c r="A42" s="8">
        <v>132733277</v>
      </c>
      <c r="B42" t="str">
        <f t="shared" si="1"/>
        <v>Único</v>
      </c>
    </row>
    <row r="43" spans="1:2" x14ac:dyDescent="0.35">
      <c r="A43" s="8">
        <v>133206001</v>
      </c>
      <c r="B43" t="str">
        <f t="shared" si="1"/>
        <v>Único</v>
      </c>
    </row>
    <row r="44" spans="1:2" x14ac:dyDescent="0.35">
      <c r="A44" s="8">
        <v>133475817</v>
      </c>
      <c r="B44" t="str">
        <f t="shared" si="1"/>
        <v>Único</v>
      </c>
    </row>
    <row r="45" spans="1:2" x14ac:dyDescent="0.35">
      <c r="A45" s="8">
        <v>133588714</v>
      </c>
      <c r="B45" t="str">
        <f t="shared" si="1"/>
        <v>Único</v>
      </c>
    </row>
    <row r="46" spans="1:2" x14ac:dyDescent="0.35">
      <c r="A46" s="8">
        <v>133641752</v>
      </c>
      <c r="B46" t="str">
        <f t="shared" si="1"/>
        <v>Único</v>
      </c>
    </row>
    <row r="47" spans="1:2" x14ac:dyDescent="0.35">
      <c r="A47" s="8">
        <v>133728815</v>
      </c>
      <c r="B47" t="str">
        <f t="shared" si="1"/>
        <v>Único</v>
      </c>
    </row>
    <row r="48" spans="1:2" x14ac:dyDescent="0.35">
      <c r="A48" s="8">
        <v>134011509</v>
      </c>
      <c r="B48" t="str">
        <f t="shared" si="1"/>
        <v>Único</v>
      </c>
    </row>
    <row r="49" spans="1:2" x14ac:dyDescent="0.35">
      <c r="A49" s="8">
        <v>134106515</v>
      </c>
      <c r="B49" t="str">
        <f t="shared" si="1"/>
        <v>Único</v>
      </c>
    </row>
    <row r="50" spans="1:2" x14ac:dyDescent="0.35">
      <c r="A50" s="8">
        <v>134395498</v>
      </c>
      <c r="B50" t="str">
        <f t="shared" si="1"/>
        <v>Único</v>
      </c>
    </row>
    <row r="51" spans="1:2" x14ac:dyDescent="0.35">
      <c r="A51" s="8">
        <v>134451929</v>
      </c>
      <c r="B51" t="str">
        <f t="shared" si="1"/>
        <v>Único</v>
      </c>
    </row>
    <row r="52" spans="1:2" x14ac:dyDescent="0.35">
      <c r="A52" s="8">
        <v>134466814</v>
      </c>
      <c r="B52" t="str">
        <f t="shared" si="1"/>
        <v>Único</v>
      </c>
    </row>
    <row r="53" spans="1:2" x14ac:dyDescent="0.35">
      <c r="A53" s="8">
        <v>134492198</v>
      </c>
      <c r="B53" t="str">
        <f t="shared" si="1"/>
        <v>Único</v>
      </c>
    </row>
    <row r="54" spans="1:2" x14ac:dyDescent="0.35">
      <c r="A54" s="8">
        <v>134496203</v>
      </c>
      <c r="B54" t="str">
        <f t="shared" si="1"/>
        <v>Único</v>
      </c>
    </row>
    <row r="55" spans="1:2" x14ac:dyDescent="0.35">
      <c r="A55" s="8">
        <v>134510801</v>
      </c>
      <c r="B55" t="str">
        <f t="shared" si="1"/>
        <v>Único</v>
      </c>
    </row>
    <row r="56" spans="1:2" x14ac:dyDescent="0.35">
      <c r="A56" s="8">
        <v>134549434</v>
      </c>
      <c r="B56" t="str">
        <f t="shared" si="1"/>
        <v>Único</v>
      </c>
    </row>
    <row r="57" spans="1:2" x14ac:dyDescent="0.35">
      <c r="A57" s="8">
        <v>134575310</v>
      </c>
      <c r="B57" t="str">
        <f t="shared" si="1"/>
        <v>Único</v>
      </c>
    </row>
    <row r="58" spans="1:2" x14ac:dyDescent="0.35">
      <c r="A58" s="8">
        <v>134676044</v>
      </c>
      <c r="B58" t="str">
        <f t="shared" si="1"/>
        <v>Único</v>
      </c>
    </row>
    <row r="59" spans="1:2" x14ac:dyDescent="0.35">
      <c r="A59" s="8">
        <v>134691578</v>
      </c>
      <c r="B59" t="str">
        <f t="shared" si="1"/>
        <v>Único</v>
      </c>
    </row>
    <row r="60" spans="1:2" x14ac:dyDescent="0.35">
      <c r="A60" s="8">
        <v>134691875</v>
      </c>
      <c r="B60" t="str">
        <f t="shared" si="1"/>
        <v>Único</v>
      </c>
    </row>
    <row r="61" spans="1:2" x14ac:dyDescent="0.35">
      <c r="A61" s="8">
        <v>134701012</v>
      </c>
      <c r="B61" t="str">
        <f t="shared" si="1"/>
        <v>Único</v>
      </c>
    </row>
    <row r="62" spans="1:2" x14ac:dyDescent="0.35">
      <c r="A62" s="8">
        <v>134760163</v>
      </c>
      <c r="B62" t="str">
        <f t="shared" si="1"/>
        <v>Único</v>
      </c>
    </row>
    <row r="63" spans="1:2" x14ac:dyDescent="0.35">
      <c r="A63" s="8">
        <v>134760903</v>
      </c>
      <c r="B63" t="str">
        <f t="shared" si="1"/>
        <v>Único</v>
      </c>
    </row>
    <row r="64" spans="1:2" x14ac:dyDescent="0.35">
      <c r="A64" s="8">
        <v>134787499</v>
      </c>
      <c r="B64" t="str">
        <f t="shared" si="1"/>
        <v>Único</v>
      </c>
    </row>
    <row r="65" spans="1:2" x14ac:dyDescent="0.35">
      <c r="A65" s="8">
        <v>134838248</v>
      </c>
      <c r="B65" t="str">
        <f t="shared" si="1"/>
        <v>Único</v>
      </c>
    </row>
    <row r="66" spans="1:2" x14ac:dyDescent="0.35">
      <c r="A66" s="8">
        <v>134858927</v>
      </c>
      <c r="B66" t="str">
        <f t="shared" ref="B66:B97" si="2">IF(COUNTIF($A$2:$A$78, A66)&gt;1, "Duplicado", "Único")</f>
        <v>Único</v>
      </c>
    </row>
    <row r="67" spans="1:2" x14ac:dyDescent="0.35">
      <c r="A67" s="8">
        <v>134906361</v>
      </c>
      <c r="B67" t="str">
        <f t="shared" si="2"/>
        <v>Único</v>
      </c>
    </row>
    <row r="68" spans="1:2" x14ac:dyDescent="0.35">
      <c r="A68" s="8">
        <v>134944341</v>
      </c>
      <c r="B68" t="str">
        <f t="shared" si="2"/>
        <v>Único</v>
      </c>
    </row>
    <row r="69" spans="1:2" x14ac:dyDescent="0.35">
      <c r="A69" s="8">
        <v>134988504</v>
      </c>
      <c r="B69" t="str">
        <f t="shared" si="2"/>
        <v>Único</v>
      </c>
    </row>
    <row r="70" spans="1:2" x14ac:dyDescent="0.35">
      <c r="A70" s="8">
        <v>135041906</v>
      </c>
      <c r="B70" t="str">
        <f t="shared" si="2"/>
        <v>Único</v>
      </c>
    </row>
    <row r="71" spans="1:2" x14ac:dyDescent="0.35">
      <c r="A71" s="8">
        <v>135050975</v>
      </c>
      <c r="B71" t="str">
        <f t="shared" si="2"/>
        <v>Único</v>
      </c>
    </row>
    <row r="72" spans="1:2" x14ac:dyDescent="0.35">
      <c r="A72" s="8">
        <v>135054987</v>
      </c>
      <c r="B72" t="str">
        <f t="shared" si="2"/>
        <v>Único</v>
      </c>
    </row>
    <row r="73" spans="1:2" x14ac:dyDescent="0.35">
      <c r="A73" s="8">
        <v>135054988</v>
      </c>
      <c r="B73" t="str">
        <f t="shared" si="2"/>
        <v>Único</v>
      </c>
    </row>
    <row r="74" spans="1:2" x14ac:dyDescent="0.35">
      <c r="A74" s="8">
        <v>135095582</v>
      </c>
      <c r="B74" t="str">
        <f t="shared" si="2"/>
        <v>Único</v>
      </c>
    </row>
    <row r="75" spans="1:2" x14ac:dyDescent="0.35">
      <c r="A75" s="8">
        <v>135131761</v>
      </c>
      <c r="B75" t="str">
        <f t="shared" si="2"/>
        <v>Único</v>
      </c>
    </row>
    <row r="76" spans="1:2" x14ac:dyDescent="0.35">
      <c r="A76" s="8">
        <v>135142146</v>
      </c>
      <c r="B76" t="str">
        <f t="shared" si="2"/>
        <v>Único</v>
      </c>
    </row>
    <row r="77" spans="1:2" x14ac:dyDescent="0.35">
      <c r="A77" s="8">
        <v>135156808</v>
      </c>
      <c r="B77" t="str">
        <f t="shared" si="2"/>
        <v>Único</v>
      </c>
    </row>
    <row r="78" spans="1:2" x14ac:dyDescent="0.35">
      <c r="A78" s="8">
        <v>135174114</v>
      </c>
      <c r="B78" t="str">
        <f t="shared" si="2"/>
        <v>Único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Compras</vt:lpstr>
      <vt:lpstr>Planilha1</vt:lpstr>
      <vt:lpstr>Planilha2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Wadson Simoes</dc:creator>
  <cp:lastModifiedBy>Gabriel Paulino</cp:lastModifiedBy>
  <dcterms:created xsi:type="dcterms:W3CDTF">2025-01-29T15:54:13Z</dcterms:created>
  <dcterms:modified xsi:type="dcterms:W3CDTF">2025-07-03T14:31:29Z</dcterms:modified>
</cp:coreProperties>
</file>