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95EDBCBB-9266-4956-9CFA-B96B3487C591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Transactions" sheetId="1" r:id="rId1"/>
    <sheet name="Profit and Loss" sheetId="2" r:id="rId2"/>
    <sheet name="Balance Sheet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3" l="1"/>
  <c r="D47" i="3"/>
  <c r="D40" i="3"/>
  <c r="D38" i="3"/>
  <c r="D32" i="3"/>
  <c r="D22" i="3"/>
  <c r="D14" i="3"/>
  <c r="D8" i="3"/>
  <c r="D24" i="3" s="1"/>
  <c r="E28" i="2"/>
  <c r="F28" i="2"/>
  <c r="G28" i="2"/>
  <c r="H28" i="2"/>
  <c r="I28" i="2"/>
  <c r="J28" i="2"/>
  <c r="K28" i="2"/>
  <c r="L28" i="2"/>
  <c r="M28" i="2"/>
  <c r="N28" i="2"/>
  <c r="O28" i="2"/>
  <c r="D28" i="2"/>
  <c r="G23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O26" i="2" s="1"/>
  <c r="N18" i="2"/>
  <c r="N26" i="2" s="1"/>
  <c r="M18" i="2"/>
  <c r="M26" i="2" s="1"/>
  <c r="L18" i="2"/>
  <c r="L26" i="2" s="1"/>
  <c r="K18" i="2"/>
  <c r="K26" i="2" s="1"/>
  <c r="J18" i="2"/>
  <c r="J26" i="2" s="1"/>
  <c r="I18" i="2"/>
  <c r="I26" i="2" s="1"/>
  <c r="H18" i="2"/>
  <c r="H26" i="2" s="1"/>
  <c r="G18" i="2"/>
  <c r="G26" i="2" s="1"/>
  <c r="F18" i="2"/>
  <c r="F26" i="2" s="1"/>
  <c r="E18" i="2"/>
  <c r="E26" i="2" s="1"/>
  <c r="D18" i="2"/>
  <c r="D26" i="2" s="1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O12" i="2" s="1"/>
  <c r="N10" i="2"/>
  <c r="N12" i="2" s="1"/>
  <c r="M10" i="2"/>
  <c r="M12" i="2" s="1"/>
  <c r="L10" i="2"/>
  <c r="L12" i="2" s="1"/>
  <c r="K10" i="2"/>
  <c r="K12" i="2" s="1"/>
  <c r="J10" i="2"/>
  <c r="J12" i="2" s="1"/>
  <c r="I10" i="2"/>
  <c r="I12" i="2" s="1"/>
  <c r="H10" i="2"/>
  <c r="H12" i="2" s="1"/>
  <c r="G10" i="2"/>
  <c r="G12" i="2" s="1"/>
  <c r="F10" i="2"/>
  <c r="F12" i="2" s="1"/>
  <c r="E10" i="2"/>
  <c r="E12" i="2" s="1"/>
  <c r="D10" i="2"/>
  <c r="D12" i="2" s="1"/>
  <c r="D4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O7" i="2" s="1"/>
  <c r="O14" i="2" s="1"/>
  <c r="N4" i="2"/>
  <c r="N7" i="2" s="1"/>
  <c r="N14" i="2" s="1"/>
  <c r="M4" i="2"/>
  <c r="M7" i="2" s="1"/>
  <c r="M14" i="2" s="1"/>
  <c r="L4" i="2"/>
  <c r="L7" i="2" s="1"/>
  <c r="L14" i="2" s="1"/>
  <c r="K4" i="2"/>
  <c r="K7" i="2" s="1"/>
  <c r="K14" i="2" s="1"/>
  <c r="J4" i="2"/>
  <c r="J7" i="2" s="1"/>
  <c r="J14" i="2" s="1"/>
  <c r="I4" i="2"/>
  <c r="I7" i="2" s="1"/>
  <c r="I14" i="2" s="1"/>
  <c r="H4" i="2"/>
  <c r="H7" i="2" s="1"/>
  <c r="H14" i="2" s="1"/>
  <c r="G4" i="2"/>
  <c r="G7" i="2" s="1"/>
  <c r="G14" i="2" s="1"/>
  <c r="F4" i="2"/>
  <c r="F7" i="2" s="1"/>
  <c r="F14" i="2" s="1"/>
  <c r="E4" i="2"/>
  <c r="E7" i="2" s="1"/>
  <c r="E14" i="2" s="1"/>
  <c r="D7" i="2" l="1"/>
  <c r="D14" i="2" s="1"/>
</calcChain>
</file>

<file path=xl/sharedStrings.xml><?xml version="1.0" encoding="utf-8"?>
<sst xmlns="http://schemas.openxmlformats.org/spreadsheetml/2006/main" count="104" uniqueCount="86">
  <si>
    <t>Transactions</t>
  </si>
  <si>
    <t>Category</t>
  </si>
  <si>
    <t>Data</t>
  </si>
  <si>
    <t>Month</t>
  </si>
  <si>
    <t>Amount</t>
  </si>
  <si>
    <t>Description</t>
  </si>
  <si>
    <t>Purchase of equipment</t>
  </si>
  <si>
    <t>Jan</t>
  </si>
  <si>
    <t>Purchase of one lawn mower</t>
  </si>
  <si>
    <t>Vehicle</t>
  </si>
  <si>
    <t>Purchase of company van with a loan</t>
  </si>
  <si>
    <t>Services</t>
  </si>
  <si>
    <t>Income from gardening services</t>
  </si>
  <si>
    <t>Salaries</t>
  </si>
  <si>
    <t>jan</t>
  </si>
  <si>
    <t>Employee salaries (Jan)</t>
  </si>
  <si>
    <t>Feb</t>
  </si>
  <si>
    <t>Purchase of additional lawnmowers</t>
  </si>
  <si>
    <t>Imcome from gardening services (Feb)</t>
  </si>
  <si>
    <t>Employee salaries (Feb)</t>
  </si>
  <si>
    <t>Mar</t>
  </si>
  <si>
    <t>Employee salaries (Mar)</t>
  </si>
  <si>
    <t>Profit and Loss</t>
  </si>
  <si>
    <t>Income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</si>
  <si>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</si>
  <si>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</si>
  <si>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</si>
  <si>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</si>
  <si>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</si>
  <si>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</si>
  <si>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</si>
  <si>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</si>
  <si>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</si>
  <si>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</t>
  </si>
  <si>
    <t>Custom Sales 1</t>
  </si>
  <si>
    <t>Custom Sales 2</t>
  </si>
  <si>
    <t>Total sales</t>
  </si>
  <si>
    <t>Cost of Sales</t>
  </si>
  <si>
    <t>Cost of Goods sold 1</t>
  </si>
  <si>
    <t>Cost of Goods sold 2</t>
  </si>
  <si>
    <t>Total cost of sales</t>
  </si>
  <si>
    <t>Net Income</t>
  </si>
  <si>
    <t>Expenses</t>
  </si>
  <si>
    <t>Advertising</t>
  </si>
  <si>
    <t>Office supplies</t>
  </si>
  <si>
    <t>Repairs</t>
  </si>
  <si>
    <t>Utilities</t>
  </si>
  <si>
    <t>Rent</t>
  </si>
  <si>
    <t>Total expenses</t>
  </si>
  <si>
    <t>Total Profit (Loss)</t>
  </si>
  <si>
    <t>BALANCE SHEET</t>
  </si>
  <si>
    <t>Assets</t>
  </si>
  <si>
    <t>Cash and Cash Equivalents</t>
  </si>
  <si>
    <t>Checking Accounts</t>
  </si>
  <si>
    <t>Saving Accounts</t>
  </si>
  <si>
    <t>Total Cash</t>
  </si>
  <si>
    <t>Current Assets</t>
  </si>
  <si>
    <t>Accounts Receivable</t>
  </si>
  <si>
    <t>Inventory</t>
  </si>
  <si>
    <t>Prepayments</t>
  </si>
  <si>
    <t>Total Current Assets</t>
  </si>
  <si>
    <t>Peoperty, Plant and Equipment</t>
  </si>
  <si>
    <t>Vehicles</t>
  </si>
  <si>
    <t>Furniture &amp; Fixtures</t>
  </si>
  <si>
    <t>Equipment</t>
  </si>
  <si>
    <t>Buildings</t>
  </si>
  <si>
    <t>Land</t>
  </si>
  <si>
    <t>Total Property, Plant and Equipment</t>
  </si>
  <si>
    <t>Total Assets</t>
  </si>
  <si>
    <t>Liabilities and Owner's Equity</t>
  </si>
  <si>
    <t>Current Liabilities</t>
  </si>
  <si>
    <t>Accounts payable</t>
  </si>
  <si>
    <t>Notes Payable</t>
  </si>
  <si>
    <t>Total Current Liabilities</t>
  </si>
  <si>
    <t>Non-Current Liabilities</t>
  </si>
  <si>
    <t>Long-tem Notes Payable</t>
  </si>
  <si>
    <t>Loans</t>
  </si>
  <si>
    <t>Other Non-Current Liabilities</t>
  </si>
  <si>
    <t>Total Non-Current Liabilities</t>
  </si>
  <si>
    <t>Total liabilities</t>
  </si>
  <si>
    <t>Owner's equity</t>
  </si>
  <si>
    <t>Capital Stock</t>
  </si>
  <si>
    <t>Retained Earnings</t>
  </si>
  <si>
    <t>Other-Non-Current Liabilities</t>
  </si>
  <si>
    <t>Total owner's equity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</si>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</sst>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1"/>
      <color theme="1"/>
      <name val="Calibri"/>
      <family val="2"/>
      <scheme val="minor"/>
    </font>
    <font>
      <b/>
      <sz val="20"/>
      <color rgb="FF000000"/>
      <name val="Calibri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89FC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4C3C3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164" fontId="0" fillId="0" borderId="0" xfId="0" applyNumberFormat="1"/>
    <xf numFmtId="164" fontId="2" fillId="2" borderId="4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3" fillId="0" borderId="0" xfId="0" applyFont="1"/>
    <xf numFmtId="0" fontId="0" fillId="3" borderId="9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3" borderId="10" xfId="0" applyFill="1" applyBorder="1"/>
    <xf numFmtId="0" fontId="0" fillId="3" borderId="0" xfId="0" applyFill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8" xfId="0" applyFill="1" applyBorder="1"/>
    <xf numFmtId="0" fontId="2" fillId="3" borderId="15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0" xfId="0" applyFill="1"/>
    <xf numFmtId="0" fontId="0" fillId="4" borderId="11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15" xfId="0" applyFont="1" applyFill="1" applyBorder="1"/>
    <xf numFmtId="0" fontId="4" fillId="0" borderId="0" xfId="0" applyFont="1"/>
    <xf numFmtId="0" fontId="0" fillId="5" borderId="2" xfId="0" applyFill="1" applyBorder="1"/>
    <xf numFmtId="0" fontId="0" fillId="5" borderId="3" xfId="0" applyFill="1" applyBorder="1"/>
    <xf numFmtId="0" fontId="4" fillId="5" borderId="15" xfId="0" applyFont="1" applyFill="1" applyBorder="1"/>
    <xf numFmtId="0" fontId="5" fillId="0" borderId="0" xfId="0" applyFont="1"/>
    <xf numFmtId="0" fontId="0" fillId="3" borderId="1" xfId="0" applyFill="1" applyBorder="1"/>
    <xf numFmtId="0" fontId="0" fillId="3" borderId="15" xfId="0" applyFill="1" applyBorder="1"/>
    <xf numFmtId="0" fontId="6" fillId="0" borderId="0" xfId="0" applyFont="1"/>
    <xf numFmtId="0" fontId="0" fillId="6" borderId="16" xfId="0" applyFill="1" applyBorder="1"/>
    <xf numFmtId="0" fontId="0" fillId="6" borderId="7" xfId="0" applyFill="1" applyBorder="1"/>
    <xf numFmtId="0" fontId="2" fillId="6" borderId="18" xfId="0" applyFont="1" applyFill="1" applyBorder="1"/>
    <xf numFmtId="0" fontId="2" fillId="0" borderId="21" xfId="0" applyFont="1" applyBorder="1"/>
    <xf numFmtId="0" fontId="0" fillId="0" borderId="21" xfId="0" applyBorder="1"/>
    <xf numFmtId="0" fontId="5" fillId="0" borderId="21" xfId="0" applyFont="1" applyBorder="1"/>
    <xf numFmtId="164" fontId="0" fillId="0" borderId="21" xfId="0" applyNumberFormat="1" applyBorder="1"/>
    <xf numFmtId="164" fontId="0" fillId="6" borderId="19" xfId="0" applyNumberFormat="1" applyFill="1" applyBorder="1"/>
    <xf numFmtId="164" fontId="0" fillId="6" borderId="6" xfId="0" applyNumberFormat="1" applyFill="1" applyBorder="1"/>
    <xf numFmtId="164" fontId="0" fillId="6" borderId="4" xfId="0" applyNumberFormat="1" applyFill="1" applyBorder="1"/>
    <xf numFmtId="164" fontId="0" fillId="7" borderId="4" xfId="0" applyNumberFormat="1" applyFill="1" applyBorder="1"/>
    <xf numFmtId="0" fontId="6" fillId="0" borderId="21" xfId="0" applyFont="1" applyBorder="1"/>
    <xf numFmtId="0" fontId="2" fillId="8" borderId="18" xfId="0" applyFont="1" applyFill="1" applyBorder="1"/>
    <xf numFmtId="0" fontId="0" fillId="8" borderId="7" xfId="0" applyFill="1" applyBorder="1"/>
    <xf numFmtId="0" fontId="0" fillId="8" borderId="16" xfId="0" applyFill="1" applyBorder="1"/>
    <xf numFmtId="164" fontId="0" fillId="8" borderId="19" xfId="0" applyNumberFormat="1" applyFill="1" applyBorder="1"/>
    <xf numFmtId="164" fontId="0" fillId="8" borderId="6" xfId="0" applyNumberFormat="1" applyFill="1" applyBorder="1"/>
    <xf numFmtId="164" fontId="0" fillId="8" borderId="4" xfId="0" applyNumberFormat="1" applyFill="1" applyBorder="1"/>
    <xf numFmtId="0" fontId="0" fillId="9" borderId="16" xfId="0" applyFill="1" applyBorder="1"/>
    <xf numFmtId="164" fontId="0" fillId="9" borderId="19" xfId="0" applyNumberFormat="1" applyFill="1" applyBorder="1"/>
    <xf numFmtId="0" fontId="0" fillId="9" borderId="7" xfId="0" applyFill="1" applyBorder="1"/>
    <xf numFmtId="164" fontId="0" fillId="9" borderId="6" xfId="0" applyNumberFormat="1" applyFill="1" applyBorder="1"/>
    <xf numFmtId="0" fontId="2" fillId="4" borderId="18" xfId="0" applyFont="1" applyFill="1" applyBorder="1"/>
    <xf numFmtId="0" fontId="0" fillId="4" borderId="20" xfId="0" applyFill="1" applyBorder="1"/>
    <xf numFmtId="164" fontId="0" fillId="4" borderId="4" xfId="0" applyNumberFormat="1" applyFill="1" applyBorder="1"/>
    <xf numFmtId="0" fontId="2" fillId="3" borderId="18" xfId="0" applyFont="1" applyFill="1" applyBorder="1"/>
    <xf numFmtId="0" fontId="0" fillId="3" borderId="20" xfId="0" applyFill="1" applyBorder="1"/>
    <xf numFmtId="164" fontId="0" fillId="3" borderId="4" xfId="0" applyNumberFormat="1" applyFill="1" applyBorder="1"/>
    <xf numFmtId="164" fontId="0" fillId="9" borderId="22" xfId="0" applyNumberFormat="1" applyFill="1" applyBorder="1"/>
    <xf numFmtId="0" fontId="2" fillId="9" borderId="17" xfId="0" applyFont="1" applyFill="1" applyBorder="1"/>
    <xf numFmtId="164" fontId="0" fillId="10" borderId="4" xfId="0" applyNumberFormat="1" applyFill="1" applyBorder="1"/>
    <xf numFmtId="0" fontId="2" fillId="7" borderId="18" xfId="0" applyFont="1" applyFill="1" applyBorder="1" applyAlignment="1">
      <alignment horizontal="left"/>
    </xf>
    <xf numFmtId="0" fontId="2" fillId="7" borderId="20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4C3C3"/>
      <color rgb="FFB89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C15" sqref="C15"/>
    </sheetView>
  </sheetViews>
  <sheetFormatPr defaultRowHeight="15"/>
  <cols>
    <col min="1" max="1" width="23.85546875" customWidth="1"/>
    <col min="2" max="2" width="11.28515625" customWidth="1"/>
    <col min="3" max="3" width="15.140625" customWidth="1"/>
    <col min="4" max="4" width="15.28515625" style="7" customWidth="1"/>
    <col min="5" max="5" width="36.7109375" customWidth="1"/>
  </cols>
  <sheetData>
    <row r="1" spans="1:5" ht="26.25">
      <c r="A1" s="1" t="s">
        <v>0</v>
      </c>
    </row>
    <row r="2" spans="1:5">
      <c r="A2" s="2" t="s">
        <v>1</v>
      </c>
      <c r="B2" s="2" t="s">
        <v>2</v>
      </c>
      <c r="C2" s="2" t="s">
        <v>3</v>
      </c>
      <c r="D2" s="8" t="s">
        <v>4</v>
      </c>
      <c r="E2" s="2" t="s">
        <v>5</v>
      </c>
    </row>
    <row r="3" spans="1:5">
      <c r="A3" s="3" t="s">
        <v>6</v>
      </c>
      <c r="B3" s="6">
        <v>44197</v>
      </c>
      <c r="C3" s="4" t="s">
        <v>7</v>
      </c>
      <c r="D3" s="9">
        <v>-500</v>
      </c>
      <c r="E3" s="5" t="s">
        <v>8</v>
      </c>
    </row>
    <row r="4" spans="1:5">
      <c r="A4" s="3" t="s">
        <v>9</v>
      </c>
      <c r="B4" s="6">
        <v>44211</v>
      </c>
      <c r="C4" s="4" t="s">
        <v>7</v>
      </c>
      <c r="D4" s="9">
        <v>-15000</v>
      </c>
      <c r="E4" s="5" t="s">
        <v>10</v>
      </c>
    </row>
    <row r="5" spans="1:5">
      <c r="A5" s="3" t="s">
        <v>11</v>
      </c>
      <c r="B5" s="6">
        <v>44227</v>
      </c>
      <c r="C5" s="4" t="s">
        <v>7</v>
      </c>
      <c r="D5" s="9">
        <v>1500</v>
      </c>
      <c r="E5" s="5" t="s">
        <v>12</v>
      </c>
    </row>
    <row r="6" spans="1:5">
      <c r="A6" s="3" t="s">
        <v>13</v>
      </c>
      <c r="B6" s="6">
        <v>44227</v>
      </c>
      <c r="C6" s="4" t="s">
        <v>14</v>
      </c>
      <c r="D6" s="9">
        <v>-2000</v>
      </c>
      <c r="E6" s="5" t="s">
        <v>15</v>
      </c>
    </row>
    <row r="7" spans="1:5">
      <c r="A7" s="3" t="s">
        <v>6</v>
      </c>
      <c r="B7" s="6">
        <v>44237</v>
      </c>
      <c r="C7" s="4" t="s">
        <v>16</v>
      </c>
      <c r="D7" s="9">
        <v>-2000</v>
      </c>
      <c r="E7" s="5" t="s">
        <v>17</v>
      </c>
    </row>
    <row r="8" spans="1:5">
      <c r="A8" s="3" t="s">
        <v>11</v>
      </c>
      <c r="B8" s="6">
        <v>44255</v>
      </c>
      <c r="C8" s="4" t="s">
        <v>16</v>
      </c>
      <c r="D8" s="9">
        <v>2000</v>
      </c>
      <c r="E8" s="5" t="s">
        <v>18</v>
      </c>
    </row>
    <row r="9" spans="1:5">
      <c r="A9" s="3" t="s">
        <v>13</v>
      </c>
      <c r="B9" s="6">
        <v>44255</v>
      </c>
      <c r="C9" s="4" t="s">
        <v>16</v>
      </c>
      <c r="D9" s="9">
        <v>-1500</v>
      </c>
      <c r="E9" s="5" t="s">
        <v>19</v>
      </c>
    </row>
    <row r="10" spans="1:5">
      <c r="A10" s="3" t="s">
        <v>11</v>
      </c>
      <c r="B10" s="6">
        <v>44286</v>
      </c>
      <c r="C10" s="4" t="s">
        <v>20</v>
      </c>
      <c r="D10" s="9">
        <v>4000</v>
      </c>
      <c r="E10" s="5" t="s">
        <v>12</v>
      </c>
    </row>
    <row r="11" spans="1:5">
      <c r="A11" s="3" t="s">
        <v>13</v>
      </c>
      <c r="B11" s="6">
        <v>44286</v>
      </c>
      <c r="C11" s="4" t="s">
        <v>20</v>
      </c>
      <c r="D11" s="9">
        <v>-3500</v>
      </c>
      <c r="E11" s="5" t="s">
        <v>21</v>
      </c>
    </row>
    <row r="12" spans="1:5">
      <c r="A12" s="3"/>
      <c r="B12" s="4"/>
      <c r="C12" s="4"/>
      <c r="D12" s="9"/>
      <c r="E12" s="5"/>
    </row>
    <row r="13" spans="1:5">
      <c r="A13" s="3"/>
      <c r="B13" s="4"/>
      <c r="C13" s="4"/>
      <c r="D13" s="9"/>
      <c r="E13" s="5"/>
    </row>
    <row r="14" spans="1:5">
      <c r="A14" s="3"/>
      <c r="B14" s="4"/>
      <c r="C14" s="4"/>
      <c r="D14" s="9"/>
      <c r="E14" s="5"/>
    </row>
    <row r="15" spans="1:5">
      <c r="A15" s="3"/>
      <c r="B15" s="4"/>
      <c r="C15" s="4"/>
      <c r="D15" s="9"/>
      <c r="E15" s="5"/>
    </row>
    <row r="16" spans="1:5">
      <c r="A16" s="3"/>
      <c r="B16" s="4"/>
      <c r="C16" s="4"/>
      <c r="D16" s="9"/>
      <c r="E16" s="5"/>
    </row>
    <row r="17" spans="1:5">
      <c r="A17" s="3"/>
      <c r="B17" s="4"/>
      <c r="C17" s="4"/>
      <c r="D17" s="9"/>
      <c r="E17" s="5"/>
    </row>
    <row r="18" spans="1:5">
      <c r="A18" s="3"/>
      <c r="B18" s="4"/>
      <c r="C18" s="4"/>
      <c r="D18" s="9"/>
      <c r="E18" s="5"/>
    </row>
    <row r="19" spans="1:5">
      <c r="A19" s="3"/>
      <c r="B19" s="4"/>
      <c r="C19" s="4"/>
      <c r="D19" s="9"/>
      <c r="E19" s="5"/>
    </row>
    <row r="20" spans="1:5">
      <c r="A20" s="3"/>
      <c r="B20" s="4"/>
      <c r="C20" s="4"/>
      <c r="D20" s="9"/>
      <c r="E20" s="5"/>
    </row>
    <row r="21" spans="1:5">
      <c r="A21" s="3"/>
      <c r="B21" s="4"/>
      <c r="C21" s="4"/>
      <c r="D21" s="9"/>
      <c r="E21" s="5"/>
    </row>
    <row r="22" spans="1:5">
      <c r="A22" s="3"/>
      <c r="B22" s="4"/>
      <c r="C22" s="4"/>
      <c r="D22" s="9"/>
      <c r="E22" s="5"/>
    </row>
    <row r="23" spans="1:5">
      <c r="A23" s="3"/>
      <c r="B23" s="4"/>
      <c r="C23" s="4"/>
      <c r="D23" s="9"/>
      <c r="E23" s="5"/>
    </row>
    <row r="24" spans="1:5">
      <c r="A24" s="3"/>
      <c r="B24" s="4"/>
      <c r="C24" s="4"/>
      <c r="D24" s="9"/>
      <c r="E24" s="5"/>
    </row>
    <row r="25" spans="1:5">
      <c r="A25" s="3"/>
      <c r="B25" s="4"/>
      <c r="C25" s="4"/>
      <c r="D25" s="9"/>
      <c r="E25" s="5"/>
    </row>
    <row r="26" spans="1:5">
      <c r="A26" s="3"/>
      <c r="B26" s="4"/>
      <c r="C26" s="4"/>
      <c r="D26" s="9"/>
      <c r="E26" s="5"/>
    </row>
    <row r="27" spans="1:5">
      <c r="A27" s="3"/>
      <c r="B27" s="4"/>
      <c r="C27" s="4"/>
      <c r="D27" s="9"/>
      <c r="E27" s="5"/>
    </row>
    <row r="28" spans="1:5">
      <c r="A28" s="3"/>
      <c r="B28" s="4"/>
      <c r="C28" s="4"/>
      <c r="D28" s="9"/>
      <c r="E28" s="5"/>
    </row>
    <row r="29" spans="1:5">
      <c r="A29" s="3"/>
      <c r="B29" s="4"/>
      <c r="C29" s="4"/>
      <c r="D29" s="9"/>
      <c r="E29" s="5"/>
    </row>
    <row r="30" spans="1:5">
      <c r="A30" s="3"/>
      <c r="B30" s="4"/>
      <c r="C30" s="4"/>
      <c r="D30" s="9"/>
      <c r="E30" s="5"/>
    </row>
    <row r="31" spans="1:5">
      <c r="A31" s="3"/>
      <c r="B31" s="4"/>
      <c r="C31" s="4"/>
      <c r="D31" s="9"/>
      <c r="E3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B716-915F-4170-94E4-D5EEF9D98AF0}">
  <dimension ref="A1:O28"/>
  <sheetViews>
    <sheetView workbookViewId="0">
      <selection activeCell="C28" sqref="C28"/>
    </sheetView>
  </sheetViews>
  <sheetFormatPr defaultRowHeight="15"/>
  <cols>
    <col min="1" max="1" width="26.5703125" customWidth="1"/>
    <col min="2" max="2" width="17.140625" customWidth="1"/>
    <col min="3" max="3" width="22.28515625" customWidth="1"/>
    <col min="15" max="15" width="10.140625" customWidth="1"/>
  </cols>
  <sheetData>
    <row r="1" spans="1:15" ht="26.25">
      <c r="A1" s="10" t="s">
        <v>22</v>
      </c>
    </row>
    <row r="3" spans="1:15" ht="21">
      <c r="A3" s="34" t="s">
        <v>23</v>
      </c>
      <c r="D3" s="12" t="s">
        <v>7</v>
      </c>
      <c r="E3" s="13" t="s">
        <v>16</v>
      </c>
      <c r="F3" s="13" t="s">
        <v>20</v>
      </c>
      <c r="G3" s="13" t="s">
        <v>24</v>
      </c>
      <c r="H3" s="13" t="s">
        <v>25</v>
      </c>
      <c r="I3" s="13" t="s">
        <v>26</v>
      </c>
      <c r="J3" s="13" t="s">
        <v>27</v>
      </c>
      <c r="K3" s="13" t="s">
        <v>28</v>
      </c>
      <c r="L3" s="13" t="s">
        <v>29</v>
      </c>
      <c r="M3" s="13" t="s">
        <v>30</v>
      </c>
      <c r="N3" s="13" t="s">
        <v>31</v>
      </c>
      <c r="O3" s="14" t="s">
        <v>32</v>
      </c>
    </row>
    <row r="4" spans="1:15" ht="21">
      <c r="B4" s="34" t="s">
        <v>33</v>
      </c>
      <c r="C4" s="18" t="s">
        <v>11</v>
      </c>
      <c r="D4" s="15">
        <f>SUMIFS(Transactions!$D:$D,Transactions!$A:$A,'Profit and Loss'!$C4,Transactions!$C:$C,'Profit and Loss'!D$3)</f>
        <v>1500</v>
      </c>
      <c r="E4" s="16">
        <f>SUMIFS(Transactions!$D:$D,Transactions!$A:$A,'Profit and Loss'!$C4,Transactions!$C:$C,'Profit and Loss'!E$3)</f>
        <v>2000</v>
      </c>
      <c r="F4" s="16">
        <f>SUMIFS(Transactions!$D:$D,Transactions!$A:$A,'Profit and Loss'!$C4,Transactions!$C:$C,'Profit and Loss'!F$3)</f>
        <v>4000</v>
      </c>
      <c r="G4" s="16">
        <f>SUMIFS(Transactions!$D:$D,Transactions!$A:$A,'Profit and Loss'!$C4,Transactions!$C:$C,'Profit and Loss'!G$3)</f>
        <v>0</v>
      </c>
      <c r="H4" s="16">
        <f>SUMIFS(Transactions!$D:$D,Transactions!$A:$A,'Profit and Loss'!$C4,Transactions!$C:$C,'Profit and Loss'!H$3)</f>
        <v>0</v>
      </c>
      <c r="I4" s="16">
        <f>SUMIFS(Transactions!$D:$D,Transactions!$A:$A,'Profit and Loss'!$C4,Transactions!$C:$C,'Profit and Loss'!I$3)</f>
        <v>0</v>
      </c>
      <c r="J4" s="16">
        <f>SUMIFS(Transactions!$D:$D,Transactions!$A:$A,'Profit and Loss'!$C4,Transactions!$C:$C,'Profit and Loss'!J$3)</f>
        <v>0</v>
      </c>
      <c r="K4" s="16">
        <f>SUMIFS(Transactions!$D:$D,Transactions!$A:$A,'Profit and Loss'!$C4,Transactions!$C:$C,'Profit and Loss'!K$3)</f>
        <v>0</v>
      </c>
      <c r="L4" s="16">
        <f>SUMIFS(Transactions!$D:$D,Transactions!$A:$A,'Profit and Loss'!$C4,Transactions!$C:$C,'Profit and Loss'!L$3)</f>
        <v>0</v>
      </c>
      <c r="M4" s="16">
        <f>SUMIFS(Transactions!$D:$D,Transactions!$A:$A,'Profit and Loss'!$C4,Transactions!$C:$C,'Profit and Loss'!M$3)</f>
        <v>0</v>
      </c>
      <c r="N4" s="16">
        <f>SUMIFS(Transactions!$D:$D,Transactions!$A:$A,'Profit and Loss'!$C4,Transactions!$C:$C,'Profit and Loss'!N$3)</f>
        <v>0</v>
      </c>
      <c r="O4" s="17">
        <f>SUMIFS(Transactions!$D:$D,Transactions!$A:$A,'Profit and Loss'!$C4,Transactions!$C:$C,'Profit and Loss'!O$3)</f>
        <v>0</v>
      </c>
    </row>
    <row r="5" spans="1:15">
      <c r="C5" s="15" t="s">
        <v>34</v>
      </c>
      <c r="D5" s="15">
        <f>SUMIFS(Transactions!$D:$D,Transactions!$A:$A,'Profit and Loss'!$C5,Transactions!$C:$C,'Profit and Loss'!D$3)</f>
        <v>0</v>
      </c>
      <c r="E5" s="16">
        <f>SUMIFS(Transactions!$D:$D,Transactions!$A:$A,'Profit and Loss'!$C5,Transactions!$C:$C,'Profit and Loss'!E$3)</f>
        <v>0</v>
      </c>
      <c r="F5" s="16">
        <f>SUMIFS(Transactions!$D:$D,Transactions!$A:$A,'Profit and Loss'!$C5,Transactions!$C:$C,'Profit and Loss'!F$3)</f>
        <v>0</v>
      </c>
      <c r="G5" s="16">
        <f>SUMIFS(Transactions!$D:$D,Transactions!$A:$A,'Profit and Loss'!$C5,Transactions!$C:$C,'Profit and Loss'!G$3)</f>
        <v>0</v>
      </c>
      <c r="H5" s="16">
        <f>SUMIFS(Transactions!$D:$D,Transactions!$A:$A,'Profit and Loss'!$C5,Transactions!$C:$C,'Profit and Loss'!H$3)</f>
        <v>0</v>
      </c>
      <c r="I5" s="16">
        <f>SUMIFS(Transactions!$D:$D,Transactions!$A:$A,'Profit and Loss'!$C5,Transactions!$C:$C,'Profit and Loss'!I$3)</f>
        <v>0</v>
      </c>
      <c r="J5" s="16">
        <f>SUMIFS(Transactions!$D:$D,Transactions!$A:$A,'Profit and Loss'!$C5,Transactions!$C:$C,'Profit and Loss'!J$3)</f>
        <v>0</v>
      </c>
      <c r="K5" s="16">
        <f>SUMIFS(Transactions!$D:$D,Transactions!$A:$A,'Profit and Loss'!$C5,Transactions!$C:$C,'Profit and Loss'!K$3)</f>
        <v>0</v>
      </c>
      <c r="L5" s="16">
        <f>SUMIFS(Transactions!$D:$D,Transactions!$A:$A,'Profit and Loss'!$C5,Transactions!$C:$C,'Profit and Loss'!L$3)</f>
        <v>0</v>
      </c>
      <c r="M5" s="16">
        <f>SUMIFS(Transactions!$D:$D,Transactions!$A:$A,'Profit and Loss'!$C5,Transactions!$C:$C,'Profit and Loss'!M$3)</f>
        <v>0</v>
      </c>
      <c r="N5" s="16">
        <f>SUMIFS(Transactions!$D:$D,Transactions!$A:$A,'Profit and Loss'!$C5,Transactions!$C:$C,'Profit and Loss'!N$3)</f>
        <v>0</v>
      </c>
      <c r="O5" s="17">
        <f>SUMIFS(Transactions!$D:$D,Transactions!$A:$A,'Profit and Loss'!$C5,Transactions!$C:$C,'Profit and Loss'!O$3)</f>
        <v>0</v>
      </c>
    </row>
    <row r="6" spans="1:15">
      <c r="C6" s="15" t="s">
        <v>35</v>
      </c>
      <c r="D6" s="15">
        <f>SUMIFS(Transactions!$D:$D,Transactions!$A:$A,'Profit and Loss'!$C6,Transactions!$C:$C,'Profit and Loss'!D$3)</f>
        <v>0</v>
      </c>
      <c r="E6" s="16">
        <f>SUMIFS(Transactions!$D:$D,Transactions!$A:$A,'Profit and Loss'!$C6,Transactions!$C:$C,'Profit and Loss'!E$3)</f>
        <v>0</v>
      </c>
      <c r="F6" s="16">
        <f>SUMIFS(Transactions!$D:$D,Transactions!$A:$A,'Profit and Loss'!$C6,Transactions!$C:$C,'Profit and Loss'!F$3)</f>
        <v>0</v>
      </c>
      <c r="G6" s="16">
        <f>SUMIFS(Transactions!$D:$D,Transactions!$A:$A,'Profit and Loss'!$C6,Transactions!$C:$C,'Profit and Loss'!G$3)</f>
        <v>0</v>
      </c>
      <c r="H6" s="16">
        <f>SUMIFS(Transactions!$D:$D,Transactions!$A:$A,'Profit and Loss'!$C6,Transactions!$C:$C,'Profit and Loss'!H$3)</f>
        <v>0</v>
      </c>
      <c r="I6" s="16">
        <f>SUMIFS(Transactions!$D:$D,Transactions!$A:$A,'Profit and Loss'!$C6,Transactions!$C:$C,'Profit and Loss'!I$3)</f>
        <v>0</v>
      </c>
      <c r="J6" s="16">
        <f>SUMIFS(Transactions!$D:$D,Transactions!$A:$A,'Profit and Loss'!$C6,Transactions!$C:$C,'Profit and Loss'!J$3)</f>
        <v>0</v>
      </c>
      <c r="K6" s="16">
        <f>SUMIFS(Transactions!$D:$D,Transactions!$A:$A,'Profit and Loss'!$C6,Transactions!$C:$C,'Profit and Loss'!K$3)</f>
        <v>0</v>
      </c>
      <c r="L6" s="16">
        <f>SUMIFS(Transactions!$D:$D,Transactions!$A:$A,'Profit and Loss'!$C6,Transactions!$C:$C,'Profit and Loss'!L$3)</f>
        <v>0</v>
      </c>
      <c r="M6" s="16">
        <f>SUMIFS(Transactions!$D:$D,Transactions!$A:$A,'Profit and Loss'!$C6,Transactions!$C:$C,'Profit and Loss'!M$3)</f>
        <v>0</v>
      </c>
      <c r="N6" s="16">
        <f>SUMIFS(Transactions!$D:$D,Transactions!$A:$A,'Profit and Loss'!$C6,Transactions!$C:$C,'Profit and Loss'!N$3)</f>
        <v>0</v>
      </c>
      <c r="O6" s="17">
        <f>SUMIFS(Transactions!$D:$D,Transactions!$A:$A,'Profit and Loss'!$C6,Transactions!$C:$C,'Profit and Loss'!O$3)</f>
        <v>0</v>
      </c>
    </row>
    <row r="7" spans="1:15">
      <c r="C7" s="12" t="s">
        <v>36</v>
      </c>
      <c r="D7" s="39">
        <f>SUM(D4:D6)</f>
        <v>1500</v>
      </c>
      <c r="E7" s="39">
        <f t="shared" ref="E7:O7" si="0">SUM(E4:E6)</f>
        <v>2000</v>
      </c>
      <c r="F7" s="39">
        <f t="shared" si="0"/>
        <v>4000</v>
      </c>
      <c r="G7" s="39">
        <f t="shared" si="0"/>
        <v>0</v>
      </c>
      <c r="H7" s="39">
        <f t="shared" si="0"/>
        <v>0</v>
      </c>
      <c r="I7" s="39">
        <f t="shared" si="0"/>
        <v>0</v>
      </c>
      <c r="J7" s="39">
        <f t="shared" si="0"/>
        <v>0</v>
      </c>
      <c r="K7" s="39">
        <f t="shared" si="0"/>
        <v>0</v>
      </c>
      <c r="L7" s="39">
        <f t="shared" si="0"/>
        <v>0</v>
      </c>
      <c r="M7" s="39">
        <f t="shared" si="0"/>
        <v>0</v>
      </c>
      <c r="N7" s="39">
        <f t="shared" si="0"/>
        <v>0</v>
      </c>
      <c r="O7" s="40">
        <f t="shared" si="0"/>
        <v>0</v>
      </c>
    </row>
    <row r="10" spans="1:15" ht="21">
      <c r="B10" s="34" t="s">
        <v>37</v>
      </c>
      <c r="C10" s="21" t="s">
        <v>38</v>
      </c>
      <c r="D10" s="19">
        <f>SUMIFS(Transactions!$D:$D,Transactions!$A:$A,'Profit and Loss'!$C10,Transactions!$C:$C,'Profit and Loss'!H$3)</f>
        <v>0</v>
      </c>
      <c r="E10" s="19">
        <f>SUMIFS(Transactions!$D:$D,Transactions!$A:$A,'Profit and Loss'!$C10,Transactions!$C:$C,'Profit and Loss'!I$3)</f>
        <v>0</v>
      </c>
      <c r="F10" s="19">
        <f>SUMIFS(Transactions!$D:$D,Transactions!$A:$A,'Profit and Loss'!$C10,Transactions!$C:$C,'Profit and Loss'!J$3)</f>
        <v>0</v>
      </c>
      <c r="G10" s="19">
        <f>SUMIFS(Transactions!$D:$D,Transactions!$A:$A,'Profit and Loss'!$C10,Transactions!$C:$C,'Profit and Loss'!K$3)</f>
        <v>0</v>
      </c>
      <c r="H10" s="19">
        <f>SUMIFS(Transactions!$D:$D,Transactions!$A:$A,'Profit and Loss'!$C10,Transactions!$C:$C,'Profit and Loss'!L$3)</f>
        <v>0</v>
      </c>
      <c r="I10" s="19">
        <f>SUMIFS(Transactions!$D:$D,Transactions!$A:$A,'Profit and Loss'!$C10,Transactions!$C:$C,'Profit and Loss'!M$3)</f>
        <v>0</v>
      </c>
      <c r="J10" s="19">
        <f>SUMIFS(Transactions!$D:$D,Transactions!$A:$A,'Profit and Loss'!$C10,Transactions!$C:$C,'Profit and Loss'!N$3)</f>
        <v>0</v>
      </c>
      <c r="K10" s="19">
        <f>SUMIFS(Transactions!$D:$D,Transactions!$A:$A,'Profit and Loss'!$C10,Transactions!$C:$C,'Profit and Loss'!O$3)</f>
        <v>0</v>
      </c>
      <c r="L10" s="19">
        <f>SUMIFS(Transactions!$D:$D,Transactions!$A:$A,'Profit and Loss'!$C10,Transactions!$C:$C,'Profit and Loss'!P$3)</f>
        <v>0</v>
      </c>
      <c r="M10" s="19">
        <f>SUMIFS(Transactions!$D:$D,Transactions!$A:$A,'Profit and Loss'!$C10,Transactions!$C:$C,'Profit and Loss'!Q$3)</f>
        <v>0</v>
      </c>
      <c r="N10" s="19">
        <f>SUMIFS(Transactions!$D:$D,Transactions!$A:$A,'Profit and Loss'!$C10,Transactions!$C:$C,'Profit and Loss'!R$3)</f>
        <v>0</v>
      </c>
      <c r="O10" s="20">
        <f>SUMIFS(Transactions!$D:$D,Transactions!$A:$A,'Profit and Loss'!$C10,Transactions!$C:$C,'Profit and Loss'!S$3)</f>
        <v>0</v>
      </c>
    </row>
    <row r="11" spans="1:15">
      <c r="C11" s="11" t="s">
        <v>39</v>
      </c>
      <c r="D11" s="16">
        <f>SUMIFS(Transactions!$D:$D,Transactions!$A:$A,'Profit and Loss'!$C11,Transactions!$C:$C,'Profit and Loss'!H$3)</f>
        <v>0</v>
      </c>
      <c r="E11" s="16">
        <f>SUMIFS(Transactions!$D:$D,Transactions!$A:$A,'Profit and Loss'!$C11,Transactions!$C:$C,'Profit and Loss'!I$3)</f>
        <v>0</v>
      </c>
      <c r="F11" s="16">
        <f>SUMIFS(Transactions!$D:$D,Transactions!$A:$A,'Profit and Loss'!$C11,Transactions!$C:$C,'Profit and Loss'!J$3)</f>
        <v>0</v>
      </c>
      <c r="G11" s="16">
        <f>SUMIFS(Transactions!$D:$D,Transactions!$A:$A,'Profit and Loss'!$C11,Transactions!$C:$C,'Profit and Loss'!K$3)</f>
        <v>0</v>
      </c>
      <c r="H11" s="16">
        <f>SUMIFS(Transactions!$D:$D,Transactions!$A:$A,'Profit and Loss'!$C11,Transactions!$C:$C,'Profit and Loss'!L$3)</f>
        <v>0</v>
      </c>
      <c r="I11" s="16">
        <f>SUMIFS(Transactions!$D:$D,Transactions!$A:$A,'Profit and Loss'!$C11,Transactions!$C:$C,'Profit and Loss'!M$3)</f>
        <v>0</v>
      </c>
      <c r="J11" s="16">
        <f>SUMIFS(Transactions!$D:$D,Transactions!$A:$A,'Profit and Loss'!$C11,Transactions!$C:$C,'Profit and Loss'!N$3)</f>
        <v>0</v>
      </c>
      <c r="K11" s="16">
        <f>SUMIFS(Transactions!$D:$D,Transactions!$A:$A,'Profit and Loss'!$C11,Transactions!$C:$C,'Profit and Loss'!O$3)</f>
        <v>0</v>
      </c>
      <c r="L11" s="16">
        <f>SUMIFS(Transactions!$D:$D,Transactions!$A:$A,'Profit and Loss'!$C11,Transactions!$C:$C,'Profit and Loss'!P$3)</f>
        <v>0</v>
      </c>
      <c r="M11" s="16">
        <f>SUMIFS(Transactions!$D:$D,Transactions!$A:$A,'Profit and Loss'!$C11,Transactions!$C:$C,'Profit and Loss'!Q$3)</f>
        <v>0</v>
      </c>
      <c r="N11" s="16">
        <f>SUMIFS(Transactions!$D:$D,Transactions!$A:$A,'Profit and Loss'!$C11,Transactions!$C:$C,'Profit and Loss'!R$3)</f>
        <v>0</v>
      </c>
      <c r="O11" s="17">
        <f>SUMIFS(Transactions!$D:$D,Transactions!$A:$A,'Profit and Loss'!$C11,Transactions!$C:$C,'Profit and Loss'!S$3)</f>
        <v>0</v>
      </c>
    </row>
    <row r="12" spans="1:15">
      <c r="C12" s="22" t="s">
        <v>40</v>
      </c>
      <c r="D12" s="23">
        <f>SUM(D10:D11)</f>
        <v>0</v>
      </c>
      <c r="E12" s="23">
        <f t="shared" ref="E12:O12" si="1">SUM(E10:E11)</f>
        <v>0</v>
      </c>
      <c r="F12" s="23">
        <f t="shared" si="1"/>
        <v>0</v>
      </c>
      <c r="G12" s="23">
        <f t="shared" si="1"/>
        <v>0</v>
      </c>
      <c r="H12" s="23">
        <f t="shared" si="1"/>
        <v>0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</row>
    <row r="14" spans="1:15">
      <c r="C14" s="22" t="s">
        <v>41</v>
      </c>
      <c r="D14" s="23">
        <f>D7-D12</f>
        <v>1500</v>
      </c>
      <c r="E14" s="23">
        <f t="shared" ref="E14:O14" si="2">E7-E12</f>
        <v>2000</v>
      </c>
      <c r="F14" s="23">
        <f t="shared" si="2"/>
        <v>4000</v>
      </c>
      <c r="G14" s="23">
        <f t="shared" si="2"/>
        <v>0</v>
      </c>
      <c r="H14" s="23">
        <f t="shared" si="2"/>
        <v>0</v>
      </c>
      <c r="I14" s="23">
        <f t="shared" si="2"/>
        <v>0</v>
      </c>
      <c r="J14" s="23">
        <f t="shared" si="2"/>
        <v>0</v>
      </c>
      <c r="K14" s="23">
        <f t="shared" si="2"/>
        <v>0</v>
      </c>
      <c r="L14" s="23">
        <f t="shared" si="2"/>
        <v>0</v>
      </c>
      <c r="M14" s="23">
        <f t="shared" si="2"/>
        <v>0</v>
      </c>
      <c r="N14" s="23">
        <f t="shared" si="2"/>
        <v>0</v>
      </c>
      <c r="O14" s="24">
        <f t="shared" si="2"/>
        <v>0</v>
      </c>
    </row>
    <row r="17" spans="1:15" ht="21">
      <c r="A17" s="38" t="s">
        <v>42</v>
      </c>
    </row>
    <row r="18" spans="1:15">
      <c r="C18" s="29" t="s">
        <v>6</v>
      </c>
      <c r="D18" s="25">
        <f>SUMIFS(Transactions!$D:$D,Transactions!$A:$A,'Profit and Loss'!$C18,Transactions!$C:$C,'Profit and Loss'!D$3)</f>
        <v>-500</v>
      </c>
      <c r="E18" s="25">
        <f>SUMIFS(Transactions!$D:$D,Transactions!$A:$A,'Profit and Loss'!$C18,Transactions!$C:$C,'Profit and Loss'!E$3)</f>
        <v>-2000</v>
      </c>
      <c r="F18" s="25">
        <f>SUMIFS(Transactions!$D:$D,Transactions!$A:$A,'Profit and Loss'!$C18,Transactions!$C:$C,'Profit and Loss'!F$3)</f>
        <v>0</v>
      </c>
      <c r="G18" s="25">
        <f>SUMIFS(Transactions!$D:$D,Transactions!$A:$A,'Profit and Loss'!$C18,Transactions!$C:$C,'Profit and Loss'!G$3)</f>
        <v>0</v>
      </c>
      <c r="H18" s="25">
        <f>SUMIFS(Transactions!$D:$D,Transactions!$A:$A,'Profit and Loss'!$C18,Transactions!$C:$C,'Profit and Loss'!H$3)</f>
        <v>0</v>
      </c>
      <c r="I18" s="25">
        <f>SUMIFS(Transactions!$D:$D,Transactions!$A:$A,'Profit and Loss'!$C18,Transactions!$C:$C,'Profit and Loss'!I$3)</f>
        <v>0</v>
      </c>
      <c r="J18" s="25">
        <f>SUMIFS(Transactions!$D:$D,Transactions!$A:$A,'Profit and Loss'!$C18,Transactions!$C:$C,'Profit and Loss'!J$3)</f>
        <v>0</v>
      </c>
      <c r="K18" s="25">
        <f>SUMIFS(Transactions!$D:$D,Transactions!$A:$A,'Profit and Loss'!$C18,Transactions!$C:$C,'Profit and Loss'!K$3)</f>
        <v>0</v>
      </c>
      <c r="L18" s="25">
        <f>SUMIFS(Transactions!$D:$D,Transactions!$A:$A,'Profit and Loss'!$C18,Transactions!$C:$C,'Profit and Loss'!L$3)</f>
        <v>0</v>
      </c>
      <c r="M18" s="25">
        <f>SUMIFS(Transactions!$D:$D,Transactions!$A:$A,'Profit and Loss'!$C18,Transactions!$C:$C,'Profit and Loss'!M$3)</f>
        <v>0</v>
      </c>
      <c r="N18" s="25">
        <f>SUMIFS(Transactions!$D:$D,Transactions!$A:$A,'Profit and Loss'!$C18,Transactions!$C:$C,'Profit and Loss'!N$3)</f>
        <v>0</v>
      </c>
      <c r="O18" s="26">
        <f>SUMIFS(Transactions!$D:$D,Transactions!$A:$A,'Profit and Loss'!$C18,Transactions!$C:$C,'Profit and Loss'!O$3)</f>
        <v>0</v>
      </c>
    </row>
    <row r="19" spans="1:15">
      <c r="C19" s="30" t="s">
        <v>9</v>
      </c>
      <c r="D19" s="27">
        <f>SUMIFS(Transactions!$D:$D,Transactions!$A:$A,'Profit and Loss'!$C19,Transactions!$C:$C,'Profit and Loss'!D$3)</f>
        <v>-15000</v>
      </c>
      <c r="E19" s="27">
        <f>SUMIFS(Transactions!$D:$D,Transactions!$A:$A,'Profit and Loss'!$C19,Transactions!$C:$C,'Profit and Loss'!E$3)</f>
        <v>0</v>
      </c>
      <c r="F19" s="27">
        <f>SUMIFS(Transactions!$D:$D,Transactions!$A:$A,'Profit and Loss'!$C19,Transactions!$C:$C,'Profit and Loss'!F$3)</f>
        <v>0</v>
      </c>
      <c r="G19" s="27">
        <f>SUMIFS(Transactions!$D:$D,Transactions!$A:$A,'Profit and Loss'!$C19,Transactions!$C:$C,'Profit and Loss'!G$3)</f>
        <v>0</v>
      </c>
      <c r="H19" s="27">
        <f>SUMIFS(Transactions!$D:$D,Transactions!$A:$A,'Profit and Loss'!$C19,Transactions!$C:$C,'Profit and Loss'!H$3)</f>
        <v>0</v>
      </c>
      <c r="I19" s="27">
        <f>SUMIFS(Transactions!$D:$D,Transactions!$A:$A,'Profit and Loss'!$C19,Transactions!$C:$C,'Profit and Loss'!I$3)</f>
        <v>0</v>
      </c>
      <c r="J19" s="27">
        <f>SUMIFS(Transactions!$D:$D,Transactions!$A:$A,'Profit and Loss'!$C19,Transactions!$C:$C,'Profit and Loss'!J$3)</f>
        <v>0</v>
      </c>
      <c r="K19" s="27">
        <f>SUMIFS(Transactions!$D:$D,Transactions!$A:$A,'Profit and Loss'!$C19,Transactions!$C:$C,'Profit and Loss'!K$3)</f>
        <v>0</v>
      </c>
      <c r="L19" s="27">
        <f>SUMIFS(Transactions!$D:$D,Transactions!$A:$A,'Profit and Loss'!$C19,Transactions!$C:$C,'Profit and Loss'!L$3)</f>
        <v>0</v>
      </c>
      <c r="M19" s="27">
        <f>SUMIFS(Transactions!$D:$D,Transactions!$A:$A,'Profit and Loss'!$C19,Transactions!$C:$C,'Profit and Loss'!M$3)</f>
        <v>0</v>
      </c>
      <c r="N19" s="27">
        <f>SUMIFS(Transactions!$D:$D,Transactions!$A:$A,'Profit and Loss'!$C19,Transactions!$C:$C,'Profit and Loss'!N$3)</f>
        <v>0</v>
      </c>
      <c r="O19" s="28">
        <f>SUMIFS(Transactions!$D:$D,Transactions!$A:$A,'Profit and Loss'!$C19,Transactions!$C:$C,'Profit and Loss'!O$3)</f>
        <v>0</v>
      </c>
    </row>
    <row r="20" spans="1:15">
      <c r="C20" s="30" t="s">
        <v>13</v>
      </c>
      <c r="D20" s="27">
        <f>SUMIFS(Transactions!$D:$D,Transactions!$A:$A,'Profit and Loss'!$C20,Transactions!$C:$C,'Profit and Loss'!D$3)</f>
        <v>-2000</v>
      </c>
      <c r="E20" s="27">
        <f>SUMIFS(Transactions!$D:$D,Transactions!$A:$A,'Profit and Loss'!$C20,Transactions!$C:$C,'Profit and Loss'!E$3)</f>
        <v>-1500</v>
      </c>
      <c r="F20" s="27">
        <f>SUMIFS(Transactions!$D:$D,Transactions!$A:$A,'Profit and Loss'!$C20,Transactions!$C:$C,'Profit and Loss'!F$3)</f>
        <v>-3500</v>
      </c>
      <c r="G20" s="27">
        <f>SUMIFS(Transactions!$D:$D,Transactions!$A:$A,'Profit and Loss'!$C20,Transactions!$C:$C,'Profit and Loss'!G$3)</f>
        <v>0</v>
      </c>
      <c r="H20" s="27">
        <f>SUMIFS(Transactions!$D:$D,Transactions!$A:$A,'Profit and Loss'!$C20,Transactions!$C:$C,'Profit and Loss'!H$3)</f>
        <v>0</v>
      </c>
      <c r="I20" s="27">
        <f>SUMIFS(Transactions!$D:$D,Transactions!$A:$A,'Profit and Loss'!$C20,Transactions!$C:$C,'Profit and Loss'!I$3)</f>
        <v>0</v>
      </c>
      <c r="J20" s="27">
        <f>SUMIFS(Transactions!$D:$D,Transactions!$A:$A,'Profit and Loss'!$C20,Transactions!$C:$C,'Profit and Loss'!J$3)</f>
        <v>0</v>
      </c>
      <c r="K20" s="27">
        <f>SUMIFS(Transactions!$D:$D,Transactions!$A:$A,'Profit and Loss'!$C20,Transactions!$C:$C,'Profit and Loss'!K$3)</f>
        <v>0</v>
      </c>
      <c r="L20" s="27">
        <f>SUMIFS(Transactions!$D:$D,Transactions!$A:$A,'Profit and Loss'!$C20,Transactions!$C:$C,'Profit and Loss'!L$3)</f>
        <v>0</v>
      </c>
      <c r="M20" s="27">
        <f>SUMIFS(Transactions!$D:$D,Transactions!$A:$A,'Profit and Loss'!$C20,Transactions!$C:$C,'Profit and Loss'!M$3)</f>
        <v>0</v>
      </c>
      <c r="N20" s="27">
        <f>SUMIFS(Transactions!$D:$D,Transactions!$A:$A,'Profit and Loss'!$C20,Transactions!$C:$C,'Profit and Loss'!N$3)</f>
        <v>0</v>
      </c>
      <c r="O20" s="28">
        <f>SUMIFS(Transactions!$D:$D,Transactions!$A:$A,'Profit and Loss'!$C20,Transactions!$C:$C,'Profit and Loss'!O$3)</f>
        <v>0</v>
      </c>
    </row>
    <row r="21" spans="1:15">
      <c r="C21" s="30" t="s">
        <v>43</v>
      </c>
      <c r="D21" s="27">
        <f>SUMIFS(Transactions!$D:$D,Transactions!$A:$A,'Profit and Loss'!$C21,Transactions!$C:$C,'Profit and Loss'!D$3)</f>
        <v>0</v>
      </c>
      <c r="E21" s="27">
        <f>SUMIFS(Transactions!$D:$D,Transactions!$A:$A,'Profit and Loss'!$C21,Transactions!$C:$C,'Profit and Loss'!E$3)</f>
        <v>0</v>
      </c>
      <c r="F21" s="27">
        <f>SUMIFS(Transactions!$D:$D,Transactions!$A:$A,'Profit and Loss'!$C21,Transactions!$C:$C,'Profit and Loss'!F$3)</f>
        <v>0</v>
      </c>
      <c r="G21" s="27">
        <f>SUMIFS(Transactions!$D:$D,Transactions!$A:$A,'Profit and Loss'!$C21,Transactions!$C:$C,'Profit and Loss'!G$3)</f>
        <v>0</v>
      </c>
      <c r="H21" s="27">
        <f>SUMIFS(Transactions!$D:$D,Transactions!$A:$A,'Profit and Loss'!$C21,Transactions!$C:$C,'Profit and Loss'!H$3)</f>
        <v>0</v>
      </c>
      <c r="I21" s="27">
        <f>SUMIFS(Transactions!$D:$D,Transactions!$A:$A,'Profit and Loss'!$C21,Transactions!$C:$C,'Profit and Loss'!I$3)</f>
        <v>0</v>
      </c>
      <c r="J21" s="27">
        <f>SUMIFS(Transactions!$D:$D,Transactions!$A:$A,'Profit and Loss'!$C21,Transactions!$C:$C,'Profit and Loss'!J$3)</f>
        <v>0</v>
      </c>
      <c r="K21" s="27">
        <f>SUMIFS(Transactions!$D:$D,Transactions!$A:$A,'Profit and Loss'!$C21,Transactions!$C:$C,'Profit and Loss'!K$3)</f>
        <v>0</v>
      </c>
      <c r="L21" s="27">
        <f>SUMIFS(Transactions!$D:$D,Transactions!$A:$A,'Profit and Loss'!$C21,Transactions!$C:$C,'Profit and Loss'!L$3)</f>
        <v>0</v>
      </c>
      <c r="M21" s="27">
        <f>SUMIFS(Transactions!$D:$D,Transactions!$A:$A,'Profit and Loss'!$C21,Transactions!$C:$C,'Profit and Loss'!M$3)</f>
        <v>0</v>
      </c>
      <c r="N21" s="27">
        <f>SUMIFS(Transactions!$D:$D,Transactions!$A:$A,'Profit and Loss'!$C21,Transactions!$C:$C,'Profit and Loss'!N$3)</f>
        <v>0</v>
      </c>
      <c r="O21" s="28">
        <f>SUMIFS(Transactions!$D:$D,Transactions!$A:$A,'Profit and Loss'!$C21,Transactions!$C:$C,'Profit and Loss'!O$3)</f>
        <v>0</v>
      </c>
    </row>
    <row r="22" spans="1:15">
      <c r="C22" s="30" t="s">
        <v>44</v>
      </c>
      <c r="D22" s="27">
        <f>SUMIFS(Transactions!$D:$D,Transactions!$A:$A,'Profit and Loss'!$C22,Transactions!$C:$C,'Profit and Loss'!D$3)</f>
        <v>0</v>
      </c>
      <c r="E22" s="27">
        <f>SUMIFS(Transactions!$D:$D,Transactions!$A:$A,'Profit and Loss'!$C22,Transactions!$C:$C,'Profit and Loss'!E$3)</f>
        <v>0</v>
      </c>
      <c r="F22" s="27">
        <f>SUMIFS(Transactions!$D:$D,Transactions!$A:$A,'Profit and Loss'!$C22,Transactions!$C:$C,'Profit and Loss'!F$3)</f>
        <v>0</v>
      </c>
      <c r="G22" s="27">
        <f>SUMIFS(Transactions!$D:$D,Transactions!$A:$A,'Profit and Loss'!$C22,Transactions!$C:$C,'Profit and Loss'!G$3)</f>
        <v>0</v>
      </c>
      <c r="H22" s="27">
        <f>SUMIFS(Transactions!$D:$D,Transactions!$A:$A,'Profit and Loss'!$C22,Transactions!$C:$C,'Profit and Loss'!H$3)</f>
        <v>0</v>
      </c>
      <c r="I22" s="27">
        <f>SUMIFS(Transactions!$D:$D,Transactions!$A:$A,'Profit and Loss'!$C22,Transactions!$C:$C,'Profit and Loss'!I$3)</f>
        <v>0</v>
      </c>
      <c r="J22" s="27">
        <f>SUMIFS(Transactions!$D:$D,Transactions!$A:$A,'Profit and Loss'!$C22,Transactions!$C:$C,'Profit and Loss'!J$3)</f>
        <v>0</v>
      </c>
      <c r="K22" s="27">
        <f>SUMIFS(Transactions!$D:$D,Transactions!$A:$A,'Profit and Loss'!$C22,Transactions!$C:$C,'Profit and Loss'!K$3)</f>
        <v>0</v>
      </c>
      <c r="L22" s="27">
        <f>SUMIFS(Transactions!$D:$D,Transactions!$A:$A,'Profit and Loss'!$C22,Transactions!$C:$C,'Profit and Loss'!L$3)</f>
        <v>0</v>
      </c>
      <c r="M22" s="27">
        <f>SUMIFS(Transactions!$D:$D,Transactions!$A:$A,'Profit and Loss'!$C22,Transactions!$C:$C,'Profit and Loss'!M$3)</f>
        <v>0</v>
      </c>
      <c r="N22" s="27">
        <f>SUMIFS(Transactions!$D:$D,Transactions!$A:$A,'Profit and Loss'!$C22,Transactions!$C:$C,'Profit and Loss'!N$3)</f>
        <v>0</v>
      </c>
      <c r="O22" s="28">
        <f>SUMIFS(Transactions!$D:$D,Transactions!$A:$A,'Profit and Loss'!$C22,Transactions!$C:$C,'Profit and Loss'!O$3)</f>
        <v>0</v>
      </c>
    </row>
    <row r="23" spans="1:15">
      <c r="C23" s="30" t="s">
        <v>45</v>
      </c>
      <c r="D23" s="27">
        <f>SUMIFS(Transactions!$D:$D,Transactions!$A:$A,'Profit and Loss'!$C23,Transactions!$C:$C,'Profit and Loss'!D$3)</f>
        <v>0</v>
      </c>
      <c r="E23" s="27">
        <f>SUMIFS(Transactions!$D:$D,Transactions!$A:$A,'Profit and Loss'!$C23,Transactions!$C:$C,'Profit and Loss'!E$3)</f>
        <v>0</v>
      </c>
      <c r="F23" s="27">
        <f>SUMIFS(Transactions!$D:$D,Transactions!$A:$A,'Profit and Loss'!$C23,Transactions!$C:$C,'Profit and Loss'!F$3)</f>
        <v>0</v>
      </c>
      <c r="G23" s="27">
        <f>SUMIFS(Transactions!$D:$D,Transactions!$A:$A,'Profit and Loss'!$C23,Transactions!$C:$C,'Profit and Loss'!G$3)</f>
        <v>0</v>
      </c>
      <c r="H23" s="27">
        <f>SUMIFS(Transactions!$D:$D,Transactions!$A:$A,'Profit and Loss'!$C23,Transactions!$C:$C,'Profit and Loss'!H$3)</f>
        <v>0</v>
      </c>
      <c r="I23" s="27">
        <f>SUMIFS(Transactions!$D:$D,Transactions!$A:$A,'Profit and Loss'!$C23,Transactions!$C:$C,'Profit and Loss'!I$3)</f>
        <v>0</v>
      </c>
      <c r="J23" s="27">
        <f>SUMIFS(Transactions!$D:$D,Transactions!$A:$A,'Profit and Loss'!$C23,Transactions!$C:$C,'Profit and Loss'!J$3)</f>
        <v>0</v>
      </c>
      <c r="K23" s="27">
        <f>SUMIFS(Transactions!$D:$D,Transactions!$A:$A,'Profit and Loss'!$C23,Transactions!$C:$C,'Profit and Loss'!K$3)</f>
        <v>0</v>
      </c>
      <c r="L23" s="27">
        <f>SUMIFS(Transactions!$D:$D,Transactions!$A:$A,'Profit and Loss'!$C23,Transactions!$C:$C,'Profit and Loss'!L$3)</f>
        <v>0</v>
      </c>
      <c r="M23" s="27">
        <f>SUMIFS(Transactions!$D:$D,Transactions!$A:$A,'Profit and Loss'!$C23,Transactions!$C:$C,'Profit and Loss'!M$3)</f>
        <v>0</v>
      </c>
      <c r="N23" s="27">
        <f>SUMIFS(Transactions!$D:$D,Transactions!$A:$A,'Profit and Loss'!$C23,Transactions!$C:$C,'Profit and Loss'!N$3)</f>
        <v>0</v>
      </c>
      <c r="O23" s="28">
        <f>SUMIFS(Transactions!$D:$D,Transactions!$A:$A,'Profit and Loss'!$C23,Transactions!$C:$C,'Profit and Loss'!O$3)</f>
        <v>0</v>
      </c>
    </row>
    <row r="24" spans="1:15">
      <c r="C24" s="30" t="s">
        <v>46</v>
      </c>
      <c r="D24" s="27">
        <f>SUMIFS(Transactions!$D:$D,Transactions!$A:$A,'Profit and Loss'!$C24,Transactions!$C:$C,'Profit and Loss'!D$3)</f>
        <v>0</v>
      </c>
      <c r="E24" s="27">
        <f>SUMIFS(Transactions!$D:$D,Transactions!$A:$A,'Profit and Loss'!$C24,Transactions!$C:$C,'Profit and Loss'!E$3)</f>
        <v>0</v>
      </c>
      <c r="F24" s="27">
        <f>SUMIFS(Transactions!$D:$D,Transactions!$A:$A,'Profit and Loss'!$C24,Transactions!$C:$C,'Profit and Loss'!F$3)</f>
        <v>0</v>
      </c>
      <c r="G24" s="27">
        <f>SUMIFS(Transactions!$D:$D,Transactions!$A:$A,'Profit and Loss'!$C24,Transactions!$C:$C,'Profit and Loss'!G$3)</f>
        <v>0</v>
      </c>
      <c r="H24" s="27">
        <f>SUMIFS(Transactions!$D:$D,Transactions!$A:$A,'Profit and Loss'!$C24,Transactions!$C:$C,'Profit and Loss'!H$3)</f>
        <v>0</v>
      </c>
      <c r="I24" s="27">
        <f>SUMIFS(Transactions!$D:$D,Transactions!$A:$A,'Profit and Loss'!$C24,Transactions!$C:$C,'Profit and Loss'!I$3)</f>
        <v>0</v>
      </c>
      <c r="J24" s="27">
        <f>SUMIFS(Transactions!$D:$D,Transactions!$A:$A,'Profit and Loss'!$C24,Transactions!$C:$C,'Profit and Loss'!J$3)</f>
        <v>0</v>
      </c>
      <c r="K24" s="27">
        <f>SUMIFS(Transactions!$D:$D,Transactions!$A:$A,'Profit and Loss'!$C24,Transactions!$C:$C,'Profit and Loss'!K$3)</f>
        <v>0</v>
      </c>
      <c r="L24" s="27">
        <f>SUMIFS(Transactions!$D:$D,Transactions!$A:$A,'Profit and Loss'!$C24,Transactions!$C:$C,'Profit and Loss'!L$3)</f>
        <v>0</v>
      </c>
      <c r="M24" s="27">
        <f>SUMIFS(Transactions!$D:$D,Transactions!$A:$A,'Profit and Loss'!$C24,Transactions!$C:$C,'Profit and Loss'!M$3)</f>
        <v>0</v>
      </c>
      <c r="N24" s="27">
        <f>SUMIFS(Transactions!$D:$D,Transactions!$A:$A,'Profit and Loss'!$C24,Transactions!$C:$C,'Profit and Loss'!N$3)</f>
        <v>0</v>
      </c>
      <c r="O24" s="28">
        <f>SUMIFS(Transactions!$D:$D,Transactions!$A:$A,'Profit and Loss'!$C24,Transactions!$C:$C,'Profit and Loss'!O$3)</f>
        <v>0</v>
      </c>
    </row>
    <row r="25" spans="1:15">
      <c r="C25" s="30" t="s">
        <v>47</v>
      </c>
      <c r="D25" s="27">
        <f>SUMIFS(Transactions!$D:$D,Transactions!$A:$A,'Profit and Loss'!$C25,Transactions!$C:$C,'Profit and Loss'!D$3)</f>
        <v>0</v>
      </c>
      <c r="E25" s="27">
        <f>SUMIFS(Transactions!$D:$D,Transactions!$A:$A,'Profit and Loss'!$C25,Transactions!$C:$C,'Profit and Loss'!E$3)</f>
        <v>0</v>
      </c>
      <c r="F25" s="27">
        <f>SUMIFS(Transactions!$D:$D,Transactions!$A:$A,'Profit and Loss'!$C25,Transactions!$C:$C,'Profit and Loss'!F$3)</f>
        <v>0</v>
      </c>
      <c r="G25" s="27">
        <f>SUMIFS(Transactions!$D:$D,Transactions!$A:$A,'Profit and Loss'!$C25,Transactions!$C:$C,'Profit and Loss'!G$3)</f>
        <v>0</v>
      </c>
      <c r="H25" s="27">
        <f>SUMIFS(Transactions!$D:$D,Transactions!$A:$A,'Profit and Loss'!$C25,Transactions!$C:$C,'Profit and Loss'!H$3)</f>
        <v>0</v>
      </c>
      <c r="I25" s="27">
        <f>SUMIFS(Transactions!$D:$D,Transactions!$A:$A,'Profit and Loss'!$C25,Transactions!$C:$C,'Profit and Loss'!I$3)</f>
        <v>0</v>
      </c>
      <c r="J25" s="27">
        <f>SUMIFS(Transactions!$D:$D,Transactions!$A:$A,'Profit and Loss'!$C25,Transactions!$C:$C,'Profit and Loss'!J$3)</f>
        <v>0</v>
      </c>
      <c r="K25" s="27">
        <f>SUMIFS(Transactions!$D:$D,Transactions!$A:$A,'Profit and Loss'!$C25,Transactions!$C:$C,'Profit and Loss'!K$3)</f>
        <v>0</v>
      </c>
      <c r="L25" s="27">
        <f>SUMIFS(Transactions!$D:$D,Transactions!$A:$A,'Profit and Loss'!$C25,Transactions!$C:$C,'Profit and Loss'!L$3)</f>
        <v>0</v>
      </c>
      <c r="M25" s="27">
        <f>SUMIFS(Transactions!$D:$D,Transactions!$A:$A,'Profit and Loss'!$C25,Transactions!$C:$C,'Profit and Loss'!M$3)</f>
        <v>0</v>
      </c>
      <c r="N25" s="27">
        <f>SUMIFS(Transactions!$D:$D,Transactions!$A:$A,'Profit and Loss'!$C25,Transactions!$C:$C,'Profit and Loss'!N$3)</f>
        <v>0</v>
      </c>
      <c r="O25" s="28">
        <f>SUMIFS(Transactions!$D:$D,Transactions!$A:$A,'Profit and Loss'!$C25,Transactions!$C:$C,'Profit and Loss'!O$3)</f>
        <v>0</v>
      </c>
    </row>
    <row r="26" spans="1:15">
      <c r="C26" s="33" t="s">
        <v>48</v>
      </c>
      <c r="D26" s="31">
        <f>SUM(D18:D25)</f>
        <v>-17500</v>
      </c>
      <c r="E26" s="31">
        <f t="shared" ref="E26:O26" si="3">SUM(E18:E25)</f>
        <v>-3500</v>
      </c>
      <c r="F26" s="31">
        <f t="shared" si="3"/>
        <v>-3500</v>
      </c>
      <c r="G26" s="31">
        <f t="shared" si="3"/>
        <v>0</v>
      </c>
      <c r="H26" s="31">
        <f t="shared" si="3"/>
        <v>0</v>
      </c>
      <c r="I26" s="31">
        <f t="shared" si="3"/>
        <v>0</v>
      </c>
      <c r="J26" s="31">
        <f t="shared" si="3"/>
        <v>0</v>
      </c>
      <c r="K26" s="31">
        <f t="shared" si="3"/>
        <v>0</v>
      </c>
      <c r="L26" s="31">
        <f t="shared" si="3"/>
        <v>0</v>
      </c>
      <c r="M26" s="31">
        <f t="shared" si="3"/>
        <v>0</v>
      </c>
      <c r="N26" s="31">
        <f t="shared" si="3"/>
        <v>0</v>
      </c>
      <c r="O26" s="32">
        <f t="shared" si="3"/>
        <v>0</v>
      </c>
    </row>
    <row r="28" spans="1:15" ht="21">
      <c r="C28" s="37" t="s">
        <v>49</v>
      </c>
      <c r="D28" s="35">
        <f>D14+D26</f>
        <v>-16000</v>
      </c>
      <c r="E28" s="35">
        <f t="shared" ref="E28:O28" si="4">E14+E26</f>
        <v>-1500</v>
      </c>
      <c r="F28" s="35">
        <f t="shared" si="4"/>
        <v>500</v>
      </c>
      <c r="G28" s="35">
        <f t="shared" si="4"/>
        <v>0</v>
      </c>
      <c r="H28" s="35">
        <f t="shared" si="4"/>
        <v>0</v>
      </c>
      <c r="I28" s="35">
        <f t="shared" si="4"/>
        <v>0</v>
      </c>
      <c r="J28" s="35">
        <f t="shared" si="4"/>
        <v>0</v>
      </c>
      <c r="K28" s="35">
        <f t="shared" si="4"/>
        <v>0</v>
      </c>
      <c r="L28" s="35">
        <f t="shared" si="4"/>
        <v>0</v>
      </c>
      <c r="M28" s="35">
        <f t="shared" si="4"/>
        <v>0</v>
      </c>
      <c r="N28" s="35">
        <f t="shared" si="4"/>
        <v>0</v>
      </c>
      <c r="O28" s="36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8808-EB58-48E9-AC3D-CE8D689F38FE}">
  <dimension ref="A1:D50"/>
  <sheetViews>
    <sheetView tabSelected="1" topLeftCell="A21" workbookViewId="0">
      <selection activeCell="D51" sqref="D51"/>
    </sheetView>
  </sheetViews>
  <sheetFormatPr defaultRowHeight="15"/>
  <cols>
    <col min="1" max="1" width="42.5703125" customWidth="1"/>
    <col min="2" max="2" width="28.85546875" customWidth="1"/>
    <col min="3" max="3" width="37" customWidth="1"/>
    <col min="4" max="4" width="9.85546875" style="7" bestFit="1" customWidth="1"/>
  </cols>
  <sheetData>
    <row r="1" spans="1:4" ht="23.25">
      <c r="A1" s="41" t="s">
        <v>50</v>
      </c>
    </row>
    <row r="3" spans="1:4" ht="21">
      <c r="A3" s="47" t="s">
        <v>51</v>
      </c>
      <c r="B3" s="46"/>
      <c r="C3" s="46"/>
      <c r="D3" s="48"/>
    </row>
    <row r="4" spans="1:4" ht="21">
      <c r="A4" s="38"/>
    </row>
    <row r="5" spans="1:4">
      <c r="B5" s="45" t="s">
        <v>52</v>
      </c>
    </row>
    <row r="6" spans="1:4">
      <c r="C6" s="42" t="s">
        <v>53</v>
      </c>
      <c r="D6" s="49">
        <v>2000</v>
      </c>
    </row>
    <row r="7" spans="1:4">
      <c r="C7" s="43" t="s">
        <v>54</v>
      </c>
      <c r="D7" s="50"/>
    </row>
    <row r="8" spans="1:4">
      <c r="C8" s="44" t="s">
        <v>55</v>
      </c>
      <c r="D8" s="51">
        <f>SUM(D6:D7)</f>
        <v>2000</v>
      </c>
    </row>
    <row r="10" spans="1:4">
      <c r="B10" s="45" t="s">
        <v>56</v>
      </c>
    </row>
    <row r="11" spans="1:4">
      <c r="C11" s="42" t="s">
        <v>57</v>
      </c>
      <c r="D11" s="49"/>
    </row>
    <row r="12" spans="1:4">
      <c r="C12" s="43" t="s">
        <v>58</v>
      </c>
      <c r="D12" s="50"/>
    </row>
    <row r="13" spans="1:4">
      <c r="C13" s="43" t="s">
        <v>59</v>
      </c>
      <c r="D13" s="50"/>
    </row>
    <row r="14" spans="1:4">
      <c r="C14" s="44" t="s">
        <v>60</v>
      </c>
      <c r="D14" s="51">
        <f>SUM(D11:D13)</f>
        <v>0</v>
      </c>
    </row>
    <row r="16" spans="1:4">
      <c r="B16" s="45" t="s">
        <v>61</v>
      </c>
    </row>
    <row r="17" spans="1:4">
      <c r="C17" s="42" t="s">
        <v>62</v>
      </c>
      <c r="D17" s="49">
        <v>15000</v>
      </c>
    </row>
    <row r="18" spans="1:4">
      <c r="C18" s="43" t="s">
        <v>63</v>
      </c>
      <c r="D18" s="50"/>
    </row>
    <row r="19" spans="1:4">
      <c r="C19" s="43" t="s">
        <v>64</v>
      </c>
      <c r="D19" s="50">
        <v>2500</v>
      </c>
    </row>
    <row r="20" spans="1:4">
      <c r="C20" s="43" t="s">
        <v>65</v>
      </c>
      <c r="D20" s="50"/>
    </row>
    <row r="21" spans="1:4">
      <c r="C21" s="43" t="s">
        <v>66</v>
      </c>
      <c r="D21" s="50"/>
    </row>
    <row r="22" spans="1:4">
      <c r="C22" s="44" t="s">
        <v>67</v>
      </c>
      <c r="D22" s="51">
        <f>SUM(D17:D21)</f>
        <v>17500</v>
      </c>
    </row>
    <row r="24" spans="1:4">
      <c r="B24" s="73" t="s">
        <v>68</v>
      </c>
      <c r="C24" s="74"/>
      <c r="D24" s="52">
        <f>D8+D14+D22</f>
        <v>19500</v>
      </c>
    </row>
    <row r="27" spans="1:4" ht="23.25">
      <c r="A27" s="53" t="s">
        <v>69</v>
      </c>
      <c r="B27" s="46"/>
      <c r="C27" s="46"/>
      <c r="D27" s="48"/>
    </row>
    <row r="29" spans="1:4">
      <c r="B29" s="45" t="s">
        <v>70</v>
      </c>
    </row>
    <row r="30" spans="1:4">
      <c r="C30" s="56" t="s">
        <v>71</v>
      </c>
      <c r="D30" s="57"/>
    </row>
    <row r="31" spans="1:4">
      <c r="C31" s="55" t="s">
        <v>72</v>
      </c>
      <c r="D31" s="58"/>
    </row>
    <row r="32" spans="1:4">
      <c r="C32" s="54" t="s">
        <v>73</v>
      </c>
      <c r="D32" s="59">
        <f>SUM(D30:D31)</f>
        <v>0</v>
      </c>
    </row>
    <row r="34" spans="2:4">
      <c r="B34" s="45" t="s">
        <v>74</v>
      </c>
    </row>
    <row r="35" spans="2:4">
      <c r="C35" s="56" t="s">
        <v>75</v>
      </c>
      <c r="D35" s="57"/>
    </row>
    <row r="36" spans="2:4">
      <c r="C36" s="55" t="s">
        <v>76</v>
      </c>
      <c r="D36" s="58">
        <v>15000</v>
      </c>
    </row>
    <row r="37" spans="2:4">
      <c r="C37" s="55" t="s">
        <v>77</v>
      </c>
      <c r="D37" s="58"/>
    </row>
    <row r="38" spans="2:4">
      <c r="C38" s="54" t="s">
        <v>78</v>
      </c>
      <c r="D38" s="59">
        <f>SUM(D35:D37)</f>
        <v>15000</v>
      </c>
    </row>
    <row r="40" spans="2:4">
      <c r="B40" s="67" t="s">
        <v>79</v>
      </c>
      <c r="C40" s="68"/>
      <c r="D40" s="69">
        <f>D32+D38</f>
        <v>15000</v>
      </c>
    </row>
    <row r="42" spans="2:4">
      <c r="B42" s="45" t="s">
        <v>80</v>
      </c>
    </row>
    <row r="43" spans="2:4">
      <c r="C43" s="60" t="s">
        <v>81</v>
      </c>
      <c r="D43" s="61"/>
    </row>
    <row r="44" spans="2:4">
      <c r="C44" s="62" t="s">
        <v>82</v>
      </c>
      <c r="D44" s="63">
        <v>4500</v>
      </c>
    </row>
    <row r="45" spans="2:4">
      <c r="C45" s="71" t="s">
        <v>83</v>
      </c>
      <c r="D45" s="70"/>
    </row>
    <row r="47" spans="2:4">
      <c r="B47" s="64" t="s">
        <v>84</v>
      </c>
      <c r="C47" s="65"/>
      <c r="D47" s="66">
        <f>SUM(D43:D45)</f>
        <v>4500</v>
      </c>
    </row>
    <row r="50" spans="2:4" ht="23.25">
      <c r="B50" s="75" t="s">
        <v>85</v>
      </c>
      <c r="C50" s="75"/>
      <c r="D50" s="72">
        <f>D24-(D40+D47)</f>
        <v>0</v>
      </c>
    </row>
  </sheetData>
  <mergeCells count="2">
    <mergeCell ref="B24:C24"/>
    <mergeCell ref="B50:C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2023-06-20T13:57:34Z</dcterms:created>
  <dcterms:modified xsi:type="dcterms:W3CDTF">2023-06-23T13:58:07Z</dcterms:modified>
  <cp:category/>
  <cp:contentStatus/>
</cp:coreProperties>
</file>