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<sst xmlns="http://schemas.openxmlformats.org/spreadsheetml/2006/main" count="36" uniqueCount="22">
  <si>
    <t>Date</t>
  </si>
  <si>
    <t>Open</t>
  </si>
  <si>
    <t>High</t>
  </si>
  <si>
    <t>Low</t>
  </si>
  <si>
    <t>Close</t>
  </si>
  <si>
    <t>Adj Close</t>
  </si>
  <si>
    <t>Volume</t>
  </si>
  <si>
    <t>Returns</t>
  </si>
  <si>
    <t>Sharpe ratio for a stand-alone stock portfolio</t>
  </si>
  <si>
    <t>Sharpe Ratio for two-asset portfolio</t>
  </si>
  <si>
    <t>Mean</t>
  </si>
  <si>
    <t>Variance</t>
  </si>
  <si>
    <t>Standard Deviation</t>
  </si>
  <si>
    <t>Sharpe</t>
  </si>
  <si>
    <t>VOO</t>
  </si>
  <si>
    <t>BLV</t>
  </si>
  <si>
    <t>Covariance</t>
  </si>
  <si>
    <t>Correlation</t>
  </si>
  <si>
    <t>Note:</t>
  </si>
  <si>
    <t>Sharpe ratio = (mean - risk-free-rate-%) / standard-deviation</t>
  </si>
  <si>
    <t>The mean here is the expected rate of return</t>
  </si>
  <si>
    <t>The standard deviation is the 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</si>
</sst>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10" xfId="0" applyAlignment="1" applyFont="1" applyNumberFormat="1">
      <alignment readingOrder="0"/>
    </xf>
    <xf borderId="0" fillId="2" fontId="2" numFmtId="10" xfId="0" applyFont="1" applyNumberFormat="1"/>
    <xf borderId="0" fillId="2" fontId="2" numFmtId="165" xfId="0" applyFont="1" applyNumberFormat="1"/>
    <xf borderId="0" fillId="3" fontId="2" numFmtId="9" xfId="0" applyAlignment="1" applyFont="1" applyNumberFormat="1">
      <alignment readingOrder="0"/>
    </xf>
    <xf borderId="0" fillId="3" fontId="2" numFmtId="10" xfId="0" applyFont="1" applyNumberFormat="1"/>
    <xf borderId="0" fillId="3" fontId="2" numFmtId="165" xfId="0" applyFont="1" applyNumberFormat="1"/>
    <xf borderId="0" fillId="4" fontId="3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Two Asset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rgbClr val="4C1130"/>
              </a:solidFill>
              <a:ln cmpd="sng">
                <a:solidFill>
                  <a:srgbClr val="4C1130"/>
                </a:solidFill>
              </a:ln>
            </c:spPr>
          </c:marker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22855"/>
        <c:axId val="1223602048"/>
      </c:scatterChart>
      <c:valAx>
        <c:axId val="2027622855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602048"/>
      </c:valAx>
      <c:valAx>
        <c:axId val="12236020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62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18</xdr:row>
      <xdr:rowOff>28575</xdr:rowOff>
    </xdr:from>
    <xdr:ext cx="12525375" cy="4924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5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5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5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5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5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5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5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5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5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5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5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5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5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5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5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5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5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5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5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5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5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5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5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5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5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5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5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5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5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5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5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5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5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5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5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5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5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5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5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5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5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5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5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5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5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5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5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5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5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5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5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5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5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5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5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</v>
      </c>
      <c r="G58" s="4">
        <v>5.76663E7</v>
      </c>
      <c r="H58" s="5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5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5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5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5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5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5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5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5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5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5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5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5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5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5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5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5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5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5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5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5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5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5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5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5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5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5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5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5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5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5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5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5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5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5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5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5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5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5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5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5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5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5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5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5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5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5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5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5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5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5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5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ht="15.75" customHeight="1">
      <c r="A2" s="8">
        <v>40544.0</v>
      </c>
      <c r="B2" s="6">
        <v>78.5</v>
      </c>
      <c r="C2" s="6">
        <v>79.400002</v>
      </c>
      <c r="D2" s="6">
        <v>77.25</v>
      </c>
      <c r="E2" s="6">
        <v>78.019997</v>
      </c>
      <c r="F2" s="6">
        <v>52.395947</v>
      </c>
      <c r="G2" s="6">
        <v>474400.0</v>
      </c>
      <c r="H2" s="9"/>
    </row>
    <row r="3" ht="15.75" customHeight="1">
      <c r="A3" s="8">
        <v>40575.0</v>
      </c>
      <c r="B3" s="6">
        <v>77.339996</v>
      </c>
      <c r="C3" s="6">
        <v>78.910004</v>
      </c>
      <c r="D3" s="6">
        <v>76.0</v>
      </c>
      <c r="E3" s="6">
        <v>78.82</v>
      </c>
      <c r="F3" s="6">
        <v>52.933182</v>
      </c>
      <c r="G3" s="6">
        <v>602000.0</v>
      </c>
      <c r="H3" s="9">
        <f t="shared" ref="H3:H109" si="1">(F3-F2)/F2</f>
        <v>0.01025336941</v>
      </c>
    </row>
    <row r="4" ht="15.75" customHeight="1">
      <c r="A4" s="8">
        <v>40603.0</v>
      </c>
      <c r="B4" s="6">
        <v>78.169998</v>
      </c>
      <c r="C4" s="6">
        <v>80.0</v>
      </c>
      <c r="D4" s="6">
        <v>77.160004</v>
      </c>
      <c r="E4" s="6">
        <v>78.220001</v>
      </c>
      <c r="F4" s="6">
        <v>52.756104</v>
      </c>
      <c r="G4" s="6">
        <v>897600.0</v>
      </c>
      <c r="H4" s="9">
        <f t="shared" si="1"/>
        <v>-0.003345311831</v>
      </c>
    </row>
    <row r="5" ht="15.75" customHeight="1">
      <c r="A5" s="8">
        <v>40634.0</v>
      </c>
      <c r="B5" s="6">
        <v>77.879997</v>
      </c>
      <c r="C5" s="6">
        <v>80.059998</v>
      </c>
      <c r="D5" s="6">
        <v>77.0</v>
      </c>
      <c r="E5" s="6">
        <v>80.050003</v>
      </c>
      <c r="F5" s="6">
        <v>54.199394</v>
      </c>
      <c r="G5" s="6">
        <v>459000.0</v>
      </c>
      <c r="H5" s="9">
        <f t="shared" si="1"/>
        <v>0.02735778214</v>
      </c>
    </row>
    <row r="6" ht="15.75" customHeight="1">
      <c r="A6" s="8">
        <v>40664.0</v>
      </c>
      <c r="B6" s="6">
        <v>79.599998</v>
      </c>
      <c r="C6" s="6">
        <v>82.150002</v>
      </c>
      <c r="D6" s="6">
        <v>79.57</v>
      </c>
      <c r="E6" s="6">
        <v>82.089996</v>
      </c>
      <c r="F6" s="6">
        <v>55.821102</v>
      </c>
      <c r="G6" s="6">
        <v>644300.0</v>
      </c>
      <c r="H6" s="9">
        <f t="shared" si="1"/>
        <v>0.02992114635</v>
      </c>
    </row>
    <row r="7" ht="15.75" customHeight="1">
      <c r="A7" s="8">
        <v>40695.0</v>
      </c>
      <c r="B7" s="6">
        <v>82.190002</v>
      </c>
      <c r="C7" s="6">
        <v>82.699997</v>
      </c>
      <c r="D7" s="6">
        <v>79.309998</v>
      </c>
      <c r="E7" s="6">
        <v>79.959999</v>
      </c>
      <c r="F7" s="6">
        <v>54.596409</v>
      </c>
      <c r="G7" s="6">
        <v>1189700.0</v>
      </c>
      <c r="H7" s="9">
        <f t="shared" si="1"/>
        <v>-0.02193960628</v>
      </c>
    </row>
    <row r="8" ht="15.75" customHeight="1">
      <c r="A8" s="8">
        <v>40725.0</v>
      </c>
      <c r="B8" s="6">
        <v>80.019997</v>
      </c>
      <c r="C8" s="6">
        <v>83.120003</v>
      </c>
      <c r="D8" s="6">
        <v>79.449997</v>
      </c>
      <c r="E8" s="6">
        <v>83.080002</v>
      </c>
      <c r="F8" s="6">
        <v>56.94944</v>
      </c>
      <c r="G8" s="6">
        <v>841900.0</v>
      </c>
      <c r="H8" s="9">
        <f t="shared" si="1"/>
        <v>0.04309864043</v>
      </c>
    </row>
    <row r="9" ht="15.75" customHeight="1">
      <c r="A9" s="8">
        <v>40756.0</v>
      </c>
      <c r="B9" s="6">
        <v>82.849998</v>
      </c>
      <c r="C9" s="6">
        <v>89.660004</v>
      </c>
      <c r="D9" s="6">
        <v>82.760002</v>
      </c>
      <c r="E9" s="6">
        <v>86.949997</v>
      </c>
      <c r="F9" s="6">
        <v>59.845455</v>
      </c>
      <c r="G9" s="6">
        <v>1556900.0</v>
      </c>
      <c r="H9" s="9">
        <f t="shared" si="1"/>
        <v>0.05085238766</v>
      </c>
    </row>
    <row r="10" ht="15.75" customHeight="1">
      <c r="A10" s="8">
        <v>40787.0</v>
      </c>
      <c r="B10" s="6">
        <v>86.699997</v>
      </c>
      <c r="C10" s="6">
        <v>94.25</v>
      </c>
      <c r="D10" s="6">
        <v>86.0</v>
      </c>
      <c r="E10" s="6">
        <v>91.769997</v>
      </c>
      <c r="F10" s="6">
        <v>63.425579</v>
      </c>
      <c r="G10" s="6">
        <v>1400600.0</v>
      </c>
      <c r="H10" s="9">
        <f t="shared" si="1"/>
        <v>0.05982282197</v>
      </c>
    </row>
    <row r="11" ht="15.75" customHeight="1">
      <c r="A11" s="8">
        <v>40817.0</v>
      </c>
      <c r="B11" s="6">
        <v>92.230003</v>
      </c>
      <c r="C11" s="6">
        <v>93.68</v>
      </c>
      <c r="D11" s="6">
        <v>87.75</v>
      </c>
      <c r="E11" s="6">
        <v>91.269997</v>
      </c>
      <c r="F11" s="6">
        <v>63.321053</v>
      </c>
      <c r="G11" s="6">
        <v>1406900.0</v>
      </c>
      <c r="H11" s="9">
        <f t="shared" si="1"/>
        <v>-0.001648010182</v>
      </c>
    </row>
    <row r="12" ht="15.75" customHeight="1">
      <c r="A12" s="8">
        <v>40848.0</v>
      </c>
      <c r="B12" s="6">
        <v>92.220001</v>
      </c>
      <c r="C12" s="6">
        <v>92.900002</v>
      </c>
      <c r="D12" s="6">
        <v>89.68</v>
      </c>
      <c r="E12" s="6">
        <v>90.160004</v>
      </c>
      <c r="F12" s="6">
        <v>62.759563</v>
      </c>
      <c r="G12" s="6">
        <v>1593800.0</v>
      </c>
      <c r="H12" s="9">
        <f t="shared" si="1"/>
        <v>-0.008867350958</v>
      </c>
    </row>
    <row r="13" ht="15.75" customHeight="1">
      <c r="A13" s="8">
        <v>40878.0</v>
      </c>
      <c r="B13" s="6">
        <v>89.43</v>
      </c>
      <c r="C13" s="6">
        <v>93.82</v>
      </c>
      <c r="D13" s="6">
        <v>88.589996</v>
      </c>
      <c r="E13" s="6">
        <v>92.010002</v>
      </c>
      <c r="F13" s="6">
        <v>64.275475</v>
      </c>
      <c r="G13" s="6">
        <v>1501900.0</v>
      </c>
      <c r="H13" s="9">
        <f t="shared" si="1"/>
        <v>0.02415427909</v>
      </c>
    </row>
    <row r="14" ht="15.75" customHeight="1">
      <c r="A14" s="8">
        <v>40909.0</v>
      </c>
      <c r="B14" s="6">
        <v>91.239998</v>
      </c>
      <c r="C14" s="6">
        <v>92.900002</v>
      </c>
      <c r="D14" s="6">
        <v>89.510002</v>
      </c>
      <c r="E14" s="6">
        <v>92.849998</v>
      </c>
      <c r="F14" s="6">
        <v>65.904907</v>
      </c>
      <c r="G14" s="6">
        <v>2442800.0</v>
      </c>
      <c r="H14" s="9">
        <f t="shared" si="1"/>
        <v>0.02535075781</v>
      </c>
    </row>
    <row r="15" ht="15.75" customHeight="1">
      <c r="A15" s="8">
        <v>40940.0</v>
      </c>
      <c r="B15" s="6">
        <v>92.169998</v>
      </c>
      <c r="C15" s="6">
        <v>92.550003</v>
      </c>
      <c r="D15" s="6">
        <v>89.699997</v>
      </c>
      <c r="E15" s="6">
        <v>91.860001</v>
      </c>
      <c r="F15" s="6">
        <v>65.202209</v>
      </c>
      <c r="G15" s="6">
        <v>1274700.0</v>
      </c>
      <c r="H15" s="9">
        <f t="shared" si="1"/>
        <v>-0.01066230167</v>
      </c>
    </row>
    <row r="16" ht="15.75" customHeight="1">
      <c r="A16" s="8">
        <v>40969.0</v>
      </c>
      <c r="B16" s="6">
        <v>90.870003</v>
      </c>
      <c r="C16" s="6">
        <v>91.82</v>
      </c>
      <c r="D16" s="6">
        <v>87.230003</v>
      </c>
      <c r="E16" s="6">
        <v>88.910004</v>
      </c>
      <c r="F16" s="6">
        <v>63.312859</v>
      </c>
      <c r="G16" s="6">
        <v>1112300.0</v>
      </c>
      <c r="H16" s="9">
        <f t="shared" si="1"/>
        <v>-0.02897677899</v>
      </c>
    </row>
    <row r="17" ht="15.75" customHeight="1">
      <c r="A17" s="8">
        <v>41000.0</v>
      </c>
      <c r="B17" s="6">
        <v>89.019997</v>
      </c>
      <c r="C17" s="6">
        <v>91.879997</v>
      </c>
      <c r="D17" s="6">
        <v>87.620003</v>
      </c>
      <c r="E17" s="6">
        <v>91.489998</v>
      </c>
      <c r="F17" s="6">
        <v>65.36853</v>
      </c>
      <c r="G17" s="6">
        <v>1158900.0</v>
      </c>
      <c r="H17" s="9">
        <f t="shared" si="1"/>
        <v>0.03246845953</v>
      </c>
    </row>
    <row r="18" ht="15.75" customHeight="1">
      <c r="A18" s="8">
        <v>41030.0</v>
      </c>
      <c r="B18" s="6">
        <v>91.5</v>
      </c>
      <c r="C18" s="6">
        <v>96.190002</v>
      </c>
      <c r="D18" s="6">
        <v>90.82</v>
      </c>
      <c r="E18" s="6">
        <v>95.669998</v>
      </c>
      <c r="F18" s="6">
        <v>68.719917</v>
      </c>
      <c r="G18" s="6">
        <v>1411100.0</v>
      </c>
      <c r="H18" s="9">
        <f t="shared" si="1"/>
        <v>0.05126911987</v>
      </c>
    </row>
    <row r="19" ht="15.75" customHeight="1">
      <c r="A19" s="8">
        <v>41061.0</v>
      </c>
      <c r="B19" s="6">
        <v>95.940002</v>
      </c>
      <c r="C19" s="6">
        <v>96.980003</v>
      </c>
      <c r="D19" s="6">
        <v>93.75</v>
      </c>
      <c r="E19" s="6">
        <v>94.949997</v>
      </c>
      <c r="F19" s="6">
        <v>68.441315</v>
      </c>
      <c r="G19" s="6">
        <v>1332000.0</v>
      </c>
      <c r="H19" s="9">
        <f t="shared" si="1"/>
        <v>-0.004054166713</v>
      </c>
    </row>
    <row r="20" ht="15.75" customHeight="1">
      <c r="A20" s="8">
        <v>41091.0</v>
      </c>
      <c r="B20" s="6">
        <v>94.940002</v>
      </c>
      <c r="C20" s="6">
        <v>99.660004</v>
      </c>
      <c r="D20" s="6">
        <v>94.860001</v>
      </c>
      <c r="E20" s="6">
        <v>98.720001</v>
      </c>
      <c r="F20" s="6">
        <v>71.390892</v>
      </c>
      <c r="G20" s="6">
        <v>1314800.0</v>
      </c>
      <c r="H20" s="9">
        <f t="shared" si="1"/>
        <v>0.04309643963</v>
      </c>
    </row>
    <row r="21" ht="15.75" customHeight="1">
      <c r="A21" s="8">
        <v>41122.0</v>
      </c>
      <c r="B21" s="6">
        <v>98.040001</v>
      </c>
      <c r="C21" s="6">
        <v>99.0</v>
      </c>
      <c r="D21" s="6">
        <v>93.5</v>
      </c>
      <c r="E21" s="6">
        <v>97.720001</v>
      </c>
      <c r="F21" s="6">
        <v>70.900696</v>
      </c>
      <c r="G21" s="6">
        <v>1601200.0</v>
      </c>
      <c r="H21" s="9">
        <f t="shared" si="1"/>
        <v>-0.006866366091</v>
      </c>
    </row>
    <row r="22" ht="15.75" customHeight="1">
      <c r="A22" s="8">
        <v>41153.0</v>
      </c>
      <c r="B22" s="6">
        <v>97.309998</v>
      </c>
      <c r="C22" s="6">
        <v>97.540001</v>
      </c>
      <c r="D22" s="6">
        <v>92.860001</v>
      </c>
      <c r="E22" s="6">
        <v>96.669998</v>
      </c>
      <c r="F22" s="6">
        <v>70.366966</v>
      </c>
      <c r="G22" s="6">
        <v>1776000.0</v>
      </c>
      <c r="H22" s="9">
        <f t="shared" si="1"/>
        <v>-0.007527852759</v>
      </c>
    </row>
    <row r="23" ht="15.75" customHeight="1">
      <c r="A23" s="8">
        <v>41183.0</v>
      </c>
      <c r="B23" s="6">
        <v>96.349998</v>
      </c>
      <c r="C23" s="6">
        <v>97.419998</v>
      </c>
      <c r="D23" s="6">
        <v>95.190002</v>
      </c>
      <c r="E23" s="6">
        <v>96.82</v>
      </c>
      <c r="F23" s="6">
        <v>70.708466</v>
      </c>
      <c r="G23" s="6">
        <v>1746500.0</v>
      </c>
      <c r="H23" s="9">
        <f t="shared" si="1"/>
        <v>0.004853129521</v>
      </c>
    </row>
    <row r="24" ht="15.75" customHeight="1">
      <c r="A24" s="8">
        <v>41214.0</v>
      </c>
      <c r="B24" s="6">
        <v>96.379997</v>
      </c>
      <c r="C24" s="6">
        <v>98.0</v>
      </c>
      <c r="D24" s="6">
        <v>95.57</v>
      </c>
      <c r="E24" s="6">
        <v>96.889999</v>
      </c>
      <c r="F24" s="6">
        <v>70.987198</v>
      </c>
      <c r="G24" s="6">
        <v>1372000.0</v>
      </c>
      <c r="H24" s="9">
        <f t="shared" si="1"/>
        <v>0.003941989068</v>
      </c>
    </row>
    <row r="25" ht="15.75" customHeight="1">
      <c r="A25" s="8">
        <v>41244.0</v>
      </c>
      <c r="B25" s="6">
        <v>96.110001</v>
      </c>
      <c r="C25" s="6">
        <v>97.540001</v>
      </c>
      <c r="D25" s="6">
        <v>93.139999</v>
      </c>
      <c r="E25" s="6">
        <v>93.870003</v>
      </c>
      <c r="F25" s="6">
        <v>68.774567</v>
      </c>
      <c r="G25" s="6">
        <v>1221700.0</v>
      </c>
      <c r="H25" s="9">
        <f t="shared" si="1"/>
        <v>-0.03116943706</v>
      </c>
    </row>
    <row r="26" ht="15.75" customHeight="1">
      <c r="A26" s="8">
        <v>41275.0</v>
      </c>
      <c r="B26" s="6">
        <v>92.93</v>
      </c>
      <c r="C26" s="6">
        <v>93.809998</v>
      </c>
      <c r="D26" s="6">
        <v>90.959999</v>
      </c>
      <c r="E26" s="6">
        <v>91.139999</v>
      </c>
      <c r="F26" s="6">
        <v>67.975426</v>
      </c>
      <c r="G26" s="6">
        <v>2757500.0</v>
      </c>
      <c r="H26" s="9">
        <f t="shared" si="1"/>
        <v>-0.01161971692</v>
      </c>
    </row>
    <row r="27" ht="15.75" customHeight="1">
      <c r="A27" s="8">
        <v>41306.0</v>
      </c>
      <c r="B27" s="6">
        <v>91.589996</v>
      </c>
      <c r="C27" s="6">
        <v>93.099998</v>
      </c>
      <c r="D27" s="6">
        <v>90.330002</v>
      </c>
      <c r="E27" s="6">
        <v>92.459999</v>
      </c>
      <c r="F27" s="6">
        <v>68.959908</v>
      </c>
      <c r="G27" s="6">
        <v>1341200.0</v>
      </c>
      <c r="H27" s="9">
        <f t="shared" si="1"/>
        <v>0.01448291034</v>
      </c>
    </row>
    <row r="28" ht="15.75" customHeight="1">
      <c r="A28" s="8">
        <v>41334.0</v>
      </c>
      <c r="B28" s="6">
        <v>92.400002</v>
      </c>
      <c r="C28" s="6">
        <v>92.57</v>
      </c>
      <c r="D28" s="6">
        <v>90.110001</v>
      </c>
      <c r="E28" s="6">
        <v>91.650002</v>
      </c>
      <c r="F28" s="6">
        <v>68.589081</v>
      </c>
      <c r="G28" s="6">
        <v>1027500.0</v>
      </c>
      <c r="H28" s="9">
        <f t="shared" si="1"/>
        <v>-0.005377428868</v>
      </c>
    </row>
    <row r="29" ht="15.75" customHeight="1">
      <c r="A29" s="8">
        <v>41365.0</v>
      </c>
      <c r="B29" s="6">
        <v>91.230003</v>
      </c>
      <c r="C29" s="6">
        <v>95.089996</v>
      </c>
      <c r="D29" s="6">
        <v>91.019997</v>
      </c>
      <c r="E29" s="6">
        <v>94.739998</v>
      </c>
      <c r="F29" s="6">
        <v>71.123131</v>
      </c>
      <c r="G29" s="6">
        <v>1805800.0</v>
      </c>
      <c r="H29" s="9">
        <f t="shared" si="1"/>
        <v>0.03694538494</v>
      </c>
    </row>
    <row r="30" ht="15.75" customHeight="1">
      <c r="A30" s="8">
        <v>41395.0</v>
      </c>
      <c r="B30" s="6">
        <v>94.660004</v>
      </c>
      <c r="C30" s="6">
        <v>95.25</v>
      </c>
      <c r="D30" s="6">
        <v>88.629997</v>
      </c>
      <c r="E30" s="6">
        <v>89.010002</v>
      </c>
      <c r="F30" s="6">
        <v>67.189522</v>
      </c>
      <c r="G30" s="6">
        <v>1637100.0</v>
      </c>
      <c r="H30" s="9">
        <f t="shared" si="1"/>
        <v>-0.05530702803</v>
      </c>
    </row>
    <row r="31" ht="15.75" customHeight="1">
      <c r="A31" s="8">
        <v>41426.0</v>
      </c>
      <c r="B31" s="6">
        <v>88.629997</v>
      </c>
      <c r="C31" s="6">
        <v>89.720001</v>
      </c>
      <c r="D31" s="6">
        <v>82.5</v>
      </c>
      <c r="E31" s="6">
        <v>85.160004</v>
      </c>
      <c r="F31" s="6">
        <v>64.49099</v>
      </c>
      <c r="G31" s="6">
        <v>2260200.0</v>
      </c>
      <c r="H31" s="9">
        <f t="shared" si="1"/>
        <v>-0.04016298851</v>
      </c>
    </row>
    <row r="32" ht="15.75" customHeight="1">
      <c r="A32" s="8">
        <v>41456.0</v>
      </c>
      <c r="B32" s="6">
        <v>84.849998</v>
      </c>
      <c r="C32" s="6">
        <v>85.709999</v>
      </c>
      <c r="D32" s="6">
        <v>82.970001</v>
      </c>
      <c r="E32" s="6">
        <v>84.309998</v>
      </c>
      <c r="F32" s="6">
        <v>64.071098</v>
      </c>
      <c r="G32" s="6">
        <v>2077700.0</v>
      </c>
      <c r="H32" s="9">
        <f t="shared" si="1"/>
        <v>-0.00651086299</v>
      </c>
    </row>
    <row r="33" ht="15.75" customHeight="1">
      <c r="A33" s="8">
        <v>41487.0</v>
      </c>
      <c r="B33" s="6">
        <v>83.529999</v>
      </c>
      <c r="C33" s="6">
        <v>84.080002</v>
      </c>
      <c r="D33" s="6">
        <v>80.360001</v>
      </c>
      <c r="E33" s="6">
        <v>82.849998</v>
      </c>
      <c r="F33" s="6">
        <v>63.191643</v>
      </c>
      <c r="G33" s="6">
        <v>1385000.0</v>
      </c>
      <c r="H33" s="9">
        <f t="shared" si="1"/>
        <v>-0.01372623581</v>
      </c>
    </row>
    <row r="34" ht="15.75" customHeight="1">
      <c r="A34" s="8">
        <v>41518.0</v>
      </c>
      <c r="B34" s="6">
        <v>82.110001</v>
      </c>
      <c r="C34" s="6">
        <v>83.559998</v>
      </c>
      <c r="D34" s="6">
        <v>80.360001</v>
      </c>
      <c r="E34" s="6">
        <v>83.019997</v>
      </c>
      <c r="F34" s="6">
        <v>63.567856</v>
      </c>
      <c r="G34" s="6">
        <v>2811900.0</v>
      </c>
      <c r="H34" s="9">
        <f t="shared" si="1"/>
        <v>0.005953524582</v>
      </c>
    </row>
    <row r="35" ht="15.75" customHeight="1">
      <c r="A35" s="8">
        <v>41548.0</v>
      </c>
      <c r="B35" s="6">
        <v>82.529999</v>
      </c>
      <c r="C35" s="6">
        <v>85.129997</v>
      </c>
      <c r="D35" s="6">
        <v>82.089996</v>
      </c>
      <c r="E35" s="6">
        <v>84.620003</v>
      </c>
      <c r="F35" s="6">
        <v>65.044197</v>
      </c>
      <c r="G35" s="6">
        <v>1283300.0</v>
      </c>
      <c r="H35" s="9">
        <f t="shared" si="1"/>
        <v>0.02322464675</v>
      </c>
    </row>
    <row r="36" ht="15.75" customHeight="1">
      <c r="A36" s="8">
        <v>41579.0</v>
      </c>
      <c r="B36" s="6">
        <v>84.099998</v>
      </c>
      <c r="C36" s="6">
        <v>84.099998</v>
      </c>
      <c r="D36" s="6">
        <v>81.449997</v>
      </c>
      <c r="E36" s="6">
        <v>82.809998</v>
      </c>
      <c r="F36" s="6">
        <v>63.902271</v>
      </c>
      <c r="G36" s="6">
        <v>1875700.0</v>
      </c>
      <c r="H36" s="9">
        <f t="shared" si="1"/>
        <v>-0.01755615493</v>
      </c>
    </row>
    <row r="37" ht="15.75" customHeight="1">
      <c r="A37" s="8">
        <v>41609.0</v>
      </c>
      <c r="B37" s="6">
        <v>82.5</v>
      </c>
      <c r="C37" s="6">
        <v>83.269997</v>
      </c>
      <c r="D37" s="6">
        <v>81.360001</v>
      </c>
      <c r="E37" s="6">
        <v>81.650002</v>
      </c>
      <c r="F37" s="6">
        <v>63.245583</v>
      </c>
      <c r="G37" s="6">
        <v>1622100.0</v>
      </c>
      <c r="H37" s="9">
        <f t="shared" si="1"/>
        <v>-0.01027644229</v>
      </c>
    </row>
    <row r="38" ht="15.75" customHeight="1">
      <c r="A38" s="8">
        <v>41640.0</v>
      </c>
      <c r="B38" s="6">
        <v>81.650002</v>
      </c>
      <c r="C38" s="6">
        <v>85.760002</v>
      </c>
      <c r="D38" s="6">
        <v>81.650002</v>
      </c>
      <c r="E38" s="6">
        <v>85.699997</v>
      </c>
      <c r="F38" s="6">
        <v>66.904236</v>
      </c>
      <c r="G38" s="6">
        <v>1348800.0</v>
      </c>
      <c r="H38" s="9">
        <f t="shared" si="1"/>
        <v>0.05784835599</v>
      </c>
    </row>
    <row r="39" ht="15.75" customHeight="1">
      <c r="A39" s="8">
        <v>41671.0</v>
      </c>
      <c r="B39" s="6">
        <v>85.550003</v>
      </c>
      <c r="C39" s="6">
        <v>86.389999</v>
      </c>
      <c r="D39" s="6">
        <v>84.43</v>
      </c>
      <c r="E39" s="6">
        <v>86.239998</v>
      </c>
      <c r="F39" s="6">
        <v>67.325798</v>
      </c>
      <c r="G39" s="6">
        <v>2737100.0</v>
      </c>
      <c r="H39" s="9">
        <f t="shared" si="1"/>
        <v>0.006300976219</v>
      </c>
    </row>
    <row r="40" ht="15.75" customHeight="1">
      <c r="A40" s="8">
        <v>41699.0</v>
      </c>
      <c r="B40" s="6">
        <v>86.120003</v>
      </c>
      <c r="C40" s="6">
        <v>87.349998</v>
      </c>
      <c r="D40" s="6">
        <v>84.220001</v>
      </c>
      <c r="E40" s="6">
        <v>86.730003</v>
      </c>
      <c r="F40" s="6">
        <v>67.962105</v>
      </c>
      <c r="G40" s="6">
        <v>2356200.0</v>
      </c>
      <c r="H40" s="9">
        <f t="shared" si="1"/>
        <v>0.009451161648</v>
      </c>
    </row>
    <row r="41" ht="15.75" customHeight="1">
      <c r="A41" s="8">
        <v>41730.0</v>
      </c>
      <c r="B41" s="6">
        <v>86.019997</v>
      </c>
      <c r="C41" s="6">
        <v>88.599998</v>
      </c>
      <c r="D41" s="6">
        <v>85.589996</v>
      </c>
      <c r="E41" s="6">
        <v>88.480003</v>
      </c>
      <c r="F41" s="6">
        <v>69.562508</v>
      </c>
      <c r="G41" s="6">
        <v>1181600.0</v>
      </c>
      <c r="H41" s="9">
        <f t="shared" si="1"/>
        <v>0.02354846131</v>
      </c>
    </row>
    <row r="42" ht="15.75" customHeight="1">
      <c r="A42" s="8">
        <v>41760.0</v>
      </c>
      <c r="B42" s="6">
        <v>88.120003</v>
      </c>
      <c r="C42" s="6">
        <v>90.690002</v>
      </c>
      <c r="D42" s="6">
        <v>88.019997</v>
      </c>
      <c r="E42" s="6">
        <v>90.010002</v>
      </c>
      <c r="F42" s="6">
        <v>71.03318</v>
      </c>
      <c r="G42" s="6">
        <v>1513100.0</v>
      </c>
      <c r="H42" s="9">
        <f t="shared" si="1"/>
        <v>0.02114173342</v>
      </c>
    </row>
    <row r="43" ht="15.75" customHeight="1">
      <c r="A43" s="8">
        <v>41791.0</v>
      </c>
      <c r="B43" s="6">
        <v>89.220001</v>
      </c>
      <c r="C43" s="6">
        <v>90.0</v>
      </c>
      <c r="D43" s="6">
        <v>88.0</v>
      </c>
      <c r="E43" s="6">
        <v>89.889999</v>
      </c>
      <c r="F43" s="6">
        <v>71.179802</v>
      </c>
      <c r="G43" s="6">
        <v>1344300.0</v>
      </c>
      <c r="H43" s="9">
        <f t="shared" si="1"/>
        <v>0.002064133972</v>
      </c>
    </row>
    <row r="44" ht="15.75" customHeight="1">
      <c r="A44" s="8">
        <v>41821.0</v>
      </c>
      <c r="B44" s="6">
        <v>89.190002</v>
      </c>
      <c r="C44" s="6">
        <v>91.099998</v>
      </c>
      <c r="D44" s="6">
        <v>87.790001</v>
      </c>
      <c r="E44" s="6">
        <v>89.57</v>
      </c>
      <c r="F44" s="6">
        <v>71.176292</v>
      </c>
      <c r="G44" s="6">
        <v>1437800.0</v>
      </c>
      <c r="H44" s="9">
        <f t="shared" si="1"/>
        <v>-0.00004931174155</v>
      </c>
    </row>
    <row r="45" ht="15.75" customHeight="1">
      <c r="A45" s="8">
        <v>41852.0</v>
      </c>
      <c r="B45" s="6">
        <v>89.269997</v>
      </c>
      <c r="C45" s="6">
        <v>93.0</v>
      </c>
      <c r="D45" s="6">
        <v>88.870003</v>
      </c>
      <c r="E45" s="6">
        <v>92.82</v>
      </c>
      <c r="F45" s="6">
        <v>74.013306</v>
      </c>
      <c r="G45" s="6">
        <v>1.35646E7</v>
      </c>
      <c r="H45" s="9">
        <f t="shared" si="1"/>
        <v>0.03985897439</v>
      </c>
    </row>
    <row r="46" ht="15.75" customHeight="1">
      <c r="A46" s="8">
        <v>41883.0</v>
      </c>
      <c r="B46" s="6">
        <v>91.669998</v>
      </c>
      <c r="C46" s="6">
        <v>91.790001</v>
      </c>
      <c r="D46" s="6">
        <v>88.510002</v>
      </c>
      <c r="E46" s="6">
        <v>90.230003</v>
      </c>
      <c r="F46" s="6">
        <v>72.19313</v>
      </c>
      <c r="G46" s="6">
        <v>5418500.0</v>
      </c>
      <c r="H46" s="9">
        <f t="shared" si="1"/>
        <v>-0.02459255097</v>
      </c>
    </row>
    <row r="47" ht="15.75" customHeight="1">
      <c r="A47" s="8">
        <v>41913.0</v>
      </c>
      <c r="B47" s="6">
        <v>90.480003</v>
      </c>
      <c r="C47" s="6">
        <v>96.370003</v>
      </c>
      <c r="D47" s="6">
        <v>90.370003</v>
      </c>
      <c r="E47" s="6">
        <v>91.669998</v>
      </c>
      <c r="F47" s="6">
        <v>73.567184</v>
      </c>
      <c r="G47" s="6">
        <v>3612100.0</v>
      </c>
      <c r="H47" s="9">
        <f t="shared" si="1"/>
        <v>0.01903302987</v>
      </c>
    </row>
    <row r="48" ht="15.75" customHeight="1">
      <c r="A48" s="8">
        <v>41944.0</v>
      </c>
      <c r="B48" s="6">
        <v>91.400002</v>
      </c>
      <c r="C48" s="6">
        <v>93.0</v>
      </c>
      <c r="D48" s="6">
        <v>90.669998</v>
      </c>
      <c r="E48" s="6">
        <v>92.919998</v>
      </c>
      <c r="F48" s="6">
        <v>74.813286</v>
      </c>
      <c r="G48" s="6">
        <v>1919600.0</v>
      </c>
      <c r="H48" s="9">
        <f t="shared" si="1"/>
        <v>0.01693828596</v>
      </c>
    </row>
    <row r="49" ht="15.75" customHeight="1">
      <c r="A49" s="8">
        <v>41974.0</v>
      </c>
      <c r="B49" s="6">
        <v>92.889999</v>
      </c>
      <c r="C49" s="6">
        <v>94.830002</v>
      </c>
      <c r="D49" s="6">
        <v>91.400002</v>
      </c>
      <c r="E49" s="6">
        <v>94.269997</v>
      </c>
      <c r="F49" s="6">
        <v>76.150253</v>
      </c>
      <c r="G49" s="6">
        <v>3895900.0</v>
      </c>
      <c r="H49" s="9">
        <f t="shared" si="1"/>
        <v>0.01787071617</v>
      </c>
    </row>
    <row r="50" ht="15.75" customHeight="1">
      <c r="A50" s="8">
        <v>42005.0</v>
      </c>
      <c r="B50" s="6">
        <v>94.400002</v>
      </c>
      <c r="C50" s="6">
        <v>100.489998</v>
      </c>
      <c r="D50" s="6">
        <v>94.309998</v>
      </c>
      <c r="E50" s="6">
        <v>100.449997</v>
      </c>
      <c r="F50" s="6">
        <v>81.686737</v>
      </c>
      <c r="G50" s="6">
        <v>3154500.0</v>
      </c>
      <c r="H50" s="9">
        <f t="shared" si="1"/>
        <v>0.07270473547</v>
      </c>
    </row>
    <row r="51" ht="15.75" customHeight="1">
      <c r="A51" s="8">
        <v>42036.0</v>
      </c>
      <c r="B51" s="6">
        <v>99.559998</v>
      </c>
      <c r="C51" s="6">
        <v>100.18</v>
      </c>
      <c r="D51" s="6">
        <v>93.809998</v>
      </c>
      <c r="E51" s="6">
        <v>95.970001</v>
      </c>
      <c r="F51" s="6">
        <v>78.043587</v>
      </c>
      <c r="G51" s="6">
        <v>3183600.0</v>
      </c>
      <c r="H51" s="9">
        <f t="shared" si="1"/>
        <v>-0.04459903938</v>
      </c>
    </row>
    <row r="52" ht="15.75" customHeight="1">
      <c r="A52" s="8">
        <v>42064.0</v>
      </c>
      <c r="B52" s="6">
        <v>95.879997</v>
      </c>
      <c r="C52" s="6">
        <v>97.699997</v>
      </c>
      <c r="D52" s="6">
        <v>92.389999</v>
      </c>
      <c r="E52" s="6">
        <v>96.32</v>
      </c>
      <c r="F52" s="6">
        <v>78.569885</v>
      </c>
      <c r="G52" s="6">
        <v>2573400.0</v>
      </c>
      <c r="H52" s="9">
        <f t="shared" si="1"/>
        <v>0.006743641857</v>
      </c>
    </row>
    <row r="53" ht="15.75" customHeight="1">
      <c r="A53" s="8">
        <v>42095.0</v>
      </c>
      <c r="B53" s="6">
        <v>96.620003</v>
      </c>
      <c r="C53" s="6">
        <v>97.25</v>
      </c>
      <c r="D53" s="6">
        <v>92.830002</v>
      </c>
      <c r="E53" s="6">
        <v>93.550003</v>
      </c>
      <c r="F53" s="6">
        <v>76.532845</v>
      </c>
      <c r="G53" s="6">
        <v>2549300.0</v>
      </c>
      <c r="H53" s="9">
        <f t="shared" si="1"/>
        <v>-0.02592647297</v>
      </c>
    </row>
    <row r="54" ht="15.75" customHeight="1">
      <c r="A54" s="8">
        <v>42125.0</v>
      </c>
      <c r="B54" s="6">
        <v>92.580002</v>
      </c>
      <c r="C54" s="6">
        <v>92.830002</v>
      </c>
      <c r="D54" s="6">
        <v>89.080002</v>
      </c>
      <c r="E54" s="6">
        <v>91.029999</v>
      </c>
      <c r="F54" s="6">
        <v>74.782585</v>
      </c>
      <c r="G54" s="6">
        <v>8709600.0</v>
      </c>
      <c r="H54" s="9">
        <f t="shared" si="1"/>
        <v>-0.02286939679</v>
      </c>
    </row>
    <row r="55" ht="15.75" customHeight="1">
      <c r="A55" s="8">
        <v>42156.0</v>
      </c>
      <c r="B55" s="6">
        <v>90.699997</v>
      </c>
      <c r="C55" s="6">
        <v>90.790001</v>
      </c>
      <c r="D55" s="6">
        <v>86.410004</v>
      </c>
      <c r="E55" s="6">
        <v>87.610001</v>
      </c>
      <c r="F55" s="6">
        <v>72.202972</v>
      </c>
      <c r="G55" s="6">
        <v>2944100.0</v>
      </c>
      <c r="H55" s="9">
        <f t="shared" si="1"/>
        <v>-0.03449483593</v>
      </c>
    </row>
    <row r="56" ht="15.75" customHeight="1">
      <c r="A56" s="8">
        <v>42186.0</v>
      </c>
      <c r="B56" s="6">
        <v>86.709999</v>
      </c>
      <c r="C56" s="6">
        <v>90.0</v>
      </c>
      <c r="D56" s="6">
        <v>86.379997</v>
      </c>
      <c r="E56" s="6">
        <v>89.989998</v>
      </c>
      <c r="F56" s="6">
        <v>74.417877</v>
      </c>
      <c r="G56" s="6">
        <v>1679800.0</v>
      </c>
      <c r="H56" s="9">
        <f t="shared" si="1"/>
        <v>0.03067609184</v>
      </c>
    </row>
    <row r="57" ht="15.75" customHeight="1">
      <c r="A57" s="8">
        <v>42217.0</v>
      </c>
      <c r="B57" s="6">
        <v>89.550003</v>
      </c>
      <c r="C57" s="6">
        <v>91.830002</v>
      </c>
      <c r="D57" s="6">
        <v>88.440002</v>
      </c>
      <c r="E57" s="6">
        <v>88.68</v>
      </c>
      <c r="F57" s="6">
        <v>73.588219</v>
      </c>
      <c r="G57" s="6">
        <v>7524300.0</v>
      </c>
      <c r="H57" s="9">
        <f t="shared" si="1"/>
        <v>-0.01114863838</v>
      </c>
    </row>
    <row r="58" ht="15.75" customHeight="1">
      <c r="A58" s="8">
        <v>42248.0</v>
      </c>
      <c r="B58" s="6">
        <v>88.620003</v>
      </c>
      <c r="C58" s="6">
        <v>89.75</v>
      </c>
      <c r="D58" s="6">
        <v>87.160004</v>
      </c>
      <c r="E58" s="6">
        <v>89.339996</v>
      </c>
      <c r="F58" s="6">
        <v>74.399651</v>
      </c>
      <c r="G58" s="6">
        <v>5485800.0</v>
      </c>
      <c r="H58" s="9">
        <f t="shared" si="1"/>
        <v>0.01102665632</v>
      </c>
    </row>
    <row r="59" ht="15.75" customHeight="1">
      <c r="A59" s="8">
        <v>42278.0</v>
      </c>
      <c r="B59" s="6">
        <v>89.410004</v>
      </c>
      <c r="C59" s="6">
        <v>90.849998</v>
      </c>
      <c r="D59" s="6">
        <v>88.790001</v>
      </c>
      <c r="E59" s="6">
        <v>89.660004</v>
      </c>
      <c r="F59" s="6">
        <v>74.871284</v>
      </c>
      <c r="G59" s="6">
        <v>2746800.0</v>
      </c>
      <c r="H59" s="9">
        <f t="shared" si="1"/>
        <v>0.006339182962</v>
      </c>
    </row>
    <row r="60" ht="15.75" customHeight="1">
      <c r="A60" s="8">
        <v>42309.0</v>
      </c>
      <c r="B60" s="6">
        <v>88.830002</v>
      </c>
      <c r="C60" s="6">
        <v>89.190002</v>
      </c>
      <c r="D60" s="6">
        <v>86.830002</v>
      </c>
      <c r="E60" s="6">
        <v>88.589996</v>
      </c>
      <c r="F60" s="6">
        <v>74.215355</v>
      </c>
      <c r="G60" s="6">
        <v>4021700.0</v>
      </c>
      <c r="H60" s="9">
        <f t="shared" si="1"/>
        <v>-0.008760755325</v>
      </c>
    </row>
    <row r="61" ht="15.75" customHeight="1">
      <c r="A61" s="8">
        <v>42339.0</v>
      </c>
      <c r="B61" s="6">
        <v>88.459999</v>
      </c>
      <c r="C61" s="6">
        <v>89.339996</v>
      </c>
      <c r="D61" s="6">
        <v>86.300003</v>
      </c>
      <c r="E61" s="6">
        <v>86.809998</v>
      </c>
      <c r="F61" s="6">
        <v>72.969162</v>
      </c>
      <c r="G61" s="6">
        <v>2943600.0</v>
      </c>
      <c r="H61" s="9">
        <f t="shared" si="1"/>
        <v>-0.01679157905</v>
      </c>
    </row>
    <row r="62" ht="15.75" customHeight="1">
      <c r="A62" s="8">
        <v>42370.0</v>
      </c>
      <c r="B62" s="6">
        <v>87.529999</v>
      </c>
      <c r="C62" s="6">
        <v>89.279999</v>
      </c>
      <c r="D62" s="6">
        <v>86.809998</v>
      </c>
      <c r="E62" s="6">
        <v>88.839996</v>
      </c>
      <c r="F62" s="6">
        <v>75.311356</v>
      </c>
      <c r="G62" s="6">
        <v>2565100.0</v>
      </c>
      <c r="H62" s="9">
        <f t="shared" si="1"/>
        <v>0.03209840891</v>
      </c>
    </row>
    <row r="63" ht="15.75" customHeight="1">
      <c r="A63" s="8">
        <v>42401.0</v>
      </c>
      <c r="B63" s="6">
        <v>88.699997</v>
      </c>
      <c r="C63" s="6">
        <v>91.489998</v>
      </c>
      <c r="D63" s="6">
        <v>88.029999</v>
      </c>
      <c r="E63" s="6">
        <v>90.410004</v>
      </c>
      <c r="F63" s="6">
        <v>76.642273</v>
      </c>
      <c r="G63" s="6">
        <v>3478700.0</v>
      </c>
      <c r="H63" s="9">
        <f t="shared" si="1"/>
        <v>0.01767219541</v>
      </c>
    </row>
    <row r="64" ht="15.75" customHeight="1">
      <c r="A64" s="8">
        <v>42430.0</v>
      </c>
      <c r="B64" s="6">
        <v>90.410004</v>
      </c>
      <c r="C64" s="6">
        <v>93.139999</v>
      </c>
      <c r="D64" s="6">
        <v>89.150002</v>
      </c>
      <c r="E64" s="6">
        <v>93.040001</v>
      </c>
      <c r="F64" s="6">
        <v>79.140747</v>
      </c>
      <c r="G64" s="6">
        <v>3902600.0</v>
      </c>
      <c r="H64" s="9">
        <f t="shared" si="1"/>
        <v>0.03259916365</v>
      </c>
    </row>
    <row r="65" ht="15.75" customHeight="1">
      <c r="A65" s="8">
        <v>42461.0</v>
      </c>
      <c r="B65" s="6">
        <v>93.010002</v>
      </c>
      <c r="C65" s="6">
        <v>94.489998</v>
      </c>
      <c r="D65" s="6">
        <v>92.18</v>
      </c>
      <c r="E65" s="6">
        <v>93.779999</v>
      </c>
      <c r="F65" s="6">
        <v>80.019394</v>
      </c>
      <c r="G65" s="6">
        <v>4080100.0</v>
      </c>
      <c r="H65" s="9">
        <f t="shared" si="1"/>
        <v>0.01110233392</v>
      </c>
    </row>
    <row r="66" ht="15.75" customHeight="1">
      <c r="A66" s="8">
        <v>42491.0</v>
      </c>
      <c r="B66" s="6">
        <v>93.309998</v>
      </c>
      <c r="C66" s="6">
        <v>94.860001</v>
      </c>
      <c r="D66" s="6">
        <v>92.800003</v>
      </c>
      <c r="E66" s="6">
        <v>93.550003</v>
      </c>
      <c r="F66" s="6">
        <v>80.079643</v>
      </c>
      <c r="G66" s="6">
        <v>3132500.0</v>
      </c>
      <c r="H66" s="9">
        <f t="shared" si="1"/>
        <v>0.000752929971</v>
      </c>
    </row>
    <row r="67" ht="15.75" customHeight="1">
      <c r="A67" s="8">
        <v>42522.0</v>
      </c>
      <c r="B67" s="6">
        <v>93.730003</v>
      </c>
      <c r="C67" s="6">
        <v>98.660004</v>
      </c>
      <c r="D67" s="6">
        <v>93.269997</v>
      </c>
      <c r="E67" s="6">
        <v>98.050003</v>
      </c>
      <c r="F67" s="6">
        <v>84.192055</v>
      </c>
      <c r="G67" s="6">
        <v>4640800.0</v>
      </c>
      <c r="H67" s="9">
        <f t="shared" si="1"/>
        <v>0.05135402514</v>
      </c>
    </row>
    <row r="68" ht="15.75" customHeight="1">
      <c r="A68" s="8">
        <v>42552.0</v>
      </c>
      <c r="B68" s="6">
        <v>99.160004</v>
      </c>
      <c r="C68" s="6">
        <v>101.239998</v>
      </c>
      <c r="D68" s="6">
        <v>97.959999</v>
      </c>
      <c r="E68" s="6">
        <v>100.440002</v>
      </c>
      <c r="F68" s="6">
        <v>86.514259</v>
      </c>
      <c r="G68" s="6">
        <v>9040100.0</v>
      </c>
      <c r="H68" s="9">
        <f t="shared" si="1"/>
        <v>0.02758222257</v>
      </c>
    </row>
    <row r="69" ht="15.75" customHeight="1">
      <c r="A69" s="8">
        <v>42583.0</v>
      </c>
      <c r="B69" s="6">
        <v>99.379997</v>
      </c>
      <c r="C69" s="6">
        <v>100.25</v>
      </c>
      <c r="D69" s="6">
        <v>97.660004</v>
      </c>
      <c r="E69" s="6">
        <v>99.790001</v>
      </c>
      <c r="F69" s="6">
        <v>86.202332</v>
      </c>
      <c r="G69" s="6">
        <v>3476200.0</v>
      </c>
      <c r="H69" s="9">
        <f t="shared" si="1"/>
        <v>-0.003605498141</v>
      </c>
    </row>
    <row r="70" ht="15.75" customHeight="1">
      <c r="A70" s="8">
        <v>42614.0</v>
      </c>
      <c r="B70" s="6">
        <v>98.93</v>
      </c>
      <c r="C70" s="6">
        <v>100.169998</v>
      </c>
      <c r="D70" s="6">
        <v>95.830002</v>
      </c>
      <c r="E70" s="6">
        <v>98.599998</v>
      </c>
      <c r="F70" s="6">
        <v>85.461113</v>
      </c>
      <c r="G70" s="6">
        <v>6864600.0</v>
      </c>
      <c r="H70" s="9">
        <f t="shared" si="1"/>
        <v>-0.008598595685</v>
      </c>
    </row>
    <row r="71" ht="15.75" customHeight="1">
      <c r="A71" s="8">
        <v>42644.0</v>
      </c>
      <c r="B71" s="6">
        <v>98.389999</v>
      </c>
      <c r="C71" s="6">
        <v>98.519997</v>
      </c>
      <c r="D71" s="6">
        <v>94.760002</v>
      </c>
      <c r="E71" s="6">
        <v>95.300003</v>
      </c>
      <c r="F71" s="6">
        <v>82.850754</v>
      </c>
      <c r="G71" s="6">
        <v>3526200.0</v>
      </c>
      <c r="H71" s="9">
        <f t="shared" si="1"/>
        <v>-0.03054440679</v>
      </c>
    </row>
    <row r="72" ht="15.75" customHeight="1">
      <c r="A72" s="8">
        <v>42675.0</v>
      </c>
      <c r="B72" s="6">
        <v>94.699997</v>
      </c>
      <c r="C72" s="6">
        <v>95.339996</v>
      </c>
      <c r="D72" s="6">
        <v>88.25</v>
      </c>
      <c r="E72" s="6">
        <v>89.019997</v>
      </c>
      <c r="F72" s="6">
        <v>77.614677</v>
      </c>
      <c r="G72" s="6">
        <v>4879100.0</v>
      </c>
      <c r="H72" s="9">
        <f t="shared" si="1"/>
        <v>-0.06319890583</v>
      </c>
    </row>
    <row r="73" ht="15.75" customHeight="1">
      <c r="A73" s="8">
        <v>42705.0</v>
      </c>
      <c r="B73" s="6">
        <v>87.830002</v>
      </c>
      <c r="C73" s="6">
        <v>89.440002</v>
      </c>
      <c r="D73" s="6">
        <v>87.220001</v>
      </c>
      <c r="E73" s="6">
        <v>89.129997</v>
      </c>
      <c r="F73" s="6">
        <v>77.950226</v>
      </c>
      <c r="G73" s="6">
        <v>6697500.0</v>
      </c>
      <c r="H73" s="9">
        <f t="shared" si="1"/>
        <v>0.004323267363</v>
      </c>
    </row>
    <row r="74" ht="15.75" customHeight="1">
      <c r="A74" s="8">
        <v>42736.0</v>
      </c>
      <c r="B74" s="6">
        <v>88.550003</v>
      </c>
      <c r="C74" s="6">
        <v>91.449997</v>
      </c>
      <c r="D74" s="6">
        <v>88.5</v>
      </c>
      <c r="E74" s="6">
        <v>89.629997</v>
      </c>
      <c r="F74" s="6">
        <v>79.055069</v>
      </c>
      <c r="G74" s="6">
        <v>4956100.0</v>
      </c>
      <c r="H74" s="9">
        <f t="shared" si="1"/>
        <v>0.01417369848</v>
      </c>
    </row>
    <row r="75" ht="15.75" customHeight="1">
      <c r="A75" s="8">
        <v>42767.0</v>
      </c>
      <c r="B75" s="6">
        <v>88.949997</v>
      </c>
      <c r="C75" s="6">
        <v>91.150002</v>
      </c>
      <c r="D75" s="6">
        <v>88.620003</v>
      </c>
      <c r="E75" s="6">
        <v>90.949997</v>
      </c>
      <c r="F75" s="6">
        <v>80.219315</v>
      </c>
      <c r="G75" s="6">
        <v>2526000.0</v>
      </c>
      <c r="H75" s="9">
        <f t="shared" si="1"/>
        <v>0.01472702528</v>
      </c>
    </row>
    <row r="76" ht="15.75" customHeight="1">
      <c r="A76" s="8">
        <v>42795.0</v>
      </c>
      <c r="B76" s="6">
        <v>89.559998</v>
      </c>
      <c r="C76" s="6">
        <v>90.769997</v>
      </c>
      <c r="D76" s="6">
        <v>87.370003</v>
      </c>
      <c r="E76" s="6">
        <v>90.040001</v>
      </c>
      <c r="F76" s="6">
        <v>79.673569</v>
      </c>
      <c r="G76" s="6">
        <v>4453600.0</v>
      </c>
      <c r="H76" s="9">
        <f t="shared" si="1"/>
        <v>-0.006803174522</v>
      </c>
    </row>
    <row r="77" ht="15.75" customHeight="1">
      <c r="A77" s="8">
        <v>42826.0</v>
      </c>
      <c r="B77" s="6">
        <v>89.800003</v>
      </c>
      <c r="C77" s="6">
        <v>92.489998</v>
      </c>
      <c r="D77" s="6">
        <v>89.800003</v>
      </c>
      <c r="E77" s="6">
        <v>91.169998</v>
      </c>
      <c r="F77" s="6">
        <v>80.912804</v>
      </c>
      <c r="G77" s="6">
        <v>2894400.0</v>
      </c>
      <c r="H77" s="9">
        <f t="shared" si="1"/>
        <v>0.01555390345</v>
      </c>
    </row>
    <row r="78" ht="15.75" customHeight="1">
      <c r="A78" s="8">
        <v>42856.0</v>
      </c>
      <c r="B78" s="6">
        <v>90.779999</v>
      </c>
      <c r="C78" s="6">
        <v>92.809998</v>
      </c>
      <c r="D78" s="6">
        <v>89.900002</v>
      </c>
      <c r="E78" s="6">
        <v>92.610001</v>
      </c>
      <c r="F78" s="6">
        <v>82.457245</v>
      </c>
      <c r="G78" s="6">
        <v>2516600.0</v>
      </c>
      <c r="H78" s="9">
        <f t="shared" si="1"/>
        <v>0.01908772065</v>
      </c>
    </row>
    <row r="79" ht="15.75" customHeight="1">
      <c r="A79" s="8">
        <v>42887.0</v>
      </c>
      <c r="B79" s="6">
        <v>92.029999</v>
      </c>
      <c r="C79" s="6">
        <v>95.120003</v>
      </c>
      <c r="D79" s="6">
        <v>92.0</v>
      </c>
      <c r="E79" s="6">
        <v>93.139999</v>
      </c>
      <c r="F79" s="6">
        <v>83.191971</v>
      </c>
      <c r="G79" s="6">
        <v>3810700.0</v>
      </c>
      <c r="H79" s="9">
        <f t="shared" si="1"/>
        <v>0.008910387438</v>
      </c>
    </row>
    <row r="80" ht="15.75" customHeight="1">
      <c r="A80" s="8">
        <v>42917.0</v>
      </c>
      <c r="B80" s="6">
        <v>93.160004</v>
      </c>
      <c r="C80" s="6">
        <v>94.339996</v>
      </c>
      <c r="D80" s="6">
        <v>91.849998</v>
      </c>
      <c r="E80" s="6">
        <v>93.220001</v>
      </c>
      <c r="F80" s="6">
        <v>83.52858</v>
      </c>
      <c r="G80" s="6">
        <v>3808600.0</v>
      </c>
      <c r="H80" s="9">
        <f t="shared" si="1"/>
        <v>0.004046171715</v>
      </c>
    </row>
    <row r="81" ht="15.75" customHeight="1">
      <c r="A81" s="8">
        <v>42948.0</v>
      </c>
      <c r="B81" s="6">
        <v>92.709999</v>
      </c>
      <c r="C81" s="6">
        <v>95.010002</v>
      </c>
      <c r="D81" s="6">
        <v>92.660004</v>
      </c>
      <c r="E81" s="6">
        <v>94.860001</v>
      </c>
      <c r="F81" s="6">
        <v>85.255318</v>
      </c>
      <c r="G81" s="6">
        <v>3411200.0</v>
      </c>
      <c r="H81" s="9">
        <f t="shared" si="1"/>
        <v>0.02067242134</v>
      </c>
    </row>
    <row r="82" ht="15.75" customHeight="1">
      <c r="A82" s="8">
        <v>42979.0</v>
      </c>
      <c r="B82" s="6">
        <v>94.209999</v>
      </c>
      <c r="C82" s="6">
        <v>95.360001</v>
      </c>
      <c r="D82" s="6">
        <v>93.080002</v>
      </c>
      <c r="E82" s="6">
        <v>93.769997</v>
      </c>
      <c r="F82" s="6">
        <v>84.538651</v>
      </c>
      <c r="G82" s="6">
        <v>3929600.0</v>
      </c>
      <c r="H82" s="9">
        <f t="shared" si="1"/>
        <v>-0.008406126642</v>
      </c>
    </row>
    <row r="83" ht="15.75" customHeight="1">
      <c r="A83" s="8">
        <v>43009.0</v>
      </c>
      <c r="B83" s="6">
        <v>93.769997</v>
      </c>
      <c r="C83" s="6">
        <v>94.339996</v>
      </c>
      <c r="D83" s="6">
        <v>92.449997</v>
      </c>
      <c r="E83" s="6">
        <v>93.5</v>
      </c>
      <c r="F83" s="6">
        <v>84.560005</v>
      </c>
      <c r="G83" s="6">
        <v>4327300.0</v>
      </c>
      <c r="H83" s="9">
        <f t="shared" si="1"/>
        <v>0.0002525945203</v>
      </c>
    </row>
    <row r="84" ht="15.75" customHeight="1">
      <c r="A84" s="8">
        <v>43040.0</v>
      </c>
      <c r="B84" s="6">
        <v>93.480003</v>
      </c>
      <c r="C84" s="6">
        <v>94.959999</v>
      </c>
      <c r="D84" s="6">
        <v>92.699997</v>
      </c>
      <c r="E84" s="6">
        <v>93.910004</v>
      </c>
      <c r="F84" s="6">
        <v>85.192436</v>
      </c>
      <c r="G84" s="6">
        <v>3215200.0</v>
      </c>
      <c r="H84" s="9">
        <f t="shared" si="1"/>
        <v>0.007479079501</v>
      </c>
    </row>
    <row r="85" ht="15.75" customHeight="1">
      <c r="A85" s="8">
        <v>43070.0</v>
      </c>
      <c r="B85" s="6">
        <v>94.269997</v>
      </c>
      <c r="C85" s="6">
        <v>95.980003</v>
      </c>
      <c r="D85" s="6">
        <v>93.339996</v>
      </c>
      <c r="E85" s="6">
        <v>95.080002</v>
      </c>
      <c r="F85" s="6">
        <v>86.524971</v>
      </c>
      <c r="G85" s="6">
        <v>2719400.0</v>
      </c>
      <c r="H85" s="9">
        <f t="shared" si="1"/>
        <v>0.0156414708</v>
      </c>
    </row>
    <row r="86" ht="15.75" customHeight="1">
      <c r="A86" s="8">
        <v>43101.0</v>
      </c>
      <c r="B86" s="6">
        <v>94.879997</v>
      </c>
      <c r="C86" s="6">
        <v>94.879997</v>
      </c>
      <c r="D86" s="6">
        <v>92.440002</v>
      </c>
      <c r="E86" s="6">
        <v>93.019997</v>
      </c>
      <c r="F86" s="6">
        <v>85.171654</v>
      </c>
      <c r="G86" s="6">
        <v>4542200.0</v>
      </c>
      <c r="H86" s="9">
        <f t="shared" si="1"/>
        <v>-0.01564076803</v>
      </c>
    </row>
    <row r="87" ht="15.75" customHeight="1">
      <c r="A87" s="8">
        <v>43132.0</v>
      </c>
      <c r="B87" s="6">
        <v>92.650002</v>
      </c>
      <c r="C87" s="6">
        <v>92.730003</v>
      </c>
      <c r="D87" s="6">
        <v>88.690002</v>
      </c>
      <c r="E87" s="6">
        <v>89.830002</v>
      </c>
      <c r="F87" s="6">
        <v>82.250809</v>
      </c>
      <c r="G87" s="6">
        <v>7357400.0</v>
      </c>
      <c r="H87" s="9">
        <f t="shared" si="1"/>
        <v>-0.03429362778</v>
      </c>
    </row>
    <row r="88" ht="15.75" customHeight="1">
      <c r="A88" s="8">
        <v>43160.0</v>
      </c>
      <c r="B88" s="6">
        <v>89.379997</v>
      </c>
      <c r="C88" s="6">
        <v>91.199997</v>
      </c>
      <c r="D88" s="6">
        <v>88.790001</v>
      </c>
      <c r="E88" s="6">
        <v>90.910004</v>
      </c>
      <c r="F88" s="6">
        <v>83.488312</v>
      </c>
      <c r="G88" s="6">
        <v>4203900.0</v>
      </c>
      <c r="H88" s="9">
        <f t="shared" si="1"/>
        <v>0.01504548119</v>
      </c>
    </row>
    <row r="89" ht="15.75" customHeight="1">
      <c r="A89" s="8">
        <v>43191.0</v>
      </c>
      <c r="B89" s="6">
        <v>90.480003</v>
      </c>
      <c r="C89" s="6">
        <v>91.339996</v>
      </c>
      <c r="D89" s="6">
        <v>87.459999</v>
      </c>
      <c r="E89" s="6">
        <v>88.620003</v>
      </c>
      <c r="F89" s="6">
        <v>81.632431</v>
      </c>
      <c r="G89" s="6">
        <v>2294100.0</v>
      </c>
      <c r="H89" s="9">
        <f t="shared" si="1"/>
        <v>-0.02222923132</v>
      </c>
    </row>
    <row r="90" ht="15.75" customHeight="1">
      <c r="A90" s="8">
        <v>43221.0</v>
      </c>
      <c r="B90" s="6">
        <v>88.260002</v>
      </c>
      <c r="C90" s="6">
        <v>89.980003</v>
      </c>
      <c r="D90" s="6">
        <v>86.510002</v>
      </c>
      <c r="E90" s="6">
        <v>89.459999</v>
      </c>
      <c r="F90" s="6">
        <v>82.806969</v>
      </c>
      <c r="G90" s="6">
        <v>4110400.0</v>
      </c>
      <c r="H90" s="9">
        <f t="shared" si="1"/>
        <v>0.01438812964</v>
      </c>
    </row>
    <row r="91" ht="15.75" customHeight="1">
      <c r="A91" s="8">
        <v>43252.0</v>
      </c>
      <c r="B91" s="6">
        <v>88.519997</v>
      </c>
      <c r="C91" s="6">
        <v>89.050003</v>
      </c>
      <c r="D91" s="6">
        <v>87.330002</v>
      </c>
      <c r="E91" s="6">
        <v>88.639999</v>
      </c>
      <c r="F91" s="6">
        <v>82.313599</v>
      </c>
      <c r="G91" s="6">
        <v>4058800.0</v>
      </c>
      <c r="H91" s="9">
        <f t="shared" si="1"/>
        <v>-0.005958073408</v>
      </c>
    </row>
    <row r="92" ht="15.75" customHeight="1">
      <c r="A92" s="8">
        <v>43282.0</v>
      </c>
      <c r="B92" s="6">
        <v>88.440002</v>
      </c>
      <c r="C92" s="6">
        <v>89.889999</v>
      </c>
      <c r="D92" s="6">
        <v>87.879997</v>
      </c>
      <c r="E92" s="6">
        <v>88.720001</v>
      </c>
      <c r="F92" s="6">
        <v>82.660469</v>
      </c>
      <c r="G92" s="6">
        <v>1714400.0</v>
      </c>
      <c r="H92" s="9">
        <f t="shared" si="1"/>
        <v>0.004214005999</v>
      </c>
    </row>
    <row r="93" ht="15.75" customHeight="1">
      <c r="A93" s="8">
        <v>43313.0</v>
      </c>
      <c r="B93" s="6">
        <v>87.800003</v>
      </c>
      <c r="C93" s="6">
        <v>89.779999</v>
      </c>
      <c r="D93" s="6">
        <v>87.629997</v>
      </c>
      <c r="E93" s="6">
        <v>88.849998</v>
      </c>
      <c r="F93" s="6">
        <v>83.051407</v>
      </c>
      <c r="G93" s="6">
        <v>1873500.0</v>
      </c>
      <c r="H93" s="9">
        <f t="shared" si="1"/>
        <v>0.004729443284</v>
      </c>
    </row>
    <row r="94" ht="15.75" customHeight="1">
      <c r="A94" s="8">
        <v>43344.0</v>
      </c>
      <c r="B94" s="6">
        <v>88.349998</v>
      </c>
      <c r="C94" s="6">
        <v>88.470001</v>
      </c>
      <c r="D94" s="6">
        <v>86.540001</v>
      </c>
      <c r="E94" s="6">
        <v>87.43</v>
      </c>
      <c r="F94" s="6">
        <v>81.994904</v>
      </c>
      <c r="G94" s="6">
        <v>2062200.0</v>
      </c>
      <c r="H94" s="9">
        <f t="shared" si="1"/>
        <v>-0.01272107287</v>
      </c>
    </row>
    <row r="95" ht="15.75" customHeight="1">
      <c r="A95" s="8">
        <v>43374.0</v>
      </c>
      <c r="B95" s="6">
        <v>87.110001</v>
      </c>
      <c r="C95" s="6">
        <v>87.260002</v>
      </c>
      <c r="D95" s="6">
        <v>84.209999</v>
      </c>
      <c r="E95" s="6">
        <v>84.339996</v>
      </c>
      <c r="F95" s="6">
        <v>79.357773</v>
      </c>
      <c r="G95" s="6">
        <v>2509100.0</v>
      </c>
      <c r="H95" s="9">
        <f t="shared" si="1"/>
        <v>-0.03216213291</v>
      </c>
    </row>
    <row r="96" ht="15.75" customHeight="1">
      <c r="A96" s="8">
        <v>43405.0</v>
      </c>
      <c r="B96" s="6">
        <v>83.769997</v>
      </c>
      <c r="C96" s="6">
        <v>84.790001</v>
      </c>
      <c r="D96" s="6">
        <v>83.459999</v>
      </c>
      <c r="E96" s="6">
        <v>84.389999</v>
      </c>
      <c r="F96" s="6">
        <v>79.660866</v>
      </c>
      <c r="G96" s="6">
        <v>2978000.0</v>
      </c>
      <c r="H96" s="9">
        <f t="shared" si="1"/>
        <v>0.003819323408</v>
      </c>
    </row>
    <row r="97" ht="15.75" customHeight="1">
      <c r="A97" s="8">
        <v>43435.0</v>
      </c>
      <c r="B97" s="6">
        <v>84.160004</v>
      </c>
      <c r="C97" s="6">
        <v>88.25</v>
      </c>
      <c r="D97" s="6">
        <v>84.160004</v>
      </c>
      <c r="E97" s="6">
        <v>87.510002</v>
      </c>
      <c r="F97" s="6">
        <v>82.891029</v>
      </c>
      <c r="G97" s="6">
        <v>1.21693E7</v>
      </c>
      <c r="H97" s="9">
        <f t="shared" si="1"/>
        <v>0.04054893152</v>
      </c>
    </row>
    <row r="98" ht="15.75" customHeight="1">
      <c r="A98" s="8">
        <v>43466.0</v>
      </c>
      <c r="B98" s="6">
        <v>87.589996</v>
      </c>
      <c r="C98" s="6">
        <v>89.279999</v>
      </c>
      <c r="D98" s="6">
        <v>86.769997</v>
      </c>
      <c r="E98" s="6">
        <v>89.139999</v>
      </c>
      <c r="F98" s="6">
        <v>84.977432</v>
      </c>
      <c r="G98" s="6">
        <v>7038500.0</v>
      </c>
      <c r="H98" s="9">
        <f t="shared" si="1"/>
        <v>0.02517043189</v>
      </c>
    </row>
    <row r="99" ht="15.75" customHeight="1">
      <c r="A99" s="8">
        <v>43497.0</v>
      </c>
      <c r="B99" s="6">
        <v>88.769997</v>
      </c>
      <c r="C99" s="6">
        <v>89.339996</v>
      </c>
      <c r="D99" s="6">
        <v>87.949997</v>
      </c>
      <c r="E99" s="6">
        <v>88.150002</v>
      </c>
      <c r="F99" s="6">
        <v>84.033684</v>
      </c>
      <c r="G99" s="6">
        <v>1.36569E7</v>
      </c>
      <c r="H99" s="9">
        <f t="shared" si="1"/>
        <v>-0.01110586632</v>
      </c>
    </row>
    <row r="100" ht="15.75" customHeight="1">
      <c r="A100" s="8">
        <v>43525.0</v>
      </c>
      <c r="B100" s="6">
        <v>87.739998</v>
      </c>
      <c r="C100" s="6">
        <v>92.209999</v>
      </c>
      <c r="D100" s="6">
        <v>87.389999</v>
      </c>
      <c r="E100" s="6">
        <v>92.139999</v>
      </c>
      <c r="F100" s="6">
        <v>88.119087</v>
      </c>
      <c r="G100" s="6">
        <v>5099500.0</v>
      </c>
      <c r="H100" s="9">
        <f t="shared" si="1"/>
        <v>0.04861625488</v>
      </c>
    </row>
    <row r="101" ht="15.75" customHeight="1">
      <c r="A101" s="8">
        <v>43556.0</v>
      </c>
      <c r="B101" s="6">
        <v>91.419998</v>
      </c>
      <c r="C101" s="6">
        <v>91.660004</v>
      </c>
      <c r="D101" s="6">
        <v>90.279999</v>
      </c>
      <c r="E101" s="6">
        <v>91.290001</v>
      </c>
      <c r="F101" s="6">
        <v>87.597343</v>
      </c>
      <c r="G101" s="6">
        <v>1.12566E7</v>
      </c>
      <c r="H101" s="9">
        <f t="shared" si="1"/>
        <v>-0.00592089657</v>
      </c>
    </row>
    <row r="102" ht="15.75" customHeight="1">
      <c r="A102" s="8">
        <v>43586.0</v>
      </c>
      <c r="B102" s="6">
        <v>91.290001</v>
      </c>
      <c r="C102" s="6">
        <v>94.82</v>
      </c>
      <c r="D102" s="6">
        <v>90.650002</v>
      </c>
      <c r="E102" s="6">
        <v>94.800003</v>
      </c>
      <c r="F102" s="6">
        <v>91.260529</v>
      </c>
      <c r="G102" s="6">
        <v>7049000.0</v>
      </c>
      <c r="H102" s="9">
        <f t="shared" si="1"/>
        <v>0.04181846018</v>
      </c>
    </row>
    <row r="103" ht="15.75" customHeight="1">
      <c r="A103" s="8">
        <v>43617.0</v>
      </c>
      <c r="B103" s="6">
        <v>94.809998</v>
      </c>
      <c r="C103" s="6">
        <v>97.209999</v>
      </c>
      <c r="D103" s="6">
        <v>94.059998</v>
      </c>
      <c r="E103" s="6">
        <v>97.059998</v>
      </c>
      <c r="F103" s="6">
        <v>93.71846</v>
      </c>
      <c r="G103" s="6">
        <v>8091000.0</v>
      </c>
      <c r="H103" s="9">
        <f t="shared" si="1"/>
        <v>0.02693312242</v>
      </c>
    </row>
    <row r="104" ht="15.75" customHeight="1">
      <c r="A104" s="8">
        <v>43647.0</v>
      </c>
      <c r="B104" s="6">
        <v>97.080002</v>
      </c>
      <c r="C104" s="6">
        <v>98.040001</v>
      </c>
      <c r="D104" s="6">
        <v>95.269997</v>
      </c>
      <c r="E104" s="6">
        <v>97.269997</v>
      </c>
      <c r="F104" s="6">
        <v>94.203445</v>
      </c>
      <c r="G104" s="6">
        <v>7367200.0</v>
      </c>
      <c r="H104" s="9">
        <f t="shared" si="1"/>
        <v>0.005174914313</v>
      </c>
    </row>
    <row r="105" ht="15.75" customHeight="1">
      <c r="A105" s="8">
        <v>43678.0</v>
      </c>
      <c r="B105" s="6">
        <v>97.900002</v>
      </c>
      <c r="C105" s="6">
        <v>106.07</v>
      </c>
      <c r="D105" s="6">
        <v>97.580002</v>
      </c>
      <c r="E105" s="6">
        <v>104.989998</v>
      </c>
      <c r="F105" s="6">
        <v>101.977394</v>
      </c>
      <c r="G105" s="6">
        <v>8494700.0</v>
      </c>
      <c r="H105" s="9">
        <f t="shared" si="1"/>
        <v>0.08252297992</v>
      </c>
    </row>
    <row r="106" ht="15.75" customHeight="1">
      <c r="A106" s="8">
        <v>43709.0</v>
      </c>
      <c r="B106" s="6">
        <v>104.790001</v>
      </c>
      <c r="C106" s="6">
        <v>105.470001</v>
      </c>
      <c r="D106" s="6">
        <v>98.830002</v>
      </c>
      <c r="E106" s="6">
        <v>102.669998</v>
      </c>
      <c r="F106" s="6">
        <v>100.020111</v>
      </c>
      <c r="G106" s="6">
        <v>5726100.0</v>
      </c>
      <c r="H106" s="9">
        <f t="shared" si="1"/>
        <v>-0.01919330278</v>
      </c>
    </row>
    <row r="107" ht="15.75" customHeight="1">
      <c r="A107" s="8">
        <v>43739.0</v>
      </c>
      <c r="B107" s="6">
        <v>101.610001</v>
      </c>
      <c r="C107" s="6">
        <v>104.18</v>
      </c>
      <c r="D107" s="6">
        <v>100.059998</v>
      </c>
      <c r="E107" s="6">
        <v>102.089996</v>
      </c>
      <c r="F107" s="6">
        <v>99.726738</v>
      </c>
      <c r="G107" s="6">
        <v>8072900.0</v>
      </c>
      <c r="H107" s="9">
        <f t="shared" si="1"/>
        <v>-0.002933140116</v>
      </c>
    </row>
    <row r="108" ht="15.75" customHeight="1">
      <c r="A108" s="8">
        <v>43770.0</v>
      </c>
      <c r="B108" s="6">
        <v>101.940002</v>
      </c>
      <c r="C108" s="6">
        <v>102.660004</v>
      </c>
      <c r="D108" s="6">
        <v>98.639999</v>
      </c>
      <c r="E108" s="6">
        <v>102.129997</v>
      </c>
      <c r="F108" s="6">
        <v>100.038635</v>
      </c>
      <c r="G108" s="6">
        <v>8864900.0</v>
      </c>
      <c r="H108" s="9">
        <f t="shared" si="1"/>
        <v>0.003127516314</v>
      </c>
    </row>
    <row r="109" ht="15.75" customHeight="1">
      <c r="A109" s="8">
        <v>43800.0</v>
      </c>
      <c r="B109" s="6">
        <v>100.809998</v>
      </c>
      <c r="C109" s="6">
        <v>102.629997</v>
      </c>
      <c r="D109" s="6">
        <v>100.220001</v>
      </c>
      <c r="E109" s="6">
        <v>100.339996</v>
      </c>
      <c r="F109" s="6">
        <v>98.557541</v>
      </c>
      <c r="G109" s="6">
        <v>8603600.0</v>
      </c>
      <c r="H109" s="9">
        <f t="shared" si="1"/>
        <v>-0.01480522</v>
      </c>
    </row>
    <row r="110" ht="15.75" customHeight="1">
      <c r="H110" s="9"/>
    </row>
    <row r="111" ht="15.75" customHeight="1">
      <c r="H111" s="9"/>
    </row>
    <row r="112" ht="15.75" customHeight="1">
      <c r="H112" s="9"/>
    </row>
    <row r="113" ht="15.75" customHeight="1">
      <c r="H113" s="9"/>
    </row>
    <row r="114" ht="15.75" customHeight="1">
      <c r="H114" s="9"/>
    </row>
    <row r="115" ht="15.75" customHeight="1">
      <c r="H115" s="9"/>
    </row>
    <row r="116" ht="15.75" customHeight="1">
      <c r="H116" s="9"/>
    </row>
    <row r="117" ht="15.75" customHeight="1">
      <c r="H117" s="9"/>
    </row>
    <row r="118" ht="15.75" customHeight="1">
      <c r="H118" s="9"/>
    </row>
    <row r="119" ht="15.75" customHeight="1">
      <c r="H119" s="9"/>
    </row>
    <row r="120" ht="15.75" customHeight="1">
      <c r="H120" s="9"/>
    </row>
    <row r="121" ht="15.75" customHeight="1">
      <c r="H121" s="9"/>
    </row>
    <row r="122" ht="15.75" customHeight="1">
      <c r="H122" s="9"/>
    </row>
    <row r="123" ht="15.75" customHeight="1">
      <c r="H123" s="9"/>
    </row>
    <row r="124" ht="15.75" customHeight="1">
      <c r="H124" s="9"/>
    </row>
    <row r="125" ht="15.75" customHeight="1">
      <c r="H125" s="9"/>
    </row>
    <row r="126" ht="15.75" customHeight="1">
      <c r="H126" s="9"/>
    </row>
    <row r="127" ht="15.75" customHeight="1">
      <c r="H127" s="9"/>
    </row>
    <row r="128" ht="15.75" customHeight="1">
      <c r="H128" s="9"/>
    </row>
    <row r="129" ht="15.75" customHeight="1">
      <c r="H129" s="9"/>
    </row>
    <row r="130" ht="15.75" customHeight="1">
      <c r="H130" s="9"/>
    </row>
    <row r="131" ht="15.75" customHeight="1">
      <c r="H131" s="9"/>
    </row>
    <row r="132" ht="15.75" customHeight="1">
      <c r="H132" s="9"/>
    </row>
    <row r="133" ht="15.75" customHeight="1">
      <c r="H133" s="9"/>
    </row>
    <row r="134" ht="15.75" customHeight="1">
      <c r="H134" s="9"/>
    </row>
    <row r="135" ht="15.75" customHeight="1">
      <c r="H135" s="9"/>
    </row>
    <row r="136" ht="15.75" customHeight="1">
      <c r="H136" s="9"/>
    </row>
    <row r="137" ht="15.75" customHeight="1">
      <c r="H137" s="9"/>
    </row>
    <row r="138" ht="15.75" customHeight="1">
      <c r="H138" s="9"/>
    </row>
    <row r="139" ht="15.75" customHeight="1">
      <c r="H139" s="9"/>
    </row>
    <row r="140" ht="15.75" customHeight="1">
      <c r="H140" s="9"/>
    </row>
    <row r="141" ht="15.75" customHeight="1">
      <c r="H141" s="9"/>
    </row>
    <row r="142" ht="15.75" customHeight="1">
      <c r="H142" s="9"/>
    </row>
    <row r="143" ht="15.75" customHeight="1">
      <c r="H143" s="9"/>
    </row>
    <row r="144" ht="15.75" customHeight="1">
      <c r="H144" s="9"/>
    </row>
    <row r="145" ht="15.75" customHeight="1">
      <c r="H145" s="9"/>
    </row>
    <row r="146" ht="15.75" customHeight="1">
      <c r="H146" s="9"/>
    </row>
    <row r="147" ht="15.75" customHeight="1">
      <c r="H147" s="9"/>
    </row>
    <row r="148" ht="15.75" customHeight="1">
      <c r="H148" s="9"/>
    </row>
    <row r="149" ht="15.75" customHeight="1">
      <c r="H149" s="9"/>
    </row>
    <row r="150" ht="15.75" customHeight="1">
      <c r="H150" s="9"/>
    </row>
    <row r="151" ht="15.75" customHeight="1">
      <c r="H151" s="9"/>
    </row>
    <row r="152" ht="15.75" customHeight="1">
      <c r="H152" s="9"/>
    </row>
    <row r="153" ht="15.75" customHeight="1">
      <c r="H153" s="9"/>
    </row>
    <row r="154" ht="15.75" customHeight="1">
      <c r="H154" s="9"/>
    </row>
    <row r="155" ht="15.75" customHeight="1">
      <c r="H155" s="9"/>
    </row>
    <row r="156" ht="15.75" customHeight="1">
      <c r="H156" s="9"/>
    </row>
    <row r="157" ht="15.75" customHeight="1">
      <c r="H157" s="9"/>
    </row>
    <row r="158" ht="15.75" customHeight="1">
      <c r="H158" s="9"/>
    </row>
    <row r="159" ht="15.75" customHeight="1">
      <c r="H159" s="9"/>
    </row>
    <row r="160" ht="15.75" customHeight="1">
      <c r="H160" s="9"/>
    </row>
    <row r="161" ht="15.75" customHeight="1">
      <c r="H161" s="9"/>
    </row>
    <row r="162" ht="15.75" customHeight="1">
      <c r="H162" s="9"/>
    </row>
    <row r="163" ht="15.75" customHeight="1">
      <c r="H163" s="9"/>
    </row>
    <row r="164" ht="15.75" customHeight="1">
      <c r="H164" s="9"/>
    </row>
    <row r="165" ht="15.75" customHeight="1">
      <c r="H165" s="9"/>
    </row>
    <row r="166" ht="15.75" customHeight="1">
      <c r="H166" s="9"/>
    </row>
    <row r="167" ht="15.75" customHeight="1">
      <c r="H167" s="9"/>
    </row>
    <row r="168" ht="15.75" customHeight="1">
      <c r="H168" s="9"/>
    </row>
    <row r="169" ht="15.75" customHeight="1">
      <c r="H169" s="9"/>
    </row>
    <row r="170" ht="15.75" customHeight="1">
      <c r="H170" s="9"/>
    </row>
    <row r="171" ht="15.75" customHeight="1">
      <c r="H171" s="9"/>
    </row>
    <row r="172" ht="15.75" customHeight="1">
      <c r="H172" s="9"/>
    </row>
    <row r="173" ht="15.75" customHeight="1">
      <c r="H173" s="9"/>
    </row>
    <row r="174" ht="15.75" customHeight="1">
      <c r="H174" s="9"/>
    </row>
    <row r="175" ht="15.75" customHeight="1">
      <c r="H175" s="9"/>
    </row>
    <row r="176" ht="15.75" customHeight="1">
      <c r="H176" s="9"/>
    </row>
    <row r="177" ht="15.75" customHeight="1">
      <c r="H177" s="9"/>
    </row>
    <row r="178" ht="15.75" customHeight="1">
      <c r="H178" s="9"/>
    </row>
    <row r="179" ht="15.75" customHeight="1">
      <c r="H179" s="9"/>
    </row>
    <row r="180" ht="15.75" customHeight="1">
      <c r="H180" s="9"/>
    </row>
    <row r="181" ht="15.75" customHeight="1">
      <c r="H181" s="9"/>
    </row>
    <row r="182" ht="15.75" customHeight="1">
      <c r="H182" s="9"/>
    </row>
    <row r="183" ht="15.75" customHeight="1">
      <c r="H183" s="9"/>
    </row>
    <row r="184" ht="15.75" customHeight="1">
      <c r="H184" s="9"/>
    </row>
    <row r="185" ht="15.75" customHeight="1">
      <c r="H185" s="9"/>
    </row>
    <row r="186" ht="15.75" customHeight="1">
      <c r="H186" s="9"/>
    </row>
    <row r="187" ht="15.75" customHeight="1">
      <c r="H187" s="9"/>
    </row>
    <row r="188" ht="15.75" customHeight="1">
      <c r="H188" s="9"/>
    </row>
    <row r="189" ht="15.75" customHeight="1">
      <c r="H189" s="9"/>
    </row>
    <row r="190" ht="15.75" customHeight="1">
      <c r="H190" s="9"/>
    </row>
    <row r="191" ht="15.75" customHeight="1">
      <c r="H191" s="9"/>
    </row>
    <row r="192" ht="15.75" customHeight="1">
      <c r="H192" s="9"/>
    </row>
    <row r="193" ht="15.75" customHeight="1">
      <c r="H193" s="9"/>
    </row>
    <row r="194" ht="15.75" customHeight="1">
      <c r="H194" s="9"/>
    </row>
    <row r="195" ht="15.75" customHeight="1">
      <c r="H195" s="9"/>
    </row>
    <row r="196" ht="15.75" customHeight="1">
      <c r="H196" s="9"/>
    </row>
    <row r="197" ht="15.75" customHeight="1">
      <c r="H197" s="9"/>
    </row>
    <row r="198" ht="15.75" customHeight="1">
      <c r="H198" s="9"/>
    </row>
    <row r="199" ht="15.75" customHeight="1">
      <c r="H199" s="9"/>
    </row>
    <row r="200" ht="15.75" customHeight="1">
      <c r="H200" s="9"/>
    </row>
    <row r="201" ht="15.75" customHeight="1">
      <c r="H201" s="9"/>
    </row>
    <row r="202" ht="15.75" customHeight="1">
      <c r="H202" s="9"/>
    </row>
    <row r="203" ht="15.75" customHeight="1">
      <c r="H203" s="9"/>
    </row>
    <row r="204" ht="15.75" customHeight="1">
      <c r="H204" s="9"/>
    </row>
    <row r="205" ht="15.75" customHeight="1">
      <c r="H205" s="9"/>
    </row>
    <row r="206" ht="15.75" customHeight="1">
      <c r="H206" s="9"/>
    </row>
    <row r="207" ht="15.75" customHeight="1">
      <c r="H207" s="9"/>
    </row>
    <row r="208" ht="15.75" customHeight="1">
      <c r="H208" s="9"/>
    </row>
    <row r="209" ht="15.75" customHeight="1">
      <c r="H209" s="9"/>
    </row>
    <row r="210" ht="15.75" customHeight="1">
      <c r="H210" s="9"/>
    </row>
    <row r="211" ht="15.75" customHeight="1">
      <c r="H211" s="9"/>
    </row>
    <row r="212" ht="15.75" customHeight="1">
      <c r="H212" s="9"/>
    </row>
    <row r="213" ht="15.75" customHeight="1">
      <c r="H213" s="9"/>
    </row>
    <row r="214" ht="15.75" customHeight="1">
      <c r="H214" s="9"/>
    </row>
    <row r="215" ht="15.75" customHeight="1">
      <c r="H215" s="9"/>
    </row>
    <row r="216" ht="15.75" customHeight="1">
      <c r="H216" s="9"/>
    </row>
    <row r="217" ht="15.75" customHeight="1">
      <c r="H217" s="9"/>
    </row>
    <row r="218" ht="15.75" customHeight="1">
      <c r="H218" s="9"/>
    </row>
    <row r="219" ht="15.75" customHeight="1">
      <c r="H219" s="9"/>
    </row>
    <row r="220" ht="15.75" customHeight="1">
      <c r="H220" s="9"/>
    </row>
    <row r="221" ht="15.75" customHeight="1">
      <c r="H221" s="9"/>
    </row>
    <row r="222" ht="15.75" customHeight="1">
      <c r="H222" s="9"/>
    </row>
    <row r="223" ht="15.75" customHeight="1">
      <c r="H223" s="9"/>
    </row>
    <row r="224" ht="15.75" customHeight="1">
      <c r="H224" s="9"/>
    </row>
    <row r="225" ht="15.75" customHeight="1">
      <c r="H225" s="9"/>
    </row>
    <row r="226" ht="15.75" customHeight="1">
      <c r="H226" s="9"/>
    </row>
    <row r="227" ht="15.75" customHeight="1">
      <c r="H227" s="9"/>
    </row>
    <row r="228" ht="15.75" customHeight="1">
      <c r="H228" s="9"/>
    </row>
    <row r="229" ht="15.75" customHeight="1">
      <c r="H229" s="9"/>
    </row>
    <row r="230" ht="15.75" customHeight="1">
      <c r="H230" s="9"/>
    </row>
    <row r="231" ht="15.75" customHeight="1">
      <c r="H231" s="9"/>
    </row>
    <row r="232" ht="15.75" customHeight="1">
      <c r="H232" s="9"/>
    </row>
    <row r="233" ht="15.75" customHeight="1">
      <c r="H233" s="9"/>
    </row>
    <row r="234" ht="15.75" customHeight="1">
      <c r="H234" s="9"/>
    </row>
    <row r="235" ht="15.75" customHeight="1">
      <c r="H235" s="9"/>
    </row>
    <row r="236" ht="15.75" customHeight="1">
      <c r="H236" s="9"/>
    </row>
    <row r="237" ht="15.75" customHeight="1">
      <c r="H237" s="9"/>
    </row>
    <row r="238" ht="15.75" customHeight="1">
      <c r="H238" s="9"/>
    </row>
    <row r="239" ht="15.75" customHeight="1">
      <c r="H239" s="9"/>
    </row>
    <row r="240" ht="15.75" customHeight="1">
      <c r="H240" s="9"/>
    </row>
    <row r="241" ht="15.75" customHeight="1">
      <c r="H241" s="9"/>
    </row>
    <row r="242" ht="15.75" customHeight="1">
      <c r="H242" s="9"/>
    </row>
    <row r="243" ht="15.75" customHeight="1">
      <c r="H243" s="9"/>
    </row>
    <row r="244" ht="15.75" customHeight="1">
      <c r="H244" s="9"/>
    </row>
    <row r="245" ht="15.75" customHeight="1">
      <c r="H245" s="9"/>
    </row>
    <row r="246" ht="15.75" customHeight="1">
      <c r="H246" s="9"/>
    </row>
    <row r="247" ht="15.75" customHeight="1">
      <c r="H247" s="9"/>
    </row>
    <row r="248" ht="15.75" customHeight="1">
      <c r="H248" s="9"/>
    </row>
    <row r="249" ht="15.75" customHeight="1">
      <c r="H249" s="9"/>
    </row>
    <row r="250" ht="15.75" customHeight="1">
      <c r="H250" s="9"/>
    </row>
    <row r="251" ht="15.75" customHeight="1">
      <c r="H251" s="9"/>
    </row>
    <row r="252" ht="15.75" customHeight="1">
      <c r="H252" s="9"/>
    </row>
    <row r="253" ht="15.75" customHeight="1">
      <c r="H253" s="9"/>
    </row>
    <row r="254" ht="15.75" customHeight="1">
      <c r="H254" s="9"/>
    </row>
    <row r="255" ht="15.75" customHeight="1">
      <c r="H255" s="9"/>
    </row>
    <row r="256" ht="15.75" customHeight="1">
      <c r="H256" s="9"/>
    </row>
    <row r="257" ht="15.75" customHeight="1">
      <c r="H257" s="9"/>
    </row>
    <row r="258" ht="15.75" customHeight="1">
      <c r="H258" s="9"/>
    </row>
    <row r="259" ht="15.75" customHeight="1">
      <c r="H259" s="9"/>
    </row>
    <row r="260" ht="15.75" customHeight="1">
      <c r="H260" s="9"/>
    </row>
    <row r="261" ht="15.75" customHeight="1">
      <c r="H261" s="9"/>
    </row>
    <row r="262" ht="15.75" customHeight="1">
      <c r="H262" s="9"/>
    </row>
    <row r="263" ht="15.75" customHeight="1">
      <c r="H263" s="9"/>
    </row>
    <row r="264" ht="15.75" customHeight="1">
      <c r="H264" s="9"/>
    </row>
    <row r="265" ht="15.75" customHeight="1">
      <c r="H265" s="9"/>
    </row>
    <row r="266" ht="15.75" customHeight="1">
      <c r="H266" s="9"/>
    </row>
    <row r="267" ht="15.75" customHeight="1">
      <c r="H267" s="9"/>
    </row>
    <row r="268" ht="15.75" customHeight="1">
      <c r="H268" s="9"/>
    </row>
    <row r="269" ht="15.75" customHeight="1">
      <c r="H269" s="9"/>
    </row>
    <row r="270" ht="15.75" customHeight="1">
      <c r="H270" s="9"/>
    </row>
    <row r="271" ht="15.75" customHeight="1">
      <c r="H271" s="9"/>
    </row>
    <row r="272" ht="15.75" customHeight="1">
      <c r="H272" s="9"/>
    </row>
    <row r="273" ht="15.75" customHeight="1">
      <c r="H273" s="9"/>
    </row>
    <row r="274" ht="15.75" customHeight="1">
      <c r="H274" s="9"/>
    </row>
    <row r="275" ht="15.75" customHeight="1">
      <c r="H275" s="9"/>
    </row>
    <row r="276" ht="15.75" customHeight="1">
      <c r="H276" s="9"/>
    </row>
    <row r="277" ht="15.75" customHeight="1">
      <c r="H277" s="9"/>
    </row>
    <row r="278" ht="15.75" customHeight="1">
      <c r="H278" s="9"/>
    </row>
    <row r="279" ht="15.75" customHeight="1">
      <c r="H279" s="9"/>
    </row>
    <row r="280" ht="15.75" customHeight="1">
      <c r="H280" s="9"/>
    </row>
    <row r="281" ht="15.75" customHeight="1">
      <c r="H281" s="9"/>
    </row>
    <row r="282" ht="15.75" customHeight="1">
      <c r="H282" s="9"/>
    </row>
    <row r="283" ht="15.75" customHeight="1">
      <c r="H283" s="9"/>
    </row>
    <row r="284" ht="15.75" customHeight="1">
      <c r="H284" s="9"/>
    </row>
    <row r="285" ht="15.75" customHeight="1">
      <c r="H285" s="9"/>
    </row>
    <row r="286" ht="15.75" customHeight="1">
      <c r="H286" s="9"/>
    </row>
    <row r="287" ht="15.75" customHeight="1">
      <c r="H287" s="9"/>
    </row>
    <row r="288" ht="15.75" customHeight="1">
      <c r="H288" s="9"/>
    </row>
    <row r="289" ht="15.75" customHeight="1">
      <c r="H289" s="9"/>
    </row>
    <row r="290" ht="15.75" customHeight="1">
      <c r="H290" s="9"/>
    </row>
    <row r="291" ht="15.75" customHeight="1">
      <c r="H291" s="9"/>
    </row>
    <row r="292" ht="15.75" customHeight="1">
      <c r="H292" s="9"/>
    </row>
    <row r="293" ht="15.75" customHeight="1">
      <c r="H293" s="9"/>
    </row>
    <row r="294" ht="15.75" customHeight="1">
      <c r="H294" s="9"/>
    </row>
    <row r="295" ht="15.75" customHeight="1">
      <c r="H295" s="9"/>
    </row>
    <row r="296" ht="15.75" customHeight="1">
      <c r="H296" s="9"/>
    </row>
    <row r="297" ht="15.75" customHeight="1">
      <c r="H297" s="9"/>
    </row>
    <row r="298" ht="15.75" customHeight="1">
      <c r="H298" s="9"/>
    </row>
    <row r="299" ht="15.75" customHeight="1">
      <c r="H299" s="9"/>
    </row>
    <row r="300" ht="15.75" customHeight="1">
      <c r="H300" s="9"/>
    </row>
    <row r="301" ht="15.75" customHeight="1">
      <c r="H301" s="9"/>
    </row>
    <row r="302" ht="15.75" customHeight="1">
      <c r="H302" s="9"/>
    </row>
    <row r="303" ht="15.75" customHeight="1">
      <c r="H303" s="9"/>
    </row>
    <row r="304" ht="15.75" customHeight="1">
      <c r="H304" s="9"/>
    </row>
    <row r="305" ht="15.75" customHeight="1">
      <c r="H305" s="9"/>
    </row>
    <row r="306" ht="15.75" customHeight="1">
      <c r="H306" s="9"/>
    </row>
    <row r="307" ht="15.75" customHeight="1">
      <c r="H307" s="9"/>
    </row>
    <row r="308" ht="15.75" customHeight="1">
      <c r="H308" s="9"/>
    </row>
    <row r="309" ht="15.75" customHeight="1">
      <c r="H309" s="9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  <col customWidth="1" min="3" max="3" width="16.38"/>
    <col customWidth="1" min="4" max="4" width="17.13"/>
    <col customWidth="1" min="7" max="7" width="17.0"/>
    <col customWidth="1" min="11" max="11" width="17.13"/>
    <col customWidth="1" min="12" max="12" width="7.88"/>
  </cols>
  <sheetData>
    <row r="1">
      <c r="A1" s="10" t="s">
        <v>8</v>
      </c>
      <c r="G1" s="11" t="s">
        <v>9</v>
      </c>
    </row>
    <row r="2">
      <c r="A2" s="12"/>
      <c r="B2" s="13" t="s">
        <v>10</v>
      </c>
      <c r="C2" s="13" t="s">
        <v>11</v>
      </c>
      <c r="D2" s="13" t="s">
        <v>12</v>
      </c>
      <c r="E2" s="13" t="s">
        <v>13</v>
      </c>
      <c r="G2" s="14" t="s">
        <v>14</v>
      </c>
      <c r="H2" s="14" t="s">
        <v>15</v>
      </c>
      <c r="I2" s="14" t="s">
        <v>10</v>
      </c>
      <c r="J2" s="14" t="s">
        <v>11</v>
      </c>
      <c r="K2" s="15" t="s">
        <v>12</v>
      </c>
      <c r="L2" s="14" t="s">
        <v>13</v>
      </c>
    </row>
    <row r="3">
      <c r="A3" s="13" t="s">
        <v>14</v>
      </c>
      <c r="B3" s="16">
        <f>AVERAGE(VOO!H3:AA109)</f>
        <v>0.01091552661</v>
      </c>
      <c r="C3" s="17">
        <f>VAR(VOO!H3:AA109)</f>
        <v>0.001182682011</v>
      </c>
      <c r="D3" s="17">
        <f>STDEV(VOO!H3:AA109)</f>
        <v>0.03439014409</v>
      </c>
      <c r="E3" s="17">
        <f t="shared" ref="E3:E4" si="1">(B3-0.19%)/D3</f>
        <v>0.2621543714</v>
      </c>
      <c r="G3" s="18">
        <v>0.0</v>
      </c>
      <c r="H3" s="18">
        <v>1.0</v>
      </c>
      <c r="I3" s="19">
        <f t="shared" ref="I3:I13" si="2">G3*$B$3+H3*$B$4</f>
        <v>0.006259666172</v>
      </c>
      <c r="J3" s="20">
        <f t="shared" ref="J3:J13" si="3">G3^2*$C$3+H3^2*$C$4+2*G3*H3*$B$6</f>
        <v>0.0006872012174</v>
      </c>
      <c r="K3" s="19">
        <f t="shared" ref="K3:K13" si="4">SQRT(J3)</f>
        <v>0.02621452302</v>
      </c>
      <c r="L3" s="20">
        <f t="shared" ref="L3:L13" si="5">(I3-0.19%)/K3</f>
        <v>0.1663072858</v>
      </c>
    </row>
    <row r="4">
      <c r="A4" s="13" t="s">
        <v>15</v>
      </c>
      <c r="B4" s="16">
        <f>AVERAGE(BLV!H3:AA109)</f>
        <v>0.006259666172</v>
      </c>
      <c r="C4" s="17">
        <f>VAR(BLV!H3:AA109)</f>
        <v>0.0006872012174</v>
      </c>
      <c r="D4" s="17">
        <f>STDEV(BLV!H3:AA109)</f>
        <v>0.02621452302</v>
      </c>
      <c r="E4" s="17">
        <f t="shared" si="1"/>
        <v>0.1663072858</v>
      </c>
      <c r="G4" s="18">
        <v>0.1</v>
      </c>
      <c r="H4" s="18">
        <v>0.9</v>
      </c>
      <c r="I4" s="19">
        <f t="shared" si="2"/>
        <v>0.006725252216</v>
      </c>
      <c r="J4" s="20">
        <f t="shared" si="3"/>
        <v>0.0005411346342</v>
      </c>
      <c r="K4" s="19">
        <f t="shared" si="4"/>
        <v>0.02326230071</v>
      </c>
      <c r="L4" s="20">
        <f t="shared" si="5"/>
        <v>0.2074279873</v>
      </c>
    </row>
    <row r="5">
      <c r="A5" s="12"/>
      <c r="B5" s="12"/>
      <c r="C5" s="12"/>
      <c r="D5" s="12"/>
      <c r="E5" s="12"/>
      <c r="G5" s="18">
        <v>0.2</v>
      </c>
      <c r="H5" s="18">
        <v>0.8</v>
      </c>
      <c r="I5" s="19">
        <f t="shared" si="2"/>
        <v>0.007190838259</v>
      </c>
      <c r="J5" s="20">
        <f t="shared" si="3"/>
        <v>0.000438537976</v>
      </c>
      <c r="K5" s="19">
        <f t="shared" si="4"/>
        <v>0.02094129834</v>
      </c>
      <c r="L5" s="20">
        <f t="shared" si="5"/>
        <v>0.2526509185</v>
      </c>
    </row>
    <row r="6">
      <c r="A6" s="13" t="s">
        <v>16</v>
      </c>
      <c r="B6" s="17">
        <f>COVAR(VOO!H3:H109,BLV!H3:H109)</f>
        <v>-0.0001518065111</v>
      </c>
      <c r="C6" s="12"/>
      <c r="D6" s="12"/>
      <c r="E6" s="12"/>
      <c r="G6" s="18">
        <v>0.3</v>
      </c>
      <c r="H6" s="18">
        <v>0.7</v>
      </c>
      <c r="I6" s="19">
        <f t="shared" si="2"/>
        <v>0.007656424303</v>
      </c>
      <c r="J6" s="20">
        <f t="shared" si="3"/>
        <v>0.0003794112428</v>
      </c>
      <c r="K6" s="19">
        <f t="shared" si="4"/>
        <v>0.01947848153</v>
      </c>
      <c r="L6" s="20">
        <f t="shared" si="5"/>
        <v>0.295527364</v>
      </c>
    </row>
    <row r="7">
      <c r="A7" s="13" t="s">
        <v>17</v>
      </c>
      <c r="B7" s="17">
        <f>CORREL(VOO!H3:H109,BLV!H3:H109)</f>
        <v>-0.1699778595</v>
      </c>
      <c r="C7" s="12"/>
      <c r="D7" s="12"/>
      <c r="E7" s="12"/>
      <c r="G7" s="18">
        <v>0.4</v>
      </c>
      <c r="H7" s="18">
        <v>0.6</v>
      </c>
      <c r="I7" s="19">
        <f t="shared" si="2"/>
        <v>0.008122010346</v>
      </c>
      <c r="J7" s="20">
        <f t="shared" si="3"/>
        <v>0.0003637544346</v>
      </c>
      <c r="K7" s="19">
        <f t="shared" si="4"/>
        <v>0.01907234738</v>
      </c>
      <c r="L7" s="20">
        <f t="shared" si="5"/>
        <v>0.3262320165</v>
      </c>
    </row>
    <row r="8">
      <c r="G8" s="18">
        <v>0.5</v>
      </c>
      <c r="H8" s="18">
        <v>0.500000000000001</v>
      </c>
      <c r="I8" s="19">
        <f t="shared" si="2"/>
        <v>0.00858759639</v>
      </c>
      <c r="J8" s="20">
        <f t="shared" si="3"/>
        <v>0.0003915675514</v>
      </c>
      <c r="K8" s="19">
        <f t="shared" si="4"/>
        <v>0.01978806588</v>
      </c>
      <c r="L8" s="20">
        <f t="shared" si="5"/>
        <v>0.3379610938</v>
      </c>
    </row>
    <row r="9">
      <c r="G9" s="18">
        <v>0.6</v>
      </c>
      <c r="H9" s="18">
        <v>0.400000000000001</v>
      </c>
      <c r="I9" s="19">
        <f t="shared" si="2"/>
        <v>0.009053182434</v>
      </c>
      <c r="J9" s="20">
        <f t="shared" si="3"/>
        <v>0.0004628505933</v>
      </c>
      <c r="K9" s="19">
        <f t="shared" si="4"/>
        <v>0.02151396275</v>
      </c>
      <c r="L9" s="20">
        <f t="shared" si="5"/>
        <v>0.3324902305</v>
      </c>
    </row>
    <row r="10">
      <c r="G10" s="18">
        <v>0.7</v>
      </c>
      <c r="H10" s="18">
        <v>0.300000000000001</v>
      </c>
      <c r="I10" s="19">
        <f t="shared" si="2"/>
        <v>0.009518768477</v>
      </c>
      <c r="J10" s="20">
        <f t="shared" si="3"/>
        <v>0.0005776035601</v>
      </c>
      <c r="K10" s="19">
        <f t="shared" si="4"/>
        <v>0.02403338428</v>
      </c>
      <c r="L10" s="20">
        <f t="shared" si="5"/>
        <v>0.3170077251</v>
      </c>
    </row>
    <row r="11">
      <c r="G11" s="18">
        <v>0.8</v>
      </c>
      <c r="H11" s="18">
        <v>0.200000000000001</v>
      </c>
      <c r="I11" s="19">
        <f t="shared" si="2"/>
        <v>0.009984354521</v>
      </c>
      <c r="J11" s="20">
        <f t="shared" si="3"/>
        <v>0.0007358264519</v>
      </c>
      <c r="K11" s="19">
        <f t="shared" si="4"/>
        <v>0.02712612121</v>
      </c>
      <c r="L11" s="20">
        <f t="shared" si="5"/>
        <v>0.2980284007</v>
      </c>
    </row>
    <row r="12">
      <c r="G12" s="18">
        <v>0.9</v>
      </c>
      <c r="H12" s="18">
        <v>0.100000000000001</v>
      </c>
      <c r="I12" s="19">
        <f t="shared" si="2"/>
        <v>0.01044994056</v>
      </c>
      <c r="J12" s="20">
        <f t="shared" si="3"/>
        <v>0.0009375192687</v>
      </c>
      <c r="K12" s="19">
        <f t="shared" si="4"/>
        <v>0.03061893644</v>
      </c>
      <c r="L12" s="20">
        <f t="shared" si="5"/>
        <v>0.2792370199</v>
      </c>
    </row>
    <row r="13">
      <c r="G13" s="18">
        <v>1.0</v>
      </c>
      <c r="H13" s="18">
        <v>1.11022302462516E-15</v>
      </c>
      <c r="I13" s="19">
        <f t="shared" si="2"/>
        <v>0.01091552661</v>
      </c>
      <c r="J13" s="20">
        <f t="shared" si="3"/>
        <v>0.001182682011</v>
      </c>
      <c r="K13" s="19">
        <f t="shared" si="4"/>
        <v>0.03439014409</v>
      </c>
      <c r="L13" s="20">
        <f t="shared" si="5"/>
        <v>0.2621543714</v>
      </c>
    </row>
    <row r="14">
      <c r="K14" s="9"/>
    </row>
    <row r="15">
      <c r="K15" s="9"/>
    </row>
    <row r="16">
      <c r="C16" s="21" t="s">
        <v>18</v>
      </c>
      <c r="D16" s="21" t="s">
        <v>19</v>
      </c>
      <c r="K16" s="9"/>
    </row>
    <row r="17">
      <c r="C17" s="22"/>
      <c r="D17" s="23" t="s">
        <v>20</v>
      </c>
      <c r="K17" s="9"/>
    </row>
    <row r="18">
      <c r="D18" s="23" t="s">
        <v>21</v>
      </c>
      <c r="K18" s="9"/>
    </row>
    <row r="19">
      <c r="K19" s="9"/>
    </row>
    <row r="20">
      <c r="K20" s="9"/>
    </row>
    <row r="21">
      <c r="K21" s="9"/>
    </row>
    <row r="22">
      <c r="K22" s="9"/>
    </row>
    <row r="23">
      <c r="K23" s="9"/>
    </row>
    <row r="24">
      <c r="K24" s="9"/>
    </row>
    <row r="25">
      <c r="K25" s="9"/>
    </row>
    <row r="26">
      <c r="K26" s="9"/>
    </row>
    <row r="27">
      <c r="K27" s="9"/>
    </row>
    <row r="28">
      <c r="K28" s="9"/>
    </row>
    <row r="29">
      <c r="K29" s="9"/>
    </row>
    <row r="30">
      <c r="K30" s="9"/>
    </row>
    <row r="31">
      <c r="K31" s="9"/>
    </row>
    <row r="32">
      <c r="K32" s="9"/>
    </row>
    <row r="33">
      <c r="K33" s="9"/>
    </row>
    <row r="34">
      <c r="K34" s="9"/>
    </row>
    <row r="35">
      <c r="K35" s="9"/>
    </row>
    <row r="36">
      <c r="K36" s="9"/>
    </row>
    <row r="37">
      <c r="K37" s="9"/>
    </row>
    <row r="38">
      <c r="K38" s="9"/>
    </row>
    <row r="39">
      <c r="K39" s="9"/>
    </row>
    <row r="40">
      <c r="K40" s="9"/>
    </row>
    <row r="41">
      <c r="K41" s="9"/>
    </row>
    <row r="42">
      <c r="K42" s="9"/>
    </row>
    <row r="43">
      <c r="K43" s="9"/>
    </row>
    <row r="44">
      <c r="K44" s="9"/>
    </row>
    <row r="45">
      <c r="K45" s="9"/>
    </row>
    <row r="46">
      <c r="K46" s="9"/>
    </row>
    <row r="47">
      <c r="K47" s="9"/>
    </row>
    <row r="48">
      <c r="K48" s="9"/>
    </row>
    <row r="49">
      <c r="K49" s="9"/>
    </row>
    <row r="50">
      <c r="K50" s="9"/>
    </row>
    <row r="51">
      <c r="K51" s="9"/>
    </row>
    <row r="52">
      <c r="K52" s="9"/>
    </row>
    <row r="53">
      <c r="K53" s="9"/>
    </row>
    <row r="54">
      <c r="K54" s="9"/>
    </row>
    <row r="55">
      <c r="K55" s="9"/>
    </row>
    <row r="56">
      <c r="K56" s="9"/>
    </row>
    <row r="57">
      <c r="K57" s="9"/>
    </row>
    <row r="58">
      <c r="K58" s="9"/>
    </row>
    <row r="59">
      <c r="K59" s="9"/>
    </row>
    <row r="60">
      <c r="K60" s="9"/>
    </row>
    <row r="61">
      <c r="K61" s="9"/>
    </row>
    <row r="62">
      <c r="K62" s="9"/>
    </row>
    <row r="63">
      <c r="K63" s="9"/>
    </row>
    <row r="64">
      <c r="K64" s="9"/>
    </row>
    <row r="65">
      <c r="K65" s="9"/>
    </row>
    <row r="66">
      <c r="K66" s="9"/>
    </row>
    <row r="67">
      <c r="K67" s="9"/>
    </row>
    <row r="68">
      <c r="K68" s="9"/>
    </row>
    <row r="69">
      <c r="K69" s="9"/>
    </row>
    <row r="70">
      <c r="K70" s="9"/>
    </row>
    <row r="71">
      <c r="K71" s="9"/>
    </row>
    <row r="72">
      <c r="K72" s="9"/>
    </row>
    <row r="73">
      <c r="K73" s="9"/>
    </row>
    <row r="74">
      <c r="K74" s="9"/>
    </row>
    <row r="75">
      <c r="K75" s="9"/>
    </row>
    <row r="76">
      <c r="K76" s="9"/>
    </row>
    <row r="77">
      <c r="K77" s="9"/>
    </row>
    <row r="78">
      <c r="K78" s="9"/>
    </row>
    <row r="79">
      <c r="K79" s="9"/>
    </row>
    <row r="80">
      <c r="K80" s="9"/>
    </row>
    <row r="81">
      <c r="K81" s="9"/>
    </row>
    <row r="82">
      <c r="K82" s="9"/>
    </row>
    <row r="83">
      <c r="K83" s="9"/>
    </row>
    <row r="84">
      <c r="K84" s="9"/>
    </row>
    <row r="85">
      <c r="K85" s="9"/>
    </row>
    <row r="86">
      <c r="K86" s="9"/>
    </row>
    <row r="87">
      <c r="K87" s="9"/>
    </row>
    <row r="88">
      <c r="K88" s="9"/>
    </row>
    <row r="89">
      <c r="K89" s="9"/>
    </row>
    <row r="90">
      <c r="K90" s="9"/>
    </row>
    <row r="91">
      <c r="K91" s="9"/>
    </row>
    <row r="92">
      <c r="K92" s="9"/>
    </row>
    <row r="93">
      <c r="K93" s="9"/>
    </row>
    <row r="94">
      <c r="K94" s="9"/>
    </row>
    <row r="95">
      <c r="K95" s="9"/>
    </row>
    <row r="96">
      <c r="K96" s="9"/>
    </row>
    <row r="97">
      <c r="K97" s="9"/>
    </row>
    <row r="98">
      <c r="K98" s="9"/>
    </row>
    <row r="99">
      <c r="K99" s="9"/>
    </row>
    <row r="100">
      <c r="K100" s="9"/>
    </row>
    <row r="101">
      <c r="K101" s="9"/>
    </row>
    <row r="102">
      <c r="K102" s="9"/>
    </row>
    <row r="103">
      <c r="K103" s="9"/>
    </row>
    <row r="104">
      <c r="K104" s="9"/>
    </row>
    <row r="105">
      <c r="K105" s="9"/>
    </row>
    <row r="106">
      <c r="K106" s="9"/>
    </row>
    <row r="107">
      <c r="K107" s="9"/>
    </row>
    <row r="108">
      <c r="K108" s="9"/>
    </row>
    <row r="109">
      <c r="K109" s="9"/>
    </row>
    <row r="110">
      <c r="K110" s="9"/>
    </row>
    <row r="111">
      <c r="K111" s="9"/>
    </row>
    <row r="112">
      <c r="K112" s="9"/>
    </row>
    <row r="113">
      <c r="K113" s="9"/>
    </row>
    <row r="114">
      <c r="K114" s="9"/>
    </row>
    <row r="115">
      <c r="K115" s="9"/>
    </row>
    <row r="116">
      <c r="K116" s="9"/>
    </row>
    <row r="117">
      <c r="K117" s="9"/>
    </row>
    <row r="118">
      <c r="K118" s="9"/>
    </row>
    <row r="119">
      <c r="K119" s="9"/>
    </row>
    <row r="120">
      <c r="K120" s="9"/>
    </row>
    <row r="121">
      <c r="K121" s="9"/>
    </row>
    <row r="122">
      <c r="K122" s="9"/>
    </row>
    <row r="123">
      <c r="K123" s="9"/>
    </row>
    <row r="124">
      <c r="K124" s="9"/>
    </row>
    <row r="125">
      <c r="K125" s="9"/>
    </row>
    <row r="126">
      <c r="K126" s="9"/>
    </row>
    <row r="127">
      <c r="K127" s="9"/>
    </row>
    <row r="128">
      <c r="K128" s="9"/>
    </row>
    <row r="129">
      <c r="K129" s="9"/>
    </row>
    <row r="130">
      <c r="K130" s="9"/>
    </row>
    <row r="131">
      <c r="K131" s="9"/>
    </row>
    <row r="132">
      <c r="K132" s="9"/>
    </row>
    <row r="133">
      <c r="K133" s="9"/>
    </row>
    <row r="134">
      <c r="K134" s="9"/>
    </row>
    <row r="135">
      <c r="K135" s="9"/>
    </row>
    <row r="136">
      <c r="K136" s="9"/>
    </row>
    <row r="137">
      <c r="K137" s="9"/>
    </row>
    <row r="138">
      <c r="K138" s="9"/>
    </row>
    <row r="139">
      <c r="K139" s="9"/>
    </row>
    <row r="140">
      <c r="K140" s="9"/>
    </row>
    <row r="141">
      <c r="K141" s="9"/>
    </row>
    <row r="142">
      <c r="K142" s="9"/>
    </row>
    <row r="143">
      <c r="K143" s="9"/>
    </row>
    <row r="144">
      <c r="K144" s="9"/>
    </row>
    <row r="145">
      <c r="K145" s="9"/>
    </row>
    <row r="146">
      <c r="K146" s="9"/>
    </row>
    <row r="147">
      <c r="K147" s="9"/>
    </row>
    <row r="148">
      <c r="K148" s="9"/>
    </row>
    <row r="149">
      <c r="K149" s="9"/>
    </row>
    <row r="150">
      <c r="K150" s="9"/>
    </row>
    <row r="151">
      <c r="K151" s="9"/>
    </row>
    <row r="152">
      <c r="K152" s="9"/>
    </row>
    <row r="153">
      <c r="K153" s="9"/>
    </row>
    <row r="154">
      <c r="K154" s="9"/>
    </row>
    <row r="155">
      <c r="K155" s="9"/>
    </row>
    <row r="156">
      <c r="K156" s="9"/>
    </row>
    <row r="157">
      <c r="K157" s="9"/>
    </row>
    <row r="158">
      <c r="K158" s="9"/>
    </row>
    <row r="159">
      <c r="K159" s="9"/>
    </row>
    <row r="160">
      <c r="K160" s="9"/>
    </row>
    <row r="161">
      <c r="K161" s="9"/>
    </row>
    <row r="162">
      <c r="K162" s="9"/>
    </row>
    <row r="163">
      <c r="K163" s="9"/>
    </row>
    <row r="164">
      <c r="K164" s="9"/>
    </row>
    <row r="165">
      <c r="K165" s="9"/>
    </row>
    <row r="166">
      <c r="K166" s="9"/>
    </row>
    <row r="167">
      <c r="K167" s="9"/>
    </row>
    <row r="168">
      <c r="K168" s="9"/>
    </row>
    <row r="169">
      <c r="K169" s="9"/>
    </row>
    <row r="170">
      <c r="K170" s="9"/>
    </row>
    <row r="171">
      <c r="K171" s="9"/>
    </row>
    <row r="172">
      <c r="K172" s="9"/>
    </row>
    <row r="173">
      <c r="K173" s="9"/>
    </row>
    <row r="174">
      <c r="K174" s="9"/>
    </row>
    <row r="175">
      <c r="K175" s="9"/>
    </row>
    <row r="176">
      <c r="K176" s="9"/>
    </row>
    <row r="177">
      <c r="K177" s="9"/>
    </row>
    <row r="178">
      <c r="K178" s="9"/>
    </row>
    <row r="179">
      <c r="K179" s="9"/>
    </row>
    <row r="180">
      <c r="K180" s="9"/>
    </row>
    <row r="181">
      <c r="K181" s="9"/>
    </row>
    <row r="182">
      <c r="K182" s="9"/>
    </row>
    <row r="183">
      <c r="K183" s="9"/>
    </row>
    <row r="184">
      <c r="K184" s="9"/>
    </row>
    <row r="185">
      <c r="K185" s="9"/>
    </row>
    <row r="186">
      <c r="K186" s="9"/>
    </row>
    <row r="187">
      <c r="K187" s="9"/>
    </row>
    <row r="188">
      <c r="K188" s="9"/>
    </row>
    <row r="189">
      <c r="K189" s="9"/>
    </row>
    <row r="190">
      <c r="K190" s="9"/>
    </row>
    <row r="191">
      <c r="K191" s="9"/>
    </row>
    <row r="192">
      <c r="K192" s="9"/>
    </row>
    <row r="193">
      <c r="K193" s="9"/>
    </row>
    <row r="194">
      <c r="K194" s="9"/>
    </row>
    <row r="195">
      <c r="K195" s="9"/>
    </row>
    <row r="196">
      <c r="K196" s="9"/>
    </row>
    <row r="197">
      <c r="K197" s="9"/>
    </row>
    <row r="198">
      <c r="K198" s="9"/>
    </row>
    <row r="199">
      <c r="K199" s="9"/>
    </row>
    <row r="200">
      <c r="K200" s="9"/>
    </row>
    <row r="201">
      <c r="K201" s="9"/>
    </row>
    <row r="202">
      <c r="K202" s="9"/>
    </row>
    <row r="203">
      <c r="K203" s="9"/>
    </row>
    <row r="204">
      <c r="K204" s="9"/>
    </row>
    <row r="205">
      <c r="K205" s="9"/>
    </row>
    <row r="206">
      <c r="K206" s="9"/>
    </row>
    <row r="207">
      <c r="K207" s="9"/>
    </row>
    <row r="208">
      <c r="K208" s="9"/>
    </row>
    <row r="209">
      <c r="K209" s="9"/>
    </row>
    <row r="210">
      <c r="K210" s="9"/>
    </row>
    <row r="211">
      <c r="K211" s="9"/>
    </row>
    <row r="212">
      <c r="K212" s="9"/>
    </row>
    <row r="213">
      <c r="K213" s="9"/>
    </row>
    <row r="214">
      <c r="K214" s="9"/>
    </row>
    <row r="215">
      <c r="K215" s="9"/>
    </row>
    <row r="216">
      <c r="K216" s="9"/>
    </row>
    <row r="217">
      <c r="K217" s="9"/>
    </row>
    <row r="218">
      <c r="K218" s="9"/>
    </row>
    <row r="219">
      <c r="K219" s="9"/>
    </row>
    <row r="220">
      <c r="K220" s="9"/>
    </row>
    <row r="221">
      <c r="K221" s="9"/>
    </row>
    <row r="222">
      <c r="K222" s="9"/>
    </row>
    <row r="223">
      <c r="K223" s="9"/>
    </row>
    <row r="224">
      <c r="K224" s="9"/>
    </row>
    <row r="225">
      <c r="K225" s="9"/>
    </row>
    <row r="226">
      <c r="K226" s="9"/>
    </row>
    <row r="227">
      <c r="K227" s="9"/>
    </row>
    <row r="228">
      <c r="K228" s="9"/>
    </row>
    <row r="229">
      <c r="K229" s="9"/>
    </row>
    <row r="230">
      <c r="K230" s="9"/>
    </row>
    <row r="231">
      <c r="K231" s="9"/>
    </row>
    <row r="232">
      <c r="K232" s="9"/>
    </row>
    <row r="233">
      <c r="K233" s="9"/>
    </row>
    <row r="234">
      <c r="K234" s="9"/>
    </row>
    <row r="235">
      <c r="K235" s="9"/>
    </row>
    <row r="236">
      <c r="K236" s="9"/>
    </row>
    <row r="237">
      <c r="K237" s="9"/>
    </row>
    <row r="238">
      <c r="K238" s="9"/>
    </row>
    <row r="239">
      <c r="K239" s="9"/>
    </row>
    <row r="240">
      <c r="K240" s="9"/>
    </row>
    <row r="241">
      <c r="K241" s="9"/>
    </row>
    <row r="242">
      <c r="K242" s="9"/>
    </row>
    <row r="243">
      <c r="K243" s="9"/>
    </row>
    <row r="244">
      <c r="K244" s="9"/>
    </row>
    <row r="245">
      <c r="K245" s="9"/>
    </row>
    <row r="246">
      <c r="K246" s="9"/>
    </row>
    <row r="247">
      <c r="K247" s="9"/>
    </row>
    <row r="248">
      <c r="K248" s="9"/>
    </row>
    <row r="249">
      <c r="K249" s="9"/>
    </row>
    <row r="250">
      <c r="K250" s="9"/>
    </row>
    <row r="251">
      <c r="K251" s="9"/>
    </row>
    <row r="252">
      <c r="K252" s="9"/>
    </row>
    <row r="253">
      <c r="K253" s="9"/>
    </row>
    <row r="254">
      <c r="K254" s="9"/>
    </row>
    <row r="255">
      <c r="K255" s="9"/>
    </row>
    <row r="256">
      <c r="K256" s="9"/>
    </row>
    <row r="257">
      <c r="K257" s="9"/>
    </row>
    <row r="258">
      <c r="K258" s="9"/>
    </row>
    <row r="259">
      <c r="K259" s="9"/>
    </row>
    <row r="260">
      <c r="K260" s="9"/>
    </row>
    <row r="261">
      <c r="K261" s="9"/>
    </row>
    <row r="262">
      <c r="K262" s="9"/>
    </row>
    <row r="263">
      <c r="K263" s="9"/>
    </row>
    <row r="264">
      <c r="K264" s="9"/>
    </row>
    <row r="265">
      <c r="K265" s="9"/>
    </row>
    <row r="266">
      <c r="K266" s="9"/>
    </row>
    <row r="267">
      <c r="K267" s="9"/>
    </row>
    <row r="268">
      <c r="K268" s="9"/>
    </row>
    <row r="269">
      <c r="K269" s="9"/>
    </row>
    <row r="270">
      <c r="K270" s="9"/>
    </row>
    <row r="271">
      <c r="K271" s="9"/>
    </row>
    <row r="272">
      <c r="K272" s="9"/>
    </row>
    <row r="273">
      <c r="K273" s="9"/>
    </row>
    <row r="274">
      <c r="K274" s="9"/>
    </row>
    <row r="275">
      <c r="K275" s="9"/>
    </row>
    <row r="276">
      <c r="K276" s="9"/>
    </row>
    <row r="277">
      <c r="K277" s="9"/>
    </row>
    <row r="278">
      <c r="K278" s="9"/>
    </row>
    <row r="279">
      <c r="K279" s="9"/>
    </row>
    <row r="280">
      <c r="K280" s="9"/>
    </row>
    <row r="281">
      <c r="K281" s="9"/>
    </row>
    <row r="282">
      <c r="K282" s="9"/>
    </row>
    <row r="283">
      <c r="K283" s="9"/>
    </row>
    <row r="284">
      <c r="K284" s="9"/>
    </row>
    <row r="285">
      <c r="K285" s="9"/>
    </row>
    <row r="286">
      <c r="K286" s="9"/>
    </row>
    <row r="287">
      <c r="K287" s="9"/>
    </row>
    <row r="288">
      <c r="K288" s="9"/>
    </row>
    <row r="289">
      <c r="K289" s="9"/>
    </row>
    <row r="290">
      <c r="K290" s="9"/>
    </row>
    <row r="291">
      <c r="K291" s="9"/>
    </row>
    <row r="292">
      <c r="K292" s="9"/>
    </row>
    <row r="293">
      <c r="K293" s="9"/>
    </row>
    <row r="294">
      <c r="K294" s="9"/>
    </row>
    <row r="295">
      <c r="K295" s="9"/>
    </row>
    <row r="296">
      <c r="K296" s="9"/>
    </row>
    <row r="297">
      <c r="K297" s="9"/>
    </row>
    <row r="298">
      <c r="K298" s="9"/>
    </row>
    <row r="299">
      <c r="K299" s="9"/>
    </row>
    <row r="300">
      <c r="K300" s="9"/>
    </row>
    <row r="301">
      <c r="K301" s="9"/>
    </row>
    <row r="302">
      <c r="K302" s="9"/>
    </row>
    <row r="303">
      <c r="K303" s="9"/>
    </row>
    <row r="304">
      <c r="K304" s="9"/>
    </row>
    <row r="305">
      <c r="K305" s="9"/>
    </row>
    <row r="306">
      <c r="K306" s="9"/>
    </row>
    <row r="307">
      <c r="K307" s="9"/>
    </row>
    <row r="308">
      <c r="K308" s="9"/>
    </row>
    <row r="309">
      <c r="K309" s="9"/>
    </row>
    <row r="310">
      <c r="K310" s="9"/>
    </row>
    <row r="311">
      <c r="K311" s="9"/>
    </row>
    <row r="312">
      <c r="K312" s="9"/>
    </row>
    <row r="313">
      <c r="K313" s="9"/>
    </row>
    <row r="314">
      <c r="K314" s="9"/>
    </row>
    <row r="315">
      <c r="K315" s="9"/>
    </row>
    <row r="316">
      <c r="K316" s="9"/>
    </row>
    <row r="317">
      <c r="K317" s="9"/>
    </row>
    <row r="318">
      <c r="K318" s="9"/>
    </row>
    <row r="319">
      <c r="K319" s="9"/>
    </row>
    <row r="320">
      <c r="K320" s="9"/>
    </row>
    <row r="321">
      <c r="K321" s="9"/>
    </row>
    <row r="322">
      <c r="K322" s="9"/>
    </row>
    <row r="323">
      <c r="K323" s="9"/>
    </row>
    <row r="324">
      <c r="K324" s="9"/>
    </row>
    <row r="325">
      <c r="K325" s="9"/>
    </row>
    <row r="326">
      <c r="K326" s="9"/>
    </row>
    <row r="327">
      <c r="K327" s="9"/>
    </row>
    <row r="328">
      <c r="K328" s="9"/>
    </row>
    <row r="329">
      <c r="K329" s="9"/>
    </row>
    <row r="330">
      <c r="K330" s="9"/>
    </row>
    <row r="331">
      <c r="K331" s="9"/>
    </row>
    <row r="332">
      <c r="K332" s="9"/>
    </row>
    <row r="333">
      <c r="K333" s="9"/>
    </row>
    <row r="334">
      <c r="K334" s="9"/>
    </row>
    <row r="335">
      <c r="K335" s="9"/>
    </row>
    <row r="336">
      <c r="K336" s="9"/>
    </row>
    <row r="337">
      <c r="K337" s="9"/>
    </row>
    <row r="338">
      <c r="K338" s="9"/>
    </row>
    <row r="339">
      <c r="K339" s="9"/>
    </row>
    <row r="340">
      <c r="K340" s="9"/>
    </row>
    <row r="341">
      <c r="K341" s="9"/>
    </row>
    <row r="342">
      <c r="K342" s="9"/>
    </row>
    <row r="343">
      <c r="K343" s="9"/>
    </row>
    <row r="344">
      <c r="K344" s="9"/>
    </row>
    <row r="345">
      <c r="K345" s="9"/>
    </row>
    <row r="346">
      <c r="K346" s="9"/>
    </row>
    <row r="347">
      <c r="K347" s="9"/>
    </row>
    <row r="348">
      <c r="K348" s="9"/>
    </row>
    <row r="349">
      <c r="K349" s="9"/>
    </row>
    <row r="350">
      <c r="K350" s="9"/>
    </row>
    <row r="351">
      <c r="K351" s="9"/>
    </row>
    <row r="352">
      <c r="K352" s="9"/>
    </row>
    <row r="353">
      <c r="K353" s="9"/>
    </row>
    <row r="354">
      <c r="K354" s="9"/>
    </row>
    <row r="355">
      <c r="K355" s="9"/>
    </row>
    <row r="356">
      <c r="K356" s="9"/>
    </row>
    <row r="357">
      <c r="K357" s="9"/>
    </row>
    <row r="358">
      <c r="K358" s="9"/>
    </row>
    <row r="359">
      <c r="K359" s="9"/>
    </row>
    <row r="360">
      <c r="K360" s="9"/>
    </row>
    <row r="361">
      <c r="K361" s="9"/>
    </row>
    <row r="362">
      <c r="K362" s="9"/>
    </row>
    <row r="363">
      <c r="K363" s="9"/>
    </row>
    <row r="364">
      <c r="K364" s="9"/>
    </row>
    <row r="365">
      <c r="K365" s="9"/>
    </row>
    <row r="366">
      <c r="K366" s="9"/>
    </row>
    <row r="367">
      <c r="K367" s="9"/>
    </row>
    <row r="368">
      <c r="K368" s="9"/>
    </row>
    <row r="369">
      <c r="K369" s="9"/>
    </row>
    <row r="370">
      <c r="K370" s="9"/>
    </row>
    <row r="371">
      <c r="K371" s="9"/>
    </row>
    <row r="372">
      <c r="K372" s="9"/>
    </row>
    <row r="373">
      <c r="K373" s="9"/>
    </row>
    <row r="374">
      <c r="K374" s="9"/>
    </row>
    <row r="375">
      <c r="K375" s="9"/>
    </row>
    <row r="376">
      <c r="K376" s="9"/>
    </row>
    <row r="377">
      <c r="K377" s="9"/>
    </row>
    <row r="378">
      <c r="K378" s="9"/>
    </row>
    <row r="379">
      <c r="K379" s="9"/>
    </row>
    <row r="380">
      <c r="K380" s="9"/>
    </row>
    <row r="381">
      <c r="K381" s="9"/>
    </row>
    <row r="382">
      <c r="K382" s="9"/>
    </row>
    <row r="383">
      <c r="K383" s="9"/>
    </row>
    <row r="384">
      <c r="K384" s="9"/>
    </row>
    <row r="385">
      <c r="K385" s="9"/>
    </row>
    <row r="386">
      <c r="K386" s="9"/>
    </row>
    <row r="387">
      <c r="K387" s="9"/>
    </row>
    <row r="388">
      <c r="K388" s="9"/>
    </row>
    <row r="389">
      <c r="K389" s="9"/>
    </row>
    <row r="390">
      <c r="K390" s="9"/>
    </row>
    <row r="391">
      <c r="K391" s="9"/>
    </row>
    <row r="392">
      <c r="K392" s="9"/>
    </row>
    <row r="393">
      <c r="K393" s="9"/>
    </row>
    <row r="394">
      <c r="K394" s="9"/>
    </row>
    <row r="395">
      <c r="K395" s="9"/>
    </row>
    <row r="396">
      <c r="K396" s="9"/>
    </row>
    <row r="397">
      <c r="K397" s="9"/>
    </row>
    <row r="398">
      <c r="K398" s="9"/>
    </row>
    <row r="399">
      <c r="K399" s="9"/>
    </row>
    <row r="400">
      <c r="K400" s="9"/>
    </row>
    <row r="401">
      <c r="K401" s="9"/>
    </row>
    <row r="402">
      <c r="K402" s="9"/>
    </row>
    <row r="403">
      <c r="K403" s="9"/>
    </row>
    <row r="404">
      <c r="K404" s="9"/>
    </row>
    <row r="405">
      <c r="K405" s="9"/>
    </row>
    <row r="406">
      <c r="K406" s="9"/>
    </row>
    <row r="407">
      <c r="K407" s="9"/>
    </row>
    <row r="408">
      <c r="K408" s="9"/>
    </row>
    <row r="409">
      <c r="K409" s="9"/>
    </row>
    <row r="410">
      <c r="K410" s="9"/>
    </row>
    <row r="411">
      <c r="K411" s="9"/>
    </row>
    <row r="412">
      <c r="K412" s="9"/>
    </row>
    <row r="413">
      <c r="K413" s="9"/>
    </row>
    <row r="414">
      <c r="K414" s="9"/>
    </row>
    <row r="415">
      <c r="K415" s="9"/>
    </row>
    <row r="416">
      <c r="K416" s="9"/>
    </row>
    <row r="417">
      <c r="K417" s="9"/>
    </row>
    <row r="418">
      <c r="K418" s="9"/>
    </row>
    <row r="419">
      <c r="K419" s="9"/>
    </row>
    <row r="420">
      <c r="K420" s="9"/>
    </row>
    <row r="421">
      <c r="K421" s="9"/>
    </row>
    <row r="422">
      <c r="K422" s="9"/>
    </row>
    <row r="423">
      <c r="K423" s="9"/>
    </row>
    <row r="424">
      <c r="K424" s="9"/>
    </row>
    <row r="425">
      <c r="K425" s="9"/>
    </row>
    <row r="426">
      <c r="K426" s="9"/>
    </row>
    <row r="427">
      <c r="K427" s="9"/>
    </row>
    <row r="428">
      <c r="K428" s="9"/>
    </row>
    <row r="429">
      <c r="K429" s="9"/>
    </row>
    <row r="430">
      <c r="K430" s="9"/>
    </row>
    <row r="431">
      <c r="K431" s="9"/>
    </row>
    <row r="432">
      <c r="K432" s="9"/>
    </row>
    <row r="433">
      <c r="K433" s="9"/>
    </row>
    <row r="434">
      <c r="K434" s="9"/>
    </row>
    <row r="435">
      <c r="K435" s="9"/>
    </row>
    <row r="436">
      <c r="K436" s="9"/>
    </row>
    <row r="437">
      <c r="K437" s="9"/>
    </row>
    <row r="438">
      <c r="K438" s="9"/>
    </row>
    <row r="439">
      <c r="K439" s="9"/>
    </row>
    <row r="440">
      <c r="K440" s="9"/>
    </row>
    <row r="441">
      <c r="K441" s="9"/>
    </row>
    <row r="442">
      <c r="K442" s="9"/>
    </row>
    <row r="443">
      <c r="K443" s="9"/>
    </row>
    <row r="444">
      <c r="K444" s="9"/>
    </row>
    <row r="445">
      <c r="K445" s="9"/>
    </row>
    <row r="446">
      <c r="K446" s="9"/>
    </row>
    <row r="447">
      <c r="K447" s="9"/>
    </row>
    <row r="448">
      <c r="K448" s="9"/>
    </row>
    <row r="449">
      <c r="K449" s="9"/>
    </row>
    <row r="450">
      <c r="K450" s="9"/>
    </row>
    <row r="451">
      <c r="K451" s="9"/>
    </row>
    <row r="452">
      <c r="K452" s="9"/>
    </row>
    <row r="453">
      <c r="K453" s="9"/>
    </row>
    <row r="454">
      <c r="K454" s="9"/>
    </row>
    <row r="455">
      <c r="K455" s="9"/>
    </row>
    <row r="456">
      <c r="K456" s="9"/>
    </row>
    <row r="457">
      <c r="K457" s="9"/>
    </row>
    <row r="458">
      <c r="K458" s="9"/>
    </row>
    <row r="459">
      <c r="K459" s="9"/>
    </row>
    <row r="460">
      <c r="K460" s="9"/>
    </row>
    <row r="461">
      <c r="K461" s="9"/>
    </row>
    <row r="462">
      <c r="K462" s="9"/>
    </row>
    <row r="463">
      <c r="K463" s="9"/>
    </row>
    <row r="464">
      <c r="K464" s="9"/>
    </row>
    <row r="465">
      <c r="K465" s="9"/>
    </row>
    <row r="466">
      <c r="K466" s="9"/>
    </row>
    <row r="467">
      <c r="K467" s="9"/>
    </row>
    <row r="468">
      <c r="K468" s="9"/>
    </row>
    <row r="469">
      <c r="K469" s="9"/>
    </row>
    <row r="470">
      <c r="K470" s="9"/>
    </row>
    <row r="471">
      <c r="K471" s="9"/>
    </row>
    <row r="472">
      <c r="K472" s="9"/>
    </row>
    <row r="473">
      <c r="K473" s="9"/>
    </row>
    <row r="474">
      <c r="K474" s="9"/>
    </row>
    <row r="475">
      <c r="K475" s="9"/>
    </row>
    <row r="476">
      <c r="K476" s="9"/>
    </row>
    <row r="477">
      <c r="K477" s="9"/>
    </row>
    <row r="478">
      <c r="K478" s="9"/>
    </row>
    <row r="479">
      <c r="K479" s="9"/>
    </row>
    <row r="480">
      <c r="K480" s="9"/>
    </row>
    <row r="481">
      <c r="K481" s="9"/>
    </row>
    <row r="482">
      <c r="K482" s="9"/>
    </row>
    <row r="483">
      <c r="K483" s="9"/>
    </row>
    <row r="484">
      <c r="K484" s="9"/>
    </row>
    <row r="485">
      <c r="K485" s="9"/>
    </row>
    <row r="486">
      <c r="K486" s="9"/>
    </row>
    <row r="487">
      <c r="K487" s="9"/>
    </row>
    <row r="488">
      <c r="K488" s="9"/>
    </row>
    <row r="489">
      <c r="K489" s="9"/>
    </row>
    <row r="490">
      <c r="K490" s="9"/>
    </row>
    <row r="491">
      <c r="K491" s="9"/>
    </row>
    <row r="492">
      <c r="K492" s="9"/>
    </row>
    <row r="493">
      <c r="K493" s="9"/>
    </row>
    <row r="494">
      <c r="K494" s="9"/>
    </row>
    <row r="495">
      <c r="K495" s="9"/>
    </row>
    <row r="496">
      <c r="K496" s="9"/>
    </row>
    <row r="497">
      <c r="K497" s="9"/>
    </row>
    <row r="498">
      <c r="K498" s="9"/>
    </row>
    <row r="499">
      <c r="K499" s="9"/>
    </row>
    <row r="500">
      <c r="K500" s="9"/>
    </row>
    <row r="501">
      <c r="K501" s="9"/>
    </row>
    <row r="502">
      <c r="K502" s="9"/>
    </row>
    <row r="503">
      <c r="K503" s="9"/>
    </row>
    <row r="504">
      <c r="K504" s="9"/>
    </row>
    <row r="505">
      <c r="K505" s="9"/>
    </row>
    <row r="506">
      <c r="K506" s="9"/>
    </row>
    <row r="507">
      <c r="K507" s="9"/>
    </row>
    <row r="508">
      <c r="K508" s="9"/>
    </row>
    <row r="509">
      <c r="K509" s="9"/>
    </row>
    <row r="510">
      <c r="K510" s="9"/>
    </row>
    <row r="511">
      <c r="K511" s="9"/>
    </row>
    <row r="512">
      <c r="K512" s="9"/>
    </row>
    <row r="513">
      <c r="K513" s="9"/>
    </row>
    <row r="514">
      <c r="K514" s="9"/>
    </row>
    <row r="515">
      <c r="K515" s="9"/>
    </row>
    <row r="516">
      <c r="K516" s="9"/>
    </row>
    <row r="517">
      <c r="K517" s="9"/>
    </row>
    <row r="518">
      <c r="K518" s="9"/>
    </row>
    <row r="519">
      <c r="K519" s="9"/>
    </row>
    <row r="520">
      <c r="K520" s="9"/>
    </row>
    <row r="521">
      <c r="K521" s="9"/>
    </row>
    <row r="522">
      <c r="K522" s="9"/>
    </row>
    <row r="523">
      <c r="K523" s="9"/>
    </row>
    <row r="524">
      <c r="K524" s="9"/>
    </row>
    <row r="525">
      <c r="K525" s="9"/>
    </row>
    <row r="526">
      <c r="K526" s="9"/>
    </row>
    <row r="527">
      <c r="K527" s="9"/>
    </row>
    <row r="528">
      <c r="K528" s="9"/>
    </row>
    <row r="529">
      <c r="K529" s="9"/>
    </row>
    <row r="530">
      <c r="K530" s="9"/>
    </row>
    <row r="531">
      <c r="K531" s="9"/>
    </row>
    <row r="532">
      <c r="K532" s="9"/>
    </row>
    <row r="533">
      <c r="K533" s="9"/>
    </row>
    <row r="534">
      <c r="K534" s="9"/>
    </row>
    <row r="535">
      <c r="K535" s="9"/>
    </row>
    <row r="536">
      <c r="K536" s="9"/>
    </row>
    <row r="537">
      <c r="K537" s="9"/>
    </row>
    <row r="538">
      <c r="K538" s="9"/>
    </row>
    <row r="539">
      <c r="K539" s="9"/>
    </row>
    <row r="540">
      <c r="K540" s="9"/>
    </row>
    <row r="541">
      <c r="K541" s="9"/>
    </row>
    <row r="542">
      <c r="K542" s="9"/>
    </row>
    <row r="543">
      <c r="K543" s="9"/>
    </row>
    <row r="544">
      <c r="K544" s="9"/>
    </row>
    <row r="545">
      <c r="K545" s="9"/>
    </row>
    <row r="546">
      <c r="K546" s="9"/>
    </row>
    <row r="547">
      <c r="K547" s="9"/>
    </row>
    <row r="548">
      <c r="K548" s="9"/>
    </row>
    <row r="549">
      <c r="K549" s="9"/>
    </row>
    <row r="550">
      <c r="K550" s="9"/>
    </row>
    <row r="551">
      <c r="K551" s="9"/>
    </row>
    <row r="552">
      <c r="K552" s="9"/>
    </row>
    <row r="553">
      <c r="K553" s="9"/>
    </row>
    <row r="554">
      <c r="K554" s="9"/>
    </row>
    <row r="555">
      <c r="K555" s="9"/>
    </row>
    <row r="556">
      <c r="K556" s="9"/>
    </row>
    <row r="557">
      <c r="K557" s="9"/>
    </row>
    <row r="558">
      <c r="K558" s="9"/>
    </row>
    <row r="559">
      <c r="K559" s="9"/>
    </row>
    <row r="560">
      <c r="K560" s="9"/>
    </row>
    <row r="561">
      <c r="K561" s="9"/>
    </row>
    <row r="562">
      <c r="K562" s="9"/>
    </row>
    <row r="563">
      <c r="K563" s="9"/>
    </row>
    <row r="564">
      <c r="K564" s="9"/>
    </row>
    <row r="565">
      <c r="K565" s="9"/>
    </row>
    <row r="566">
      <c r="K566" s="9"/>
    </row>
    <row r="567">
      <c r="K567" s="9"/>
    </row>
    <row r="568">
      <c r="K568" s="9"/>
    </row>
    <row r="569">
      <c r="K569" s="9"/>
    </row>
    <row r="570">
      <c r="K570" s="9"/>
    </row>
    <row r="571">
      <c r="K571" s="9"/>
    </row>
    <row r="572">
      <c r="K572" s="9"/>
    </row>
    <row r="573">
      <c r="K573" s="9"/>
    </row>
    <row r="574">
      <c r="K574" s="9"/>
    </row>
    <row r="575">
      <c r="K575" s="9"/>
    </row>
    <row r="576">
      <c r="K576" s="9"/>
    </row>
    <row r="577">
      <c r="K577" s="9"/>
    </row>
    <row r="578">
      <c r="K578" s="9"/>
    </row>
    <row r="579">
      <c r="K579" s="9"/>
    </row>
    <row r="580">
      <c r="K580" s="9"/>
    </row>
    <row r="581">
      <c r="K581" s="9"/>
    </row>
    <row r="582">
      <c r="K582" s="9"/>
    </row>
    <row r="583">
      <c r="K583" s="9"/>
    </row>
    <row r="584">
      <c r="K584" s="9"/>
    </row>
    <row r="585">
      <c r="K585" s="9"/>
    </row>
    <row r="586">
      <c r="K586" s="9"/>
    </row>
    <row r="587">
      <c r="K587" s="9"/>
    </row>
    <row r="588">
      <c r="K588" s="9"/>
    </row>
    <row r="589">
      <c r="K589" s="9"/>
    </row>
    <row r="590">
      <c r="K590" s="9"/>
    </row>
    <row r="591">
      <c r="K591" s="9"/>
    </row>
    <row r="592">
      <c r="K592" s="9"/>
    </row>
    <row r="593">
      <c r="K593" s="9"/>
    </row>
    <row r="594">
      <c r="K594" s="9"/>
    </row>
    <row r="595">
      <c r="K595" s="9"/>
    </row>
    <row r="596">
      <c r="K596" s="9"/>
    </row>
    <row r="597">
      <c r="K597" s="9"/>
    </row>
    <row r="598">
      <c r="K598" s="9"/>
    </row>
    <row r="599">
      <c r="K599" s="9"/>
    </row>
    <row r="600">
      <c r="K600" s="9"/>
    </row>
    <row r="601">
      <c r="K601" s="9"/>
    </row>
    <row r="602">
      <c r="K602" s="9"/>
    </row>
    <row r="603">
      <c r="K603" s="9"/>
    </row>
    <row r="604">
      <c r="K604" s="9"/>
    </row>
    <row r="605">
      <c r="K605" s="9"/>
    </row>
    <row r="606">
      <c r="K606" s="9"/>
    </row>
    <row r="607">
      <c r="K607" s="9"/>
    </row>
    <row r="608">
      <c r="K608" s="9"/>
    </row>
    <row r="609">
      <c r="K609" s="9"/>
    </row>
    <row r="610">
      <c r="K610" s="9"/>
    </row>
    <row r="611">
      <c r="K611" s="9"/>
    </row>
    <row r="612">
      <c r="K612" s="9"/>
    </row>
    <row r="613">
      <c r="K613" s="9"/>
    </row>
    <row r="614">
      <c r="K614" s="9"/>
    </row>
    <row r="615">
      <c r="K615" s="9"/>
    </row>
    <row r="616">
      <c r="K616" s="9"/>
    </row>
    <row r="617">
      <c r="K617" s="9"/>
    </row>
    <row r="618">
      <c r="K618" s="9"/>
    </row>
    <row r="619">
      <c r="K619" s="9"/>
    </row>
    <row r="620">
      <c r="K620" s="9"/>
    </row>
    <row r="621">
      <c r="K621" s="9"/>
    </row>
    <row r="622">
      <c r="K622" s="9"/>
    </row>
    <row r="623">
      <c r="K623" s="9"/>
    </row>
    <row r="624">
      <c r="K624" s="9"/>
    </row>
    <row r="625">
      <c r="K625" s="9"/>
    </row>
    <row r="626">
      <c r="K626" s="9"/>
    </row>
    <row r="627">
      <c r="K627" s="9"/>
    </row>
    <row r="628">
      <c r="K628" s="9"/>
    </row>
    <row r="629">
      <c r="K629" s="9"/>
    </row>
    <row r="630">
      <c r="K630" s="9"/>
    </row>
    <row r="631">
      <c r="K631" s="9"/>
    </row>
    <row r="632">
      <c r="K632" s="9"/>
    </row>
    <row r="633">
      <c r="K633" s="9"/>
    </row>
    <row r="634">
      <c r="K634" s="9"/>
    </row>
    <row r="635">
      <c r="K635" s="9"/>
    </row>
    <row r="636">
      <c r="K636" s="9"/>
    </row>
    <row r="637">
      <c r="K637" s="9"/>
    </row>
    <row r="638">
      <c r="K638" s="9"/>
    </row>
    <row r="639">
      <c r="K639" s="9"/>
    </row>
    <row r="640">
      <c r="K640" s="9"/>
    </row>
    <row r="641">
      <c r="K641" s="9"/>
    </row>
    <row r="642">
      <c r="K642" s="9"/>
    </row>
    <row r="643">
      <c r="K643" s="9"/>
    </row>
    <row r="644">
      <c r="K644" s="9"/>
    </row>
    <row r="645">
      <c r="K645" s="9"/>
    </row>
    <row r="646">
      <c r="K646" s="9"/>
    </row>
    <row r="647">
      <c r="K647" s="9"/>
    </row>
    <row r="648">
      <c r="K648" s="9"/>
    </row>
    <row r="649">
      <c r="K649" s="9"/>
    </row>
    <row r="650">
      <c r="K650" s="9"/>
    </row>
    <row r="651">
      <c r="K651" s="9"/>
    </row>
    <row r="652">
      <c r="K652" s="9"/>
    </row>
    <row r="653">
      <c r="K653" s="9"/>
    </row>
    <row r="654">
      <c r="K654" s="9"/>
    </row>
    <row r="655">
      <c r="K655" s="9"/>
    </row>
    <row r="656">
      <c r="K656" s="9"/>
    </row>
    <row r="657">
      <c r="K657" s="9"/>
    </row>
    <row r="658">
      <c r="K658" s="9"/>
    </row>
    <row r="659">
      <c r="K659" s="9"/>
    </row>
    <row r="660">
      <c r="K660" s="9"/>
    </row>
    <row r="661">
      <c r="K661" s="9"/>
    </row>
    <row r="662">
      <c r="K662" s="9"/>
    </row>
    <row r="663">
      <c r="K663" s="9"/>
    </row>
    <row r="664">
      <c r="K664" s="9"/>
    </row>
    <row r="665">
      <c r="K665" s="9"/>
    </row>
    <row r="666">
      <c r="K666" s="9"/>
    </row>
    <row r="667">
      <c r="K667" s="9"/>
    </row>
    <row r="668">
      <c r="K668" s="9"/>
    </row>
    <row r="669">
      <c r="K669" s="9"/>
    </row>
    <row r="670">
      <c r="K670" s="9"/>
    </row>
    <row r="671">
      <c r="K671" s="9"/>
    </row>
    <row r="672">
      <c r="K672" s="9"/>
    </row>
    <row r="673">
      <c r="K673" s="9"/>
    </row>
    <row r="674">
      <c r="K674" s="9"/>
    </row>
    <row r="675">
      <c r="K675" s="9"/>
    </row>
    <row r="676">
      <c r="K676" s="9"/>
    </row>
    <row r="677">
      <c r="K677" s="9"/>
    </row>
    <row r="678">
      <c r="K678" s="9"/>
    </row>
    <row r="679">
      <c r="K679" s="9"/>
    </row>
    <row r="680">
      <c r="K680" s="9"/>
    </row>
    <row r="681">
      <c r="K681" s="9"/>
    </row>
    <row r="682">
      <c r="K682" s="9"/>
    </row>
    <row r="683">
      <c r="K683" s="9"/>
    </row>
    <row r="684">
      <c r="K684" s="9"/>
    </row>
    <row r="685">
      <c r="K685" s="9"/>
    </row>
    <row r="686">
      <c r="K686" s="9"/>
    </row>
    <row r="687">
      <c r="K687" s="9"/>
    </row>
    <row r="688">
      <c r="K688" s="9"/>
    </row>
    <row r="689">
      <c r="K689" s="9"/>
    </row>
    <row r="690">
      <c r="K690" s="9"/>
    </row>
    <row r="691">
      <c r="K691" s="9"/>
    </row>
    <row r="692">
      <c r="K692" s="9"/>
    </row>
    <row r="693">
      <c r="K693" s="9"/>
    </row>
    <row r="694">
      <c r="K694" s="9"/>
    </row>
    <row r="695">
      <c r="K695" s="9"/>
    </row>
    <row r="696">
      <c r="K696" s="9"/>
    </row>
    <row r="697">
      <c r="K697" s="9"/>
    </row>
    <row r="698">
      <c r="K698" s="9"/>
    </row>
    <row r="699">
      <c r="K699" s="9"/>
    </row>
    <row r="700">
      <c r="K700" s="9"/>
    </row>
    <row r="701">
      <c r="K701" s="9"/>
    </row>
    <row r="702">
      <c r="K702" s="9"/>
    </row>
    <row r="703">
      <c r="K703" s="9"/>
    </row>
    <row r="704">
      <c r="K704" s="9"/>
    </row>
    <row r="705">
      <c r="K705" s="9"/>
    </row>
    <row r="706">
      <c r="K706" s="9"/>
    </row>
    <row r="707">
      <c r="K707" s="9"/>
    </row>
    <row r="708">
      <c r="K708" s="9"/>
    </row>
    <row r="709">
      <c r="K709" s="9"/>
    </row>
    <row r="710">
      <c r="K710" s="9"/>
    </row>
    <row r="711">
      <c r="K711" s="9"/>
    </row>
    <row r="712">
      <c r="K712" s="9"/>
    </row>
    <row r="713">
      <c r="K713" s="9"/>
    </row>
    <row r="714">
      <c r="K714" s="9"/>
    </row>
    <row r="715">
      <c r="K715" s="9"/>
    </row>
    <row r="716">
      <c r="K716" s="9"/>
    </row>
    <row r="717">
      <c r="K717" s="9"/>
    </row>
    <row r="718">
      <c r="K718" s="9"/>
    </row>
    <row r="719">
      <c r="K719" s="9"/>
    </row>
    <row r="720">
      <c r="K720" s="9"/>
    </row>
    <row r="721">
      <c r="K721" s="9"/>
    </row>
    <row r="722">
      <c r="K722" s="9"/>
    </row>
    <row r="723">
      <c r="K723" s="9"/>
    </row>
    <row r="724">
      <c r="K724" s="9"/>
    </row>
    <row r="725">
      <c r="K725" s="9"/>
    </row>
    <row r="726">
      <c r="K726" s="9"/>
    </row>
    <row r="727">
      <c r="K727" s="9"/>
    </row>
    <row r="728">
      <c r="K728" s="9"/>
    </row>
    <row r="729">
      <c r="K729" s="9"/>
    </row>
    <row r="730">
      <c r="K730" s="9"/>
    </row>
    <row r="731">
      <c r="K731" s="9"/>
    </row>
    <row r="732">
      <c r="K732" s="9"/>
    </row>
    <row r="733">
      <c r="K733" s="9"/>
    </row>
    <row r="734">
      <c r="K734" s="9"/>
    </row>
    <row r="735">
      <c r="K735" s="9"/>
    </row>
    <row r="736">
      <c r="K736" s="9"/>
    </row>
    <row r="737">
      <c r="K737" s="9"/>
    </row>
    <row r="738">
      <c r="K738" s="9"/>
    </row>
    <row r="739">
      <c r="K739" s="9"/>
    </row>
    <row r="740">
      <c r="K740" s="9"/>
    </row>
    <row r="741">
      <c r="K741" s="9"/>
    </row>
    <row r="742">
      <c r="K742" s="9"/>
    </row>
    <row r="743">
      <c r="K743" s="9"/>
    </row>
    <row r="744">
      <c r="K744" s="9"/>
    </row>
    <row r="745">
      <c r="K745" s="9"/>
    </row>
    <row r="746">
      <c r="K746" s="9"/>
    </row>
    <row r="747">
      <c r="K747" s="9"/>
    </row>
    <row r="748">
      <c r="K748" s="9"/>
    </row>
    <row r="749">
      <c r="K749" s="9"/>
    </row>
    <row r="750">
      <c r="K750" s="9"/>
    </row>
    <row r="751">
      <c r="K751" s="9"/>
    </row>
    <row r="752">
      <c r="K752" s="9"/>
    </row>
    <row r="753">
      <c r="K753" s="9"/>
    </row>
    <row r="754">
      <c r="K754" s="9"/>
    </row>
    <row r="755">
      <c r="K755" s="9"/>
    </row>
    <row r="756">
      <c r="K756" s="9"/>
    </row>
    <row r="757">
      <c r="K757" s="9"/>
    </row>
    <row r="758">
      <c r="K758" s="9"/>
    </row>
    <row r="759">
      <c r="K759" s="9"/>
    </row>
    <row r="760">
      <c r="K760" s="9"/>
    </row>
    <row r="761">
      <c r="K761" s="9"/>
    </row>
    <row r="762">
      <c r="K762" s="9"/>
    </row>
    <row r="763">
      <c r="K763" s="9"/>
    </row>
    <row r="764">
      <c r="K764" s="9"/>
    </row>
    <row r="765">
      <c r="K765" s="9"/>
    </row>
    <row r="766">
      <c r="K766" s="9"/>
    </row>
    <row r="767">
      <c r="K767" s="9"/>
    </row>
    <row r="768">
      <c r="K768" s="9"/>
    </row>
    <row r="769">
      <c r="K769" s="9"/>
    </row>
    <row r="770">
      <c r="K770" s="9"/>
    </row>
    <row r="771">
      <c r="K771" s="9"/>
    </row>
    <row r="772">
      <c r="K772" s="9"/>
    </row>
    <row r="773">
      <c r="K773" s="9"/>
    </row>
    <row r="774">
      <c r="K774" s="9"/>
    </row>
    <row r="775">
      <c r="K775" s="9"/>
    </row>
    <row r="776">
      <c r="K776" s="9"/>
    </row>
    <row r="777">
      <c r="K777" s="9"/>
    </row>
    <row r="778">
      <c r="K778" s="9"/>
    </row>
    <row r="779">
      <c r="K779" s="9"/>
    </row>
    <row r="780">
      <c r="K780" s="9"/>
    </row>
    <row r="781">
      <c r="K781" s="9"/>
    </row>
    <row r="782">
      <c r="K782" s="9"/>
    </row>
    <row r="783">
      <c r="K783" s="9"/>
    </row>
    <row r="784">
      <c r="K784" s="9"/>
    </row>
    <row r="785">
      <c r="K785" s="9"/>
    </row>
    <row r="786">
      <c r="K786" s="9"/>
    </row>
    <row r="787">
      <c r="K787" s="9"/>
    </row>
    <row r="788">
      <c r="K788" s="9"/>
    </row>
    <row r="789">
      <c r="K789" s="9"/>
    </row>
    <row r="790">
      <c r="K790" s="9"/>
    </row>
    <row r="791">
      <c r="K791" s="9"/>
    </row>
    <row r="792">
      <c r="K792" s="9"/>
    </row>
    <row r="793">
      <c r="K793" s="9"/>
    </row>
    <row r="794">
      <c r="K794" s="9"/>
    </row>
    <row r="795">
      <c r="K795" s="9"/>
    </row>
    <row r="796">
      <c r="K796" s="9"/>
    </row>
    <row r="797">
      <c r="K797" s="9"/>
    </row>
    <row r="798">
      <c r="K798" s="9"/>
    </row>
    <row r="799">
      <c r="K799" s="9"/>
    </row>
    <row r="800">
      <c r="K800" s="9"/>
    </row>
    <row r="801">
      <c r="K801" s="9"/>
    </row>
    <row r="802">
      <c r="K802" s="9"/>
    </row>
    <row r="803">
      <c r="K803" s="9"/>
    </row>
    <row r="804">
      <c r="K804" s="9"/>
    </row>
    <row r="805">
      <c r="K805" s="9"/>
    </row>
    <row r="806">
      <c r="K806" s="9"/>
    </row>
    <row r="807">
      <c r="K807" s="9"/>
    </row>
    <row r="808">
      <c r="K808" s="9"/>
    </row>
    <row r="809">
      <c r="K809" s="9"/>
    </row>
    <row r="810">
      <c r="K810" s="9"/>
    </row>
    <row r="811">
      <c r="K811" s="9"/>
    </row>
    <row r="812">
      <c r="K812" s="9"/>
    </row>
    <row r="813">
      <c r="K813" s="9"/>
    </row>
    <row r="814">
      <c r="K814" s="9"/>
    </row>
    <row r="815">
      <c r="K815" s="9"/>
    </row>
    <row r="816">
      <c r="K816" s="9"/>
    </row>
    <row r="817">
      <c r="K817" s="9"/>
    </row>
    <row r="818">
      <c r="K818" s="9"/>
    </row>
    <row r="819">
      <c r="K819" s="9"/>
    </row>
    <row r="820">
      <c r="K820" s="9"/>
    </row>
    <row r="821">
      <c r="K821" s="9"/>
    </row>
    <row r="822">
      <c r="K822" s="9"/>
    </row>
    <row r="823">
      <c r="K823" s="9"/>
    </row>
    <row r="824">
      <c r="K824" s="9"/>
    </row>
    <row r="825">
      <c r="K825" s="9"/>
    </row>
    <row r="826">
      <c r="K826" s="9"/>
    </row>
    <row r="827">
      <c r="K827" s="9"/>
    </row>
    <row r="828">
      <c r="K828" s="9"/>
    </row>
    <row r="829">
      <c r="K829" s="9"/>
    </row>
    <row r="830">
      <c r="K830" s="9"/>
    </row>
    <row r="831">
      <c r="K831" s="9"/>
    </row>
    <row r="832">
      <c r="K832" s="9"/>
    </row>
    <row r="833">
      <c r="K833" s="9"/>
    </row>
    <row r="834">
      <c r="K834" s="9"/>
    </row>
    <row r="835">
      <c r="K835" s="9"/>
    </row>
    <row r="836">
      <c r="K836" s="9"/>
    </row>
    <row r="837">
      <c r="K837" s="9"/>
    </row>
    <row r="838">
      <c r="K838" s="9"/>
    </row>
    <row r="839">
      <c r="K839" s="9"/>
    </row>
    <row r="840">
      <c r="K840" s="9"/>
    </row>
    <row r="841">
      <c r="K841" s="9"/>
    </row>
    <row r="842">
      <c r="K842" s="9"/>
    </row>
    <row r="843">
      <c r="K843" s="9"/>
    </row>
    <row r="844">
      <c r="K844" s="9"/>
    </row>
    <row r="845">
      <c r="K845" s="9"/>
    </row>
    <row r="846">
      <c r="K846" s="9"/>
    </row>
    <row r="847">
      <c r="K847" s="9"/>
    </row>
    <row r="848">
      <c r="K848" s="9"/>
    </row>
    <row r="849">
      <c r="K849" s="9"/>
    </row>
    <row r="850">
      <c r="K850" s="9"/>
    </row>
    <row r="851">
      <c r="K851" s="9"/>
    </row>
    <row r="852">
      <c r="K852" s="9"/>
    </row>
    <row r="853">
      <c r="K853" s="9"/>
    </row>
    <row r="854">
      <c r="K854" s="9"/>
    </row>
    <row r="855">
      <c r="K855" s="9"/>
    </row>
    <row r="856">
      <c r="K856" s="9"/>
    </row>
    <row r="857">
      <c r="K857" s="9"/>
    </row>
    <row r="858">
      <c r="K858" s="9"/>
    </row>
    <row r="859">
      <c r="K859" s="9"/>
    </row>
    <row r="860">
      <c r="K860" s="9"/>
    </row>
    <row r="861">
      <c r="K861" s="9"/>
    </row>
    <row r="862">
      <c r="K862" s="9"/>
    </row>
    <row r="863">
      <c r="K863" s="9"/>
    </row>
    <row r="864">
      <c r="K864" s="9"/>
    </row>
    <row r="865">
      <c r="K865" s="9"/>
    </row>
    <row r="866">
      <c r="K866" s="9"/>
    </row>
    <row r="867">
      <c r="K867" s="9"/>
    </row>
    <row r="868">
      <c r="K868" s="9"/>
    </row>
    <row r="869">
      <c r="K869" s="9"/>
    </row>
    <row r="870">
      <c r="K870" s="9"/>
    </row>
    <row r="871">
      <c r="K871" s="9"/>
    </row>
    <row r="872">
      <c r="K872" s="9"/>
    </row>
    <row r="873">
      <c r="K873" s="9"/>
    </row>
    <row r="874">
      <c r="K874" s="9"/>
    </row>
    <row r="875">
      <c r="K875" s="9"/>
    </row>
    <row r="876">
      <c r="K876" s="9"/>
    </row>
    <row r="877">
      <c r="K877" s="9"/>
    </row>
    <row r="878">
      <c r="K878" s="9"/>
    </row>
    <row r="879">
      <c r="K879" s="9"/>
    </row>
    <row r="880">
      <c r="K880" s="9"/>
    </row>
    <row r="881">
      <c r="K881" s="9"/>
    </row>
    <row r="882">
      <c r="K882" s="9"/>
    </row>
    <row r="883">
      <c r="K883" s="9"/>
    </row>
    <row r="884">
      <c r="K884" s="9"/>
    </row>
    <row r="885">
      <c r="K885" s="9"/>
    </row>
    <row r="886">
      <c r="K886" s="9"/>
    </row>
    <row r="887">
      <c r="K887" s="9"/>
    </row>
    <row r="888">
      <c r="K888" s="9"/>
    </row>
    <row r="889">
      <c r="K889" s="9"/>
    </row>
    <row r="890">
      <c r="K890" s="9"/>
    </row>
    <row r="891">
      <c r="K891" s="9"/>
    </row>
    <row r="892">
      <c r="K892" s="9"/>
    </row>
    <row r="893">
      <c r="K893" s="9"/>
    </row>
    <row r="894">
      <c r="K894" s="9"/>
    </row>
    <row r="895">
      <c r="K895" s="9"/>
    </row>
    <row r="896">
      <c r="K896" s="9"/>
    </row>
    <row r="897">
      <c r="K897" s="9"/>
    </row>
    <row r="898">
      <c r="K898" s="9"/>
    </row>
    <row r="899">
      <c r="K899" s="9"/>
    </row>
    <row r="900">
      <c r="K900" s="9"/>
    </row>
    <row r="901">
      <c r="K901" s="9"/>
    </row>
    <row r="902">
      <c r="K902" s="9"/>
    </row>
    <row r="903">
      <c r="K903" s="9"/>
    </row>
    <row r="904">
      <c r="K904" s="9"/>
    </row>
    <row r="905">
      <c r="K905" s="9"/>
    </row>
    <row r="906">
      <c r="K906" s="9"/>
    </row>
    <row r="907">
      <c r="K907" s="9"/>
    </row>
    <row r="908">
      <c r="K908" s="9"/>
    </row>
    <row r="909">
      <c r="K909" s="9"/>
    </row>
    <row r="910">
      <c r="K910" s="9"/>
    </row>
    <row r="911">
      <c r="K911" s="9"/>
    </row>
    <row r="912">
      <c r="K912" s="9"/>
    </row>
    <row r="913">
      <c r="K913" s="9"/>
    </row>
    <row r="914">
      <c r="K914" s="9"/>
    </row>
    <row r="915">
      <c r="K915" s="9"/>
    </row>
    <row r="916">
      <c r="K916" s="9"/>
    </row>
    <row r="917">
      <c r="K917" s="9"/>
    </row>
    <row r="918">
      <c r="K918" s="9"/>
    </row>
    <row r="919">
      <c r="K919" s="9"/>
    </row>
    <row r="920">
      <c r="K920" s="9"/>
    </row>
    <row r="921">
      <c r="K921" s="9"/>
    </row>
    <row r="922">
      <c r="K922" s="9"/>
    </row>
    <row r="923">
      <c r="K923" s="9"/>
    </row>
    <row r="924">
      <c r="K924" s="9"/>
    </row>
    <row r="925">
      <c r="K925" s="9"/>
    </row>
    <row r="926">
      <c r="K926" s="9"/>
    </row>
    <row r="927">
      <c r="K927" s="9"/>
    </row>
    <row r="928">
      <c r="K928" s="9"/>
    </row>
    <row r="929">
      <c r="K929" s="9"/>
    </row>
    <row r="930">
      <c r="K930" s="9"/>
    </row>
    <row r="931">
      <c r="K931" s="9"/>
    </row>
    <row r="932">
      <c r="K932" s="9"/>
    </row>
    <row r="933">
      <c r="K933" s="9"/>
    </row>
    <row r="934">
      <c r="K934" s="9"/>
    </row>
    <row r="935">
      <c r="K935" s="9"/>
    </row>
    <row r="936">
      <c r="K936" s="9"/>
    </row>
    <row r="937">
      <c r="K937" s="9"/>
    </row>
    <row r="938">
      <c r="K938" s="9"/>
    </row>
    <row r="939">
      <c r="K939" s="9"/>
    </row>
    <row r="940">
      <c r="K940" s="9"/>
    </row>
    <row r="941">
      <c r="K941" s="9"/>
    </row>
    <row r="942">
      <c r="K942" s="9"/>
    </row>
    <row r="943">
      <c r="K943" s="9"/>
    </row>
    <row r="944">
      <c r="K944" s="9"/>
    </row>
    <row r="945">
      <c r="K945" s="9"/>
    </row>
    <row r="946">
      <c r="K946" s="9"/>
    </row>
    <row r="947">
      <c r="K947" s="9"/>
    </row>
    <row r="948">
      <c r="K948" s="9"/>
    </row>
    <row r="949">
      <c r="K949" s="9"/>
    </row>
    <row r="950">
      <c r="K950" s="9"/>
    </row>
    <row r="951">
      <c r="K951" s="9"/>
    </row>
    <row r="952">
      <c r="K952" s="9"/>
    </row>
    <row r="953">
      <c r="K953" s="9"/>
    </row>
    <row r="954">
      <c r="K954" s="9"/>
    </row>
    <row r="955">
      <c r="K955" s="9"/>
    </row>
    <row r="956">
      <c r="K956" s="9"/>
    </row>
    <row r="957">
      <c r="K957" s="9"/>
    </row>
    <row r="958">
      <c r="K958" s="9"/>
    </row>
    <row r="959">
      <c r="K959" s="9"/>
    </row>
    <row r="960">
      <c r="K960" s="9"/>
    </row>
    <row r="961">
      <c r="K961" s="9"/>
    </row>
    <row r="962">
      <c r="K962" s="9"/>
    </row>
    <row r="963">
      <c r="K963" s="9"/>
    </row>
    <row r="964">
      <c r="K964" s="9"/>
    </row>
    <row r="965">
      <c r="K965" s="9"/>
    </row>
    <row r="966">
      <c r="K966" s="9"/>
    </row>
    <row r="967">
      <c r="K967" s="9"/>
    </row>
    <row r="968">
      <c r="K968" s="9"/>
    </row>
    <row r="969">
      <c r="K969" s="9"/>
    </row>
    <row r="970">
      <c r="K970" s="9"/>
    </row>
    <row r="971">
      <c r="K971" s="9"/>
    </row>
    <row r="972">
      <c r="K972" s="9"/>
    </row>
    <row r="973">
      <c r="K973" s="9"/>
    </row>
    <row r="974">
      <c r="K974" s="9"/>
    </row>
    <row r="975">
      <c r="K975" s="9"/>
    </row>
    <row r="976">
      <c r="K976" s="9"/>
    </row>
    <row r="977">
      <c r="K977" s="9"/>
    </row>
    <row r="978">
      <c r="K978" s="9"/>
    </row>
    <row r="979">
      <c r="K979" s="9"/>
    </row>
    <row r="980">
      <c r="K980" s="9"/>
    </row>
    <row r="981">
      <c r="K981" s="9"/>
    </row>
    <row r="982">
      <c r="K982" s="9"/>
    </row>
    <row r="983">
      <c r="K983" s="9"/>
    </row>
    <row r="984">
      <c r="K984" s="9"/>
    </row>
    <row r="985">
      <c r="K985" s="9"/>
    </row>
    <row r="986">
      <c r="K986" s="9"/>
    </row>
    <row r="987">
      <c r="K987" s="9"/>
    </row>
    <row r="988">
      <c r="K988" s="9"/>
    </row>
    <row r="989">
      <c r="K989" s="9"/>
    </row>
    <row r="990">
      <c r="K990" s="9"/>
    </row>
    <row r="991">
      <c r="K991" s="9"/>
    </row>
    <row r="992">
      <c r="K992" s="9"/>
    </row>
    <row r="993">
      <c r="K993" s="9"/>
    </row>
    <row r="994">
      <c r="K994" s="9"/>
    </row>
    <row r="995">
      <c r="K995" s="9"/>
    </row>
    <row r="996">
      <c r="K996" s="9"/>
    </row>
    <row r="997">
      <c r="K997" s="9"/>
    </row>
    <row r="998">
      <c r="K998" s="9"/>
    </row>
    <row r="999">
      <c r="K999" s="9"/>
    </row>
    <row r="1000">
      <c r="K1000" s="9"/>
    </row>
  </sheetData>
  <mergeCells count="5">
    <mergeCell ref="A1:E1"/>
    <mergeCell ref="G1:L1"/>
    <mergeCell ref="D16:G16"/>
    <mergeCell ref="D17:G17"/>
    <mergeCell ref="D18:G18"/>
  </mergeCells>
  <drawing r:id="rId1"/>
</worksheet>
</file>